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OD" sheetId="1" r:id="rId4"/>
    <sheet state="visible" name="Numeración" sheetId="2" r:id="rId5"/>
    <sheet state="visible" name="PCPP-UDR" sheetId="3" r:id="rId6"/>
    <sheet state="hidden" name="Supervisión" sheetId="4" r:id="rId7"/>
    <sheet state="hidden" name="PCPP" sheetId="5" r:id="rId8"/>
    <sheet state="visible" name="ACTA PCPP-UDR" sheetId="6" r:id="rId9"/>
    <sheet state="visible" name="RESUMEN" sheetId="7" r:id="rId10"/>
  </sheets>
  <definedNames>
    <definedName localSheetId="0" name="lista1">#REF!</definedName>
    <definedName hidden="1" localSheetId="2" name="_xlnm._FilterDatabase">'PCPP-UDR'!$B$4:$R$5998</definedName>
  </definedNames>
  <calcPr/>
  <extLst>
    <ext uri="GoogleSheetsCustomDataVersion2">
      <go:sheetsCustomData xmlns:go="http://customooxmlschemas.google.com/" r:id="rId11" roundtripDataChecksum="SgrXlP72mTi8iMl7PCLHKsIpV5FyXOBvpSRQWtelNy4="/>
    </ext>
  </extLst>
</workbook>
</file>

<file path=xl/sharedStrings.xml><?xml version="1.0" encoding="utf-8"?>
<sst xmlns="http://schemas.openxmlformats.org/spreadsheetml/2006/main" count="3495" uniqueCount="871">
  <si>
    <t>E.S</t>
  </si>
  <si>
    <t>RIS</t>
  </si>
  <si>
    <t>Sección de la observacion mas resaltante</t>
  </si>
  <si>
    <t>COD PREST</t>
  </si>
  <si>
    <t>DENOMINACION</t>
  </si>
  <si>
    <t>PROFESIONALES</t>
  </si>
  <si>
    <t>ACTIVIDAD</t>
  </si>
  <si>
    <t>FASE I</t>
  </si>
  <si>
    <t>COD</t>
  </si>
  <si>
    <t>CLAVES</t>
  </si>
  <si>
    <t>AUDITOR</t>
  </si>
  <si>
    <t>inicial</t>
  </si>
  <si>
    <t>C.E.T.I.S RAUL PATRUCCO PUIG</t>
  </si>
  <si>
    <t>RIS  1</t>
  </si>
  <si>
    <t>Observaciones encontrados en la auditoria</t>
  </si>
  <si>
    <t>002</t>
  </si>
  <si>
    <t>Control del recién nacido con menos de 2,500 gr, prematuro, con secuelas al nacer</t>
  </si>
  <si>
    <t>PSICOLOGÍA</t>
  </si>
  <si>
    <t>AUDITORIA FUAS</t>
  </si>
  <si>
    <t>I-1 (No se dispone del FUA físicamente)</t>
  </si>
  <si>
    <t>I-1</t>
  </si>
  <si>
    <t>CLAVE ROJA</t>
  </si>
  <si>
    <t>Carolina Helen LLontop Jaime</t>
  </si>
  <si>
    <t>CHLLJ</t>
  </si>
  <si>
    <t>C.S. CONDE DE LA VEGA BAJA</t>
  </si>
  <si>
    <t>Atención integral (PAB, IMC).</t>
  </si>
  <si>
    <t>029</t>
  </si>
  <si>
    <t>Tamizaje Neonatal</t>
  </si>
  <si>
    <t>ENFERMERÍA</t>
  </si>
  <si>
    <t>PCPP</t>
  </si>
  <si>
    <t>I-2 (El FUA no cuenta con los datos necesarios para la evaluación)</t>
  </si>
  <si>
    <t>I-2</t>
  </si>
  <si>
    <t>CLAVE AMARILLA</t>
  </si>
  <si>
    <t>David Carlos Romero Romero</t>
  </si>
  <si>
    <t>DCRR</t>
  </si>
  <si>
    <t>C.S. JUAN PEREZ CARRANZA</t>
  </si>
  <si>
    <t>Código del asegurado SIS.</t>
  </si>
  <si>
    <t>001</t>
  </si>
  <si>
    <t>Control de crecimiento y desarrollo en menores entre 0 - 4 años</t>
  </si>
  <si>
    <t>OBSTETRICIA</t>
  </si>
  <si>
    <t>SUPERVISIÓN</t>
  </si>
  <si>
    <t>I-3 (El FUA no es legible, con enmendaduras o borrones que cuestiona su legitimidad)</t>
  </si>
  <si>
    <t>I-3</t>
  </si>
  <si>
    <t>CLAVE AZUL</t>
  </si>
  <si>
    <t>Yesica Milagros Ortiz Castiglioni</t>
  </si>
  <si>
    <t>YMOC</t>
  </si>
  <si>
    <t>C.S. MIRONES</t>
  </si>
  <si>
    <t>Código prestacional.</t>
  </si>
  <si>
    <t>118</t>
  </si>
  <si>
    <t>Control de crecimiento y desarrollo en menores entre 5 - 9 años</t>
  </si>
  <si>
    <t>MEDICINA GENERAL</t>
  </si>
  <si>
    <t>PCPP-UDR</t>
  </si>
  <si>
    <t>I-4 (No cuenta con sello y firma del responsable de la atención, en el anverso y reverso del FUA)</t>
  </si>
  <si>
    <t>I-4</t>
  </si>
  <si>
    <t>Melissa Kathia Cabrera Velasquez</t>
  </si>
  <si>
    <t>MKCV</t>
  </si>
  <si>
    <t>C.S. MIRONES BAJO</t>
  </si>
  <si>
    <t>Código RENAES y/o nombre de la IPRESS.</t>
  </si>
  <si>
    <t>119</t>
  </si>
  <si>
    <t>Control de crecimiento y desarrollo en entre de 10 - 11 años</t>
  </si>
  <si>
    <t>ODONTOLOGÍA</t>
  </si>
  <si>
    <t>I-5 (No cuenta con la firma y/o huella digital del asegurado o apoderado en el anverso y reverso del FUA)</t>
  </si>
  <si>
    <t>I-5</t>
  </si>
  <si>
    <t>Mirella Karem Vasquez Carhuallanqui</t>
  </si>
  <si>
    <t>MKVC</t>
  </si>
  <si>
    <t>C.S. SAN SEBASTIAN</t>
  </si>
  <si>
    <t>CRED (N° CRED, RN prem, bajo peso y/o enf. Congénita).</t>
  </si>
  <si>
    <t>016</t>
  </si>
  <si>
    <t>Atención temprana para menores de 36 meses</t>
  </si>
  <si>
    <t>NUTRICIÓN</t>
  </si>
  <si>
    <t>I-6 (No cuenta  con sello y firma del responsable de farmacia)</t>
  </si>
  <si>
    <t>I-6</t>
  </si>
  <si>
    <t>Max Cristian Valentin Diaz Navarro</t>
  </si>
  <si>
    <t>MCVDN</t>
  </si>
  <si>
    <t>C.S. UNIDAD VECINAL N° 3</t>
  </si>
  <si>
    <t>Destino de asegurado.</t>
  </si>
  <si>
    <t>007</t>
  </si>
  <si>
    <t xml:space="preserve">Suplemento de micronutrientes </t>
  </si>
  <si>
    <t>TRABAJO SOCIAL</t>
  </si>
  <si>
    <t>I-7 (No cuenta con sello y firma del responsable de laboratorio y/o anatomía patológica)</t>
  </si>
  <si>
    <t>I-7</t>
  </si>
  <si>
    <t>Guisella Mercedes Palomino Jara</t>
  </si>
  <si>
    <t>GMPJ</t>
  </si>
  <si>
    <t>C.S. VILLA MARIA PERPETUO SOCORRO</t>
  </si>
  <si>
    <t>Diagnóstico y/o CIE 10 de prestación.</t>
  </si>
  <si>
    <t>005</t>
  </si>
  <si>
    <t xml:space="preserve">Consejería nutricional para niñas o niños en riesgo nutricional y desnutrición </t>
  </si>
  <si>
    <t>TECNOLOGÍA MÉDICA</t>
  </si>
  <si>
    <t>I-8 (No cuenta con el sello y firma del responsable de Rx e imágenes)</t>
  </si>
  <si>
    <t>I-8</t>
  </si>
  <si>
    <t>INCOMPLETO</t>
  </si>
  <si>
    <t>Karen Lissette Ramos Miranda</t>
  </si>
  <si>
    <t>KLRM</t>
  </si>
  <si>
    <t>009</t>
  </si>
  <si>
    <t>Control Prenatal</t>
  </si>
  <si>
    <t>FARMACIA</t>
  </si>
  <si>
    <t>Conforme</t>
  </si>
  <si>
    <t>Ninguno</t>
  </si>
  <si>
    <t>COMPLETO</t>
  </si>
  <si>
    <t>Roxana Monica Cahuana Diaz</t>
  </si>
  <si>
    <t>RMCD</t>
  </si>
  <si>
    <t>C.S.M.C. KUYANAKUSUN</t>
  </si>
  <si>
    <t>Documento de identidad.</t>
  </si>
  <si>
    <t>008</t>
  </si>
  <si>
    <t>Profilaxis antiparasitaria</t>
  </si>
  <si>
    <t>LABORATORIO</t>
  </si>
  <si>
    <t>FASE II</t>
  </si>
  <si>
    <t>Karina Hypatia Jara Diaz</t>
  </si>
  <si>
    <t>KHJD</t>
  </si>
  <si>
    <t>C.S.M.C. SAN MARCOS</t>
  </si>
  <si>
    <t>Dosis de vacunas.</t>
  </si>
  <si>
    <t>019</t>
  </si>
  <si>
    <t>Detección trastorno agudeza visual y ceguera</t>
  </si>
  <si>
    <t>TÓPICO</t>
  </si>
  <si>
    <t>IIA-1 (No se dispone físicamente de la Historia Clínica)</t>
  </si>
  <si>
    <t>IIA-1</t>
  </si>
  <si>
    <t>P.S. JARDIN ROSA DE SANTA MARIA</t>
  </si>
  <si>
    <t>Fecha de nacimiento.</t>
  </si>
  <si>
    <t>017</t>
  </si>
  <si>
    <t>Atención Integral del adolescente</t>
  </si>
  <si>
    <t>ADMISIÓN</t>
  </si>
  <si>
    <t>IIA-2 (No se dispone físicamente de la carta de garantía según corresponda( componente semisubsidiado))</t>
  </si>
  <si>
    <t>IIA-2</t>
  </si>
  <si>
    <t>CONFORME</t>
  </si>
  <si>
    <t>P.S. PALERMO</t>
  </si>
  <si>
    <t>Fecha y/o hora de atención.</t>
  </si>
  <si>
    <t>020</t>
  </si>
  <si>
    <t>Salud Bucal</t>
  </si>
  <si>
    <t>MEDICINA ESPECIALIDADES</t>
  </si>
  <si>
    <t>IIB-1 (En la H.C no se evidencia el registro correcto de la prestación consignada en el FUA de acuerdo a lo establecido en la normatividad vigente del MINSA)</t>
  </si>
  <si>
    <t>IIB-1</t>
  </si>
  <si>
    <t>NO CONFORME</t>
  </si>
  <si>
    <t>P.S. RESCATE</t>
  </si>
  <si>
    <t>Firma y/o huella del paciente en el reverso del FUA.</t>
  </si>
  <si>
    <t>021</t>
  </si>
  <si>
    <t>Prevencion de caries</t>
  </si>
  <si>
    <t>DIGITADOR</t>
  </si>
  <si>
    <t>IIB-2 (No cuenta y existe concordancia del monto y numero de autorización dada por la UDR  para la atención de la cobertura extraordinaria, casos especiales)</t>
  </si>
  <si>
    <t>IIB-2</t>
  </si>
  <si>
    <t>P.S. SANTA ROSA</t>
  </si>
  <si>
    <t>Firma/huella del paciente anverso del FUA.</t>
  </si>
  <si>
    <t>022</t>
  </si>
  <si>
    <t>Detección de problemas en Salud Mental</t>
  </si>
  <si>
    <t>IIB-3 (No hay concordancia de los diagnósticos consignados  entre la Historia Clínica y FUA)</t>
  </si>
  <si>
    <t>IIB-3</t>
  </si>
  <si>
    <t>INCLUIDO EN PPS</t>
  </si>
  <si>
    <t>C.S. BREÑA</t>
  </si>
  <si>
    <t>RIS  2</t>
  </si>
  <si>
    <t>Imágenes  (prescripción, entrega y/o diagnóstico).</t>
  </si>
  <si>
    <t>Atención prenatal</t>
  </si>
  <si>
    <t>IIB-4 (No hay concordancia de los datos del responsable de la atención entre la H.C y el FUA así como la concordancia de su sello y firma)</t>
  </si>
  <si>
    <t>IIB-4</t>
  </si>
  <si>
    <t>NO INCLUIDO AL PPS</t>
  </si>
  <si>
    <t>C.S. CHACRA COLORADA</t>
  </si>
  <si>
    <t>Insumos  (prescripción, entrega y/o diagnóstico).</t>
  </si>
  <si>
    <t>010</t>
  </si>
  <si>
    <t>Atención del puerperio normal</t>
  </si>
  <si>
    <t>IIB-5 (No hay concordancia de la prestación y de la cantidad prescrita de medicamentos e insumos utilizados entre el FUA y la H.C)</t>
  </si>
  <si>
    <t>IIB-5</t>
  </si>
  <si>
    <t>C.S. JESUS MARIA</t>
  </si>
  <si>
    <t>Laboratorio  (prescripción, entrega y/o diagnóstico).</t>
  </si>
  <si>
    <t>011</t>
  </si>
  <si>
    <t>Exámenes de laboratorio completo de la gestante</t>
  </si>
  <si>
    <t>IIB-6 (No hay concordancia de los exámenes de apoyo al diagnóstico indicados (laboratorio, anatomía patológica e imágenes) entre la H.C  y el FUA.)</t>
  </si>
  <si>
    <t>IIB-6</t>
  </si>
  <si>
    <t>C.S. MAGDALENA</t>
  </si>
  <si>
    <t>Lugar de atención.</t>
  </si>
  <si>
    <t>023</t>
  </si>
  <si>
    <t>Deteccion precoz de cancer de prostata (PSA)</t>
  </si>
  <si>
    <t>IIB-7 (No hay concordancia de los procedimientos realizados(preventivos), diagnósticos y terapéuticos) entre la H.C y FUA )</t>
  </si>
  <si>
    <t>IIB-7</t>
  </si>
  <si>
    <t>C.S. SAN MIGUEL</t>
  </si>
  <si>
    <t>Medicamentos (prescripción, entrega y/o diagnóstico).</t>
  </si>
  <si>
    <t>025</t>
  </si>
  <si>
    <t>Detección precoz de cancer de mama (Mamografía)</t>
  </si>
  <si>
    <t>IIC-1 (Prestación brindada por personal de salud no corresponde de acuerdo al tipo de prestación y categoría del EESS)</t>
  </si>
  <si>
    <t>IIC-1</t>
  </si>
  <si>
    <t>PARCIAL</t>
  </si>
  <si>
    <t>C.S.M.C. HONORIO DELGADO</t>
  </si>
  <si>
    <t>Nombres y/o apellidos.</t>
  </si>
  <si>
    <t>013</t>
  </si>
  <si>
    <t>Exámenes de ecografía obstétrica</t>
  </si>
  <si>
    <t>IIC-2 (Tratamiento indicado, no esta registrado de acuerdo a otras técnicas o guías de practica clínica MINSA)</t>
  </si>
  <si>
    <t>IIC-2</t>
  </si>
  <si>
    <t>P.S. HUACA PANDO</t>
  </si>
  <si>
    <t>Número de Historia clínica.</t>
  </si>
  <si>
    <t>015</t>
  </si>
  <si>
    <t>Diagnóstico del embarazo</t>
  </si>
  <si>
    <t>IIC-3 (Examen de apoyo al diagnostico solicitados no están de acuerdo a normas técnicas o guías de practica clínica del MINSA)</t>
  </si>
  <si>
    <t>IIC-3</t>
  </si>
  <si>
    <t>C.S. LINCE</t>
  </si>
  <si>
    <t>RIS  3</t>
  </si>
  <si>
    <t>Personal que atiende.</t>
  </si>
  <si>
    <t>024</t>
  </si>
  <si>
    <t xml:space="preserve">Detección precoz de cáncer cérvico-uterino </t>
  </si>
  <si>
    <t>IIC-4 (Procedimiento realizados no están de acuerdo a normas técnicas o guías de practica clínica del MINSA)</t>
  </si>
  <si>
    <t>IIC-4</t>
  </si>
  <si>
    <t>C.S. MIRAFLORES</t>
  </si>
  <si>
    <t>Procedimiento (prescripción, entrega y/o diagnóstico).</t>
  </si>
  <si>
    <t>018</t>
  </si>
  <si>
    <t>Salud reproductiva (planificación familiar)</t>
  </si>
  <si>
    <t>C.S. PEDREGAL</t>
  </si>
  <si>
    <t>Referencia y/o contrarreferencia.</t>
  </si>
  <si>
    <t>902</t>
  </si>
  <si>
    <t>Atención Preconcepcional</t>
  </si>
  <si>
    <t>C.S. SAN ISIDRO</t>
  </si>
  <si>
    <t>Responsable de la atención (DNI, nombre, Codigo de responsable de atencion y/o n° colegiatura).</t>
  </si>
  <si>
    <t>903</t>
  </si>
  <si>
    <t>Atenciòn Integral de Salud del Adulto Mayor</t>
  </si>
  <si>
    <t>C.S. SURQUILLO</t>
  </si>
  <si>
    <t>Salud materna (FPP, CPN,CP, EG y/o AU).</t>
  </si>
  <si>
    <t>904</t>
  </si>
  <si>
    <t xml:space="preserve">Atención Integral de Salud del Joven y Adulto </t>
  </si>
  <si>
    <t>C.S. VILLA VICTORIA PORVENIR</t>
  </si>
  <si>
    <t>Sello y/o firma de quien realizo el procedimiento en el reverso del FUA.</t>
  </si>
  <si>
    <t>050</t>
  </si>
  <si>
    <t>Atención inmediata del recién nacido normal</t>
  </si>
  <si>
    <t>C.S. EL PINO</t>
  </si>
  <si>
    <t>RIS  4</t>
  </si>
  <si>
    <t>Sello y/o firma del personal que realiza la atención en el anverso del FUA.</t>
  </si>
  <si>
    <t>051</t>
  </si>
  <si>
    <t>Internamiento del RN con patología no quirurgica</t>
  </si>
  <si>
    <t>C.S. EL PORVENIR</t>
  </si>
  <si>
    <t>Sello y/o firma del servicio ecografía.</t>
  </si>
  <si>
    <t>052</t>
  </si>
  <si>
    <t>Internamiento con intervención quirúrgica del RN</t>
  </si>
  <si>
    <t>C.S. MAX ARIAS SCHREIBER</t>
  </si>
  <si>
    <t>Sello y/o firma del servicio laboratorio.</t>
  </si>
  <si>
    <t>054</t>
  </si>
  <si>
    <t>Atención de parto vaginal</t>
  </si>
  <si>
    <t>C.S. SAN BORJA</t>
  </si>
  <si>
    <t>Sello y/o firma del servicio Rayos X.</t>
  </si>
  <si>
    <t>055</t>
  </si>
  <si>
    <t>Cesárea</t>
  </si>
  <si>
    <t>C.S. SAN COSME</t>
  </si>
  <si>
    <t>Sellos y/o firma del servicio de farmacia.</t>
  </si>
  <si>
    <t>906</t>
  </si>
  <si>
    <t xml:space="preserve">Consulta externa por profesionales no médicos ni odontólogos </t>
  </si>
  <si>
    <t>C.S. SAN LUIS</t>
  </si>
  <si>
    <t>Signos vitales (peso, talla y/o presión arterial).</t>
  </si>
  <si>
    <t>056</t>
  </si>
  <si>
    <t>Consulta externa</t>
  </si>
  <si>
    <t>C.S.M.C. LA VICTORIA</t>
  </si>
  <si>
    <t>Tamizaje de salud mental.</t>
  </si>
  <si>
    <t>057</t>
  </si>
  <si>
    <t>Obturación y curación dental simple</t>
  </si>
  <si>
    <t>C.S.M.C. SAN BORJA</t>
  </si>
  <si>
    <t>Tipo de atención.</t>
  </si>
  <si>
    <t>058</t>
  </si>
  <si>
    <t>Obturación y curación dental compuesta</t>
  </si>
  <si>
    <t>C.S.M.C. SAN COSME</t>
  </si>
  <si>
    <t>Faltan multiples datos</t>
  </si>
  <si>
    <t>059</t>
  </si>
  <si>
    <t>Extracción dental (exodoncia)</t>
  </si>
  <si>
    <t>P.S. CLAS CERRO EL PINO</t>
  </si>
  <si>
    <t>Anulación del FUA</t>
  </si>
  <si>
    <t>060</t>
  </si>
  <si>
    <t>Atención extramural urbana y periurbana (Visita domiciliaria)</t>
  </si>
  <si>
    <t>P.S. SAN JUAN MASIAS</t>
  </si>
  <si>
    <t>075</t>
  </si>
  <si>
    <t>Atención extramural rural (Visita domiciliaria)</t>
  </si>
  <si>
    <t>C.S. CAJA DE AGUA</t>
  </si>
  <si>
    <t>RIS  5</t>
  </si>
  <si>
    <t>061</t>
  </si>
  <si>
    <t>Atención en tópico</t>
  </si>
  <si>
    <t>C.S. CAMPOY</t>
  </si>
  <si>
    <t>062</t>
  </si>
  <si>
    <t>Atención por emergencia</t>
  </si>
  <si>
    <t>C.S. CHACARILLA DE OTERO</t>
  </si>
  <si>
    <t>063</t>
  </si>
  <si>
    <t>Atención por emergencia con observación</t>
  </si>
  <si>
    <t>C.S. LA HUAYRONA</t>
  </si>
  <si>
    <t>064</t>
  </si>
  <si>
    <t>Intervención medico-quirúrgica ambulatoria</t>
  </si>
  <si>
    <t>C.S. LA LIBERTAD</t>
  </si>
  <si>
    <t>065</t>
  </si>
  <si>
    <t>Internamiento en EESS sin intervención quirúrgica</t>
  </si>
  <si>
    <t>C.S. MANGOMARCA</t>
  </si>
  <si>
    <t>066</t>
  </si>
  <si>
    <t>Internamiento con intervención quirúrgica menor</t>
  </si>
  <si>
    <t>C.S. SAN FERNANDO</t>
  </si>
  <si>
    <t>067</t>
  </si>
  <si>
    <t>Internamiento con intervención quirúrgica mayor</t>
  </si>
  <si>
    <t>C.S. SANTA FE DE TOTORITA</t>
  </si>
  <si>
    <t>068</t>
  </si>
  <si>
    <t>Internamiento con Estancia en la Unidad de Cuidados Intensivos (UCI)</t>
  </si>
  <si>
    <t>C.S. SANTA ROSA DE LIMA</t>
  </si>
  <si>
    <t>069</t>
  </si>
  <si>
    <t xml:space="preserve">Transfusión sanguínea o hemoderivados </t>
  </si>
  <si>
    <t>C.S. ZARATE</t>
  </si>
  <si>
    <t>070</t>
  </si>
  <si>
    <t>Atención odontológica especializada</t>
  </si>
  <si>
    <t>C.S.M.C. JAVIER MARIATEGUI CHIAPPE</t>
  </si>
  <si>
    <t>027</t>
  </si>
  <si>
    <t>Tratamiento profilactico a niños expuestos al VIH</t>
  </si>
  <si>
    <t>C.S.M.C. CAMPOY</t>
  </si>
  <si>
    <t>C.S.M.C. NUEVO PERU</t>
  </si>
  <si>
    <t>053</t>
  </si>
  <si>
    <t>Tratamiento de VIH-SIDA (0-19a)</t>
  </si>
  <si>
    <t>P.S. 15 DE ENERO</t>
  </si>
  <si>
    <t>074</t>
  </si>
  <si>
    <t>Tratamiento de ITS en adolescentes, adultos y adultos mayores</t>
  </si>
  <si>
    <t>P.S. AZCARRUNZ ALTO</t>
  </si>
  <si>
    <t>026</t>
  </si>
  <si>
    <t>Tratamiento profiláctico para gestante positiva a prueba rápida/ELISA VIH</t>
  </si>
  <si>
    <t>C.S. DANIEL ALCIDES CARRION</t>
  </si>
  <si>
    <t>071</t>
  </si>
  <si>
    <t>Apoyo al diagnóstico</t>
  </si>
  <si>
    <t>C.S. BAYOVAR</t>
  </si>
  <si>
    <t>RIS  6</t>
  </si>
  <si>
    <t>901</t>
  </si>
  <si>
    <t>Apoyo al Tratamiento</t>
  </si>
  <si>
    <t>C.S. GANIMEDES</t>
  </si>
  <si>
    <t>907</t>
  </si>
  <si>
    <t>Atención por Telesalud</t>
  </si>
  <si>
    <t>P.S. AYACUCHO</t>
  </si>
  <si>
    <t>908</t>
  </si>
  <si>
    <t>Atención domiciliaria</t>
  </si>
  <si>
    <t>C.S. MEDALLA MILAGROSA</t>
  </si>
  <si>
    <t>200</t>
  </si>
  <si>
    <t>Atención de rehabilitación</t>
  </si>
  <si>
    <t>C.S. HUASCAR II</t>
  </si>
  <si>
    <t>900</t>
  </si>
  <si>
    <t>Prótesis dental removible</t>
  </si>
  <si>
    <t>C.S. HUASCAR XV</t>
  </si>
  <si>
    <t>911</t>
  </si>
  <si>
    <t>Fisioterapia odontoestomatologica</t>
  </si>
  <si>
    <t>P.S. PROYECTOS ESPECIALES</t>
  </si>
  <si>
    <t>SC</t>
  </si>
  <si>
    <t>Sin codigo prestacional</t>
  </si>
  <si>
    <t>C.S. SAN HILARION</t>
  </si>
  <si>
    <t>P.S. SAGRADA FAMILIA</t>
  </si>
  <si>
    <t>C.S. 10 DE OCTUBRE</t>
  </si>
  <si>
    <t>RIS  7</t>
  </si>
  <si>
    <t>C.S. CRUZ DE MOTUPE</t>
  </si>
  <si>
    <t>C.S. ENRIQUE MONTENEGRO</t>
  </si>
  <si>
    <t>C.S. JAIME ZUBIETA</t>
  </si>
  <si>
    <t>C.S. JOSE CARLOS MARIATEGUI</t>
  </si>
  <si>
    <t>C.S. JUAN PABLO II</t>
  </si>
  <si>
    <t>C.S. SANTA MARIA</t>
  </si>
  <si>
    <t>C.S.M.C. JAIME ZUBIETA</t>
  </si>
  <si>
    <t>P.S. CESAR VALLEJO</t>
  </si>
  <si>
    <t>P.S. JOSE CARLOS MARIATEGUI V ETAPA</t>
  </si>
  <si>
    <t>P.S. MARISCAL CACERES</t>
  </si>
  <si>
    <t>P.S. TUPAC AMARU II</t>
  </si>
  <si>
    <t>NUMERACIÓN DE LAS ACTAS DEL PRIMER NIVEL DE ATENCIÓN</t>
  </si>
  <si>
    <t>N°</t>
  </si>
  <si>
    <t>FECHA</t>
  </si>
  <si>
    <t>N° ACTA</t>
  </si>
  <si>
    <t>Nº ACTA</t>
  </si>
  <si>
    <t>INICIALES</t>
  </si>
  <si>
    <t>MES</t>
  </si>
  <si>
    <t>LEVANTAMIENTO</t>
  </si>
  <si>
    <t>FECHA LEV</t>
  </si>
  <si>
    <t>OBSERVADAS</t>
  </si>
  <si>
    <t>Establecimiento de salud</t>
  </si>
  <si>
    <t>N° Formato</t>
  </si>
  <si>
    <t>Cod Prest</t>
  </si>
  <si>
    <t>Prestador</t>
  </si>
  <si>
    <t>Área</t>
  </si>
  <si>
    <t>HCL</t>
  </si>
  <si>
    <t>Fase I</t>
  </si>
  <si>
    <t>Fase II</t>
  </si>
  <si>
    <t>DETALLE DE OBSERVACIONES</t>
  </si>
  <si>
    <t>CÓD. OBS.</t>
  </si>
  <si>
    <t>00006198-22-00000394</t>
  </si>
  <si>
    <t>GUTIERREZ CARUAJULCA EDUARDO MARTIN</t>
  </si>
  <si>
    <t>00006198-22-00000818</t>
  </si>
  <si>
    <t>YSLA RODRIGUEZ JOHNNY JOAN</t>
  </si>
  <si>
    <t>no se registra la atencion</t>
  </si>
  <si>
    <t>00006198-22-00001486</t>
  </si>
  <si>
    <t>AMAYA FIESTAS MARIA DOMITILA</t>
  </si>
  <si>
    <t>00006198-22-00003027</t>
  </si>
  <si>
    <t>00006198-22-00004083</t>
  </si>
  <si>
    <t>CHIOTTI KANESHIMA ESTEBAN MARTIN</t>
  </si>
  <si>
    <t>00006198-22-00004639</t>
  </si>
  <si>
    <t>MORENO ARELLANO DANITZA</t>
  </si>
  <si>
    <t>00006198-22-00005365</t>
  </si>
  <si>
    <t>00006198-22-00005453</t>
  </si>
  <si>
    <t>CHINEN YARA ANA ERIKA</t>
  </si>
  <si>
    <t>00006198-22-00005991</t>
  </si>
  <si>
    <t>00006198-22-00006578</t>
  </si>
  <si>
    <t>00006198-22-00007157</t>
  </si>
  <si>
    <t>BARCENA VALDEIGLESIAS ENRIQUE</t>
  </si>
  <si>
    <t>00006198-22-00007297</t>
  </si>
  <si>
    <t>00006198-22-00007368</t>
  </si>
  <si>
    <t>00006198-22-00007592</t>
  </si>
  <si>
    <t>00006198-22-00007630</t>
  </si>
  <si>
    <t>00006198-22-00007983</t>
  </si>
  <si>
    <t>00006198-22-00008289</t>
  </si>
  <si>
    <t>00006198-22-00008316</t>
  </si>
  <si>
    <t>00006198-22-00008357</t>
  </si>
  <si>
    <t>00006198-22-00008380</t>
  </si>
  <si>
    <t>00006198-22-00008445</t>
  </si>
  <si>
    <t>00006198-22-00008532</t>
  </si>
  <si>
    <t>00006198-22-00008568</t>
  </si>
  <si>
    <t>00006198-22-00008640</t>
  </si>
  <si>
    <t>00006198-22-00008674</t>
  </si>
  <si>
    <t>00006198-22-00008980</t>
  </si>
  <si>
    <t>NAKAMOTO TAMASHIRO ISABEL</t>
  </si>
  <si>
    <t>00006198-22-00009086</t>
  </si>
  <si>
    <t>00006198-22-00009135</t>
  </si>
  <si>
    <t>00006198-22-00009680</t>
  </si>
  <si>
    <t>00006198-22-00009746</t>
  </si>
  <si>
    <t>00006198-22-00010076</t>
  </si>
  <si>
    <t>00006198-22-00010703</t>
  </si>
  <si>
    <t>00006198-22-00010716</t>
  </si>
  <si>
    <t>00006198-22-00011122</t>
  </si>
  <si>
    <t>ZELADA NUÑEZ VICTOR HUGO</t>
  </si>
  <si>
    <t>00006198-22-00012480</t>
  </si>
  <si>
    <t>00006198-22-00012702</t>
  </si>
  <si>
    <t>QUISPE SIFUENTES HERNAN CONCEPCION</t>
  </si>
  <si>
    <t>00006198-22-00012964</t>
  </si>
  <si>
    <t>00006198-22-00014645</t>
  </si>
  <si>
    <t>00006198-22-00014681</t>
  </si>
  <si>
    <t>diagnosticos distintos en fua y en historia</t>
  </si>
  <si>
    <t>00006198-22-00014711</t>
  </si>
  <si>
    <t>omision de digitacion de mediamento</t>
  </si>
  <si>
    <t>00006198-22-00014942</t>
  </si>
  <si>
    <t>00006198-22-00014948</t>
  </si>
  <si>
    <t>00006198-22-00015672</t>
  </si>
  <si>
    <t>00006198-22-00016369</t>
  </si>
  <si>
    <t>no hay atencion</t>
  </si>
  <si>
    <t>00006198-22-00016786</t>
  </si>
  <si>
    <t>00006198-22-00016790</t>
  </si>
  <si>
    <t>00006198-22-00017564</t>
  </si>
  <si>
    <t>00006198-22-00017867</t>
  </si>
  <si>
    <t>00006198-22-00017933</t>
  </si>
  <si>
    <t>00006198-22-00018111</t>
  </si>
  <si>
    <t>00006198-22-00018335</t>
  </si>
  <si>
    <t>00006198-22-00018418</t>
  </si>
  <si>
    <t>00006198-22-00018482</t>
  </si>
  <si>
    <t>00006198-22-00018614</t>
  </si>
  <si>
    <t>00006198-22-00018924</t>
  </si>
  <si>
    <t>00006198-22-00019308</t>
  </si>
  <si>
    <t>00006198-22-00019406</t>
  </si>
  <si>
    <t>00006198-22-00019674</t>
  </si>
  <si>
    <t>00006198-22-00020259</t>
  </si>
  <si>
    <t>00006198-22-00020855</t>
  </si>
  <si>
    <t>00006198-22-00020938</t>
  </si>
  <si>
    <t>00006198-22-00020950</t>
  </si>
  <si>
    <t>CACHIQUE CLAUSEN NELLY MARIA</t>
  </si>
  <si>
    <t>00006198-22-00021017</t>
  </si>
  <si>
    <t>00006198-22-00023136</t>
  </si>
  <si>
    <t>00006198-22-00030444</t>
  </si>
  <si>
    <t>00006198-22-00031426</t>
  </si>
  <si>
    <t>00006198-22-00032570</t>
  </si>
  <si>
    <t>00006198-22-00032611</t>
  </si>
  <si>
    <t>00006198-22-00032841</t>
  </si>
  <si>
    <t>00006198-22-00033340</t>
  </si>
  <si>
    <t>C</t>
  </si>
  <si>
    <t>T</t>
  </si>
  <si>
    <t>INSTRUMENTO DE AUDITORIA CON OBSERVACIONES</t>
  </si>
  <si>
    <t>INDICE</t>
  </si>
  <si>
    <t>CONTAR</t>
  </si>
  <si>
    <t>NUMERO DE FUA</t>
  </si>
  <si>
    <t>COD PRES</t>
  </si>
  <si>
    <t>PRESTADOR</t>
  </si>
  <si>
    <t>DIAGNOSTICO</t>
  </si>
  <si>
    <t>MEDICAMENTOS PRESCRITOS/ EXAMENES DE LABORATORIO</t>
  </si>
  <si>
    <t>Pertinencia</t>
  </si>
  <si>
    <t>Enlace del medicamento/ Examen de laboratorio con el DX</t>
  </si>
  <si>
    <t>CIE 10</t>
  </si>
  <si>
    <t>Dispensacion del medicamento</t>
  </si>
  <si>
    <t>00006176-23-00033333</t>
  </si>
  <si>
    <t>EDUARDO GUIDO  RUMALDO GOMEZ</t>
  </si>
  <si>
    <t>E14X - DIABETES MELLITUS, NO ESPECIFICADA</t>
  </si>
  <si>
    <t>04696 - METFORMINA CLORHIDRATO</t>
  </si>
  <si>
    <t>Incluido en PPS</t>
  </si>
  <si>
    <t>Total</t>
  </si>
  <si>
    <t>00006176-23-00033124</t>
  </si>
  <si>
    <t>PERPETUA  MENDOZA</t>
  </si>
  <si>
    <t>00006176-23-00033272</t>
  </si>
  <si>
    <t>SHAKH  FAHAD ASHRF</t>
  </si>
  <si>
    <t>I10X - HIPERTENSION ESENCIAL (PRIMARIA)</t>
  </si>
  <si>
    <t>04523 - LOSARTAN POTASICO</t>
  </si>
  <si>
    <t>00006176-23-00023394</t>
  </si>
  <si>
    <t>JORGE LUIS  CASANOVA RUBIO</t>
  </si>
  <si>
    <t>00006176-23-00032757</t>
  </si>
  <si>
    <t>FELIX  MONDALGO CABEZAS</t>
  </si>
  <si>
    <t>00006176-23-00033390</t>
  </si>
  <si>
    <t>Z480 - ATENCION DE LOS APOSITOS Y SUTURAS</t>
  </si>
  <si>
    <t>No conforme</t>
  </si>
  <si>
    <t>No incluido en PPS</t>
  </si>
  <si>
    <t>00006176-23-00032773</t>
  </si>
  <si>
    <t>00006176-23-00032889</t>
  </si>
  <si>
    <t>00006176-23-00032879</t>
  </si>
  <si>
    <t>PERCY JAVIER  MALDONADO</t>
  </si>
  <si>
    <t>01522 - CAPTOPRIL</t>
  </si>
  <si>
    <t>00006176-23-00032402</t>
  </si>
  <si>
    <t>E785 - HIPERLIPIDEMIA NO ESPECIFICADA</t>
  </si>
  <si>
    <t>00006176-23-00032657</t>
  </si>
  <si>
    <t>03078 - ENALAPRIL MALEATO</t>
  </si>
  <si>
    <t>00006176-23-00033489</t>
  </si>
  <si>
    <t>00006176-23-00033485</t>
  </si>
  <si>
    <t>00006176-23-00033125</t>
  </si>
  <si>
    <t>03080 - ENALAPRIL MALEATO</t>
  </si>
  <si>
    <t>00006176-23-00032695</t>
  </si>
  <si>
    <t>00006176-23-00032689</t>
  </si>
  <si>
    <t>H409 - GLAUCOMA, NO ESPECIFICADO</t>
  </si>
  <si>
    <t>00006176-23-00023070</t>
  </si>
  <si>
    <t>F519 - TRASTORNO NO ORGANICO DEL</t>
  </si>
  <si>
    <t>00006176-23-00032498</t>
  </si>
  <si>
    <t>FRANCISCO CESAR  MERCADO RAFFO</t>
  </si>
  <si>
    <t>N390 - INFECCION DE VIAS URINARIAS, SITIO NO</t>
  </si>
  <si>
    <t>00006176-23-00033777</t>
  </si>
  <si>
    <t>00006176-23-00033601</t>
  </si>
  <si>
    <t>00006197-23-00013773</t>
  </si>
  <si>
    <t>JACKELINE MADELEINE</t>
  </si>
  <si>
    <t>E119 - DIABETES MELLITUS TIPO 2 SIN MENCION</t>
  </si>
  <si>
    <t>00006197-23-00013410</t>
  </si>
  <si>
    <t>ANA MARIA ROSMERY  DURAND</t>
  </si>
  <si>
    <t>00006197-23-00011544</t>
  </si>
  <si>
    <t>MARIA DEL CARMEN  MARTINEZ</t>
  </si>
  <si>
    <t>00006197-23-00012116</t>
  </si>
  <si>
    <t>MARIO CARLOS  FERNANDEZ</t>
  </si>
  <si>
    <t>00006197-23-00012342</t>
  </si>
  <si>
    <t>E145 - DIABETES MELLITUS, NO ESPECIFICADA,</t>
  </si>
  <si>
    <t>00006197-23-00010729</t>
  </si>
  <si>
    <t>03758 - GLIBENCLAMIDA - 04696 - METFORMINA CLORHIDRATO</t>
  </si>
  <si>
    <t>00006197-23-00010722</t>
  </si>
  <si>
    <t>JULIA SABINA  HUAYANCA ESPINO</t>
  </si>
  <si>
    <t>E11X - DIABETES MELLITUS NO</t>
  </si>
  <si>
    <t>00006197-23-00010627</t>
  </si>
  <si>
    <t>TANIA  SOLIS VIVAS</t>
  </si>
  <si>
    <t>00006197-23-00011986</t>
  </si>
  <si>
    <t>PAQUETE DE LABORATORIO DE CONTROL</t>
  </si>
  <si>
    <t>No aplica</t>
  </si>
  <si>
    <t>00006197-23-00011856</t>
  </si>
  <si>
    <t>00006197-23-00013777</t>
  </si>
  <si>
    <t>00006197-23-00011912</t>
  </si>
  <si>
    <t>Z000 - EXAMEN MEDICO GENERAL</t>
  </si>
  <si>
    <t>00006197-23-00011839</t>
  </si>
  <si>
    <t xml:space="preserve">Z260 - NECESIDAD DE INMUNIZACION </t>
  </si>
  <si>
    <t>00006197-23-00011812</t>
  </si>
  <si>
    <t>00006197-23-00013759</t>
  </si>
  <si>
    <t>00006197-23-00011543</t>
  </si>
  <si>
    <t>00006197-23-00012157</t>
  </si>
  <si>
    <t>K429 - HERNIA UMBILICAL SIN OBSTRUCCION NI  Y I10X - HIPERTENSION ESENCIAL (PRIMARIA)</t>
  </si>
  <si>
    <t>00006197-23-00012170</t>
  </si>
  <si>
    <t>00006178-23-00046791</t>
  </si>
  <si>
    <t>YURY ALBERTO  MONTEAGUDO RUIZ</t>
  </si>
  <si>
    <t>00006178-23-00046945</t>
  </si>
  <si>
    <t>JOHN ROBERTO ABEL  GOMERO</t>
  </si>
  <si>
    <t>04523 - LOSARTAN POTASICO Y 01522 - CAPTOPRIL</t>
  </si>
  <si>
    <t>00006178-23-00047005</t>
  </si>
  <si>
    <t>NELIDA CIRILA  AVILES ALFARO</t>
  </si>
  <si>
    <t>00006178-23-00047017</t>
  </si>
  <si>
    <t>00006178-23-00047032</t>
  </si>
  <si>
    <t>00006178-23-00047123</t>
  </si>
  <si>
    <t>ANDREA JULIETT  REATEGUI</t>
  </si>
  <si>
    <t>03080 - ENALAPRIL MALEATO Y 03921 - HIDROCLOROTIAZIDA</t>
  </si>
  <si>
    <t>00006178-23-00047225</t>
  </si>
  <si>
    <t>KAREN  MAMANI VARGAS</t>
  </si>
  <si>
    <t>00006178-23-00047226</t>
  </si>
  <si>
    <t>RAUL MARTIN  CASTAÑEDA MARIN</t>
  </si>
  <si>
    <t>E119 - DIABETES MELLITUS TIPO 2 SIN MENCION Y I10X - HIPERTENSION ESENCIAL (PRIMARIA)</t>
  </si>
  <si>
    <t>04696 - METFORMINA CLORHIDRATO Y 04523 - LOSARTAN POTASICO</t>
  </si>
  <si>
    <t>00006178-23-00047235</t>
  </si>
  <si>
    <t>04696 - METFORMINA CLORHIDRATO Y 04523 - LOSARTAN POTASICO (SE DIGITO SOLO 6 DE 60)</t>
  </si>
  <si>
    <t>Parcial</t>
  </si>
  <si>
    <t>00006178-23-00047279</t>
  </si>
  <si>
    <t>MARGARITA SUSANA  SILVA</t>
  </si>
  <si>
    <t>00006178-23-00047325</t>
  </si>
  <si>
    <t>ALVARO  MARTINEZ RIVERA</t>
  </si>
  <si>
    <t>00006178-23-00047326</t>
  </si>
  <si>
    <t>LUIS MIGUEL  QUISPE MOORE</t>
  </si>
  <si>
    <t>00006178-23-00047334</t>
  </si>
  <si>
    <t>00006178-23-00047531</t>
  </si>
  <si>
    <t>04523 - LOSARTAN POTASICO Y 00673 - AMLODIPINO (COMO BESILATO)</t>
  </si>
  <si>
    <t>00006178-23-00047607</t>
  </si>
  <si>
    <t>00006178-23-00047774</t>
  </si>
  <si>
    <t>00006178-23-00047782</t>
  </si>
  <si>
    <t>GLADYS OLIVIA  VEGA CARDENAS</t>
  </si>
  <si>
    <t>04696 - METFORMINA CLORHIDRATO Y 03080 - ENALAPRIL MALEATO</t>
  </si>
  <si>
    <t>00006178-23-00047874</t>
  </si>
  <si>
    <t>00006178-23-00047925</t>
  </si>
  <si>
    <t>00006178-23-00047943</t>
  </si>
  <si>
    <t>04696 - METFORMINA CLORHIDRATO Y 03758 - GLIBENCLAMIDA</t>
  </si>
  <si>
    <t>00006170-23-00382268</t>
  </si>
  <si>
    <t>JAIR BENJAMIN  QUISPE ARPASI</t>
  </si>
  <si>
    <t>04523 - LOSARTAN POTASICO Y 03921 - HIDROCLOROTIAZIDA</t>
  </si>
  <si>
    <t>00006170-23-00038778</t>
  </si>
  <si>
    <t>GABRIELA ROSALYN  GARCIA</t>
  </si>
  <si>
    <t>00006170-23-00038779</t>
  </si>
  <si>
    <t>00006170-23-00038788</t>
  </si>
  <si>
    <t>00006170-23-00039054</t>
  </si>
  <si>
    <t>MARCOS JULIO  SAAVEDRA MUÑOZ</t>
  </si>
  <si>
    <t>00006170-23-00039435</t>
  </si>
  <si>
    <t>RUBEN LEONARDO  RODRIGUEZ</t>
  </si>
  <si>
    <t>03758 - GLIBENCLAMIDA</t>
  </si>
  <si>
    <t>00006170-23-00039369</t>
  </si>
  <si>
    <t>GINO SERGIO  CHONG BARRIOS</t>
  </si>
  <si>
    <t>00006170-23-00039333</t>
  </si>
  <si>
    <t>CAREN LISET  CARDENAS</t>
  </si>
  <si>
    <t>00006170-23-00039191</t>
  </si>
  <si>
    <t>RICARDO MANUEL  GANOZA ESTEVES</t>
  </si>
  <si>
    <t>E149 - DIABETES MELLITUS TIPO 2 SIN MENCION</t>
  </si>
  <si>
    <t>00006170-23-00039305</t>
  </si>
  <si>
    <t>00006170-23-00038915</t>
  </si>
  <si>
    <t>MARTIN RIPAC  URRUTIA MENDOZA</t>
  </si>
  <si>
    <t>00006170-23-00038914</t>
  </si>
  <si>
    <t>00006170-23-00040317</t>
  </si>
  <si>
    <t>00006170-23-00039156</t>
  </si>
  <si>
    <t>00006170-23-00038840</t>
  </si>
  <si>
    <t>CARLOS NAPOLEON  POZO NUÑEZ</t>
  </si>
  <si>
    <t>GLUCOSA</t>
  </si>
  <si>
    <t>00006170-23-00038843</t>
  </si>
  <si>
    <t>CONSEJERIA INTEGRAL</t>
  </si>
  <si>
    <t>00006170-23-00038657</t>
  </si>
  <si>
    <t>00006170-23-00038700</t>
  </si>
  <si>
    <t>00006170-23-00039576</t>
  </si>
  <si>
    <t xml:space="preserve">E115 - DIABETES MELLITUS </t>
  </si>
  <si>
    <t>CONSEJERIA NUTRICIONAL</t>
  </si>
  <si>
    <t>00006170-23-00039478</t>
  </si>
  <si>
    <t>00031374-23-00009904</t>
  </si>
  <si>
    <t>STEFFANY VICTORIA</t>
  </si>
  <si>
    <t xml:space="preserve">F412 - TRASTORNO MIXTO DE ANSIEDAD Y </t>
  </si>
  <si>
    <t>05694 RISPERIDONA</t>
  </si>
  <si>
    <t>00031374-23-00009929</t>
  </si>
  <si>
    <t>ALEX ALBERTO  RAZURI URTECHO</t>
  </si>
  <si>
    <t>F845 - SINDROME DE ASPERGER</t>
  </si>
  <si>
    <t>05807 - SERTRALINA (COMO CLORHIDRATO)</t>
  </si>
  <si>
    <t>00031374-23-00009951</t>
  </si>
  <si>
    <t>T743 -  ABUSO PSICOLOGICO</t>
  </si>
  <si>
    <t>05694 - RISPERIDONA (SE ENTREGA 140 SOBREPASA TOPE DE 120)</t>
  </si>
  <si>
    <t>00031374-23-00009953</t>
  </si>
  <si>
    <t>02208 - CLORPROMAZINA CLORHIDRATO</t>
  </si>
  <si>
    <t>00031374-23-00010234</t>
  </si>
  <si>
    <t>F799 -  RETRASO MENTAL</t>
  </si>
  <si>
    <t>00031374-23-00010242</t>
  </si>
  <si>
    <t>F200 - ESQUIZOFRENIA PARANOIDE</t>
  </si>
  <si>
    <t>00031374-23-00010267</t>
  </si>
  <si>
    <t>KELLY LISSET  SOTOMAYOR</t>
  </si>
  <si>
    <t>F609 - TRASTORNO DE LA PERSONALIDAD</t>
  </si>
  <si>
    <t>00031374-23-00010366</t>
  </si>
  <si>
    <t>F321 - EPISODIO DEPRESIVO MODERADO</t>
  </si>
  <si>
    <t>00031374-23-00010367</t>
  </si>
  <si>
    <t xml:space="preserve">F331 - TRASTORNO DEPRESIVO </t>
  </si>
  <si>
    <t>00031374-23-00010375</t>
  </si>
  <si>
    <t xml:space="preserve">F603 - TRASTORNO DE LA PERSONALIDAD </t>
  </si>
  <si>
    <t>02003 - CLONAZEPAM, 03624 - FLUOXETINA, 04846 - MIRTAZAPINA Y 06466 - VALPROATO SODICO</t>
  </si>
  <si>
    <t>00031374-23-00010378</t>
  </si>
  <si>
    <t xml:space="preserve">F411 - TRASTORNO DE ANSIEDAD </t>
  </si>
  <si>
    <t xml:space="preserve">02003 - CLONAZEPAM Y 05807 - SERTRALINA </t>
  </si>
  <si>
    <t>00031374-23-00010381</t>
  </si>
  <si>
    <t>F419 - TRASTORNO DE ANSIEDAD</t>
  </si>
  <si>
    <t>04368 - LEVOMEPROMAZINA</t>
  </si>
  <si>
    <t>00031374-23-00010385</t>
  </si>
  <si>
    <t>EDWIN  CAMPOS MARCAVILLACA</t>
  </si>
  <si>
    <t xml:space="preserve">F412 - TRASTORNO MIXTO DE ANSIEDAD </t>
  </si>
  <si>
    <t>02003 - CLONAZEPAM, 05807 - SERTRALINA Y 03624 - FLUOXETINA</t>
  </si>
  <si>
    <t>00031374-23-00010387</t>
  </si>
  <si>
    <t>MARICARMEN NERIDA  HUAMANI</t>
  </si>
  <si>
    <t>03624 - FLUOXETINA</t>
  </si>
  <si>
    <t>00031374-23-00010430</t>
  </si>
  <si>
    <t>T740 - NEGLIGENCIA O ABANDONO</t>
  </si>
  <si>
    <t>00031374-23-00010477</t>
  </si>
  <si>
    <t>T74 - ABUSO PSICOLOGICO</t>
  </si>
  <si>
    <t>03874 - HALOPERIDOL (COMO DECANOATO)</t>
  </si>
  <si>
    <t>00031374-23-00010538</t>
  </si>
  <si>
    <t>F929 - TRASTORNO MIXTO DE LA CONDUCTA Y</t>
  </si>
  <si>
    <t>00031374-23-00010586</t>
  </si>
  <si>
    <t>Y078 - POR OTRA PERSONA ESPECIFICADA</t>
  </si>
  <si>
    <t>00031374-23-00010589</t>
  </si>
  <si>
    <t>T748 - OTROS SINDROMES DE MALTRATO</t>
  </si>
  <si>
    <t>00031374-23-00010642</t>
  </si>
  <si>
    <t>F431 - TRASTORNO DE ESTRES</t>
  </si>
  <si>
    <t>00006180-23-00014864</t>
  </si>
  <si>
    <t>MARIA FELICIA  GARCIA CASTILLO</t>
  </si>
  <si>
    <t>00006180-23-00015181</t>
  </si>
  <si>
    <t>I158 - OTROS TIPOS DE HIPERTENSION</t>
  </si>
  <si>
    <t>00006180-23-00014989</t>
  </si>
  <si>
    <t>LUIS ALBERTO SEGUNDO</t>
  </si>
  <si>
    <t>E149 - DIABETES MELLITUS, NO ESPECIFICADA SIN</t>
  </si>
  <si>
    <t>00006180-23-00014856</t>
  </si>
  <si>
    <t>04523 - LOSARTAN POTASICO Y 04696 - METFORMINA CLORHIDRATO</t>
  </si>
  <si>
    <t>00006180-23-00011674</t>
  </si>
  <si>
    <t>00006180-23-00010473</t>
  </si>
  <si>
    <t>00006180-23-00014846</t>
  </si>
  <si>
    <t>DIEGO LUIS  ALVAREZ</t>
  </si>
  <si>
    <t>00006180-23-00014944</t>
  </si>
  <si>
    <t>00006180-23-00014871</t>
  </si>
  <si>
    <t>00006180-23-00014766</t>
  </si>
  <si>
    <t>JUAN CARLOS  LAVARELLO SILVA</t>
  </si>
  <si>
    <t>00006180-23-00015373</t>
  </si>
  <si>
    <t>I152 - HIPERTENSION SECUNDARIA A</t>
  </si>
  <si>
    <t>00006180-23-00014866</t>
  </si>
  <si>
    <t>00006180-23-00018053</t>
  </si>
  <si>
    <t>OMAR  VILLEGAS ROZAS</t>
  </si>
  <si>
    <t>03758 - GLIBENCLAMIDA Y 04696 - METFORMINA CLORHIDRATO</t>
  </si>
  <si>
    <t>00006180-23-00013385</t>
  </si>
  <si>
    <t>00006180-23-00015983</t>
  </si>
  <si>
    <t>00006180-23-00015813</t>
  </si>
  <si>
    <t>00006180-23-00015821</t>
  </si>
  <si>
    <t>00006180-23-00017949</t>
  </si>
  <si>
    <t>00673 - AMLODIPINO (COMO BESILATO) Y 04523 - LOSARTAN POTASICO</t>
  </si>
  <si>
    <t>00006180-23-00015415</t>
  </si>
  <si>
    <t>E119 - DIABETES MELLITUS TIPO 2 SIN MENCION Y B488 OTRAS MICOSIS ESPECIFICADAS</t>
  </si>
  <si>
    <t>04696 - METFORMINA CLORHIDRATO Y 04523 LOSARTAN POTASICO</t>
  </si>
  <si>
    <t>00006180-23-00016346</t>
  </si>
  <si>
    <t>R104 - OTROS DOLORES ABDOMINALES Y LOS</t>
  </si>
  <si>
    <t>00006178-23-00048254</t>
  </si>
  <si>
    <t>M792 - NEURALGIA Y NEURITIS, NO</t>
  </si>
  <si>
    <t>00006178-23-00048631</t>
  </si>
  <si>
    <t>JORGE LUIS CLAUDIO  REYES</t>
  </si>
  <si>
    <t>G479 - TRASTORNO DEL SUEÑO, NO</t>
  </si>
  <si>
    <t>00006178-23-00049021</t>
  </si>
  <si>
    <t>ANDRE MARTIN  BARAHONA</t>
  </si>
  <si>
    <t>00006178-23-00060898</t>
  </si>
  <si>
    <t>00006178-23-00060747</t>
  </si>
  <si>
    <t>00006178-23-00060832</t>
  </si>
  <si>
    <t>00006178-23-00060413</t>
  </si>
  <si>
    <t>00006178-23-00060331</t>
  </si>
  <si>
    <t>4524 - LOSARTAN POTASICO Y 00673 - AMLODIPINO (COMO BESILATO)</t>
  </si>
  <si>
    <t>00006178-23-00060386</t>
  </si>
  <si>
    <t>00006178-23-00060866</t>
  </si>
  <si>
    <t>00006178-23-00061096</t>
  </si>
  <si>
    <t>00006178-23-00061097</t>
  </si>
  <si>
    <t>00006178-23-00059374</t>
  </si>
  <si>
    <t>04523 - LOSARTAN POTASICO (Solo se entrego 1)</t>
  </si>
  <si>
    <t>00006178-23-00059629</t>
  </si>
  <si>
    <t>00006178-23-00059631</t>
  </si>
  <si>
    <t>04696 - METFORMINA CLORHIDRATO (Solo se entrego 1)</t>
  </si>
  <si>
    <t>00006178-23-00059630</t>
  </si>
  <si>
    <t>LIZANDRO EUDALDO</t>
  </si>
  <si>
    <t>D568 - OTRAS TALASEMIAS</t>
  </si>
  <si>
    <t>00006178-23-00059973</t>
  </si>
  <si>
    <t>00006178-23-00060527</t>
  </si>
  <si>
    <t>00006178-23-00061242</t>
  </si>
  <si>
    <t>00006178-23-00061256</t>
  </si>
  <si>
    <t>C.S.M. SAN COSME</t>
  </si>
  <si>
    <t>00031374-23-00010883</t>
  </si>
  <si>
    <t>F408 - OTROS TRASTORNOS FOBICOS DE</t>
  </si>
  <si>
    <t>04846 - MIRTAZAPINA</t>
  </si>
  <si>
    <t>00031374-23-00010620</t>
  </si>
  <si>
    <t>F420 - PREDOMINIO DE PENSAMIENTOS O</t>
  </si>
  <si>
    <t>01997 - CLOMIPRAMINA CLORHIDRATO</t>
  </si>
  <si>
    <t>00031374-23-00011162</t>
  </si>
  <si>
    <t>00031374-23-00010855</t>
  </si>
  <si>
    <t>03624 - FLUOXETINA (COMO CLORHIDRATO)</t>
  </si>
  <si>
    <t>00031374-23-00010852</t>
  </si>
  <si>
    <t>F603 - TRASTORNO DE LA PERSONALIDAD</t>
  </si>
  <si>
    <t>00031374-23-00010870</t>
  </si>
  <si>
    <t>01243 - BIPERIDENO CLORHIDRATO</t>
  </si>
  <si>
    <t>00031374-23-00010867</t>
  </si>
  <si>
    <t>F609 - TRASTORNO DE LA PERSONALIDAD, NO</t>
  </si>
  <si>
    <t>02003 - CLONAZEPAM</t>
  </si>
  <si>
    <t>00031374-23-00010874</t>
  </si>
  <si>
    <t>05694 - RISPERIDONA</t>
  </si>
  <si>
    <t>00031374-23-00010892</t>
  </si>
  <si>
    <t>F411 - TRASTORNO DE ANSIEDAD</t>
  </si>
  <si>
    <t>00031374-23-00010884</t>
  </si>
  <si>
    <t>F928 - OTROS TRASTORNOS MIXTOS DE LA</t>
  </si>
  <si>
    <t>00031374-23-00010896</t>
  </si>
  <si>
    <t>00031374-23-00010882</t>
  </si>
  <si>
    <t>00393 - ALPRAZOLAM</t>
  </si>
  <si>
    <t>00031374-23-00010407</t>
  </si>
  <si>
    <t>F328 - OTROS EPISODIOS DEPRESIVOS</t>
  </si>
  <si>
    <t>00031374-23-00010416</t>
  </si>
  <si>
    <t>F412 - TRASTORNO MIXTO DE ANSIEDAD Y</t>
  </si>
  <si>
    <t>00031374-23-00010423</t>
  </si>
  <si>
    <t>F450 - TRASTORNO DE SOMATIZACION</t>
  </si>
  <si>
    <t>03718 - GABAPENTINA</t>
  </si>
  <si>
    <t>00031374-23-00010618</t>
  </si>
  <si>
    <t>01243 - BIPERIDENO CLORHIDRATO (156 TABLETAS)</t>
  </si>
  <si>
    <t>T743 - ABUSO PSICOLOGICO</t>
  </si>
  <si>
    <t>05694 - RISPERIDONA (140 TABLETAS)</t>
  </si>
  <si>
    <t>INSTRUMENTO DE PCPP CON OBSERVACIONES</t>
  </si>
  <si>
    <t>Area</t>
  </si>
  <si>
    <t>Fecha atencion</t>
  </si>
  <si>
    <t>00006178-23-00010366</t>
  </si>
  <si>
    <t>MILUSKA PILAR ROQUE CESPEDES</t>
  </si>
  <si>
    <t>ENFERMERO(A)</t>
  </si>
  <si>
    <t>00006178-23-00046944</t>
  </si>
  <si>
    <t>YULIANA ROSA VALLEJOS TAPIA</t>
  </si>
  <si>
    <t>00006178-23-00047050</t>
  </si>
  <si>
    <t>Falta registro de sello del profesional en la historia clinica</t>
  </si>
  <si>
    <t>00006178-23-00047133</t>
  </si>
  <si>
    <t>ROSA YURISAN MARTINEZ SANCHEZ</t>
  </si>
  <si>
    <t>00006178-23-00047160</t>
  </si>
  <si>
    <t>VANESSA YSABEL NAVARRO AREVALO</t>
  </si>
  <si>
    <t>00006178-23-00047161</t>
  </si>
  <si>
    <t>LIZBETH SANTA CRUZ CORDOVA</t>
  </si>
  <si>
    <t>00006178-23-00047171</t>
  </si>
  <si>
    <t>00006178-23-00047174</t>
  </si>
  <si>
    <t>00006178-23-00047257</t>
  </si>
  <si>
    <t>MAGALY ZAMORA CARBAJAL</t>
  </si>
  <si>
    <t>00006178-23-00047309</t>
  </si>
  <si>
    <t>ELIZABETH VIOLETA SILVA BERROSPI</t>
  </si>
  <si>
    <t>No cuenta con el sello del profesional en el reverso del FUA</t>
  </si>
  <si>
    <t>00006178-23-00062001</t>
  </si>
  <si>
    <t>LILIANA KARINA ALMEYDA PAUCAR</t>
  </si>
  <si>
    <t>OBSTETRIZ</t>
  </si>
  <si>
    <t>00006178-23-00062032</t>
  </si>
  <si>
    <t>ANA VICTORIA BARRIGA BARRIGA</t>
  </si>
  <si>
    <t>MEDICO</t>
  </si>
  <si>
    <t>00006178-23-00062052</t>
  </si>
  <si>
    <t>00006178-23-00062158</t>
  </si>
  <si>
    <t>LEONILA ESTHER YARLEQUE DIOSES</t>
  </si>
  <si>
    <t>00006178-23-00062220</t>
  </si>
  <si>
    <t>LIZI ELIANA HUAYANAY ALARCON</t>
  </si>
  <si>
    <t>00006178-23-00062239</t>
  </si>
  <si>
    <t>No se evidencia la evolucion en la historia clinica</t>
  </si>
  <si>
    <t>00006178-23-00062631</t>
  </si>
  <si>
    <t>ROSANA ANTONIETA ZEGARRA ZUÑIGA</t>
  </si>
  <si>
    <t>00006178-23-00062651</t>
  </si>
  <si>
    <t>00006178-23-00062673</t>
  </si>
  <si>
    <t>00006178-23-00062685</t>
  </si>
  <si>
    <t>LILIANA MARIA SCHWARZ GALIANO</t>
  </si>
  <si>
    <t>No se encuentra ampicilina de 1gr (Anexo N.ª 8 de RJ 006-2016 SIS)</t>
  </si>
  <si>
    <t>ESTABLECIMIENTO DE SALUD:</t>
  </si>
  <si>
    <t>Fecha:</t>
  </si>
  <si>
    <r>
      <rPr>
        <rFont val="Calibri"/>
        <b/>
        <color theme="1"/>
        <sz val="12.0"/>
      </rPr>
      <t xml:space="preserve">a)    </t>
    </r>
    <r>
      <rPr>
        <rFont val="Calibri"/>
        <b/>
        <color theme="1"/>
        <sz val="12.0"/>
        <u/>
      </rPr>
      <t>ANTECEDENTES</t>
    </r>
  </si>
  <si>
    <r>
      <rPr>
        <rFont val="Calibri"/>
        <color theme="1"/>
        <sz val="12.0"/>
      </rPr>
      <t xml:space="preserve">La realización del Proceso de Control Prestacional Preventivo, se enmarca en el cumplimiento del </t>
    </r>
    <r>
      <rPr>
        <rFont val="Calibri"/>
        <b/>
        <color theme="1"/>
        <sz val="12.0"/>
      </rPr>
      <t>convenio entre el SIS, FISSAL y la DIRIS Lima Centro</t>
    </r>
    <r>
      <rPr>
        <rFont val="Calibri"/>
        <color theme="1"/>
        <sz val="12.0"/>
      </rPr>
      <t xml:space="preserve"> para el financiamiento de las prestaciones brindadas a sus asegurados, dentro de la </t>
    </r>
    <r>
      <rPr>
        <rFont val="Calibri"/>
        <b/>
        <color theme="1"/>
        <sz val="12.0"/>
      </rPr>
      <t xml:space="preserve">clausula octava: Obligaciones de el prestador </t>
    </r>
    <r>
      <rPr>
        <rFont val="Calibri"/>
        <color theme="1"/>
        <sz val="12.0"/>
      </rPr>
      <t xml:space="preserve">numeral 8.17. </t>
    </r>
    <r>
      <rPr>
        <rFont val="Calibri"/>
        <i/>
        <color theme="1"/>
        <sz val="12.0"/>
      </rPr>
      <t>"Permitir y otorgar las facilidades a LAS IAFAS, para que realicen los procesos de control prestacional, auditoria medica, promocion de sus deberes y derechos, proteccion al asegurado, monitoreo, supervision y seguimiento a las transferencias financieras, y otras que correspondan".</t>
    </r>
    <r>
      <rPr>
        <rFont val="Calibri"/>
        <color theme="1"/>
        <sz val="12.0"/>
      </rPr>
      <t xml:space="preserve">
Considerando lo descrito en la Directiva Administrativa N° 001-2016-SIS-GREP- V.03 "Directiva que establece el Proceso de Control Presencial Posterior de las Prestaciones de Salud Financiadas por el Seguro Integral de Salud" aprobada mediante </t>
    </r>
    <r>
      <rPr>
        <rFont val="Calibri"/>
        <b/>
        <color theme="1"/>
        <sz val="12.0"/>
      </rPr>
      <t>Resolución Jefatural N.° 006-2016/SIS</t>
    </r>
    <r>
      <rPr>
        <rFont val="Calibri"/>
        <color theme="1"/>
        <sz val="12.0"/>
      </rPr>
      <t xml:space="preserve"> para la evaluación de los FUAs e historia clinica.</t>
    </r>
  </si>
  <si>
    <r>
      <rPr>
        <rFont val="Calibri"/>
        <b/>
        <color theme="1"/>
        <sz val="12.0"/>
      </rPr>
      <t xml:space="preserve">b)    </t>
    </r>
    <r>
      <rPr>
        <rFont val="Calibri"/>
        <b/>
        <color theme="1"/>
        <sz val="12.0"/>
        <u/>
      </rPr>
      <t>DE LA PRESENTACION INICIAL</t>
    </r>
  </si>
  <si>
    <t>Habiéndose informado adecuadamente al Jefe/Director del EESS o responsable delegado por éste, se da inicio al acompañamiento del Proceso de Control Presencial Posterior de las prestaciones de Salud.</t>
  </si>
  <si>
    <r>
      <rPr>
        <rFont val="Calibri"/>
        <b/>
        <color theme="1"/>
        <sz val="12.0"/>
      </rPr>
      <t xml:space="preserve">c)    </t>
    </r>
    <r>
      <rPr>
        <rFont val="Calibri"/>
        <b/>
        <color theme="1"/>
        <sz val="12.0"/>
        <u/>
      </rPr>
      <t>FASE I: Evaluación de la conformidad del registro del Formato Único de Atención</t>
    </r>
  </si>
  <si>
    <t>N° DE PRESTACIONES CONFORMES FUA</t>
  </si>
  <si>
    <t>RECHAZO TOTAL FUA</t>
  </si>
  <si>
    <t>N° DE RECHAZOS POR CRITERIO I-1</t>
  </si>
  <si>
    <t>N° RECHAZOS POR CRITERIOS 
I-2 A I-8</t>
  </si>
  <si>
    <r>
      <rPr>
        <rFont val="Calibri, Arial"/>
        <b/>
        <color rgb="FF000000"/>
        <sz val="12.0"/>
      </rPr>
      <t xml:space="preserve">d)    </t>
    </r>
    <r>
      <rPr>
        <rFont val="Calibri, Arial"/>
        <b/>
        <color rgb="FF000000"/>
        <sz val="12.0"/>
        <u/>
      </rPr>
      <t xml:space="preserve">FASE II: Evaluación de la conformidad de la prestación de salud </t>
    </r>
  </si>
  <si>
    <t>N° DE PRESTACIONES CONFORMES-ECR-FUA</t>
  </si>
  <si>
    <t>N° DE CONFORMES ECP</t>
  </si>
  <si>
    <t>N° DE RECHAZOS TOTALES ECP</t>
  </si>
  <si>
    <r>
      <rPr>
        <rFont val="Calibri"/>
        <b/>
        <color theme="1"/>
        <sz val="12.0"/>
      </rPr>
      <t xml:space="preserve">e)    </t>
    </r>
    <r>
      <rPr>
        <rFont val="Calibri"/>
        <b/>
        <color theme="1"/>
        <sz val="12.0"/>
        <u/>
      </rPr>
      <t>RESULTADO FINAL:</t>
    </r>
  </si>
  <si>
    <t>N° TOTAL PRESTACIONES EVALUADAS</t>
  </si>
  <si>
    <t>N° DE CONFORMES</t>
  </si>
  <si>
    <t>N° DE RECHAZOS TOTALES 
(FASE I + FASE II)</t>
  </si>
  <si>
    <t>FIRMA Y SELLO DEL JEFE O RESPONSABLE
DEL E.S.</t>
  </si>
  <si>
    <t>FIRMA Y SELLO DEL PROFESIONAL SUPERVISOR PRESTACIONAL</t>
  </si>
  <si>
    <t>ANEXO N°1: Detalle de las observaciones del Proceso de Control Prestacional Preventivo</t>
  </si>
  <si>
    <t>NÚMERO DE FUA</t>
  </si>
  <si>
    <t>HISTORIA CLINICA</t>
  </si>
  <si>
    <t>MOTIVO POR EL CUAL SE OBSERVA</t>
  </si>
  <si>
    <t>RESP. DE LA OBSERVACION</t>
  </si>
  <si>
    <t>PERSONAL RESP. DE LA OBSERVACION</t>
  </si>
  <si>
    <t>RESUMEN EVALUACION PRESTACIONAL</t>
  </si>
  <si>
    <t>Evaluación</t>
  </si>
  <si>
    <t>Cant</t>
  </si>
  <si>
    <t>%</t>
  </si>
  <si>
    <t>Correcto</t>
  </si>
  <si>
    <t>Observado</t>
  </si>
  <si>
    <t>EVALUACION DE LAS CLAVES OBSTETRICAS</t>
  </si>
  <si>
    <t>Clave</t>
  </si>
  <si>
    <t>Estado</t>
  </si>
  <si>
    <t>Faltantes</t>
  </si>
  <si>
    <t>Clave roja</t>
  </si>
  <si>
    <t>Clave amarilla</t>
  </si>
  <si>
    <t>Clave azul</t>
  </si>
  <si>
    <t>FIRMA Y SELLO DEL JEFE O RESPONSABLE DEL E.S.</t>
  </si>
  <si>
    <t>N° PREST. EVALUADAS (70 POR E.S)</t>
  </si>
  <si>
    <t>FASES DE RECHAZO</t>
  </si>
  <si>
    <t>Fecha</t>
  </si>
  <si>
    <t>Establecimiento de Salud</t>
  </si>
  <si>
    <t>TOTAL FUA</t>
  </si>
  <si>
    <t>CONFORMES</t>
  </si>
  <si>
    <t>ENE</t>
  </si>
  <si>
    <t>FEB</t>
  </si>
  <si>
    <t>MAR</t>
  </si>
  <si>
    <t>ABR</t>
  </si>
  <si>
    <t>MAY</t>
  </si>
  <si>
    <t>JUN</t>
  </si>
  <si>
    <t>JUL</t>
  </si>
  <si>
    <t>AGO</t>
  </si>
  <si>
    <t>SEP</t>
  </si>
  <si>
    <t>OCT</t>
  </si>
  <si>
    <t>NOV</t>
  </si>
  <si>
    <t>DIC</t>
  </si>
  <si>
    <t>TOTAL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</si>
</sst>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mm/yyyy"/>
    <numFmt numFmtId="166" formatCode="d/M/yyyy"/>
    <numFmt numFmtId="167" formatCode="dd&quot;/&quot;mm&quot;/&quot;yy"/>
    <numFmt numFmtId="168" formatCode="D/M/YYYY"/>
  </numFmts>
  <fonts count="38">
    <font>
      <sz val="10.0"/>
      <color rgb="FF000000"/>
      <name val="Arial"/>
      <scheme val="minor"/>
    </font>
    <font>
      <b/>
      <sz val="9.0"/>
      <color theme="1"/>
      <name val="Calibri"/>
    </font>
    <font>
      <sz val="11.0"/>
      <color theme="1"/>
      <name val="Calibri"/>
    </font>
    <font>
      <color theme="1"/>
      <name val="Calibri"/>
    </font>
    <font>
      <sz val="9.0"/>
      <color theme="1"/>
      <name val="Calibri"/>
    </font>
    <font>
      <b/>
      <color theme="1"/>
      <name val="Arial"/>
    </font>
    <font>
      <b/>
      <sz val="9.0"/>
      <color theme="1"/>
      <name val="Cambria"/>
    </font>
    <font>
      <b/>
      <sz val="11.0"/>
      <color rgb="FFFFFFFF"/>
      <name val="Cambria"/>
    </font>
    <font>
      <b/>
      <sz val="11.0"/>
      <color rgb="FFFFFFFF"/>
      <name val="Calibri"/>
    </font>
    <font>
      <color theme="1"/>
      <name val="Arial"/>
    </font>
    <font>
      <sz val="10.0"/>
      <color theme="1"/>
      <name val="Arial"/>
    </font>
    <font>
      <sz val="10.0"/>
      <color theme="1"/>
      <name val="Calibri"/>
    </font>
    <font>
      <b/>
      <sz val="10.0"/>
      <color theme="1"/>
      <name val="Calibri"/>
    </font>
    <font>
      <b/>
      <sz val="13.0"/>
      <color rgb="FFFFFFFF"/>
      <name val="Arial"/>
    </font>
    <font/>
    <font>
      <sz val="8.0"/>
      <color theme="1"/>
      <name val="Arial"/>
    </font>
    <font>
      <b/>
      <sz val="8.0"/>
      <color theme="1"/>
      <name val="Calibri"/>
    </font>
    <font>
      <b/>
      <sz val="9.0"/>
      <color rgb="FF000000"/>
      <name val="Calibri"/>
    </font>
    <font>
      <sz val="9.0"/>
      <color rgb="FF000000"/>
      <name val="Calibri"/>
    </font>
    <font>
      <sz val="9.0"/>
      <color rgb="FF9C0006"/>
      <name val="Calibri"/>
    </font>
    <font>
      <b/>
      <sz val="9.0"/>
      <color rgb="FFFFFFFF"/>
      <name val="Calibri"/>
    </font>
    <font>
      <sz val="9.0"/>
      <color rgb="FFFFFFFF"/>
      <name val="Calibri"/>
    </font>
    <font>
      <sz val="8.0"/>
      <color rgb="FFFFFFFF"/>
      <name val="Arial"/>
    </font>
    <font>
      <color rgb="FFFFFFFF"/>
      <name val="Arial"/>
    </font>
    <font>
      <b/>
      <u/>
      <sz val="11.0"/>
      <color theme="1"/>
      <name val="Calibri"/>
    </font>
    <font>
      <sz val="8.0"/>
      <color theme="1"/>
      <name val="Calibri"/>
    </font>
    <font>
      <b/>
      <sz val="10.0"/>
      <color rgb="FFFFFFFF"/>
      <name val="Calibri"/>
    </font>
    <font>
      <sz val="8.0"/>
      <color rgb="FF000000"/>
      <name val="Calibri"/>
    </font>
    <font>
      <b/>
      <sz val="11.0"/>
      <color theme="1"/>
      <name val="Calibri"/>
    </font>
    <font>
      <b/>
      <u/>
      <sz val="12.0"/>
      <color theme="1"/>
      <name val="Calibri"/>
    </font>
    <font>
      <b/>
      <sz val="12.0"/>
      <color theme="1"/>
      <name val="Calibri"/>
    </font>
    <font>
      <sz val="12.0"/>
      <color theme="1"/>
      <name val="Arial"/>
    </font>
    <font>
      <sz val="12.0"/>
      <color theme="1"/>
      <name val="Calibri"/>
    </font>
    <font>
      <sz val="12.0"/>
      <color rgb="FFFF0000"/>
      <name val="Calibri"/>
    </font>
    <font>
      <b/>
      <sz val="12.0"/>
      <color rgb="FF000000"/>
      <name val="Calibri"/>
    </font>
    <font>
      <b/>
      <color theme="1"/>
      <name val="Calibri"/>
    </font>
    <font>
      <b/>
      <u/>
      <sz val="11.0"/>
      <color theme="1"/>
      <name val="Calibri"/>
    </font>
    <font>
      <b/>
      <color rgb="FFFFFFFF"/>
      <name val="Calibri"/>
    </font>
  </fonts>
  <fills count="32">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E599"/>
        <bgColor rgb="FFFFE599"/>
      </patternFill>
    </fill>
    <fill>
      <patternFill patternType="solid">
        <fgColor rgb="FFFFD966"/>
        <bgColor rgb="FFFFD966"/>
      </patternFill>
    </fill>
    <fill>
      <patternFill patternType="solid">
        <fgColor theme="7"/>
        <bgColor theme="7"/>
      </patternFill>
    </fill>
    <fill>
      <patternFill patternType="solid">
        <fgColor rgb="FFEEF7E3"/>
        <bgColor rgb="FFEEF7E3"/>
      </patternFill>
    </fill>
    <fill>
      <patternFill patternType="solid">
        <fgColor rgb="FFF0FEEB"/>
        <bgColor rgb="FFF0FEEB"/>
      </patternFill>
    </fill>
    <fill>
      <patternFill patternType="solid">
        <fgColor rgb="FF134F5C"/>
        <bgColor rgb="FF134F5C"/>
      </patternFill>
    </fill>
    <fill>
      <patternFill patternType="solid">
        <fgColor rgb="FFF1C232"/>
        <bgColor rgb="FFF1C232"/>
      </patternFill>
    </fill>
    <fill>
      <patternFill patternType="solid">
        <fgColor rgb="FF8BC34A"/>
        <bgColor rgb="FF8BC34A"/>
      </patternFill>
    </fill>
    <fill>
      <patternFill patternType="solid">
        <fgColor rgb="FFCFE2F3"/>
        <bgColor rgb="FFCFE2F3"/>
      </patternFill>
    </fill>
    <fill>
      <patternFill patternType="solid">
        <fgColor theme="9"/>
        <bgColor theme="9"/>
      </patternFill>
    </fill>
    <fill>
      <patternFill patternType="solid">
        <fgColor rgb="FFFFF8E5"/>
        <bgColor rgb="FFFFF8E5"/>
      </patternFill>
    </fill>
    <fill>
      <patternFill patternType="solid">
        <fgColor rgb="FFEBEFF1"/>
        <bgColor rgb="FFEBEFF1"/>
      </patternFill>
    </fill>
    <fill>
      <patternFill patternType="solid">
        <fgColor rgb="FFD9EAD3"/>
        <bgColor rgb="FFD9EAD3"/>
      </patternFill>
    </fill>
    <fill>
      <patternFill patternType="solid">
        <fgColor rgb="FFFFEFE8"/>
        <bgColor rgb="FFFFEFE8"/>
      </patternFill>
    </fill>
    <fill>
      <patternFill patternType="solid">
        <fgColor rgb="FFFE9B6F"/>
        <bgColor rgb="FFFE9B6F"/>
      </patternFill>
    </fill>
    <fill>
      <patternFill patternType="solid">
        <fgColor rgb="FF0B5394"/>
        <bgColor rgb="FF0B5394"/>
      </patternFill>
    </fill>
    <fill>
      <patternFill patternType="solid">
        <fgColor rgb="FF073763"/>
        <bgColor rgb="FF073763"/>
      </patternFill>
    </fill>
    <fill>
      <patternFill patternType="solid">
        <fgColor rgb="FFFFC000"/>
        <bgColor rgb="FFFFC000"/>
      </patternFill>
    </fill>
    <fill>
      <patternFill patternType="solid">
        <fgColor rgb="FF78909C"/>
        <bgColor rgb="FF78909C"/>
      </patternFill>
    </fill>
    <fill>
      <patternFill patternType="solid">
        <fgColor rgb="FFFEF8E3"/>
        <bgColor rgb="FFFEF8E3"/>
      </patternFill>
    </fill>
    <fill>
      <patternFill patternType="solid">
        <fgColor theme="0"/>
        <bgColor theme="0"/>
      </patternFill>
    </fill>
    <fill>
      <patternFill patternType="solid">
        <fgColor rgb="FFB8CCE4"/>
        <bgColor rgb="FFB8CCE4"/>
      </patternFill>
    </fill>
    <fill>
      <patternFill patternType="solid">
        <fgColor rgb="FFDEEAF6"/>
        <bgColor rgb="FFDEEAF6"/>
      </patternFill>
    </fill>
    <fill>
      <patternFill patternType="solid">
        <fgColor rgb="FF9CC2E5"/>
        <bgColor rgb="FF9CC2E5"/>
      </patternFill>
    </fill>
    <fill>
      <patternFill patternType="solid">
        <fgColor rgb="FF990000"/>
        <bgColor rgb="FF990000"/>
      </patternFill>
    </fill>
    <fill>
      <patternFill patternType="solid">
        <fgColor rgb="FF38761D"/>
        <bgColor rgb="FF38761D"/>
      </patternFill>
    </fill>
    <fill>
      <patternFill patternType="solid">
        <fgColor rgb="FFCC0000"/>
        <bgColor rgb="FFCC0000"/>
      </patternFill>
    </fill>
    <fill>
      <patternFill patternType="solid">
        <fgColor rgb="FFF2F2F2"/>
        <bgColor rgb="FFF2F2F2"/>
      </patternFill>
    </fill>
  </fills>
  <borders count="110">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rder>
    <border>
      <right style="thick">
        <color rgb="FF000000"/>
      </right>
      <top style="medium">
        <color rgb="FF000000"/>
      </top>
      <bottom style="medium">
        <color rgb="FF000000"/>
      </bottom>
    </border>
    <border>
      <left style="thick">
        <color rgb="FF000000"/>
      </left>
      <right style="medium">
        <color rgb="FF000000"/>
      </right>
      <top style="medium">
        <color rgb="FF000000"/>
      </top>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thin">
        <color rgb="FF000000"/>
      </right>
      <bottom style="medium">
        <color rgb="FF000000"/>
      </bottom>
    </border>
    <border>
      <right style="thin">
        <color rgb="FF000000"/>
      </right>
      <bottom style="medium">
        <color rgb="FF000000"/>
      </bottom>
    </border>
    <border>
      <left style="thick">
        <color rgb="FF000000"/>
      </left>
      <right style="medium">
        <color rgb="FF000000"/>
      </right>
      <bottom style="medium">
        <color rgb="FF000000"/>
      </bottom>
    </border>
    <border>
      <left style="thin">
        <color rgb="FF000000"/>
      </left>
      <top style="thin">
        <color rgb="FF000000"/>
      </top>
      <bottom style="thin">
        <color rgb="FF000000"/>
      </bottom>
    </border>
    <border>
      <left style="thin">
        <color rgb="FF000000"/>
      </left>
    </border>
    <border>
      <right style="thin">
        <color rgb="FF000000"/>
      </right>
      <top style="thick">
        <color rgb="FF000000"/>
      </top>
      <bottom style="thin">
        <color rgb="FF000000"/>
      </bottom>
    </border>
    <border>
      <right style="medium">
        <color rgb="FF000000"/>
      </right>
      <top style="medium">
        <color rgb="FF000000"/>
      </top>
      <bottom style="thin">
        <color rgb="FF000000"/>
      </bottom>
    </border>
    <border>
      <right style="medium">
        <color rgb="FF000000"/>
      </right>
      <top style="thin">
        <color rgb="FF000000"/>
      </top>
      <bottom style="thin">
        <color rgb="FF000000"/>
      </bottom>
    </border>
    <border>
      <right style="thin">
        <color rgb="FF000000"/>
      </right>
      <top style="thin">
        <color rgb="FF000000"/>
      </top>
      <bottom style="medium">
        <color rgb="FF000000"/>
      </bottom>
    </border>
    <border>
      <left style="thin">
        <color rgb="FF000000"/>
      </left>
      <right style="thin">
        <color rgb="FF000000"/>
      </right>
      <bottom style="thick">
        <color rgb="FF000000"/>
      </bottom>
    </border>
    <border>
      <left style="thin">
        <color rgb="FF000000"/>
      </left>
      <bottom style="thick">
        <color rgb="FF000000"/>
      </bottom>
    </border>
    <border>
      <right style="thin">
        <color rgb="FF000000"/>
      </right>
      <bottom style="thick">
        <color rgb="FF000000"/>
      </bottom>
    </border>
    <border>
      <right style="medium">
        <color rgb="FF000000"/>
      </right>
      <top style="thin">
        <color rgb="FF000000"/>
      </top>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top style="thin">
        <color rgb="FF000000"/>
      </top>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bottom style="thin">
        <color rgb="FFB7B7B7"/>
      </bottom>
    </border>
    <border>
      <left style="medium">
        <color rgb="FF000000"/>
      </left>
      <right style="thin">
        <color rgb="FF000000"/>
      </right>
      <bottom style="thin">
        <color rgb="FFB7B7B7"/>
      </bottom>
    </border>
    <border>
      <right style="thin">
        <color rgb="FF000000"/>
      </right>
      <bottom style="thin">
        <color rgb="FFB7B7B7"/>
      </bottom>
    </border>
    <border>
      <left style="thin">
        <color rgb="FF000000"/>
      </left>
      <right style="thin">
        <color rgb="FF000000"/>
      </right>
      <bottom style="thin">
        <color rgb="FFB7B7B7"/>
      </bottom>
    </border>
    <border>
      <right style="medium">
        <color rgb="FF000000"/>
      </right>
      <bottom style="thin">
        <color rgb="FFB7B7B7"/>
      </bottom>
    </border>
    <border>
      <top style="thin">
        <color rgb="FFB7B7B7"/>
      </top>
      <bottom style="thin">
        <color rgb="FFB7B7B7"/>
      </bottom>
    </border>
    <border>
      <left style="medium">
        <color rgb="FF000000"/>
      </left>
      <right style="thin">
        <color rgb="FF000000"/>
      </right>
      <top style="thin">
        <color rgb="FFB7B7B7"/>
      </top>
      <bottom style="thin">
        <color rgb="FFB7B7B7"/>
      </bottom>
    </border>
    <border>
      <right style="thin">
        <color rgb="FF000000"/>
      </right>
      <top style="thin">
        <color rgb="FFB7B7B7"/>
      </top>
      <bottom style="thin">
        <color rgb="FFB7B7B7"/>
      </bottom>
    </border>
    <border>
      <left style="thin">
        <color rgb="FF000000"/>
      </left>
      <right style="thin">
        <color rgb="FF000000"/>
      </right>
      <top style="thin">
        <color rgb="FFB7B7B7"/>
      </top>
      <bottom style="thin">
        <color rgb="FFB7B7B7"/>
      </bottom>
    </border>
    <border>
      <right style="medium">
        <color rgb="FF000000"/>
      </right>
      <top style="thin">
        <color rgb="FFB7B7B7"/>
      </top>
      <bottom style="thin">
        <color rgb="FFB7B7B7"/>
      </bottom>
    </border>
    <border>
      <top style="thin">
        <color rgb="FFB7B7B7"/>
      </top>
    </border>
    <border>
      <left style="medium">
        <color rgb="FF000000"/>
      </left>
      <right style="thin">
        <color rgb="FF000000"/>
      </right>
      <top style="thin">
        <color rgb="FFB7B7B7"/>
      </top>
    </border>
    <border>
      <right style="thin">
        <color rgb="FF000000"/>
      </right>
      <top style="thin">
        <color rgb="FFB7B7B7"/>
      </top>
    </border>
    <border>
      <left style="thin">
        <color rgb="FF000000"/>
      </left>
      <right style="thin">
        <color rgb="FF000000"/>
      </right>
      <top style="thin">
        <color rgb="FFB7B7B7"/>
      </top>
    </border>
    <border>
      <right style="medium">
        <color rgb="FF000000"/>
      </right>
      <top style="thin">
        <color rgb="FFB7B7B7"/>
      </top>
    </border>
    <border>
      <left style="thin">
        <color rgb="FF000000"/>
      </left>
      <right style="thin">
        <color rgb="FF000000"/>
      </right>
      <top style="thin">
        <color rgb="FF000000"/>
      </top>
      <bottom style="double">
        <color rgb="FF000000"/>
      </bottom>
    </border>
    <border>
      <left style="thick">
        <color rgb="FF000000"/>
      </left>
      <right style="medium">
        <color rgb="FF000000"/>
      </right>
      <top style="thick">
        <color rgb="FF000000"/>
      </top>
    </border>
    <border>
      <left style="medium">
        <color rgb="FF000000"/>
      </left>
      <right style="medium">
        <color rgb="FF000000"/>
      </right>
      <top style="thick">
        <color rgb="FF000000"/>
      </top>
    </border>
    <border>
      <left style="medium">
        <color rgb="FF000000"/>
      </left>
      <right style="thick">
        <color rgb="FF000000"/>
      </right>
      <top style="thick">
        <color rgb="FF000000"/>
      </top>
    </border>
    <border>
      <left style="thick">
        <color rgb="FF000000"/>
      </left>
      <top style="thick">
        <color rgb="FF000000"/>
      </top>
      <bottom style="medium">
        <color rgb="FF000000"/>
      </bottom>
    </border>
    <border>
      <right style="thick">
        <color rgb="FF000000"/>
      </right>
      <top style="thick">
        <color rgb="FF000000"/>
      </top>
      <bottom style="medium">
        <color rgb="FF000000"/>
      </bottom>
    </border>
    <border>
      <left style="thick">
        <color rgb="FF000000"/>
      </left>
      <right style="thick">
        <color rgb="FF000000"/>
      </right>
      <top style="thick">
        <color rgb="FF000000"/>
      </top>
    </border>
    <border>
      <left style="medium">
        <color rgb="FF000000"/>
      </left>
      <right style="thick">
        <color rgb="FF000000"/>
      </right>
      <bottom style="medium">
        <color rgb="FF000000"/>
      </bottom>
    </border>
    <border>
      <left style="thick">
        <color rgb="FF000000"/>
      </left>
      <right style="thin">
        <color rgb="FF000000"/>
      </right>
    </border>
    <border>
      <left style="thick">
        <color rgb="FF000000"/>
      </left>
      <right style="thick">
        <color rgb="FF000000"/>
      </right>
      <bottom style="thick">
        <color rgb="FF000000"/>
      </bottom>
    </border>
    <border>
      <left style="thick">
        <color rgb="FF000000"/>
      </left>
      <right style="thin">
        <color rgb="FF000000"/>
      </right>
      <bottom style="thin">
        <color rgb="FF000000"/>
      </bottom>
    </border>
    <border>
      <left style="thin">
        <color rgb="FF000000"/>
      </left>
      <right style="thin">
        <color rgb="FF000000"/>
      </right>
      <top style="thick">
        <color rgb="FF000000"/>
      </top>
      <bottom style="thin">
        <color rgb="FF000000"/>
      </bottom>
    </border>
    <border>
      <bottom style="thin">
        <color rgb="FF000000"/>
      </bottom>
    </border>
    <border>
      <left style="thick">
        <color rgb="FF000000"/>
      </left>
      <right style="thin">
        <color rgb="FF000000"/>
      </right>
      <top style="thin">
        <color rgb="FF000000"/>
      </top>
      <bottom style="thin">
        <color rgb="FF000000"/>
      </bottom>
    </border>
    <border>
      <bottom style="double">
        <color rgb="FF000000"/>
      </bottom>
    </border>
    <border>
      <left style="thick">
        <color rgb="FF000000"/>
      </left>
      <right style="thin">
        <color rgb="FF000000"/>
      </right>
      <top style="thin">
        <color rgb="FF000000"/>
      </top>
      <bottom style="double">
        <color rgb="FF000000"/>
      </bottom>
    </border>
    <border>
      <right style="thin">
        <color rgb="FF000000"/>
      </right>
      <bottom style="double">
        <color rgb="FF000000"/>
      </bottom>
    </border>
    <border>
      <left style="thick">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left style="thin">
        <color rgb="FF000000"/>
      </left>
      <right style="thick">
        <color rgb="FF000000"/>
      </right>
      <top style="thick">
        <color rgb="FF000000"/>
      </top>
      <bottom style="thin">
        <color rgb="FF000000"/>
      </bottom>
    </border>
    <border>
      <left style="thin">
        <color rgb="FF000000"/>
      </left>
      <right style="thick">
        <color rgb="FF000000"/>
      </right>
      <bottom style="thin">
        <color rgb="FF000000"/>
      </bottom>
    </border>
    <border>
      <left style="thick">
        <color rgb="FF000000"/>
      </left>
      <right style="thin">
        <color rgb="FF000000"/>
      </right>
      <bottom style="thick">
        <color rgb="FF000000"/>
      </bottom>
    </border>
    <border>
      <left style="thin">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bottom style="thick">
        <color rgb="FF000000"/>
      </bottom>
    </border>
    <border>
      <left style="thin">
        <color rgb="FF000000"/>
      </left>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top style="thin">
        <color rgb="FF000000"/>
      </top>
      <bottom style="double">
        <color rgb="FF000000"/>
      </bottom>
    </border>
    <border>
      <left/>
      <right/>
      <top/>
      <bottom/>
    </border>
    <border>
      <top/>
    </border>
    <border>
      <right/>
      <top/>
    </border>
    <border>
      <left/>
      <top/>
    </border>
    <border>
      <bottom/>
    </border>
    <border>
      <right/>
      <bottom/>
    </border>
    <border>
      <left style="thin">
        <color rgb="FF000000"/>
      </left>
      <top style="thin">
        <color rgb="FF000000"/>
      </top>
    </border>
    <border>
      <top style="thin">
        <color rgb="FF000000"/>
      </top>
    </border>
    <border>
      <right style="thin">
        <color rgb="FF000000"/>
      </right>
      <top style="thin">
        <color rgb="FF000000"/>
      </top>
    </border>
    <border>
      <top style="dotted">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bottom style="medium">
        <color rgb="FF000000"/>
      </bottom>
    </border>
    <border>
      <left style="medium">
        <color rgb="FF000000"/>
      </left>
      <right style="medium">
        <color rgb="FF000000"/>
      </right>
    </border>
    <border>
      <left style="medium">
        <color rgb="FF000000"/>
      </left>
      <right style="medium">
        <color rgb="FF000000"/>
      </right>
      <bottom style="hair">
        <color rgb="FF000000"/>
      </bottom>
    </border>
    <border>
      <right style="medium">
        <color rgb="FF000000"/>
      </right>
      <bottom style="hair">
        <color rgb="FF000000"/>
      </bottom>
    </border>
    <border>
      <left style="medium">
        <color rgb="FF000000"/>
      </left>
      <right style="thin">
        <color rgb="FF000000"/>
      </right>
      <bottom style="hair">
        <color rgb="FF000000"/>
      </bottom>
    </border>
    <border>
      <left style="thin">
        <color rgb="FF000000"/>
      </left>
      <right style="thin">
        <color rgb="FF000000"/>
      </right>
      <bottom style="hair">
        <color rgb="FF000000"/>
      </bottom>
    </border>
    <border>
      <right style="thin">
        <color rgb="FF000000"/>
      </right>
      <bottom style="hair">
        <color rgb="FF000000"/>
      </bottom>
    </border>
  </borders>
  <cellStyleXfs count="1">
    <xf borderId="0" fillId="0" fontId="0" numFmtId="0" applyAlignment="1" applyFont="1"/>
  </cellStyleXfs>
  <cellXfs count="483">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2" fontId="1" numFmtId="0" xfId="0" applyAlignment="1" applyBorder="1" applyFont="1">
      <alignment horizontal="center" vertical="bottom"/>
    </xf>
    <xf borderId="3" fillId="0" fontId="2" numFmtId="0" xfId="0" applyAlignment="1" applyBorder="1" applyFont="1">
      <alignment vertical="bottom"/>
    </xf>
    <xf borderId="0" fillId="0" fontId="2" numFmtId="0" xfId="0" applyAlignment="1" applyFont="1">
      <alignment vertical="bottom"/>
    </xf>
    <xf borderId="0" fillId="3" fontId="1" numFmtId="0" xfId="0" applyAlignment="1" applyFill="1" applyFont="1">
      <alignment horizontal="center" vertical="bottom"/>
    </xf>
    <xf borderId="0" fillId="0" fontId="3" numFmtId="0" xfId="0" applyFont="1"/>
    <xf borderId="3" fillId="0" fontId="1" numFmtId="0" xfId="0" applyAlignment="1" applyBorder="1" applyFont="1">
      <alignment vertical="bottom"/>
    </xf>
    <xf borderId="4" fillId="0" fontId="1" numFmtId="0" xfId="0" applyAlignment="1" applyBorder="1" applyFont="1">
      <alignment horizontal="center" vertical="bottom"/>
    </xf>
    <xf borderId="5" fillId="0" fontId="4" numFmtId="0" xfId="0" applyAlignment="1" applyBorder="1" applyFont="1">
      <alignment vertical="bottom"/>
    </xf>
    <xf borderId="5" fillId="0" fontId="1" numFmtId="0" xfId="0" applyAlignment="1" applyBorder="1" applyFont="1">
      <alignment horizontal="center" vertical="bottom"/>
    </xf>
    <xf borderId="2" fillId="0" fontId="4" numFmtId="0" xfId="0" applyAlignment="1" applyBorder="1" applyFont="1">
      <alignment vertical="bottom"/>
    </xf>
    <xf borderId="0" fillId="3" fontId="4" numFmtId="0" xfId="0" applyAlignment="1" applyFont="1">
      <alignment vertical="bottom"/>
    </xf>
    <xf borderId="2" fillId="0" fontId="4" numFmtId="0" xfId="0" applyAlignment="1" applyBorder="1" applyFont="1">
      <alignment horizontal="center" vertical="bottom"/>
    </xf>
    <xf borderId="3" fillId="0" fontId="4" numFmtId="0" xfId="0" applyAlignment="1" applyBorder="1" applyFont="1">
      <alignment vertical="bottom"/>
    </xf>
    <xf borderId="3" fillId="4" fontId="1" numFmtId="0" xfId="0" applyAlignment="1" applyBorder="1" applyFill="1" applyFont="1">
      <alignment vertical="bottom"/>
    </xf>
    <xf borderId="4" fillId="3" fontId="1" numFmtId="0" xfId="0" applyAlignment="1" applyBorder="1" applyFont="1">
      <alignment horizontal="center" vertical="bottom"/>
    </xf>
    <xf borderId="3" fillId="3" fontId="2" numFmtId="0" xfId="0" applyAlignment="1" applyBorder="1" applyFont="1">
      <alignment vertical="bottom"/>
    </xf>
    <xf borderId="5" fillId="5" fontId="4" numFmtId="0" xfId="0" applyAlignment="1" applyBorder="1" applyFill="1" applyFont="1">
      <alignment vertical="bottom"/>
    </xf>
    <xf borderId="5" fillId="3" fontId="1" numFmtId="49" xfId="0" applyAlignment="1" applyBorder="1" applyFont="1" applyNumberFormat="1">
      <alignment horizontal="center" vertical="bottom"/>
    </xf>
    <xf borderId="5" fillId="3" fontId="4" numFmtId="0" xfId="0" applyAlignment="1" applyBorder="1" applyFont="1">
      <alignment vertical="bottom"/>
    </xf>
    <xf borderId="0" fillId="3" fontId="2" numFmtId="0" xfId="0" applyAlignment="1" applyFont="1">
      <alignment vertical="bottom"/>
    </xf>
    <xf borderId="0" fillId="3" fontId="3" numFmtId="0" xfId="0" applyFont="1"/>
    <xf borderId="2" fillId="3" fontId="4" numFmtId="0" xfId="0" applyAlignment="1" applyBorder="1" applyFont="1">
      <alignment vertical="bottom"/>
    </xf>
    <xf borderId="2" fillId="3" fontId="4" numFmtId="0" xfId="0" applyAlignment="1" applyBorder="1" applyFont="1">
      <alignment horizontal="center" vertical="bottom"/>
    </xf>
    <xf borderId="0" fillId="0" fontId="4" numFmtId="0" xfId="0" applyAlignment="1" applyFont="1">
      <alignment vertical="bottom"/>
    </xf>
    <xf borderId="6" fillId="0" fontId="1" numFmtId="0" xfId="0" applyAlignment="1" applyBorder="1" applyFont="1">
      <alignment horizontal="center" vertical="bottom"/>
    </xf>
    <xf borderId="0" fillId="0" fontId="3" numFmtId="0" xfId="0" applyAlignment="1" applyFont="1">
      <alignment horizontal="center"/>
    </xf>
    <xf borderId="0" fillId="3" fontId="2" numFmtId="0" xfId="0" applyFont="1"/>
    <xf borderId="0" fillId="0" fontId="2" numFmtId="0" xfId="0" applyAlignment="1" applyFont="1">
      <alignment horizontal="center"/>
    </xf>
    <xf borderId="0" fillId="0" fontId="2" numFmtId="0" xfId="0" applyFont="1"/>
    <xf borderId="0" fillId="0" fontId="5" numFmtId="0" xfId="0" applyAlignment="1" applyFont="1">
      <alignment horizontal="center"/>
    </xf>
    <xf borderId="0" fillId="0" fontId="4" numFmtId="0" xfId="0" applyFont="1"/>
    <xf borderId="0" fillId="0" fontId="4" numFmtId="0" xfId="0" applyAlignment="1" applyFont="1">
      <alignment shrinkToFit="0" wrapText="1"/>
    </xf>
    <xf borderId="0" fillId="2" fontId="6" numFmtId="0" xfId="0" applyAlignment="1" applyFont="1">
      <alignment horizontal="center" vertical="center"/>
    </xf>
    <xf borderId="7" fillId="6" fontId="7" numFmtId="0" xfId="0" applyAlignment="1" applyBorder="1" applyFill="1" applyFont="1">
      <alignment horizontal="center" vertical="center"/>
    </xf>
    <xf borderId="8" fillId="6" fontId="8" numFmtId="0" xfId="0" applyAlignment="1" applyBorder="1" applyFont="1">
      <alignment horizontal="center" vertical="center"/>
    </xf>
    <xf borderId="9" fillId="6" fontId="8" numFmtId="0" xfId="0" applyAlignment="1" applyBorder="1" applyFont="1">
      <alignment horizontal="center" vertical="center"/>
    </xf>
    <xf borderId="9" fillId="6" fontId="8" numFmtId="0" xfId="0" applyAlignment="1" applyBorder="1" applyFont="1">
      <alignment horizontal="center" shrinkToFit="0" vertical="center" wrapText="1"/>
    </xf>
    <xf borderId="8" fillId="6" fontId="8" numFmtId="0" xfId="0" applyAlignment="1" applyBorder="1" applyFont="1">
      <alignment horizontal="center" shrinkToFit="0" vertical="center" wrapText="1"/>
    </xf>
    <xf borderId="10" fillId="6" fontId="8" numFmtId="0" xfId="0" applyAlignment="1" applyBorder="1" applyFont="1">
      <alignment horizontal="center" shrinkToFit="0" vertical="center" wrapText="1"/>
    </xf>
    <xf borderId="7" fillId="6" fontId="8" numFmtId="0" xfId="0" applyAlignment="1" applyBorder="1" applyFont="1">
      <alignment horizontal="center" shrinkToFit="0" vertical="center" wrapText="1"/>
    </xf>
    <xf borderId="0" fillId="0" fontId="9" numFmtId="0" xfId="0" applyAlignment="1" applyFont="1">
      <alignment horizontal="center" vertical="center"/>
    </xf>
    <xf borderId="11" fillId="0" fontId="10" numFmtId="0" xfId="0" applyAlignment="1" applyBorder="1" applyFont="1">
      <alignment horizontal="center" vertical="center"/>
    </xf>
    <xf borderId="2" fillId="0" fontId="11" numFmtId="0" xfId="0" applyAlignment="1" applyBorder="1" applyFont="1">
      <alignment horizontal="center" vertical="center"/>
    </xf>
    <xf borderId="8" fillId="0" fontId="11" numFmtId="0" xfId="0" applyAlignment="1" applyBorder="1" applyFont="1">
      <alignment readingOrder="0" vertical="center"/>
    </xf>
    <xf borderId="8" fillId="0" fontId="11" numFmtId="164" xfId="0" applyAlignment="1" applyBorder="1" applyFont="1" applyNumberFormat="1">
      <alignment horizontal="center" readingOrder="0" vertical="center"/>
    </xf>
    <xf borderId="8" fillId="7" fontId="12" numFmtId="0" xfId="0" applyAlignment="1" applyBorder="1" applyFill="1" applyFont="1">
      <alignment horizontal="center" vertical="center"/>
    </xf>
    <xf borderId="8" fillId="0" fontId="12" numFmtId="0" xfId="0" applyAlignment="1" applyBorder="1" applyFont="1">
      <alignment horizontal="center" readingOrder="0" vertical="center"/>
    </xf>
    <xf borderId="8" fillId="0" fontId="11" numFmtId="0" xfId="0" applyAlignment="1" applyBorder="1" applyFont="1">
      <alignment horizontal="center" readingOrder="0" shrinkToFit="0" vertical="center" wrapText="1"/>
    </xf>
    <xf borderId="8" fillId="8" fontId="11" numFmtId="0" xfId="0" applyAlignment="1" applyBorder="1" applyFill="1" applyFont="1">
      <alignment horizontal="center" shrinkToFit="0" vertical="center" wrapText="1"/>
    </xf>
    <xf borderId="10" fillId="8" fontId="3" numFmtId="0" xfId="0" applyAlignment="1" applyBorder="1" applyFont="1">
      <alignment horizontal="center" vertical="center"/>
    </xf>
    <xf borderId="7" fillId="0" fontId="11" numFmtId="0" xfId="0" applyAlignment="1" applyBorder="1" applyFont="1">
      <alignment horizontal="center" shrinkToFit="0" vertical="center" wrapText="1"/>
    </xf>
    <xf borderId="10" fillId="0" fontId="11" numFmtId="0" xfId="0" applyAlignment="1" applyBorder="1" applyFont="1">
      <alignment horizontal="center" shrinkToFit="0" vertical="center" wrapText="1"/>
    </xf>
    <xf borderId="2" fillId="0" fontId="11" numFmtId="0" xfId="0" applyAlignment="1" applyBorder="1" applyFont="1">
      <alignment readingOrder="0" vertical="center"/>
    </xf>
    <xf borderId="2" fillId="0" fontId="11" numFmtId="164" xfId="0" applyAlignment="1" applyBorder="1" applyFont="1" applyNumberFormat="1">
      <alignment horizontal="center" readingOrder="0" vertical="center"/>
    </xf>
    <xf borderId="2" fillId="0" fontId="12" numFmtId="0" xfId="0" applyAlignment="1" applyBorder="1" applyFont="1">
      <alignment horizontal="center" readingOrder="0" vertical="center"/>
    </xf>
    <xf borderId="2" fillId="0" fontId="11" numFmtId="0" xfId="0" applyAlignment="1" applyBorder="1" applyFont="1">
      <alignment horizontal="center" readingOrder="0" shrinkToFit="0" vertical="center" wrapText="1"/>
    </xf>
    <xf borderId="2" fillId="8" fontId="11" numFmtId="0" xfId="0" applyAlignment="1" applyBorder="1" applyFont="1">
      <alignment horizontal="center" readingOrder="0" shrinkToFit="0" vertical="center" wrapText="1"/>
    </xf>
    <xf borderId="12" fillId="8" fontId="3" numFmtId="0" xfId="0" applyAlignment="1" applyBorder="1" applyFont="1">
      <alignment horizontal="center" readingOrder="0" vertical="center"/>
    </xf>
    <xf borderId="11" fillId="0" fontId="11" numFmtId="0" xfId="0" applyAlignment="1" applyBorder="1" applyFont="1">
      <alignment horizontal="center" shrinkToFit="0" vertical="center" wrapText="1"/>
    </xf>
    <xf borderId="12" fillId="0" fontId="11" numFmtId="0" xfId="0" applyAlignment="1" applyBorder="1" applyFont="1">
      <alignment horizontal="center" shrinkToFit="0" vertical="center" wrapText="1"/>
    </xf>
    <xf borderId="2" fillId="0" fontId="11" numFmtId="0" xfId="0" applyAlignment="1" applyBorder="1" applyFont="1">
      <alignment vertical="center"/>
    </xf>
    <xf borderId="2" fillId="0" fontId="11" numFmtId="164" xfId="0" applyAlignment="1" applyBorder="1" applyFont="1" applyNumberFormat="1">
      <alignment horizontal="center" vertical="center"/>
    </xf>
    <xf borderId="2" fillId="7" fontId="12" numFmtId="0" xfId="0" applyAlignment="1" applyBorder="1" applyFont="1">
      <alignment horizontal="center" vertical="center"/>
    </xf>
    <xf borderId="2" fillId="0" fontId="12" numFmtId="0" xfId="0" applyAlignment="1" applyBorder="1" applyFont="1">
      <alignment horizontal="center" vertical="center"/>
    </xf>
    <xf borderId="2" fillId="0" fontId="11" numFmtId="0" xfId="0" applyAlignment="1" applyBorder="1" applyFont="1">
      <alignment horizontal="center" shrinkToFit="0" vertical="center" wrapText="1"/>
    </xf>
    <xf borderId="2" fillId="8" fontId="11" numFmtId="0" xfId="0" applyAlignment="1" applyBorder="1" applyFont="1">
      <alignment horizontal="center" shrinkToFit="0" vertical="center" wrapText="1"/>
    </xf>
    <xf borderId="12" fillId="8" fontId="3" numFmtId="0" xfId="0" applyAlignment="1" applyBorder="1" applyFont="1">
      <alignment horizontal="center" vertical="center"/>
    </xf>
    <xf borderId="13" fillId="0" fontId="10" numFmtId="0" xfId="0" applyAlignment="1" applyBorder="1" applyFont="1">
      <alignment horizontal="center" vertical="center"/>
    </xf>
    <xf borderId="14" fillId="0" fontId="11" numFmtId="0" xfId="0" applyAlignment="1" applyBorder="1" applyFont="1">
      <alignment horizontal="center" vertical="center"/>
    </xf>
    <xf borderId="14" fillId="0" fontId="11" numFmtId="0" xfId="0" applyAlignment="1" applyBorder="1" applyFont="1">
      <alignment vertical="center"/>
    </xf>
    <xf borderId="14" fillId="0" fontId="11" numFmtId="164" xfId="0" applyAlignment="1" applyBorder="1" applyFont="1" applyNumberFormat="1">
      <alignment horizontal="center" vertical="center"/>
    </xf>
    <xf borderId="14" fillId="7" fontId="12" numFmtId="0" xfId="0" applyAlignment="1" applyBorder="1" applyFont="1">
      <alignment horizontal="center" vertical="center"/>
    </xf>
    <xf borderId="14" fillId="0" fontId="12" numFmtId="0" xfId="0" applyAlignment="1" applyBorder="1" applyFont="1">
      <alignment horizontal="center" vertical="center"/>
    </xf>
    <xf borderId="14" fillId="0" fontId="11" numFmtId="0" xfId="0" applyAlignment="1" applyBorder="1" applyFont="1">
      <alignment horizontal="center" shrinkToFit="0" vertical="center" wrapText="1"/>
    </xf>
    <xf borderId="14" fillId="8" fontId="11" numFmtId="0" xfId="0" applyAlignment="1" applyBorder="1" applyFont="1">
      <alignment horizontal="center" shrinkToFit="0" vertical="center" wrapText="1"/>
    </xf>
    <xf borderId="15" fillId="8" fontId="3" numFmtId="0" xfId="0" applyAlignment="1" applyBorder="1" applyFont="1">
      <alignment horizontal="center" vertical="center"/>
    </xf>
    <xf borderId="13" fillId="0" fontId="11" numFmtId="0" xfId="0" applyAlignment="1" applyBorder="1" applyFont="1">
      <alignment horizontal="center" shrinkToFit="0" vertical="center" wrapText="1"/>
    </xf>
    <xf borderId="15" fillId="0" fontId="11" numFmtId="0" xfId="0" applyAlignment="1" applyBorder="1" applyFont="1">
      <alignment horizontal="center" shrinkToFit="0" vertical="center" wrapText="1"/>
    </xf>
    <xf borderId="7" fillId="0" fontId="10" numFmtId="0" xfId="0" applyAlignment="1" applyBorder="1" applyFont="1">
      <alignment horizontal="center" vertical="center"/>
    </xf>
    <xf borderId="8" fillId="0" fontId="11" numFmtId="0" xfId="0" applyAlignment="1" applyBorder="1" applyFont="1">
      <alignment horizontal="center" vertical="center"/>
    </xf>
    <xf borderId="8" fillId="0" fontId="11" numFmtId="0" xfId="0" applyAlignment="1" applyBorder="1" applyFont="1">
      <alignment vertical="center"/>
    </xf>
    <xf borderId="8" fillId="0" fontId="11" numFmtId="164" xfId="0" applyAlignment="1" applyBorder="1" applyFont="1" applyNumberFormat="1">
      <alignment horizontal="center" vertical="center"/>
    </xf>
    <xf borderId="8" fillId="0" fontId="12" numFmtId="0" xfId="0" applyAlignment="1" applyBorder="1" applyFont="1">
      <alignment horizontal="center" vertical="center"/>
    </xf>
    <xf borderId="8" fillId="0" fontId="11" numFmtId="0" xfId="0" applyAlignment="1" applyBorder="1" applyFont="1">
      <alignment horizontal="center" shrinkToFit="0" vertical="center" wrapText="1"/>
    </xf>
    <xf borderId="0" fillId="0" fontId="4" numFmtId="0" xfId="0" applyAlignment="1" applyFont="1">
      <alignment horizontal="center" vertical="center"/>
    </xf>
    <xf borderId="0" fillId="9" fontId="13" numFmtId="0" xfId="0" applyAlignment="1" applyFill="1" applyFont="1">
      <alignment horizontal="center" vertical="center"/>
    </xf>
    <xf borderId="0" fillId="0" fontId="9" numFmtId="0" xfId="0" applyAlignment="1" applyFont="1">
      <alignment vertical="center"/>
    </xf>
    <xf borderId="16" fillId="9" fontId="13" numFmtId="0" xfId="0" applyAlignment="1" applyBorder="1" applyFont="1">
      <alignment horizontal="center" vertical="center"/>
    </xf>
    <xf borderId="17" fillId="0" fontId="14" numFmtId="0" xfId="0" applyBorder="1" applyFont="1"/>
    <xf borderId="18" fillId="0" fontId="14" numFmtId="0" xfId="0" applyBorder="1" applyFont="1"/>
    <xf borderId="0" fillId="0" fontId="9" numFmtId="0" xfId="0" applyAlignment="1" applyFont="1">
      <alignment horizontal="center"/>
    </xf>
    <xf borderId="0" fillId="0" fontId="15" numFmtId="0" xfId="0" applyAlignment="1" applyFont="1">
      <alignment vertical="center"/>
    </xf>
    <xf borderId="19" fillId="10" fontId="1" numFmtId="0" xfId="0" applyAlignment="1" applyBorder="1" applyFill="1" applyFont="1">
      <alignment horizontal="center" vertical="center"/>
    </xf>
    <xf borderId="20" fillId="10" fontId="4" numFmtId="0" xfId="0" applyAlignment="1" applyBorder="1" applyFont="1">
      <alignment horizontal="center" shrinkToFit="0" vertical="center" wrapText="1"/>
    </xf>
    <xf borderId="19" fillId="10" fontId="4" numFmtId="0" xfId="0" applyAlignment="1" applyBorder="1" applyFont="1">
      <alignment horizontal="center" shrinkToFit="0" vertical="center" wrapText="1"/>
    </xf>
    <xf borderId="19" fillId="10" fontId="4" numFmtId="0" xfId="0" applyAlignment="1" applyBorder="1" applyFont="1">
      <alignment horizontal="center" vertical="center"/>
    </xf>
    <xf borderId="16" fillId="11" fontId="1" numFmtId="0" xfId="0" applyAlignment="1" applyBorder="1" applyFill="1" applyFont="1">
      <alignment horizontal="center" shrinkToFit="0" vertical="center" wrapText="1"/>
    </xf>
    <xf borderId="21" fillId="0" fontId="14" numFmtId="0" xfId="0" applyBorder="1" applyFont="1"/>
    <xf borderId="22" fillId="12" fontId="4" numFmtId="0" xfId="0" applyAlignment="1" applyBorder="1" applyFill="1" applyFont="1">
      <alignment horizontal="center" vertical="center"/>
    </xf>
    <xf borderId="0" fillId="0" fontId="1" numFmtId="0" xfId="0" applyAlignment="1" applyFont="1">
      <alignment horizontal="center" shrinkToFit="0" vertical="center" wrapText="1"/>
    </xf>
    <xf borderId="23" fillId="10" fontId="1" numFmtId="0" xfId="0" applyAlignment="1" applyBorder="1" applyFont="1">
      <alignment horizontal="center" shrinkToFit="0" vertical="top" wrapText="1"/>
    </xf>
    <xf borderId="24" fillId="10" fontId="1" numFmtId="0" xfId="0" applyAlignment="1" applyBorder="1" applyFont="1">
      <alignment horizontal="center" shrinkToFit="0" vertical="top" wrapText="1"/>
    </xf>
    <xf borderId="25" fillId="11" fontId="1" numFmtId="0" xfId="0" applyAlignment="1" applyBorder="1" applyFont="1">
      <alignment horizontal="center" shrinkToFit="0" vertical="center" wrapText="1"/>
    </xf>
    <xf borderId="26" fillId="11" fontId="1" numFmtId="0" xfId="0" applyAlignment="1" applyBorder="1" applyFont="1">
      <alignment horizontal="center" vertical="center"/>
    </xf>
    <xf borderId="27" fillId="12" fontId="1" numFmtId="0" xfId="0" applyAlignment="1" applyBorder="1" applyFont="1">
      <alignment horizontal="center" vertical="top"/>
    </xf>
    <xf borderId="28" fillId="13" fontId="16" numFmtId="0" xfId="0" applyAlignment="1" applyBorder="1" applyFill="1" applyFont="1">
      <alignment horizontal="center" shrinkToFit="0" vertical="center" wrapText="1"/>
    </xf>
    <xf borderId="7" fillId="14" fontId="1" numFmtId="0" xfId="0" applyAlignment="1" applyBorder="1" applyFill="1" applyFont="1">
      <alignment horizontal="center" vertical="center"/>
    </xf>
    <xf borderId="9" fillId="14" fontId="1" numFmtId="0" xfId="0" applyAlignment="1" applyBorder="1" applyFont="1">
      <alignment horizontal="center" shrinkToFit="0" vertical="center" wrapText="1"/>
    </xf>
    <xf borderId="9" fillId="14" fontId="4" numFmtId="164" xfId="0" applyAlignment="1" applyBorder="1" applyFont="1" applyNumberFormat="1">
      <alignment horizontal="center" shrinkToFit="0" vertical="center" wrapText="1"/>
    </xf>
    <xf borderId="8" fillId="5" fontId="1" numFmtId="0" xfId="0" applyAlignment="1" applyBorder="1" applyFont="1">
      <alignment readingOrder="0" shrinkToFit="0" vertical="center" wrapText="1"/>
    </xf>
    <xf borderId="4" fillId="0" fontId="2" numFmtId="0" xfId="0" applyAlignment="1" applyBorder="1" applyFont="1">
      <alignment vertical="bottom"/>
    </xf>
    <xf borderId="8" fillId="14" fontId="17" numFmtId="49" xfId="0" applyAlignment="1" applyBorder="1" applyFont="1" applyNumberFormat="1">
      <alignment horizontal="center" shrinkToFit="0" vertical="center" wrapText="0"/>
    </xf>
    <xf borderId="8" fillId="14" fontId="18" numFmtId="0" xfId="0" applyAlignment="1" applyBorder="1" applyFont="1">
      <alignment shrinkToFit="0" vertical="center" wrapText="0"/>
    </xf>
    <xf borderId="29" fillId="0" fontId="2" numFmtId="0" xfId="0" applyAlignment="1" applyBorder="1" applyFont="1">
      <alignment horizontal="center" vertical="bottom"/>
    </xf>
    <xf borderId="30" fillId="7" fontId="4" numFmtId="0" xfId="0" applyAlignment="1" applyBorder="1" applyFont="1">
      <alignment horizontal="center" shrinkToFit="0" vertical="bottom" wrapText="1"/>
    </xf>
    <xf borderId="31" fillId="15" fontId="4" numFmtId="0" xfId="0" applyAlignment="1" applyBorder="1" applyFill="1" applyFont="1">
      <alignment vertical="center"/>
    </xf>
    <xf borderId="0" fillId="15" fontId="15" numFmtId="0" xfId="0" applyAlignment="1" applyFont="1">
      <alignment horizontal="center" vertical="center"/>
    </xf>
    <xf borderId="0" fillId="0" fontId="15" numFmtId="0" xfId="0" applyAlignment="1" applyFont="1">
      <alignment horizontal="center" vertical="center"/>
    </xf>
    <xf borderId="11" fillId="14" fontId="1" numFmtId="0" xfId="0" applyAlignment="1" applyBorder="1" applyFont="1">
      <alignment horizontal="center" vertical="center"/>
    </xf>
    <xf borderId="1" fillId="14" fontId="1" numFmtId="0" xfId="0" applyAlignment="1" applyBorder="1" applyFont="1">
      <alignment horizontal="center" shrinkToFit="0" vertical="center" wrapText="1"/>
    </xf>
    <xf borderId="1" fillId="14" fontId="4" numFmtId="164" xfId="0" applyAlignment="1" applyBorder="1" applyFont="1" applyNumberFormat="1">
      <alignment horizontal="center" shrinkToFit="0" vertical="center" wrapText="1"/>
    </xf>
    <xf borderId="2" fillId="14" fontId="4" numFmtId="0" xfId="0" applyAlignment="1" applyBorder="1" applyFont="1">
      <alignment shrinkToFit="0" vertical="center" wrapText="1"/>
    </xf>
    <xf borderId="2" fillId="14" fontId="17" numFmtId="49" xfId="0" applyAlignment="1" applyBorder="1" applyFont="1" applyNumberFormat="1">
      <alignment horizontal="center" shrinkToFit="0" vertical="center" wrapText="0"/>
    </xf>
    <xf borderId="2" fillId="14" fontId="18" numFmtId="0" xfId="0" applyAlignment="1" applyBorder="1" applyFont="1">
      <alignment shrinkToFit="0" vertical="center" wrapText="0"/>
    </xf>
    <xf borderId="5" fillId="3" fontId="4" numFmtId="0" xfId="0" applyAlignment="1" applyBorder="1" applyFont="1">
      <alignment horizontal="center" shrinkToFit="0" vertical="bottom" wrapText="1"/>
    </xf>
    <xf borderId="32" fillId="3" fontId="4" numFmtId="0" xfId="0" applyAlignment="1" applyBorder="1" applyFont="1">
      <alignment vertical="center"/>
    </xf>
    <xf borderId="0" fillId="3" fontId="15" numFmtId="0" xfId="0" applyAlignment="1" applyFont="1">
      <alignment horizontal="center" vertical="center"/>
    </xf>
    <xf borderId="5" fillId="7" fontId="4" numFmtId="0" xfId="0" applyAlignment="1" applyBorder="1" applyFont="1">
      <alignment horizontal="center" shrinkToFit="0" vertical="bottom" wrapText="1"/>
    </xf>
    <xf borderId="32" fillId="15" fontId="4" numFmtId="0" xfId="0" applyAlignment="1" applyBorder="1" applyFont="1">
      <alignment horizontal="center" shrinkToFit="0" vertical="center" wrapText="1"/>
    </xf>
    <xf borderId="32" fillId="3" fontId="4" numFmtId="0" xfId="0" applyAlignment="1" applyBorder="1" applyFont="1">
      <alignment horizontal="center" shrinkToFit="0" vertical="center" wrapText="1"/>
    </xf>
    <xf borderId="32" fillId="15" fontId="4" numFmtId="0" xfId="0" applyAlignment="1" applyBorder="1" applyFont="1">
      <alignment vertical="center"/>
    </xf>
    <xf borderId="5" fillId="7" fontId="9" numFmtId="0" xfId="0" applyAlignment="1" applyBorder="1" applyFont="1">
      <alignment vertical="bottom"/>
    </xf>
    <xf borderId="5" fillId="3" fontId="9" numFmtId="0" xfId="0" applyAlignment="1" applyBorder="1" applyFont="1">
      <alignment vertical="bottom"/>
    </xf>
    <xf borderId="5" fillId="16" fontId="4" numFmtId="0" xfId="0" applyAlignment="1" applyBorder="1" applyFill="1" applyFont="1">
      <alignment horizontal="center" shrinkToFit="0" vertical="bottom" wrapText="1"/>
    </xf>
    <xf borderId="13" fillId="14" fontId="1" numFmtId="0" xfId="0" applyAlignment="1" applyBorder="1" applyFont="1">
      <alignment horizontal="center" vertical="center"/>
    </xf>
    <xf borderId="33" fillId="14" fontId="1" numFmtId="0" xfId="0" applyAlignment="1" applyBorder="1" applyFont="1">
      <alignment horizontal="center" shrinkToFit="0" vertical="center" wrapText="1"/>
    </xf>
    <xf borderId="33" fillId="14" fontId="4" numFmtId="164" xfId="0" applyAlignment="1" applyBorder="1" applyFont="1" applyNumberFormat="1">
      <alignment horizontal="center" shrinkToFit="0" vertical="center" wrapText="1"/>
    </xf>
    <xf borderId="14" fillId="14" fontId="4" numFmtId="0" xfId="0" applyAlignment="1" applyBorder="1" applyFont="1">
      <alignment shrinkToFit="0" vertical="center" wrapText="1"/>
    </xf>
    <xf borderId="34" fillId="0" fontId="2" numFmtId="0" xfId="0" applyAlignment="1" applyBorder="1" applyFont="1">
      <alignment vertical="bottom"/>
    </xf>
    <xf borderId="14" fillId="14" fontId="17" numFmtId="49" xfId="0" applyAlignment="1" applyBorder="1" applyFont="1" applyNumberFormat="1">
      <alignment horizontal="center" shrinkToFit="0" vertical="center" wrapText="0"/>
    </xf>
    <xf borderId="14" fillId="14" fontId="18" numFmtId="0" xfId="0" applyAlignment="1" applyBorder="1" applyFont="1">
      <alignment shrinkToFit="0" vertical="center" wrapText="0"/>
    </xf>
    <xf borderId="35" fillId="0" fontId="2" numFmtId="0" xfId="0" applyAlignment="1" applyBorder="1" applyFont="1">
      <alignment horizontal="center" vertical="bottom"/>
    </xf>
    <xf borderId="36" fillId="3" fontId="4" numFmtId="0" xfId="0" applyAlignment="1" applyBorder="1" applyFont="1">
      <alignment horizontal="center" shrinkToFit="0" vertical="bottom" wrapText="1"/>
    </xf>
    <xf borderId="37" fillId="3" fontId="4" numFmtId="0" xfId="0" applyAlignment="1" applyBorder="1" applyFont="1">
      <alignment horizontal="center" shrinkToFit="0" vertical="center" wrapText="1"/>
    </xf>
    <xf borderId="8" fillId="14" fontId="1" numFmtId="0" xfId="0" applyAlignment="1" applyBorder="1" applyFont="1">
      <alignment horizontal="center" shrinkToFit="0" vertical="center" wrapText="1"/>
    </xf>
    <xf borderId="8" fillId="14" fontId="4" numFmtId="164" xfId="0" applyAlignment="1" applyBorder="1" applyFont="1" applyNumberFormat="1">
      <alignment horizontal="center" shrinkToFit="0" vertical="center" wrapText="1"/>
    </xf>
    <xf borderId="8" fillId="14" fontId="4" numFmtId="0" xfId="0" applyAlignment="1" applyBorder="1" applyFont="1">
      <alignment shrinkToFit="0" vertical="center" wrapText="1"/>
    </xf>
    <xf borderId="38" fillId="14" fontId="17" numFmtId="0" xfId="0" applyAlignment="1" applyBorder="1" applyFont="1">
      <alignment horizontal="center" vertical="center"/>
    </xf>
    <xf borderId="39" fillId="0" fontId="14" numFmtId="0" xfId="0" applyBorder="1" applyFont="1"/>
    <xf borderId="9" fillId="0" fontId="14" numFmtId="0" xfId="0" applyBorder="1" applyFont="1"/>
    <xf borderId="39" fillId="3" fontId="4" numFmtId="0" xfId="0" applyAlignment="1" applyBorder="1" applyFont="1">
      <alignment horizontal="center" shrinkToFit="0" vertical="center" wrapText="1"/>
    </xf>
    <xf borderId="31" fillId="15" fontId="4" numFmtId="0" xfId="0" applyAlignment="1" applyBorder="1" applyFont="1">
      <alignment horizontal="center" shrinkToFit="0" vertical="center" wrapText="1"/>
    </xf>
    <xf borderId="2" fillId="14" fontId="1" numFmtId="0" xfId="0" applyAlignment="1" applyBorder="1" applyFont="1">
      <alignment horizontal="center" shrinkToFit="0" vertical="center" wrapText="1"/>
    </xf>
    <xf borderId="2" fillId="14" fontId="4" numFmtId="164" xfId="0" applyAlignment="1" applyBorder="1" applyFont="1" applyNumberFormat="1">
      <alignment horizontal="center" shrinkToFit="0" vertical="center" wrapText="1"/>
    </xf>
    <xf borderId="28" fillId="14" fontId="17" numFmtId="0" xfId="0" applyAlignment="1" applyBorder="1" applyFont="1">
      <alignment horizontal="center" vertical="center"/>
    </xf>
    <xf borderId="40" fillId="0" fontId="14" numFmtId="0" xfId="0" applyBorder="1" applyFont="1"/>
    <xf borderId="1" fillId="0" fontId="14" numFmtId="0" xfId="0" applyBorder="1" applyFont="1"/>
    <xf borderId="40" fillId="3" fontId="4" numFmtId="0" xfId="0" applyAlignment="1" applyBorder="1" applyFont="1">
      <alignment horizontal="center" shrinkToFit="0" vertical="center" wrapText="1"/>
    </xf>
    <xf borderId="14" fillId="14" fontId="1" numFmtId="0" xfId="0" applyAlignment="1" applyBorder="1" applyFont="1">
      <alignment horizontal="center" shrinkToFit="0" vertical="center" wrapText="1"/>
    </xf>
    <xf borderId="14" fillId="14" fontId="4" numFmtId="164" xfId="0" applyAlignment="1" applyBorder="1" applyFont="1" applyNumberFormat="1">
      <alignment horizontal="center" shrinkToFit="0" vertical="center" wrapText="1"/>
    </xf>
    <xf borderId="41" fillId="14" fontId="17" numFmtId="0" xfId="0" applyAlignment="1" applyBorder="1" applyFont="1">
      <alignment horizontal="center" vertical="center"/>
    </xf>
    <xf borderId="42" fillId="0" fontId="14" numFmtId="0" xfId="0" applyBorder="1" applyFont="1"/>
    <xf borderId="33" fillId="0" fontId="14" numFmtId="0" xfId="0" applyBorder="1" applyFont="1"/>
    <xf borderId="42" fillId="3" fontId="4" numFmtId="0" xfId="0" applyAlignment="1" applyBorder="1" applyFont="1">
      <alignment horizontal="center" shrinkToFit="0" vertical="center" wrapText="1"/>
    </xf>
    <xf borderId="37" fillId="15" fontId="4" numFmtId="0" xfId="0" applyAlignment="1" applyBorder="1" applyFont="1">
      <alignment horizontal="center" shrinkToFit="0" vertical="center" wrapText="1"/>
    </xf>
    <xf borderId="7" fillId="17" fontId="1" numFmtId="0" xfId="0" applyAlignment="1" applyBorder="1" applyFill="1" applyFont="1">
      <alignment horizontal="center" vertical="center"/>
    </xf>
    <xf borderId="9" fillId="17" fontId="1" numFmtId="0" xfId="0" applyAlignment="1" applyBorder="1" applyFont="1">
      <alignment horizontal="center" shrinkToFit="0" vertical="center" wrapText="1"/>
    </xf>
    <xf borderId="9" fillId="17" fontId="4" numFmtId="164" xfId="0" applyAlignment="1" applyBorder="1" applyFont="1" applyNumberFormat="1">
      <alignment horizontal="center" shrinkToFit="0" vertical="center" wrapText="1"/>
    </xf>
    <xf borderId="8" fillId="18" fontId="1" numFmtId="0" xfId="0" applyAlignment="1" applyBorder="1" applyFill="1" applyFont="1">
      <alignment readingOrder="0" shrinkToFit="0" vertical="center" wrapText="1"/>
    </xf>
    <xf borderId="8" fillId="17" fontId="18" numFmtId="0" xfId="0" applyAlignment="1" applyBorder="1" applyFont="1">
      <alignment horizontal="center" vertical="center"/>
    </xf>
    <xf borderId="8" fillId="17" fontId="17" numFmtId="49" xfId="0" applyAlignment="1" applyBorder="1" applyFont="1" applyNumberFormat="1">
      <alignment horizontal="center" shrinkToFit="0" vertical="center" wrapText="0"/>
    </xf>
    <xf borderId="8" fillId="17" fontId="18" numFmtId="0" xfId="0" applyAlignment="1" applyBorder="1" applyFont="1">
      <alignment shrinkToFit="0" vertical="center" wrapText="0"/>
    </xf>
    <xf borderId="8" fillId="17" fontId="18" numFmtId="0" xfId="0" applyAlignment="1" applyBorder="1" applyFont="1">
      <alignment horizontal="center" shrinkToFit="0" vertical="center" wrapText="0"/>
    </xf>
    <xf borderId="9" fillId="7" fontId="4" numFmtId="0" xfId="0" applyAlignment="1" applyBorder="1" applyFont="1">
      <alignment horizontal="center" shrinkToFit="0" vertical="center" wrapText="1"/>
    </xf>
    <xf borderId="31" fillId="3" fontId="4" numFmtId="0" xfId="0" applyAlignment="1" applyBorder="1" applyFont="1">
      <alignment vertical="center"/>
    </xf>
    <xf borderId="11" fillId="17" fontId="1" numFmtId="0" xfId="0" applyAlignment="1" applyBorder="1" applyFont="1">
      <alignment horizontal="center" vertical="center"/>
    </xf>
    <xf borderId="1" fillId="17" fontId="1" numFmtId="0" xfId="0" applyAlignment="1" applyBorder="1" applyFont="1">
      <alignment horizontal="center" shrinkToFit="0" vertical="center" wrapText="1"/>
    </xf>
    <xf borderId="1" fillId="17" fontId="4" numFmtId="164" xfId="0" applyAlignment="1" applyBorder="1" applyFont="1" applyNumberFormat="1">
      <alignment horizontal="center" shrinkToFit="0" vertical="center" wrapText="1"/>
    </xf>
    <xf borderId="2" fillId="17" fontId="4" numFmtId="0" xfId="0" applyAlignment="1" applyBorder="1" applyFont="1">
      <alignment shrinkToFit="0" vertical="center" wrapText="1"/>
    </xf>
    <xf borderId="2" fillId="17" fontId="18" numFmtId="0" xfId="0" applyAlignment="1" applyBorder="1" applyFont="1">
      <alignment horizontal="center" vertical="center"/>
    </xf>
    <xf borderId="2" fillId="17" fontId="17" numFmtId="49" xfId="0" applyAlignment="1" applyBorder="1" applyFont="1" applyNumberFormat="1">
      <alignment horizontal="center" shrinkToFit="0" vertical="center" wrapText="0"/>
    </xf>
    <xf borderId="2" fillId="17" fontId="18" numFmtId="0" xfId="0" applyAlignment="1" applyBorder="1" applyFont="1">
      <alignment shrinkToFit="0" vertical="center" wrapText="0"/>
    </xf>
    <xf borderId="2" fillId="17" fontId="18" numFmtId="0" xfId="0" applyAlignment="1" applyBorder="1" applyFont="1">
      <alignment horizontal="center" shrinkToFit="0" vertical="center" wrapText="0"/>
    </xf>
    <xf borderId="1" fillId="7" fontId="4" numFmtId="0" xfId="0" applyAlignment="1" applyBorder="1" applyFont="1">
      <alignment horizontal="center" shrinkToFit="0" vertical="center" wrapText="1"/>
    </xf>
    <xf borderId="1" fillId="3" fontId="4" numFmtId="0" xfId="0" applyAlignment="1" applyBorder="1" applyFont="1">
      <alignment horizontal="center" shrinkToFit="0" vertical="center" wrapText="1"/>
    </xf>
    <xf borderId="2" fillId="17" fontId="19" numFmtId="0" xfId="0" applyAlignment="1" applyBorder="1" applyFont="1">
      <alignment horizontal="center" shrinkToFit="0" vertical="center" wrapText="0"/>
    </xf>
    <xf borderId="1" fillId="3" fontId="4" numFmtId="0" xfId="0" applyAlignment="1" applyBorder="1" applyFont="1">
      <alignment horizontal="center" vertical="center"/>
    </xf>
    <xf borderId="1" fillId="16" fontId="4" numFmtId="0" xfId="0" applyAlignment="1" applyBorder="1" applyFont="1">
      <alignment horizontal="center" shrinkToFit="0" vertical="center" wrapText="1"/>
    </xf>
    <xf borderId="1" fillId="16" fontId="4" numFmtId="0" xfId="0" applyAlignment="1" applyBorder="1" applyFont="1">
      <alignment horizontal="center" vertical="center"/>
    </xf>
    <xf borderId="13" fillId="17" fontId="1" numFmtId="0" xfId="0" applyAlignment="1" applyBorder="1" applyFont="1">
      <alignment horizontal="center" vertical="center"/>
    </xf>
    <xf borderId="33" fillId="17" fontId="1" numFmtId="0" xfId="0" applyAlignment="1" applyBorder="1" applyFont="1">
      <alignment horizontal="center" shrinkToFit="0" vertical="center" wrapText="1"/>
    </xf>
    <xf borderId="33" fillId="17" fontId="4" numFmtId="164" xfId="0" applyAlignment="1" applyBorder="1" applyFont="1" applyNumberFormat="1">
      <alignment horizontal="center" shrinkToFit="0" vertical="center" wrapText="1"/>
    </xf>
    <xf borderId="14" fillId="17" fontId="4" numFmtId="0" xfId="0" applyAlignment="1" applyBorder="1" applyFont="1">
      <alignment shrinkToFit="0" vertical="center" wrapText="1"/>
    </xf>
    <xf borderId="14" fillId="17" fontId="18" numFmtId="0" xfId="0" applyAlignment="1" applyBorder="1" applyFont="1">
      <alignment horizontal="center" vertical="center"/>
    </xf>
    <xf borderId="14" fillId="17" fontId="17" numFmtId="49" xfId="0" applyAlignment="1" applyBorder="1" applyFont="1" applyNumberFormat="1">
      <alignment horizontal="center" shrinkToFit="0" vertical="center" wrapText="0"/>
    </xf>
    <xf borderId="14" fillId="17" fontId="18" numFmtId="0" xfId="0" applyAlignment="1" applyBorder="1" applyFont="1">
      <alignment shrinkToFit="0" vertical="center" wrapText="0"/>
    </xf>
    <xf borderId="14" fillId="17" fontId="18" numFmtId="0" xfId="0" applyAlignment="1" applyBorder="1" applyFont="1">
      <alignment horizontal="center" shrinkToFit="0" vertical="center" wrapText="0"/>
    </xf>
    <xf borderId="33" fillId="3" fontId="4" numFmtId="0" xfId="0" applyAlignment="1" applyBorder="1" applyFont="1">
      <alignment horizontal="center" shrinkToFit="0" vertical="center" wrapText="1"/>
    </xf>
    <xf borderId="8" fillId="17" fontId="1" numFmtId="0" xfId="0" applyAlignment="1" applyBorder="1" applyFont="1">
      <alignment horizontal="center" shrinkToFit="0" vertical="center" wrapText="1"/>
    </xf>
    <xf borderId="8" fillId="17" fontId="4" numFmtId="164" xfId="0" applyAlignment="1" applyBorder="1" applyFont="1" applyNumberFormat="1">
      <alignment horizontal="center" shrinkToFit="0" vertical="center" wrapText="1"/>
    </xf>
    <xf borderId="8" fillId="17" fontId="4" numFmtId="0" xfId="0" applyAlignment="1" applyBorder="1" applyFont="1">
      <alignment shrinkToFit="0" vertical="center" wrapText="1"/>
    </xf>
    <xf borderId="38" fillId="17" fontId="17" numFmtId="0" xfId="0" applyAlignment="1" applyBorder="1" applyFont="1">
      <alignment horizontal="center" vertical="center"/>
    </xf>
    <xf borderId="2" fillId="17" fontId="1" numFmtId="0" xfId="0" applyAlignment="1" applyBorder="1" applyFont="1">
      <alignment horizontal="center" shrinkToFit="0" vertical="center" wrapText="1"/>
    </xf>
    <xf borderId="2" fillId="17" fontId="4" numFmtId="164" xfId="0" applyAlignment="1" applyBorder="1" applyFont="1" applyNumberFormat="1">
      <alignment horizontal="center" shrinkToFit="0" vertical="center" wrapText="1"/>
    </xf>
    <xf borderId="28" fillId="17" fontId="17" numFmtId="0" xfId="0" applyAlignment="1" applyBorder="1" applyFont="1">
      <alignment horizontal="center" vertical="center"/>
    </xf>
    <xf borderId="14" fillId="17" fontId="1" numFmtId="0" xfId="0" applyAlignment="1" applyBorder="1" applyFont="1">
      <alignment horizontal="center" shrinkToFit="0" vertical="center" wrapText="1"/>
    </xf>
    <xf borderId="14" fillId="17" fontId="4" numFmtId="164" xfId="0" applyAlignment="1" applyBorder="1" applyFont="1" applyNumberFormat="1">
      <alignment horizontal="center" shrinkToFit="0" vertical="center" wrapText="1"/>
    </xf>
    <xf borderId="41" fillId="17" fontId="17" numFmtId="0" xfId="0" applyAlignment="1" applyBorder="1" applyFont="1">
      <alignment horizontal="center" vertical="center"/>
    </xf>
    <xf borderId="8" fillId="5" fontId="1" numFmtId="0" xfId="0" applyAlignment="1" applyBorder="1" applyFont="1">
      <alignment shrinkToFit="0" vertical="center" wrapText="1"/>
    </xf>
    <xf borderId="8" fillId="14" fontId="18" numFmtId="0" xfId="0" applyAlignment="1" applyBorder="1" applyFont="1">
      <alignment horizontal="center" vertical="center"/>
    </xf>
    <xf borderId="8" fillId="14" fontId="18" numFmtId="0" xfId="0" applyAlignment="1" applyBorder="1" applyFont="1">
      <alignment horizontal="center" shrinkToFit="0" vertical="center" wrapText="0"/>
    </xf>
    <xf borderId="2" fillId="14" fontId="18" numFmtId="0" xfId="0" applyAlignment="1" applyBorder="1" applyFont="1">
      <alignment horizontal="center" vertical="center"/>
    </xf>
    <xf borderId="2" fillId="14" fontId="18" numFmtId="0" xfId="0" applyAlignment="1" applyBorder="1" applyFont="1">
      <alignment horizontal="center" shrinkToFit="0" vertical="center" wrapText="0"/>
    </xf>
    <xf borderId="2" fillId="14" fontId="19" numFmtId="0" xfId="0" applyAlignment="1" applyBorder="1" applyFont="1">
      <alignment horizontal="center" shrinkToFit="0" vertical="center" wrapText="0"/>
    </xf>
    <xf borderId="14" fillId="14" fontId="18" numFmtId="0" xfId="0" applyAlignment="1" applyBorder="1" applyFont="1">
      <alignment horizontal="center" vertical="center"/>
    </xf>
    <xf borderId="14" fillId="14" fontId="18" numFmtId="0" xfId="0" applyAlignment="1" applyBorder="1" applyFont="1">
      <alignment horizontal="center" shrinkToFit="0" vertical="center" wrapText="0"/>
    </xf>
    <xf borderId="8" fillId="18" fontId="1" numFmtId="0" xfId="0" applyAlignment="1" applyBorder="1" applyFont="1">
      <alignment shrinkToFit="0" vertical="center" wrapText="1"/>
    </xf>
    <xf borderId="43" fillId="0" fontId="4" numFmtId="0" xfId="0" applyAlignment="1" applyBorder="1" applyFont="1">
      <alignment horizontal="center" vertical="center"/>
    </xf>
    <xf borderId="44" fillId="9" fontId="20" numFmtId="0" xfId="0" applyAlignment="1" applyBorder="1" applyFont="1">
      <alignment horizontal="center" vertical="center"/>
    </xf>
    <xf borderId="45" fillId="9" fontId="20" numFmtId="0" xfId="0" applyAlignment="1" applyBorder="1" applyFont="1">
      <alignment horizontal="center" shrinkToFit="0" vertical="center" wrapText="1"/>
    </xf>
    <xf borderId="45" fillId="9" fontId="21" numFmtId="164" xfId="0" applyAlignment="1" applyBorder="1" applyFont="1" applyNumberFormat="1">
      <alignment horizontal="center" shrinkToFit="0" vertical="center" wrapText="1"/>
    </xf>
    <xf borderId="45" fillId="9" fontId="21" numFmtId="0" xfId="0" applyAlignment="1" applyBorder="1" applyFont="1">
      <alignment horizontal="center" shrinkToFit="0" vertical="center" wrapText="1"/>
    </xf>
    <xf borderId="46" fillId="9" fontId="21" numFmtId="0" xfId="0" applyAlignment="1" applyBorder="1" applyFont="1">
      <alignment horizontal="center" vertical="center"/>
    </xf>
    <xf borderId="46" fillId="9" fontId="21" numFmtId="0" xfId="0" applyAlignment="1" applyBorder="1" applyFont="1">
      <alignment shrinkToFit="0" vertical="center" wrapText="0"/>
    </xf>
    <xf borderId="46" fillId="9" fontId="21" numFmtId="0" xfId="0" applyAlignment="1" applyBorder="1" applyFont="1">
      <alignment horizontal="center" shrinkToFit="0" vertical="center" wrapText="0"/>
    </xf>
    <xf borderId="45" fillId="19" fontId="21" numFmtId="0" xfId="0" applyAlignment="1" applyBorder="1" applyFill="1" applyFont="1">
      <alignment horizontal="center" shrinkToFit="0" vertical="center" wrapText="1"/>
    </xf>
    <xf borderId="47" fillId="9" fontId="21" numFmtId="0" xfId="0" applyAlignment="1" applyBorder="1" applyFont="1">
      <alignment vertical="center"/>
    </xf>
    <xf borderId="43" fillId="9" fontId="22" numFmtId="0" xfId="0" applyAlignment="1" applyBorder="1" applyFont="1">
      <alignment horizontal="center" vertical="center"/>
    </xf>
    <xf borderId="43" fillId="0" fontId="23" numFmtId="0" xfId="0" applyBorder="1" applyFont="1"/>
    <xf borderId="48" fillId="0" fontId="4" numFmtId="0" xfId="0" applyAlignment="1" applyBorder="1" applyFont="1">
      <alignment horizontal="center" vertical="center"/>
    </xf>
    <xf borderId="49" fillId="9" fontId="20" numFmtId="0" xfId="0" applyAlignment="1" applyBorder="1" applyFont="1">
      <alignment horizontal="center" vertical="center"/>
    </xf>
    <xf borderId="50" fillId="9" fontId="20" numFmtId="0" xfId="0" applyAlignment="1" applyBorder="1" applyFont="1">
      <alignment horizontal="center" shrinkToFit="0" vertical="center" wrapText="1"/>
    </xf>
    <xf borderId="50" fillId="9" fontId="21" numFmtId="164" xfId="0" applyAlignment="1" applyBorder="1" applyFont="1" applyNumberFormat="1">
      <alignment horizontal="center" shrinkToFit="0" vertical="center" wrapText="1"/>
    </xf>
    <xf borderId="50" fillId="9" fontId="21" numFmtId="0" xfId="0" applyAlignment="1" applyBorder="1" applyFont="1">
      <alignment horizontal="center" shrinkToFit="0" vertical="center" wrapText="1"/>
    </xf>
    <xf borderId="51" fillId="9" fontId="21" numFmtId="0" xfId="0" applyAlignment="1" applyBorder="1" applyFont="1">
      <alignment horizontal="center" vertical="center"/>
    </xf>
    <xf borderId="51" fillId="9" fontId="21" numFmtId="0" xfId="0" applyAlignment="1" applyBorder="1" applyFont="1">
      <alignment shrinkToFit="0" vertical="center" wrapText="0"/>
    </xf>
    <xf borderId="51" fillId="9" fontId="21" numFmtId="0" xfId="0" applyAlignment="1" applyBorder="1" applyFont="1">
      <alignment horizontal="center" shrinkToFit="0" vertical="center" wrapText="0"/>
    </xf>
    <xf borderId="52" fillId="9" fontId="21" numFmtId="0" xfId="0" applyAlignment="1" applyBorder="1" applyFont="1">
      <alignment vertical="center"/>
    </xf>
    <xf borderId="48" fillId="9" fontId="22" numFmtId="0" xfId="0" applyAlignment="1" applyBorder="1" applyFont="1">
      <alignment horizontal="center" vertical="center"/>
    </xf>
    <xf borderId="48" fillId="0" fontId="23" numFmtId="0" xfId="0" applyBorder="1" applyFont="1"/>
    <xf borderId="53" fillId="0" fontId="4" numFmtId="0" xfId="0" applyAlignment="1" applyBorder="1" applyFont="1">
      <alignment horizontal="center" vertical="center"/>
    </xf>
    <xf borderId="54" fillId="9" fontId="20" numFmtId="0" xfId="0" applyAlignment="1" applyBorder="1" applyFont="1">
      <alignment horizontal="center" vertical="center"/>
    </xf>
    <xf borderId="55" fillId="9" fontId="20" numFmtId="0" xfId="0" applyAlignment="1" applyBorder="1" applyFont="1">
      <alignment horizontal="center" shrinkToFit="0" vertical="center" wrapText="1"/>
    </xf>
    <xf borderId="55" fillId="9" fontId="21" numFmtId="164" xfId="0" applyAlignment="1" applyBorder="1" applyFont="1" applyNumberFormat="1">
      <alignment horizontal="center" shrinkToFit="0" vertical="center" wrapText="1"/>
    </xf>
    <xf borderId="55" fillId="9" fontId="21" numFmtId="0" xfId="0" applyAlignment="1" applyBorder="1" applyFont="1">
      <alignment horizontal="center" shrinkToFit="0" vertical="center" wrapText="1"/>
    </xf>
    <xf borderId="56" fillId="9" fontId="21" numFmtId="0" xfId="0" applyAlignment="1" applyBorder="1" applyFont="1">
      <alignment horizontal="center" vertical="center"/>
    </xf>
    <xf borderId="56" fillId="9" fontId="21" numFmtId="0" xfId="0" applyAlignment="1" applyBorder="1" applyFont="1">
      <alignment shrinkToFit="0" vertical="center" wrapText="0"/>
    </xf>
    <xf borderId="56" fillId="9" fontId="21" numFmtId="0" xfId="0" applyAlignment="1" applyBorder="1" applyFont="1">
      <alignment horizontal="center" shrinkToFit="0" vertical="center" wrapText="0"/>
    </xf>
    <xf borderId="57" fillId="9" fontId="21" numFmtId="0" xfId="0" applyAlignment="1" applyBorder="1" applyFont="1">
      <alignment vertical="center"/>
    </xf>
    <xf borderId="53" fillId="9" fontId="22" numFmtId="0" xfId="0" applyAlignment="1" applyBorder="1" applyFont="1">
      <alignment horizontal="center" vertical="center"/>
    </xf>
    <xf borderId="53" fillId="0" fontId="23" numFmtId="0" xfId="0" applyBorder="1" applyFont="1"/>
    <xf borderId="0" fillId="0" fontId="24" numFmtId="0" xfId="0" applyAlignment="1" applyFont="1">
      <alignment horizontal="center" vertical="center"/>
    </xf>
    <xf borderId="2" fillId="0" fontId="9" numFmtId="0" xfId="0" applyAlignment="1" applyBorder="1" applyFont="1">
      <alignment vertical="center"/>
    </xf>
    <xf borderId="2" fillId="0" fontId="2" numFmtId="0" xfId="0" applyAlignment="1" applyBorder="1" applyFont="1">
      <alignment vertical="center"/>
    </xf>
    <xf borderId="2" fillId="0" fontId="25" numFmtId="49" xfId="0" applyAlignment="1" applyBorder="1" applyFont="1" applyNumberFormat="1">
      <alignment horizontal="center" vertical="center"/>
    </xf>
    <xf borderId="2" fillId="0" fontId="25" numFmtId="0" xfId="0" applyAlignment="1" applyBorder="1" applyFont="1">
      <alignment horizontal="center" vertical="center"/>
    </xf>
    <xf borderId="2" fillId="0" fontId="25" numFmtId="0" xfId="0" applyAlignment="1" applyBorder="1" applyFont="1">
      <alignment shrinkToFit="0" vertical="center" wrapText="1"/>
    </xf>
    <xf borderId="2" fillId="20" fontId="26" numFmtId="0" xfId="0" applyAlignment="1" applyBorder="1" applyFill="1" applyFont="1">
      <alignment horizontal="center" shrinkToFit="0" vertical="center" wrapText="1"/>
    </xf>
    <xf borderId="2" fillId="3" fontId="25" numFmtId="0" xfId="0" applyAlignment="1" applyBorder="1" applyFont="1">
      <alignment horizontal="left" vertical="center"/>
    </xf>
    <xf borderId="2" fillId="3" fontId="25" numFmtId="0" xfId="0" applyAlignment="1" applyBorder="1" applyFont="1">
      <alignment horizontal="center" vertical="center"/>
    </xf>
    <xf borderId="2" fillId="3" fontId="25" numFmtId="0" xfId="0" applyAlignment="1" applyBorder="1" applyFont="1">
      <alignment vertical="center"/>
    </xf>
    <xf borderId="2" fillId="3" fontId="25" numFmtId="49" xfId="0" applyAlignment="1" applyBorder="1" applyFont="1" applyNumberFormat="1">
      <alignment horizontal="center" vertical="center"/>
    </xf>
    <xf borderId="2" fillId="3" fontId="25" numFmtId="0" xfId="0" applyAlignment="1" applyBorder="1" applyFont="1">
      <alignment shrinkToFit="0" vertical="center" wrapText="1"/>
    </xf>
    <xf borderId="58" fillId="3" fontId="25" numFmtId="0" xfId="0" applyAlignment="1" applyBorder="1" applyFont="1">
      <alignment horizontal="left" vertical="center"/>
    </xf>
    <xf borderId="58" fillId="3" fontId="25" numFmtId="0" xfId="0" applyAlignment="1" applyBorder="1" applyFont="1">
      <alignment horizontal="center" vertical="center"/>
    </xf>
    <xf borderId="58" fillId="3" fontId="25" numFmtId="0" xfId="0" applyAlignment="1" applyBorder="1" applyFont="1">
      <alignment vertical="center"/>
    </xf>
    <xf borderId="58" fillId="3" fontId="25" numFmtId="49" xfId="0" applyAlignment="1" applyBorder="1" applyFont="1" applyNumberFormat="1">
      <alignment horizontal="center" vertical="center"/>
    </xf>
    <xf borderId="58" fillId="3" fontId="25" numFmtId="0" xfId="0" applyAlignment="1" applyBorder="1" applyFont="1">
      <alignment shrinkToFit="0" vertical="center" wrapText="1"/>
    </xf>
    <xf borderId="6" fillId="3" fontId="25" numFmtId="0" xfId="0" applyAlignment="1" applyBorder="1" applyFont="1">
      <alignment horizontal="left" vertical="center"/>
    </xf>
    <xf borderId="6" fillId="3" fontId="25" numFmtId="0" xfId="0" applyAlignment="1" applyBorder="1" applyFont="1">
      <alignment horizontal="center" vertical="center"/>
    </xf>
    <xf borderId="6" fillId="3" fontId="25" numFmtId="0" xfId="0" applyAlignment="1" applyBorder="1" applyFont="1">
      <alignment vertical="center"/>
    </xf>
    <xf borderId="6" fillId="3" fontId="25" numFmtId="49" xfId="0" applyAlignment="1" applyBorder="1" applyFont="1" applyNumberFormat="1">
      <alignment horizontal="center" vertical="center"/>
    </xf>
    <xf borderId="6" fillId="3" fontId="25" numFmtId="0" xfId="0" applyAlignment="1" applyBorder="1" applyFont="1">
      <alignment shrinkToFit="0" vertical="center" wrapText="1"/>
    </xf>
    <xf borderId="2" fillId="3" fontId="27" numFmtId="0" xfId="0" applyAlignment="1" applyBorder="1" applyFont="1">
      <alignment vertical="center"/>
    </xf>
    <xf borderId="2" fillId="3" fontId="27" numFmtId="0" xfId="0" applyAlignment="1" applyBorder="1" applyFont="1">
      <alignment horizontal="left" vertical="center"/>
    </xf>
    <xf borderId="2" fillId="3" fontId="27" numFmtId="0" xfId="0" applyAlignment="1" applyBorder="1" applyFont="1">
      <alignment horizontal="center" vertical="center"/>
    </xf>
    <xf borderId="2" fillId="3" fontId="27" numFmtId="49" xfId="0" applyAlignment="1" applyBorder="1" applyFont="1" applyNumberFormat="1">
      <alignment horizontal="center" vertical="center"/>
    </xf>
    <xf borderId="2" fillId="3" fontId="27" numFmtId="0" xfId="0" applyAlignment="1" applyBorder="1" applyFont="1">
      <alignment shrinkToFit="0" vertical="center" wrapText="1"/>
    </xf>
    <xf borderId="58" fillId="3" fontId="27" numFmtId="0" xfId="0" applyAlignment="1" applyBorder="1" applyFont="1">
      <alignment vertical="center"/>
    </xf>
    <xf borderId="58" fillId="3" fontId="27" numFmtId="49" xfId="0" applyAlignment="1" applyBorder="1" applyFont="1" applyNumberFormat="1">
      <alignment horizontal="center" vertical="center"/>
    </xf>
    <xf borderId="58" fillId="3" fontId="27" numFmtId="0" xfId="0" applyAlignment="1" applyBorder="1" applyFont="1">
      <alignment horizontal="center" vertical="center"/>
    </xf>
    <xf borderId="58" fillId="3" fontId="27" numFmtId="0" xfId="0" applyAlignment="1" applyBorder="1" applyFont="1">
      <alignment shrinkToFit="0" vertical="center" wrapText="1"/>
    </xf>
    <xf borderId="6" fillId="3" fontId="27" numFmtId="0" xfId="0" applyAlignment="1" applyBorder="1" applyFont="1">
      <alignment vertical="center"/>
    </xf>
    <xf borderId="6" fillId="3" fontId="27" numFmtId="49" xfId="0" applyAlignment="1" applyBorder="1" applyFont="1" applyNumberFormat="1">
      <alignment horizontal="center" vertical="center"/>
    </xf>
    <xf borderId="6" fillId="3" fontId="27" numFmtId="0" xfId="0" applyAlignment="1" applyBorder="1" applyFont="1">
      <alignment horizontal="center" vertical="center"/>
    </xf>
    <xf borderId="6" fillId="3" fontId="27" numFmtId="0" xfId="0" applyAlignment="1" applyBorder="1" applyFont="1">
      <alignment shrinkToFit="0" vertical="center" wrapText="1"/>
    </xf>
    <xf borderId="0" fillId="21" fontId="4" numFmtId="0" xfId="0" applyAlignment="1" applyFill="1" applyFont="1">
      <alignment horizontal="center" vertical="center"/>
    </xf>
    <xf borderId="0" fillId="3" fontId="28" numFmtId="0" xfId="0" applyAlignment="1" applyFont="1">
      <alignment horizontal="center" vertical="center"/>
    </xf>
    <xf borderId="59" fillId="10" fontId="4" numFmtId="0" xfId="0" applyAlignment="1" applyBorder="1" applyFont="1">
      <alignment horizontal="center" vertical="center"/>
    </xf>
    <xf borderId="60" fillId="10" fontId="4" numFmtId="0" xfId="0" applyAlignment="1" applyBorder="1" applyFont="1">
      <alignment horizontal="center" shrinkToFit="0" vertical="center" wrapText="1"/>
    </xf>
    <xf borderId="60" fillId="10" fontId="4" numFmtId="0" xfId="0" applyAlignment="1" applyBorder="1" applyFont="1">
      <alignment horizontal="center" vertical="center"/>
    </xf>
    <xf borderId="61" fillId="10" fontId="4" numFmtId="0" xfId="0" applyAlignment="1" applyBorder="1" applyFont="1">
      <alignment horizontal="left" vertical="center"/>
    </xf>
    <xf borderId="62" fillId="11" fontId="1" numFmtId="0" xfId="0" applyAlignment="1" applyBorder="1" applyFont="1">
      <alignment horizontal="center" shrinkToFit="0" vertical="center" wrapText="1"/>
    </xf>
    <xf borderId="63" fillId="0" fontId="14" numFmtId="0" xfId="0" applyBorder="1" applyFont="1"/>
    <xf borderId="64" fillId="22" fontId="4" numFmtId="0" xfId="0" applyAlignment="1" applyBorder="1" applyFill="1" applyFont="1">
      <alignment horizontal="center" vertical="center"/>
    </xf>
    <xf borderId="0" fillId="21" fontId="1" numFmtId="0" xfId="0" applyAlignment="1" applyFont="1">
      <alignment horizontal="center" shrinkToFit="0" vertical="center" wrapText="1"/>
    </xf>
    <xf borderId="27" fillId="10" fontId="1" numFmtId="0" xfId="0" applyAlignment="1" applyBorder="1" applyFont="1">
      <alignment horizontal="center" shrinkToFit="0" vertical="top" wrapText="1"/>
    </xf>
    <xf borderId="65" fillId="10" fontId="1" numFmtId="0" xfId="0" applyAlignment="1" applyBorder="1" applyFont="1">
      <alignment horizontal="left" shrinkToFit="0" vertical="top" wrapText="1"/>
    </xf>
    <xf borderId="66" fillId="11" fontId="1" numFmtId="0" xfId="0" applyAlignment="1" applyBorder="1" applyFont="1">
      <alignment horizontal="center" shrinkToFit="0" vertical="center" wrapText="1"/>
    </xf>
    <xf borderId="3" fillId="11" fontId="1" numFmtId="0" xfId="0" applyAlignment="1" applyBorder="1" applyFont="1">
      <alignment horizontal="center" vertical="center"/>
    </xf>
    <xf borderId="67" fillId="22" fontId="1" numFmtId="0" xfId="0" applyAlignment="1" applyBorder="1" applyFont="1">
      <alignment horizontal="center" vertical="top"/>
    </xf>
    <xf borderId="68" fillId="23" fontId="4" numFmtId="0" xfId="0" applyAlignment="1" applyBorder="1" applyFill="1" applyFont="1">
      <alignment horizontal="center" vertical="center"/>
    </xf>
    <xf borderId="2" fillId="23" fontId="25" numFmtId="0" xfId="0" applyAlignment="1" applyBorder="1" applyFont="1">
      <alignment shrinkToFit="0" vertical="center" wrapText="1"/>
    </xf>
    <xf borderId="9" fillId="23" fontId="4" numFmtId="0" xfId="0" applyAlignment="1" applyBorder="1" applyFont="1">
      <alignment horizontal="center" shrinkToFit="0" vertical="center" wrapText="1"/>
    </xf>
    <xf borderId="5" fillId="23" fontId="4" numFmtId="49" xfId="0" applyAlignment="1" applyBorder="1" applyFont="1" applyNumberFormat="1">
      <alignment horizontal="center" vertical="center"/>
    </xf>
    <xf borderId="2" fillId="23" fontId="25" numFmtId="0" xfId="0" applyAlignment="1" applyBorder="1" applyFont="1">
      <alignment vertical="center"/>
    </xf>
    <xf borderId="39" fillId="23" fontId="4" numFmtId="165" xfId="0" applyAlignment="1" applyBorder="1" applyFont="1" applyNumberFormat="1">
      <alignment horizontal="left" shrinkToFit="0" vertical="center" wrapText="1"/>
    </xf>
    <xf borderId="69" fillId="7" fontId="4" numFmtId="0" xfId="0" applyAlignment="1" applyBorder="1" applyFont="1">
      <alignment horizontal="center" shrinkToFit="0" vertical="center" wrapText="1"/>
    </xf>
    <xf borderId="70" fillId="0" fontId="4" numFmtId="0" xfId="0" applyAlignment="1" applyBorder="1" applyFont="1">
      <alignment vertical="center"/>
    </xf>
    <xf borderId="71" fillId="24" fontId="4" numFmtId="0" xfId="0" applyAlignment="1" applyBorder="1" applyFill="1" applyFont="1">
      <alignment horizontal="center" vertical="center"/>
    </xf>
    <xf borderId="2" fillId="24" fontId="25" numFmtId="0" xfId="0" applyAlignment="1" applyBorder="1" applyFont="1">
      <alignment shrinkToFit="0" vertical="center" wrapText="1"/>
    </xf>
    <xf borderId="5" fillId="24" fontId="4" numFmtId="0" xfId="0" applyAlignment="1" applyBorder="1" applyFont="1">
      <alignment horizontal="center" shrinkToFit="0" vertical="center" wrapText="1"/>
    </xf>
    <xf borderId="5" fillId="24" fontId="4" numFmtId="49" xfId="0" applyAlignment="1" applyBorder="1" applyFont="1" applyNumberFormat="1">
      <alignment horizontal="center" vertical="center"/>
    </xf>
    <xf borderId="2" fillId="24" fontId="25" numFmtId="0" xfId="0" applyAlignment="1" applyBorder="1" applyFont="1">
      <alignment vertical="center"/>
    </xf>
    <xf borderId="70" fillId="24" fontId="4" numFmtId="165" xfId="0" applyAlignment="1" applyBorder="1" applyFont="1" applyNumberFormat="1">
      <alignment horizontal="left" shrinkToFit="0" vertical="center" wrapText="1"/>
    </xf>
    <xf borderId="2" fillId="3" fontId="4" numFmtId="0" xfId="0" applyAlignment="1" applyBorder="1" applyFont="1">
      <alignment horizontal="center" shrinkToFit="0" vertical="center" wrapText="1"/>
    </xf>
    <xf borderId="71" fillId="23" fontId="4" numFmtId="0" xfId="0" applyAlignment="1" applyBorder="1" applyFont="1">
      <alignment horizontal="center" vertical="center"/>
    </xf>
    <xf borderId="5" fillId="23" fontId="4" numFmtId="0" xfId="0" applyAlignment="1" applyBorder="1" applyFont="1">
      <alignment horizontal="center" shrinkToFit="0" vertical="center" wrapText="1"/>
    </xf>
    <xf borderId="70" fillId="23" fontId="4" numFmtId="165" xfId="0" applyAlignment="1" applyBorder="1" applyFont="1" applyNumberFormat="1">
      <alignment horizontal="left" shrinkToFit="0" vertical="center" wrapText="1"/>
    </xf>
    <xf borderId="2" fillId="7" fontId="4" numFmtId="0" xfId="0" applyAlignment="1" applyBorder="1" applyFont="1">
      <alignment horizontal="center" shrinkToFit="0" vertical="center" wrapText="1"/>
    </xf>
    <xf borderId="70" fillId="0" fontId="4" numFmtId="0" xfId="0" applyAlignment="1" applyBorder="1" applyFont="1">
      <alignment horizontal="center" shrinkToFit="0" vertical="center" wrapText="1"/>
    </xf>
    <xf borderId="72" fillId="0" fontId="4" numFmtId="0" xfId="0" applyAlignment="1" applyBorder="1" applyFont="1">
      <alignment horizontal="center" vertical="center"/>
    </xf>
    <xf borderId="73" fillId="24" fontId="4" numFmtId="0" xfId="0" applyAlignment="1" applyBorder="1" applyFont="1">
      <alignment horizontal="center" vertical="center"/>
    </xf>
    <xf borderId="74" fillId="24" fontId="4" numFmtId="0" xfId="0" applyAlignment="1" applyBorder="1" applyFont="1">
      <alignment horizontal="center" shrinkToFit="0" vertical="center" wrapText="1"/>
    </xf>
    <xf borderId="74" fillId="24" fontId="4" numFmtId="49" xfId="0" applyAlignment="1" applyBorder="1" applyFont="1" applyNumberFormat="1">
      <alignment horizontal="center" vertical="center"/>
    </xf>
    <xf borderId="58" fillId="24" fontId="25" numFmtId="0" xfId="0" applyAlignment="1" applyBorder="1" applyFont="1">
      <alignment vertical="center"/>
    </xf>
    <xf borderId="72" fillId="24" fontId="4" numFmtId="165" xfId="0" applyAlignment="1" applyBorder="1" applyFont="1" applyNumberFormat="1">
      <alignment horizontal="left" shrinkToFit="0" vertical="center" wrapText="1"/>
    </xf>
    <xf borderId="58" fillId="3" fontId="4" numFmtId="0" xfId="0" applyAlignment="1" applyBorder="1" applyFont="1">
      <alignment horizontal="center" shrinkToFit="0" vertical="center" wrapText="1"/>
    </xf>
    <xf borderId="72" fillId="0" fontId="4" numFmtId="0" xfId="0" applyAlignment="1" applyBorder="1" applyFont="1">
      <alignment vertical="center"/>
    </xf>
    <xf borderId="75" fillId="23" fontId="4" numFmtId="0" xfId="0" applyAlignment="1" applyBorder="1" applyFont="1">
      <alignment horizontal="center" vertical="center"/>
    </xf>
    <xf borderId="69" fillId="23" fontId="25" numFmtId="0" xfId="0" applyAlignment="1" applyBorder="1" applyFont="1">
      <alignment shrinkToFit="0" vertical="center" wrapText="1"/>
    </xf>
    <xf borderId="76" fillId="23" fontId="1" numFmtId="0" xfId="0" applyAlignment="1" applyBorder="1" applyFont="1">
      <alignment horizontal="center" shrinkToFit="0" vertical="center" wrapText="1"/>
    </xf>
    <xf borderId="77" fillId="0" fontId="14" numFmtId="0" xfId="0" applyBorder="1" applyFont="1"/>
    <xf borderId="30" fillId="0" fontId="14" numFmtId="0" xfId="0" applyBorder="1" applyFont="1"/>
    <xf borderId="76" fillId="7" fontId="1" numFmtId="0" xfId="0" applyAlignment="1" applyBorder="1" applyFont="1">
      <alignment horizontal="center" shrinkToFit="0" vertical="center" wrapText="1"/>
    </xf>
    <xf borderId="78" fillId="0" fontId="4" numFmtId="0" xfId="0" applyAlignment="1" applyBorder="1" applyFont="1">
      <alignment vertical="center"/>
    </xf>
    <xf borderId="68" fillId="24" fontId="4" numFmtId="0" xfId="0" applyAlignment="1" applyBorder="1" applyFont="1">
      <alignment horizontal="center" vertical="center"/>
    </xf>
    <xf borderId="6" fillId="24" fontId="25" numFmtId="0" xfId="0" applyAlignment="1" applyBorder="1" applyFont="1">
      <alignment shrinkToFit="0" vertical="center" wrapText="1"/>
    </xf>
    <xf borderId="28" fillId="24" fontId="1" numFmtId="0" xfId="0" applyAlignment="1" applyBorder="1" applyFont="1">
      <alignment horizontal="center" shrinkToFit="0" vertical="center" wrapText="1"/>
    </xf>
    <xf borderId="28" fillId="3" fontId="1" numFmtId="0" xfId="0" applyAlignment="1" applyBorder="1" applyFont="1">
      <alignment horizontal="center" shrinkToFit="0" vertical="center" wrapText="1"/>
    </xf>
    <xf borderId="79" fillId="0" fontId="4" numFmtId="0" xfId="0" applyAlignment="1" applyBorder="1" applyFont="1">
      <alignment vertical="center"/>
    </xf>
    <xf borderId="80" fillId="23" fontId="4" numFmtId="0" xfId="0" applyAlignment="1" applyBorder="1" applyFont="1">
      <alignment horizontal="center" vertical="center"/>
    </xf>
    <xf borderId="34" fillId="23" fontId="25" numFmtId="0" xfId="0" applyAlignment="1" applyBorder="1" applyFont="1">
      <alignment shrinkToFit="0" vertical="center" wrapText="1"/>
    </xf>
    <xf borderId="81" fillId="23" fontId="1" numFmtId="0" xfId="0" applyAlignment="1" applyBorder="1" applyFont="1">
      <alignment horizontal="center" shrinkToFit="0" vertical="center" wrapText="1"/>
    </xf>
    <xf borderId="82" fillId="0" fontId="14" numFmtId="0" xfId="0" applyBorder="1" applyFont="1"/>
    <xf borderId="83" fillId="0" fontId="14" numFmtId="0" xfId="0" applyBorder="1" applyFont="1"/>
    <xf borderId="81" fillId="7" fontId="1" numFmtId="0" xfId="0" applyAlignment="1" applyBorder="1" applyFont="1">
      <alignment horizontal="center" shrinkToFit="0" vertical="center" wrapText="1"/>
    </xf>
    <xf borderId="84" fillId="0" fontId="4" numFmtId="0" xfId="0" applyAlignment="1" applyBorder="1" applyFont="1">
      <alignment vertical="center"/>
    </xf>
    <xf borderId="6" fillId="24" fontId="4" numFmtId="0" xfId="0" applyAlignment="1" applyBorder="1" applyFont="1">
      <alignment horizontal="center" shrinkToFit="0" vertical="center" wrapText="1"/>
    </xf>
    <xf borderId="6" fillId="24" fontId="25" numFmtId="0" xfId="0" applyAlignment="1" applyBorder="1" applyFont="1">
      <alignment vertical="center"/>
    </xf>
    <xf borderId="85" fillId="24" fontId="4" numFmtId="0" xfId="0" applyAlignment="1" applyBorder="1" applyFont="1">
      <alignment horizontal="left" shrinkToFit="0" vertical="center" wrapText="1"/>
    </xf>
    <xf borderId="6" fillId="7" fontId="4" numFmtId="0" xfId="0" applyAlignment="1" applyBorder="1" applyFont="1">
      <alignment horizontal="center" shrinkToFit="0" vertical="center" wrapText="1"/>
    </xf>
    <xf borderId="2" fillId="23" fontId="4" numFmtId="0" xfId="0" applyAlignment="1" applyBorder="1" applyFont="1">
      <alignment horizontal="center" shrinkToFit="0" vertical="center" wrapText="1"/>
    </xf>
    <xf borderId="28" fillId="23" fontId="4" numFmtId="0" xfId="0" applyAlignment="1" applyBorder="1" applyFont="1">
      <alignment horizontal="left" shrinkToFit="0" vertical="center" wrapText="1"/>
    </xf>
    <xf borderId="40" fillId="0" fontId="4" numFmtId="0" xfId="0" applyAlignment="1" applyBorder="1" applyFont="1">
      <alignment horizontal="center" shrinkToFit="0" vertical="center" wrapText="1"/>
    </xf>
    <xf borderId="2" fillId="24" fontId="4" numFmtId="0" xfId="0" applyAlignment="1" applyBorder="1" applyFont="1">
      <alignment horizontal="center" shrinkToFit="0" vertical="center" wrapText="1"/>
    </xf>
    <xf borderId="28" fillId="24" fontId="4" numFmtId="0" xfId="0" applyAlignment="1" applyBorder="1" applyFont="1">
      <alignment horizontal="left" shrinkToFit="0" vertical="center" wrapText="1"/>
    </xf>
    <xf borderId="86" fillId="23" fontId="4" numFmtId="0" xfId="0" applyAlignment="1" applyBorder="1" applyFont="1">
      <alignment horizontal="center" vertical="center"/>
    </xf>
    <xf borderId="87" fillId="23" fontId="25" numFmtId="0" xfId="0" applyAlignment="1" applyBorder="1" applyFont="1">
      <alignment shrinkToFit="0" vertical="center" wrapText="1"/>
    </xf>
    <xf borderId="87" fillId="23" fontId="4" numFmtId="0" xfId="0" applyAlignment="1" applyBorder="1" applyFont="1">
      <alignment horizontal="center" shrinkToFit="0" vertical="center" wrapText="1"/>
    </xf>
    <xf borderId="36" fillId="23" fontId="4" numFmtId="49" xfId="0" applyAlignment="1" applyBorder="1" applyFont="1" applyNumberFormat="1">
      <alignment horizontal="center" vertical="center"/>
    </xf>
    <xf borderId="87" fillId="23" fontId="25" numFmtId="0" xfId="0" applyAlignment="1" applyBorder="1" applyFont="1">
      <alignment vertical="center"/>
    </xf>
    <xf borderId="81" fillId="23" fontId="4" numFmtId="0" xfId="0" applyAlignment="1" applyBorder="1" applyFont="1">
      <alignment horizontal="left" shrinkToFit="0" vertical="center" wrapText="1"/>
    </xf>
    <xf borderId="87" fillId="3" fontId="4" numFmtId="0" xfId="0" applyAlignment="1" applyBorder="1" applyFont="1">
      <alignment horizontal="center" shrinkToFit="0" vertical="center" wrapText="1"/>
    </xf>
    <xf borderId="88" fillId="0" fontId="4"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3" numFmtId="49" xfId="0" applyAlignment="1" applyFont="1" applyNumberFormat="1">
      <alignment horizontal="center" shrinkToFit="0" vertical="center" wrapText="1"/>
    </xf>
    <xf borderId="0" fillId="0" fontId="3" numFmtId="0" xfId="0" applyAlignment="1" applyFont="1">
      <alignment horizontal="center" vertical="center"/>
    </xf>
    <xf borderId="0" fillId="3" fontId="29" numFmtId="0" xfId="0" applyAlignment="1" applyFont="1">
      <alignment horizontal="center" vertical="center"/>
    </xf>
    <xf borderId="0" fillId="0" fontId="28" numFmtId="0" xfId="0" applyAlignment="1" applyFont="1">
      <alignment vertical="center"/>
    </xf>
    <xf borderId="0" fillId="0" fontId="30" numFmtId="0" xfId="0" applyAlignment="1" applyFont="1">
      <alignment vertical="center"/>
    </xf>
    <xf borderId="0" fillId="0" fontId="31" numFmtId="0" xfId="0" applyFont="1"/>
    <xf borderId="0" fillId="0" fontId="32" numFmtId="0" xfId="0" applyAlignment="1" applyFont="1">
      <alignment vertical="center"/>
    </xf>
    <xf borderId="0" fillId="0" fontId="31" numFmtId="0" xfId="0" applyAlignment="1" applyFont="1">
      <alignment vertical="center"/>
    </xf>
    <xf borderId="0" fillId="0" fontId="33" numFmtId="0" xfId="0" applyAlignment="1" applyFont="1">
      <alignment horizontal="left" readingOrder="0" vertical="center"/>
    </xf>
    <xf borderId="0" fillId="0" fontId="30" numFmtId="0" xfId="0" applyAlignment="1" applyFont="1">
      <alignment horizontal="right" vertical="center"/>
    </xf>
    <xf borderId="0" fillId="0" fontId="32" numFmtId="166" xfId="0" applyAlignment="1" applyFont="1" applyNumberFormat="1">
      <alignment horizontal="center" vertical="center"/>
    </xf>
    <xf borderId="0" fillId="0" fontId="2" numFmtId="0" xfId="0" applyAlignment="1" applyFont="1">
      <alignment horizontal="left" shrinkToFit="0" vertical="center" wrapText="1"/>
    </xf>
    <xf borderId="0" fillId="0" fontId="32" numFmtId="0" xfId="0" applyAlignment="1" applyFont="1">
      <alignment horizontal="left" shrinkToFit="0" vertical="center" wrapText="1"/>
    </xf>
    <xf borderId="0" fillId="0" fontId="28" numFmtId="0" xfId="0" applyAlignment="1" applyFont="1">
      <alignment horizontal="left" shrinkToFit="0" vertical="center" wrapText="1"/>
    </xf>
    <xf borderId="89" fillId="24" fontId="30" numFmtId="0" xfId="0" applyAlignment="1" applyBorder="1" applyFont="1">
      <alignment horizontal="left"/>
    </xf>
    <xf borderId="0" fillId="0" fontId="30" numFmtId="0" xfId="0" applyAlignment="1" applyFont="1">
      <alignment horizontal="left" shrinkToFit="0" vertical="center" wrapText="1"/>
    </xf>
    <xf borderId="0" fillId="3" fontId="32" numFmtId="0" xfId="0" applyAlignment="1" applyFont="1">
      <alignment horizontal="left" shrinkToFit="0" vertical="center" wrapText="1"/>
    </xf>
    <xf borderId="0" fillId="3" fontId="32" numFmtId="0" xfId="0" applyAlignment="1" applyFont="1">
      <alignment shrinkToFit="0" vertical="center" wrapText="1"/>
    </xf>
    <xf borderId="0" fillId="0" fontId="32" numFmtId="0" xfId="0" applyAlignment="1" applyFont="1">
      <alignment horizontal="center" shrinkToFit="0" vertical="center" wrapText="1"/>
    </xf>
    <xf borderId="90" fillId="24" fontId="30" numFmtId="0" xfId="0" applyAlignment="1" applyBorder="1" applyFont="1">
      <alignment horizontal="left"/>
    </xf>
    <xf borderId="91" fillId="24" fontId="30" numFmtId="0" xfId="0" applyAlignment="1" applyBorder="1" applyFont="1">
      <alignment horizontal="left"/>
    </xf>
    <xf borderId="92" fillId="24" fontId="30" numFmtId="0" xfId="0" applyAlignment="1" applyBorder="1" applyFont="1">
      <alignment horizontal="left"/>
    </xf>
    <xf borderId="93" fillId="24" fontId="30" numFmtId="0" xfId="0" applyAlignment="1" applyBorder="1" applyFont="1">
      <alignment horizontal="left"/>
    </xf>
    <xf borderId="94" fillId="24" fontId="30" numFmtId="0" xfId="0" applyAlignment="1" applyBorder="1" applyFont="1">
      <alignment horizontal="left"/>
    </xf>
    <xf borderId="0" fillId="3" fontId="9" numFmtId="0" xfId="0" applyAlignment="1" applyFont="1">
      <alignment vertical="bottom"/>
    </xf>
    <xf borderId="70" fillId="3" fontId="9" numFmtId="0" xfId="0" applyAlignment="1" applyBorder="1" applyFont="1">
      <alignment vertical="bottom"/>
    </xf>
    <xf borderId="3" fillId="3" fontId="9" numFmtId="0" xfId="0" applyAlignment="1" applyBorder="1" applyFont="1">
      <alignment vertical="bottom"/>
    </xf>
    <xf borderId="95" fillId="25" fontId="28" numFmtId="0" xfId="0" applyAlignment="1" applyBorder="1" applyFill="1" applyFont="1">
      <alignment horizontal="center" shrinkToFit="0" wrapText="1"/>
    </xf>
    <xf borderId="96" fillId="0" fontId="14" numFmtId="0" xfId="0" applyBorder="1" applyFont="1"/>
    <xf borderId="97" fillId="0" fontId="14" numFmtId="0" xfId="0" applyBorder="1" applyFont="1"/>
    <xf borderId="28" fillId="25" fontId="28" numFmtId="0" xfId="0" applyAlignment="1" applyBorder="1" applyFont="1">
      <alignment horizontal="center" shrinkToFit="0" wrapText="1"/>
    </xf>
    <xf borderId="85" fillId="0" fontId="14" numFmtId="0" xfId="0" applyBorder="1" applyFont="1"/>
    <xf borderId="70" fillId="0" fontId="14" numFmtId="0" xfId="0" applyBorder="1" applyFont="1"/>
    <xf borderId="5" fillId="0" fontId="14" numFmtId="0" xfId="0" applyBorder="1" applyFont="1"/>
    <xf borderId="28" fillId="3" fontId="28" numFmtId="0" xfId="0" applyAlignment="1" applyBorder="1" applyFont="1">
      <alignment horizontal="center" shrinkToFit="0" wrapText="1"/>
    </xf>
    <xf borderId="28" fillId="3" fontId="28" numFmtId="0" xfId="0" applyAlignment="1" applyBorder="1" applyFont="1">
      <alignment horizontal="center"/>
    </xf>
    <xf borderId="0" fillId="3" fontId="34" numFmtId="0" xfId="0" applyAlignment="1" applyFont="1">
      <alignment shrinkToFit="0" vertical="bottom" wrapText="0"/>
    </xf>
    <xf borderId="0" fillId="3" fontId="9" numFmtId="0" xfId="0" applyFont="1"/>
    <xf borderId="98" fillId="0" fontId="35" numFmtId="0" xfId="0" applyAlignment="1" applyBorder="1" applyFont="1">
      <alignment horizontal="center" shrinkToFit="0" vertical="center" wrapText="1"/>
    </xf>
    <xf borderId="98" fillId="0" fontId="14" numFmtId="0" xfId="0" applyBorder="1" applyFont="1"/>
    <xf borderId="0" fillId="3" fontId="35" numFmtId="0" xfId="0" applyAlignment="1" applyFont="1">
      <alignment horizontal="center" shrinkToFit="0" wrapText="1"/>
    </xf>
    <xf borderId="0" fillId="3" fontId="35" numFmtId="0" xfId="0" applyAlignment="1" applyFont="1">
      <alignment horizontal="center"/>
    </xf>
    <xf borderId="28" fillId="26" fontId="1" numFmtId="0" xfId="0" applyAlignment="1" applyBorder="1" applyFill="1" applyFont="1">
      <alignment horizontal="center" shrinkToFit="0" vertical="center" wrapText="1"/>
    </xf>
    <xf borderId="28" fillId="26" fontId="1" numFmtId="49" xfId="0" applyAlignment="1" applyBorder="1" applyFont="1" applyNumberFormat="1">
      <alignment horizontal="center" shrinkToFit="0" vertical="center" wrapText="1"/>
    </xf>
    <xf borderId="28" fillId="3" fontId="4" numFmtId="0" xfId="0" applyAlignment="1" applyBorder="1" applyFont="1">
      <alignment horizontal="center" shrinkToFit="0" vertical="center" wrapText="1"/>
    </xf>
    <xf borderId="28" fillId="3" fontId="25" numFmtId="0" xfId="0" applyAlignment="1" applyBorder="1" applyFont="1">
      <alignment horizontal="center" shrinkToFit="0" vertical="center" wrapText="1"/>
    </xf>
    <xf borderId="70" fillId="3" fontId="27" numFmtId="49" xfId="0" applyAlignment="1" applyBorder="1" applyFont="1" applyNumberFormat="1">
      <alignment horizontal="center" vertical="center"/>
    </xf>
    <xf borderId="28" fillId="3" fontId="25" numFmtId="0" xfId="0" applyAlignment="1" applyBorder="1" applyFont="1">
      <alignment horizontal="left" shrinkToFit="0" vertical="center" wrapText="1"/>
    </xf>
    <xf borderId="70" fillId="3" fontId="27" numFmtId="0" xfId="0" applyAlignment="1" applyBorder="1" applyFont="1">
      <alignment horizontal="center" vertical="center"/>
    </xf>
    <xf borderId="0" fillId="3" fontId="3" numFmtId="0" xfId="0" applyAlignment="1" applyFont="1">
      <alignment horizontal="center" shrinkToFit="0" vertical="center" wrapText="1"/>
    </xf>
    <xf borderId="0" fillId="3" fontId="4" numFmtId="0" xfId="0" applyAlignment="1" applyFont="1">
      <alignment horizontal="center" shrinkToFit="0" vertical="center" wrapText="1"/>
    </xf>
    <xf borderId="0" fillId="3" fontId="4" numFmtId="49" xfId="0" applyAlignment="1" applyFont="1" applyNumberFormat="1">
      <alignment horizontal="center" shrinkToFit="0" vertical="center" wrapText="1"/>
    </xf>
    <xf borderId="0" fillId="0" fontId="36" numFmtId="0" xfId="0" applyAlignment="1" applyFont="1">
      <alignment shrinkToFit="0" wrapText="0"/>
    </xf>
    <xf borderId="0" fillId="0" fontId="2" numFmtId="0" xfId="0" applyAlignment="1" applyFont="1">
      <alignment shrinkToFit="0" wrapText="0"/>
    </xf>
    <xf borderId="3" fillId="0" fontId="2" numFmtId="0" xfId="0" applyAlignment="1" applyBorder="1" applyFont="1">
      <alignment shrinkToFit="0" wrapText="0"/>
    </xf>
    <xf borderId="28" fillId="27" fontId="28" numFmtId="0" xfId="0" applyAlignment="1" applyBorder="1" applyFill="1" applyFont="1">
      <alignment horizontal="center" shrinkToFit="0" vertical="center" wrapText="0"/>
    </xf>
    <xf borderId="28" fillId="26" fontId="35" numFmtId="0" xfId="0" applyAlignment="1" applyBorder="1" applyFont="1">
      <alignment horizontal="center" shrinkToFit="0" vertical="center" wrapText="0"/>
    </xf>
    <xf borderId="28" fillId="0" fontId="3" numFmtId="0" xfId="0" applyAlignment="1" applyBorder="1" applyFont="1">
      <alignment horizontal="center" shrinkToFit="0" vertical="center" wrapText="0"/>
    </xf>
    <xf borderId="28" fillId="0" fontId="3" numFmtId="9" xfId="0" applyAlignment="1" applyBorder="1" applyFont="1" applyNumberFormat="1">
      <alignment horizontal="center" shrinkToFit="0" vertical="center" wrapText="0"/>
    </xf>
    <xf borderId="28" fillId="27" fontId="35" numFmtId="0" xfId="0" applyAlignment="1" applyBorder="1" applyFont="1">
      <alignment horizontal="center" shrinkToFit="0" vertical="center" wrapText="0"/>
    </xf>
    <xf borderId="0" fillId="0" fontId="2" numFmtId="0" xfId="0" applyAlignment="1" applyFont="1">
      <alignment horizontal="center" shrinkToFit="0" vertical="center" wrapText="0"/>
    </xf>
    <xf borderId="0" fillId="0" fontId="2" numFmtId="9" xfId="0" applyAlignment="1" applyFont="1" applyNumberFormat="1">
      <alignment horizontal="center" shrinkToFit="0" vertical="center" wrapText="0"/>
    </xf>
    <xf borderId="70" fillId="0" fontId="2" numFmtId="0" xfId="0" applyAlignment="1" applyBorder="1" applyFont="1">
      <alignment horizontal="center" shrinkToFit="0" vertical="center" wrapText="0"/>
    </xf>
    <xf borderId="19" fillId="19" fontId="37" numFmtId="0" xfId="0" applyAlignment="1" applyBorder="1" applyFont="1">
      <alignment horizontal="center" vertical="center"/>
    </xf>
    <xf borderId="20" fillId="19" fontId="37" numFmtId="167" xfId="0" applyAlignment="1" applyBorder="1" applyFont="1" applyNumberFormat="1">
      <alignment horizontal="center" vertical="center"/>
    </xf>
    <xf borderId="20" fillId="19" fontId="37" numFmtId="0" xfId="0" applyAlignment="1" applyBorder="1" applyFont="1">
      <alignment horizontal="center" vertical="center"/>
    </xf>
    <xf borderId="99" fillId="19" fontId="20" numFmtId="0" xfId="0" applyAlignment="1" applyBorder="1" applyFont="1">
      <alignment horizontal="center" vertical="center"/>
    </xf>
    <xf borderId="100" fillId="19" fontId="20" numFmtId="0" xfId="0" applyAlignment="1" applyBorder="1" applyFont="1">
      <alignment horizontal="center" shrinkToFit="0" vertical="center" wrapText="1"/>
    </xf>
    <xf borderId="20" fillId="19" fontId="20" numFmtId="0" xfId="0" applyAlignment="1" applyBorder="1" applyFont="1">
      <alignment horizontal="center" shrinkToFit="0" vertical="center" wrapText="1"/>
    </xf>
    <xf borderId="19" fillId="19" fontId="20" numFmtId="0" xfId="0" applyAlignment="1" applyBorder="1" applyFont="1">
      <alignment horizontal="center" shrinkToFit="0" vertical="center" wrapText="1"/>
    </xf>
    <xf borderId="17" fillId="19" fontId="20" numFmtId="0" xfId="0" applyAlignment="1" applyBorder="1" applyFont="1">
      <alignment horizontal="center" shrinkToFit="0" vertical="center" wrapText="1"/>
    </xf>
    <xf borderId="101" fillId="0" fontId="14" numFmtId="0" xfId="0" applyBorder="1" applyFont="1"/>
    <xf borderId="16" fillId="28" fontId="20" numFmtId="0" xfId="0" applyAlignment="1" applyBorder="1" applyFill="1" applyFont="1">
      <alignment horizontal="center" vertical="center"/>
    </xf>
    <xf borderId="23" fillId="19" fontId="37" numFmtId="0" xfId="0" applyAlignment="1" applyBorder="1" applyFont="1">
      <alignment horizontal="center" vertical="center"/>
    </xf>
    <xf borderId="24" fillId="19" fontId="37" numFmtId="167" xfId="0" applyAlignment="1" applyBorder="1" applyFont="1" applyNumberFormat="1">
      <alignment horizontal="center" vertical="center"/>
    </xf>
    <xf borderId="24" fillId="19" fontId="37" numFmtId="0" xfId="0" applyAlignment="1" applyBorder="1" applyFont="1">
      <alignment horizontal="center" vertical="center"/>
    </xf>
    <xf borderId="25" fillId="0" fontId="14" numFmtId="0" xfId="0" applyBorder="1" applyFont="1"/>
    <xf borderId="102" fillId="19" fontId="20" numFmtId="0" xfId="0" applyAlignment="1" applyBorder="1" applyFont="1">
      <alignment horizontal="center" shrinkToFit="0" vertical="center" wrapText="1"/>
    </xf>
    <xf borderId="24" fillId="19" fontId="20" numFmtId="0" xfId="0" applyAlignment="1" applyBorder="1" applyFont="1">
      <alignment horizontal="center" shrinkToFit="0" vertical="center" wrapText="1"/>
    </xf>
    <xf borderId="23" fillId="19" fontId="20" numFmtId="0" xfId="0" applyAlignment="1" applyBorder="1" applyFont="1">
      <alignment horizontal="center" shrinkToFit="0" vertical="center" wrapText="1"/>
    </xf>
    <xf borderId="103" fillId="29" fontId="20" numFmtId="0" xfId="0" applyAlignment="1" applyBorder="1" applyFill="1" applyFont="1">
      <alignment horizontal="center" shrinkToFit="0" vertical="center" wrapText="1"/>
    </xf>
    <xf borderId="24" fillId="0" fontId="14" numFmtId="0" xfId="0" applyBorder="1" applyFont="1"/>
    <xf borderId="103" fillId="30" fontId="20" numFmtId="0" xfId="0" applyAlignment="1" applyBorder="1" applyFill="1" applyFont="1">
      <alignment horizontal="center" shrinkToFit="0" vertical="center" wrapText="1"/>
    </xf>
    <xf borderId="25" fillId="28" fontId="20" numFmtId="0" xfId="0" applyAlignment="1" applyBorder="1" applyFont="1">
      <alignment horizontal="center" shrinkToFit="0" vertical="center" wrapText="1"/>
    </xf>
    <xf borderId="26" fillId="28" fontId="20" numFmtId="0" xfId="0" applyAlignment="1" applyBorder="1" applyFont="1">
      <alignment horizontal="center" shrinkToFit="0" vertical="center" wrapText="1"/>
    </xf>
    <xf borderId="24" fillId="28" fontId="20" numFmtId="0" xfId="0" applyAlignment="1" applyBorder="1" applyFont="1">
      <alignment horizontal="center" shrinkToFit="0" vertical="center" wrapText="1"/>
    </xf>
    <xf borderId="104" fillId="31" fontId="35" numFmtId="0" xfId="0" applyAlignment="1" applyBorder="1" applyFill="1" applyFont="1">
      <alignment horizontal="center" shrinkToFit="0" vertical="center" wrapText="1"/>
    </xf>
    <xf borderId="105" fillId="0" fontId="3" numFmtId="0" xfId="0" applyAlignment="1" applyBorder="1" applyFont="1">
      <alignment horizontal="center" shrinkToFit="0" vertical="center" wrapText="1"/>
    </xf>
    <xf borderId="106" fillId="0" fontId="4" numFmtId="167" xfId="0" applyAlignment="1" applyBorder="1" applyFont="1" applyNumberFormat="1">
      <alignment horizontal="center" shrinkToFit="0" vertical="center" wrapText="1"/>
    </xf>
    <xf borderId="106" fillId="0" fontId="4" numFmtId="168" xfId="0" applyAlignment="1" applyBorder="1" applyFont="1" applyNumberFormat="1">
      <alignment horizontal="center" shrinkToFit="0" vertical="center" wrapText="1"/>
    </xf>
    <xf borderId="106" fillId="0" fontId="4" numFmtId="168" xfId="0" applyAlignment="1" applyBorder="1" applyFont="1" applyNumberFormat="1">
      <alignment shrinkToFit="0" vertical="center" wrapText="1"/>
    </xf>
    <xf borderId="107" fillId="0" fontId="4" numFmtId="0" xfId="0" applyAlignment="1" applyBorder="1" applyFont="1">
      <alignment horizontal="center" shrinkToFit="0" vertical="center" wrapText="1"/>
    </xf>
    <xf borderId="108" fillId="0" fontId="4" numFmtId="168" xfId="0" applyAlignment="1" applyBorder="1" applyFont="1" applyNumberFormat="1">
      <alignment horizontal="center" shrinkToFit="0" vertical="center" wrapText="1"/>
    </xf>
    <xf borderId="105" fillId="0" fontId="4" numFmtId="1" xfId="0" applyAlignment="1" applyBorder="1" applyFont="1" applyNumberFormat="1">
      <alignment horizontal="center" vertical="center"/>
    </xf>
    <xf borderId="109" fillId="0" fontId="4" numFmtId="1" xfId="0" applyAlignment="1" applyBorder="1" applyFont="1" applyNumberFormat="1">
      <alignment horizontal="center" vertical="center"/>
    </xf>
    <xf borderId="106" fillId="0" fontId="4" numFmtId="9" xfId="0" applyAlignment="1" applyBorder="1" applyFont="1" applyNumberFormat="1">
      <alignment horizontal="center" vertical="center"/>
    </xf>
    <xf borderId="107" fillId="0" fontId="4" numFmtId="1" xfId="0" applyAlignment="1" applyBorder="1" applyFont="1" applyNumberFormat="1">
      <alignment horizontal="center" vertical="center"/>
    </xf>
    <xf borderId="109" fillId="0" fontId="4" numFmtId="9" xfId="0" applyAlignment="1" applyBorder="1" applyFont="1" applyNumberFormat="1">
      <alignment horizontal="center" vertical="center"/>
    </xf>
    <xf borderId="104" fillId="0" fontId="14" numFmtId="0" xfId="0" applyBorder="1" applyFont="1"/>
    <xf borderId="23" fillId="0" fontId="14" numFmtId="0" xfId="0" applyBorder="1" applyFont="1"/>
    <xf borderId="23" fillId="0" fontId="3" numFmtId="0" xfId="0" applyAlignment="1" applyBorder="1" applyFont="1">
      <alignment horizontal="center" shrinkToFit="0" vertical="center" wrapText="1"/>
    </xf>
    <xf borderId="24" fillId="0" fontId="4" numFmtId="167" xfId="0" applyAlignment="1" applyBorder="1" applyFont="1" applyNumberFormat="1">
      <alignment horizontal="center" shrinkToFit="0" vertical="center" wrapText="1"/>
    </xf>
    <xf borderId="24" fillId="0" fontId="4" numFmtId="168" xfId="0" applyAlignment="1" applyBorder="1" applyFont="1" applyNumberFormat="1">
      <alignment horizontal="center" shrinkToFit="0" vertical="center" wrapText="1"/>
    </xf>
    <xf borderId="24" fillId="0" fontId="4" numFmtId="168" xfId="0" applyAlignment="1" applyBorder="1" applyFont="1" applyNumberFormat="1">
      <alignment shrinkToFit="0" vertical="center" wrapText="1"/>
    </xf>
    <xf borderId="106" fillId="0" fontId="4" numFmtId="168" xfId="0" applyAlignment="1" applyBorder="1" applyFont="1" applyNumberFormat="1">
      <alignment vertical="center"/>
    </xf>
    <xf borderId="25" fillId="19" fontId="21" numFmtId="0" xfId="0" applyAlignment="1" applyBorder="1" applyFont="1">
      <alignment horizontal="center" vertical="center"/>
    </xf>
    <xf borderId="6" fillId="19" fontId="21" numFmtId="0" xfId="0" applyAlignment="1" applyBorder="1" applyFont="1">
      <alignment horizontal="center" vertical="center"/>
    </xf>
    <xf borderId="24" fillId="19" fontId="21" numFmtId="0" xfId="0" applyAlignment="1" applyBorder="1" applyFont="1">
      <alignment horizontal="center" vertical="center"/>
    </xf>
    <xf borderId="26" fillId="19" fontId="20" numFmtId="1" xfId="0" applyAlignment="1" applyBorder="1" applyFont="1" applyNumberFormat="1">
      <alignment horizontal="center" vertical="center"/>
    </xf>
    <xf borderId="24" fillId="19" fontId="20" numFmtId="9" xfId="0" applyAlignment="1" applyBorder="1" applyFont="1" applyNumberFormat="1">
      <alignment horizontal="center" vertical="center"/>
    </xf>
    <xf borderId="26" fillId="19" fontId="20" numFmtId="9" xfId="0" applyAlignment="1" applyBorder="1" applyFont="1" applyNumberFormat="1">
      <alignment horizontal="center" vertical="center"/>
    </xf>
    <xf borderId="25" fillId="19" fontId="2" numFmtId="0" xfId="0" applyAlignment="1" applyBorder="1" applyFont="1">
      <alignment vertical="center"/>
    </xf>
    <xf borderId="24" fillId="19" fontId="2" numFmtId="0" xfId="0" applyAlignment="1" applyBorder="1" applyFont="1">
      <alignment vertical="center"/>
    </xf>
    <xf borderId="23" fillId="19" fontId="20" numFmtId="0" xfId="0" applyAlignment="1" applyBorder="1" applyFont="1">
      <alignment horizontal="center" vertical="center"/>
    </xf>
    <xf borderId="25" fillId="19" fontId="20" numFmtId="1" xfId="0" applyAlignment="1" applyBorder="1" applyFont="1" applyNumberFormat="1">
      <alignment horizontal="center" vertical="center"/>
    </xf>
  </cellXfs>
  <cellStyles count="1">
    <cellStyle xfId="0" name="Normal" builtinId="0"/>
  </cellStyles>
  <dxfs count="10">
    <dxf>
      <font>
        <b/>
        <color rgb="FF274E13"/>
      </font>
      <fill>
        <patternFill patternType="solid">
          <fgColor rgb="FFEEF7E3"/>
          <bgColor rgb="FFEEF7E3"/>
        </patternFill>
      </fill>
      <border/>
    </dxf>
    <dxf>
      <font>
        <b/>
        <color rgb="FF9C0006"/>
      </font>
      <fill>
        <patternFill patternType="solid">
          <fgColor rgb="FFFEE7E7"/>
          <bgColor rgb="FFFEE7E7"/>
        </patternFill>
      </fill>
      <border/>
    </dxf>
    <dxf>
      <font>
        <color rgb="FF000000"/>
      </font>
      <fill>
        <patternFill patternType="solid">
          <fgColor rgb="FFF1C232"/>
          <bgColor rgb="FFF1C232"/>
        </patternFill>
      </fill>
      <border/>
    </dxf>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
      <font/>
      <fill>
        <patternFill patternType="solid">
          <fgColor rgb="FF78909C"/>
          <bgColor rgb="FF78909C"/>
        </patternFill>
      </fill>
      <border/>
    </dxf>
    <dxf>
      <font/>
      <fill>
        <patternFill patternType="solid">
          <fgColor rgb="FFEBEFF1"/>
          <bgColor rgb="FFEBEFF1"/>
        </patternFill>
      </fill>
      <border/>
    </dxf>
    <dxf>
      <font>
        <b/>
        <color rgb="FF9C0006"/>
      </font>
      <fill>
        <patternFill patternType="solid">
          <fgColor rgb="FFFFC7CE"/>
          <bgColor rgb="FFFFC7CE"/>
        </patternFill>
      </fill>
      <border/>
    </dxf>
  </dxfs>
  <tableStyles count="2">
    <tableStyle count="3" pivot="0" name="Supervisión-style">
      <tableStyleElement dxfId="4" type="headerRow"/>
      <tableStyleElement dxfId="5" type="firstRowStripe"/>
      <tableStyleElement dxfId="6" type="secondRowStripe"/>
    </tableStyle>
    <tableStyle count="3" pivot="0" name="PCPP-style">
      <tableStyleElement dxfId="7" type="headerRow"/>
      <tableStyleElement dxfId="5"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000000"/>
                </a:solidFill>
                <a:latin typeface="+mn-lt"/>
              </a:defRPr>
            </a:pPr>
            <a:r>
              <a:rPr b="0" i="0" sz="1200">
                <a:solidFill>
                  <a:srgbClr val="000000"/>
                </a:solidFill>
                <a:latin typeface="+mn-lt"/>
              </a:rPr>
              <a:t>Resumen Ebaluación Prestacional</a:t>
            </a:r>
          </a:p>
        </c:rich>
      </c:tx>
      <c:overlay val="0"/>
    </c:title>
    <c:plotArea>
      <c:layout/>
      <c:doughnut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'ACTA PCPP-UDR'!$AE$133:$AE$134</c:f>
            </c:strRef>
          </c:cat>
          <c:val>
            <c:numRef>
              <c:f>'ACTA PCPP-UDR'!$AF$133:$AF$134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SEPTIEMBRE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RESUMEN!$J$52:$J$56</c:f>
            </c:strRef>
          </c:cat>
          <c:val>
            <c:numRef>
              <c:f>RESUMEN!$L$52:$L$56</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RESUMEN!$J$52:$J$56</c:f>
            </c:strRef>
          </c:cat>
          <c:val>
            <c:numRef>
              <c:f>RESUMEN!$N$52:$N$56</c:f>
              <c:numCache/>
            </c:numRef>
          </c:val>
        </c:ser>
        <c:overlap val="100"/>
        <c:axId val="154809590"/>
        <c:axId val="118336553"/>
      </c:barChart>
      <c:catAx>
        <c:axId val="15480959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18336553"/>
      </c:catAx>
      <c:valAx>
        <c:axId val="118336553"/>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154809590"/>
        <c:crosses val="max"/>
      </c:valAx>
    </c:plotArea>
    <c:legend>
      <c:legendPos val="l"/>
      <c:overlay val="0"/>
      <c:txPr>
        <a:bodyPr/>
        <a:lstStyle/>
        <a:p>
          <a:pPr lvl="0">
            <a:defRPr b="0" i="0" sz="100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OCTUBRE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RESUMEN!$J$58:$J$62</c:f>
            </c:strRef>
          </c:cat>
          <c:val>
            <c:numRef>
              <c:f>RESUMEN!$L$58:$L$62</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RESUMEN!$J$58:$J$62</c:f>
            </c:strRef>
          </c:cat>
          <c:val>
            <c:numRef>
              <c:f>RESUMEN!$N$58:$N$62</c:f>
              <c:numCache/>
            </c:numRef>
          </c:val>
        </c:ser>
        <c:overlap val="100"/>
        <c:axId val="797203643"/>
        <c:axId val="1201816774"/>
      </c:barChart>
      <c:catAx>
        <c:axId val="79720364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201816774"/>
      </c:catAx>
      <c:valAx>
        <c:axId val="1201816774"/>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797203643"/>
        <c:crosses val="max"/>
      </c:valAx>
    </c:plotArea>
    <c:legend>
      <c:legendPos val="l"/>
      <c:overlay val="0"/>
      <c:txPr>
        <a:bodyPr/>
        <a:lstStyle/>
        <a:p>
          <a:pPr lvl="0">
            <a:defRPr b="0" i="0" sz="10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NOVIEMBRE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RESUMEN!$J$64:$J$68</c:f>
            </c:strRef>
          </c:cat>
          <c:val>
            <c:numRef>
              <c:f>RESUMEN!$L$64:$L$68</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RESUMEN!$J$64:$J$68</c:f>
            </c:strRef>
          </c:cat>
          <c:val>
            <c:numRef>
              <c:f>RESUMEN!$N$64:$N$68</c:f>
              <c:numCache/>
            </c:numRef>
          </c:val>
        </c:ser>
        <c:overlap val="100"/>
        <c:axId val="315469079"/>
        <c:axId val="624120022"/>
      </c:barChart>
      <c:catAx>
        <c:axId val="31546907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624120022"/>
      </c:catAx>
      <c:valAx>
        <c:axId val="624120022"/>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315469079"/>
        <c:crosses val="max"/>
      </c:valAx>
    </c:plotArea>
    <c:legend>
      <c:legendPos val="l"/>
      <c:overlay val="0"/>
      <c:txPr>
        <a:bodyPr/>
        <a:lstStyle/>
        <a:p>
          <a:pPr lvl="0">
            <a:defRPr b="0" i="0" sz="100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DICIEMBRE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RESUMEN!$J$70:$J$74</c:f>
            </c:strRef>
          </c:cat>
          <c:val>
            <c:numRef>
              <c:f>RESUMEN!$L$70:$L$74</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RESUMEN!$J$70:$J$74</c:f>
            </c:strRef>
          </c:cat>
          <c:val>
            <c:numRef>
              <c:f>RESUMEN!$N$70:$N$74</c:f>
              <c:numCache/>
            </c:numRef>
          </c:val>
        </c:ser>
        <c:overlap val="100"/>
        <c:axId val="108665202"/>
        <c:axId val="1359754145"/>
      </c:barChart>
      <c:catAx>
        <c:axId val="10866520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359754145"/>
      </c:catAx>
      <c:valAx>
        <c:axId val="1359754145"/>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108665202"/>
        <c:crosses val="max"/>
      </c:valAx>
    </c:plotArea>
    <c:legend>
      <c:legendPos val="l"/>
      <c:overlay val="0"/>
      <c:txPr>
        <a:bodyPr/>
        <a:lstStyle/>
        <a:p>
          <a:pPr lvl="0">
            <a:defRPr b="0" i="0" sz="10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ENERO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RESUMEN!$J$4:$J$8</c:f>
            </c:strRef>
          </c:cat>
          <c:val>
            <c:numRef>
              <c:f>RESUMEN!$L$4:$L$8</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RESUMEN!$J$4:$J$8</c:f>
            </c:strRef>
          </c:cat>
          <c:val>
            <c:numRef>
              <c:f>RESUMEN!$N$4:$N$8</c:f>
              <c:numCache/>
            </c:numRef>
          </c:val>
        </c:ser>
        <c:overlap val="100"/>
        <c:axId val="1212822415"/>
        <c:axId val="2058332803"/>
      </c:barChart>
      <c:catAx>
        <c:axId val="121282241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2058332803"/>
      </c:catAx>
      <c:valAx>
        <c:axId val="2058332803"/>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1212822415"/>
        <c:crosses val="max"/>
      </c:valAx>
    </c:plotArea>
    <c:legend>
      <c:legendPos val="l"/>
      <c:overlay val="0"/>
      <c:txPr>
        <a:bodyPr/>
        <a:lstStyle/>
        <a:p>
          <a:pPr lvl="0">
            <a:defRPr b="0" i="0" sz="10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FEBRERO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RESUMEN!$J$10:$J$14</c:f>
            </c:strRef>
          </c:cat>
          <c:val>
            <c:numRef>
              <c:f>RESUMEN!$L$10:$L$14</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RESUMEN!$J$10:$J$14</c:f>
            </c:strRef>
          </c:cat>
          <c:val>
            <c:numRef>
              <c:f>RESUMEN!$N$10:$N$14</c:f>
              <c:numCache/>
            </c:numRef>
          </c:val>
        </c:ser>
        <c:overlap val="100"/>
        <c:axId val="2124529720"/>
        <c:axId val="2005758996"/>
      </c:barChart>
      <c:catAx>
        <c:axId val="21245297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2005758996"/>
      </c:catAx>
      <c:valAx>
        <c:axId val="2005758996"/>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2124529720"/>
        <c:crosses val="max"/>
      </c:valAx>
    </c:plotArea>
    <c:legend>
      <c:legendPos val="l"/>
      <c:overlay val="0"/>
      <c:txPr>
        <a:bodyPr/>
        <a:lstStyle/>
        <a:p>
          <a:pPr lvl="0">
            <a:defRPr b="0" i="0" sz="10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MARZO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RESUMEN!$J$16:$J$20</c:f>
            </c:strRef>
          </c:cat>
          <c:val>
            <c:numRef>
              <c:f>RESUMEN!$L$16:$L$20</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RESUMEN!$J$16:$J$20</c:f>
            </c:strRef>
          </c:cat>
          <c:val>
            <c:numRef>
              <c:f>RESUMEN!$N$16:$N$20</c:f>
              <c:numCache/>
            </c:numRef>
          </c:val>
        </c:ser>
        <c:overlap val="100"/>
        <c:axId val="693335791"/>
        <c:axId val="464407529"/>
      </c:barChart>
      <c:catAx>
        <c:axId val="69333579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464407529"/>
      </c:catAx>
      <c:valAx>
        <c:axId val="464407529"/>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693335791"/>
        <c:crosses val="max"/>
      </c:valAx>
    </c:plotArea>
    <c:legend>
      <c:legendPos val="l"/>
      <c:overlay val="0"/>
      <c:txPr>
        <a:bodyPr/>
        <a:lstStyle/>
        <a:p>
          <a:pPr lvl="0">
            <a:defRPr b="0" i="0" sz="10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ABRIL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RESUMEN!$J$22:$J$26</c:f>
            </c:strRef>
          </c:cat>
          <c:val>
            <c:numRef>
              <c:f>RESUMEN!$L$22:$L$26</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RESUMEN!$J$22:$J$26</c:f>
            </c:strRef>
          </c:cat>
          <c:val>
            <c:numRef>
              <c:f>RESUMEN!$N$22:$N$26</c:f>
              <c:numCache/>
            </c:numRef>
          </c:val>
        </c:ser>
        <c:overlap val="100"/>
        <c:axId val="20754424"/>
        <c:axId val="1079836301"/>
      </c:barChart>
      <c:catAx>
        <c:axId val="2075442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079836301"/>
      </c:catAx>
      <c:valAx>
        <c:axId val="1079836301"/>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20754424"/>
        <c:crosses val="max"/>
      </c:valAx>
    </c:plotArea>
    <c:legend>
      <c:legendPos val="l"/>
      <c:overlay val="0"/>
      <c:txPr>
        <a:bodyPr/>
        <a:lstStyle/>
        <a:p>
          <a:pPr lvl="0">
            <a:defRPr b="0" i="0" sz="10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MAYO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RESUMEN!$J$28:$J$32</c:f>
            </c:strRef>
          </c:cat>
          <c:val>
            <c:numRef>
              <c:f>RESUMEN!$L$28:$L$32</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RESUMEN!$J$28:$J$32</c:f>
            </c:strRef>
          </c:cat>
          <c:val>
            <c:numRef>
              <c:f>RESUMEN!$N$28:$N$32</c:f>
              <c:numCache/>
            </c:numRef>
          </c:val>
        </c:ser>
        <c:overlap val="100"/>
        <c:axId val="193126968"/>
        <c:axId val="748182028"/>
      </c:barChart>
      <c:catAx>
        <c:axId val="19312696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748182028"/>
      </c:catAx>
      <c:valAx>
        <c:axId val="748182028"/>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193126968"/>
        <c:crosses val="max"/>
      </c:valAx>
    </c:plotArea>
    <c:legend>
      <c:legendPos val="l"/>
      <c:overlay val="0"/>
      <c:txPr>
        <a:bodyPr/>
        <a:lstStyle/>
        <a:p>
          <a:pPr lvl="0">
            <a:defRPr b="0" i="0" sz="10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JUNIO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RESUMEN!$J$34:$J$38</c:f>
            </c:strRef>
          </c:cat>
          <c:val>
            <c:numRef>
              <c:f>RESUMEN!$L$34:$L$38</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RESUMEN!$J$34:$J$38</c:f>
            </c:strRef>
          </c:cat>
          <c:val>
            <c:numRef>
              <c:f>RESUMEN!$N$34:$N$38</c:f>
              <c:numCache/>
            </c:numRef>
          </c:val>
        </c:ser>
        <c:overlap val="100"/>
        <c:axId val="1661190432"/>
        <c:axId val="1146806062"/>
      </c:barChart>
      <c:catAx>
        <c:axId val="166119043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146806062"/>
      </c:catAx>
      <c:valAx>
        <c:axId val="1146806062"/>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1661190432"/>
        <c:crosses val="max"/>
      </c:valAx>
    </c:plotArea>
    <c:legend>
      <c:legendPos val="l"/>
      <c:overlay val="0"/>
      <c:txPr>
        <a:bodyPr/>
        <a:lstStyle/>
        <a:p>
          <a:pPr lvl="0">
            <a:defRPr b="0" i="0" sz="10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JULIO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RESUMEN!$J$40:$J$44</c:f>
            </c:strRef>
          </c:cat>
          <c:val>
            <c:numRef>
              <c:f>RESUMEN!$L$40:$L$44</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RESUMEN!$J$40:$J$44</c:f>
            </c:strRef>
          </c:cat>
          <c:val>
            <c:numRef>
              <c:f>RESUMEN!$N$40:$N$44</c:f>
              <c:numCache/>
            </c:numRef>
          </c:val>
        </c:ser>
        <c:overlap val="100"/>
        <c:axId val="341944384"/>
        <c:axId val="1440465774"/>
      </c:barChart>
      <c:catAx>
        <c:axId val="34194438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1440465774"/>
      </c:catAx>
      <c:valAx>
        <c:axId val="1440465774"/>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341944384"/>
        <c:crosses val="max"/>
      </c:valAx>
    </c:plotArea>
    <c:legend>
      <c:legendPos val="l"/>
      <c:overlay val="0"/>
      <c:txPr>
        <a:bodyPr/>
        <a:lstStyle/>
        <a:p>
          <a:pPr lvl="0">
            <a:defRPr b="0" i="0" sz="10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chemeClr val="dk1"/>
                </a:solidFill>
                <a:latin typeface="+mn-lt"/>
              </a:defRPr>
            </a:pPr>
            <a:r>
              <a:rPr b="1" i="0" sz="1000">
                <a:solidFill>
                  <a:schemeClr val="dk1"/>
                </a:solidFill>
                <a:latin typeface="+mn-lt"/>
              </a:rPr>
              <a:t>PREST. EVALUADAS AGOSTO 2024</a:t>
            </a:r>
          </a:p>
        </c:rich>
      </c:tx>
      <c:overlay val="0"/>
    </c:title>
    <c:plotArea>
      <c:layout>
        <c:manualLayout>
          <c:xMode val="edge"/>
          <c:yMode val="edge"/>
          <c:x val="0.38341346153846156"/>
          <c:y val="0.12984496124031014"/>
          <c:w val="0.5855769230769231"/>
          <c:h val="0.7503875968992249"/>
        </c:manualLayout>
      </c:layout>
      <c:barChart>
        <c:barDir val="bar"/>
        <c:grouping val="stacked"/>
        <c:ser>
          <c:idx val="0"/>
          <c:order val="0"/>
          <c:spPr>
            <a:solidFill>
              <a:schemeClr val="accent4"/>
            </a:solidFill>
            <a:ln cmpd="sng">
              <a:solidFill>
                <a:srgbClr val="000000"/>
              </a:solidFill>
            </a:ln>
          </c:spPr>
          <c:dLbls>
            <c:numFmt formatCode="General" sourceLinked="1"/>
            <c:txPr>
              <a:bodyPr/>
              <a:lstStyle/>
              <a:p>
                <a:pPr lvl="0">
                  <a:defRPr b="1" i="0" sz="1000"/>
                </a:pPr>
              </a:p>
            </c:txPr>
            <c:showLegendKey val="0"/>
            <c:showVal val="1"/>
            <c:showCatName val="0"/>
            <c:showSerName val="0"/>
            <c:showPercent val="0"/>
            <c:showBubbleSize val="0"/>
          </c:dLbls>
          <c:cat>
            <c:strRef>
              <c:f>RESUMEN!$J$46:$J$50</c:f>
            </c:strRef>
          </c:cat>
          <c:val>
            <c:numRef>
              <c:f>RESUMEN!$L$46:$L$50</c:f>
              <c:numCache/>
            </c:numRef>
          </c:val>
        </c:ser>
        <c:ser>
          <c:idx val="1"/>
          <c:order val="1"/>
          <c:spPr>
            <a:solidFill>
              <a:schemeClr val="accent2"/>
            </a:solidFill>
            <a:ln cmpd="sng">
              <a:solidFill>
                <a:srgbClr val="000000"/>
              </a:solidFill>
            </a:ln>
          </c:spPr>
          <c:dLbls>
            <c:numFmt formatCode="General" sourceLinked="1"/>
            <c:txPr>
              <a:bodyPr/>
              <a:lstStyle/>
              <a:p>
                <a:pPr lvl="0">
                  <a:defRPr b="1" i="0" sz="1000">
                    <a:solidFill>
                      <a:srgbClr val="FFFFFF"/>
                    </a:solidFill>
                  </a:defRPr>
                </a:pPr>
              </a:p>
            </c:txPr>
            <c:showLegendKey val="0"/>
            <c:showVal val="1"/>
            <c:showCatName val="0"/>
            <c:showSerName val="0"/>
            <c:showPercent val="0"/>
            <c:showBubbleSize val="0"/>
          </c:dLbls>
          <c:cat>
            <c:strRef>
              <c:f>RESUMEN!$J$46:$J$50</c:f>
            </c:strRef>
          </c:cat>
          <c:val>
            <c:numRef>
              <c:f>RESUMEN!$N$46:$N$50</c:f>
              <c:numCache/>
            </c:numRef>
          </c:val>
        </c:ser>
        <c:overlap val="100"/>
        <c:axId val="1769883763"/>
        <c:axId val="22608050"/>
      </c:barChart>
      <c:catAx>
        <c:axId val="17698837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22608050"/>
      </c:catAx>
      <c:valAx>
        <c:axId val="22608050"/>
        <c:scaling>
          <c:orientation val="minMax"/>
          <c:max val="7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mn-lt"/>
              </a:defRPr>
            </a:pPr>
          </a:p>
        </c:txPr>
        <c:crossAx val="1769883763"/>
        <c:crosses val="max"/>
      </c:valAx>
    </c:plotArea>
    <c:legend>
      <c:legendPos val="l"/>
      <c:overlay val="0"/>
      <c:txPr>
        <a:bodyPr/>
        <a:lstStyle/>
        <a:p>
          <a:pPr lvl="0">
            <a:defRPr b="0" i="0" sz="100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11" Type="http://schemas.openxmlformats.org/officeDocument/2006/relationships/chart" Target="../charts/chart12.xml"/><Relationship Id="rId10" Type="http://schemas.openxmlformats.org/officeDocument/2006/relationships/chart" Target="../charts/chart11.xml"/><Relationship Id="rId12" Type="http://schemas.openxmlformats.org/officeDocument/2006/relationships/chart" Target="../charts/chart13.xml"/><Relationship Id="rId9" Type="http://schemas.openxmlformats.org/officeDocument/2006/relationships/chart" Target="../charts/chart10.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29</xdr:col>
      <xdr:colOff>95250</xdr:colOff>
      <xdr:row>129</xdr:row>
      <xdr:rowOff>190500</xdr:rowOff>
    </xdr:from>
    <xdr:ext cx="3609975" cy="2238375"/>
    <xdr:graphicFrame>
      <xdr:nvGraphicFramePr>
        <xdr:cNvPr id="996010707"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85725</xdr:colOff>
      <xdr:row>2</xdr:row>
      <xdr:rowOff>133350</xdr:rowOff>
    </xdr:from>
    <xdr:ext cx="3705225" cy="466725"/>
    <xdr:sp>
      <xdr:nvSpPr>
        <xdr:cNvPr id="3" name="Shape 3"/>
        <xdr:cNvSpPr txBox="1"/>
      </xdr:nvSpPr>
      <xdr:spPr>
        <a:xfrm>
          <a:off x="3498150" y="3551400"/>
          <a:ext cx="3695700" cy="457200"/>
        </a:xfrm>
        <a:prstGeom prst="rect">
          <a:avLst/>
        </a:prstGeom>
        <a:noFill/>
        <a:ln>
          <a:noFill/>
        </a:ln>
      </xdr:spPr>
      <xdr:txBody>
        <a:bodyPr anchorCtr="0" anchor="t" bIns="45700" lIns="91425" spcFirstLastPara="1" rIns="91425" wrap="square" tIns="45700">
          <a:noAutofit/>
        </a:bodyPr>
        <a:lstStyle/>
        <a:p>
          <a:pPr indent="0" lvl="0" marL="0" rtl="0" algn="ctr">
            <a:lnSpc>
              <a:spcPct val="112500"/>
            </a:lnSpc>
            <a:spcBef>
              <a:spcPts val="0"/>
            </a:spcBef>
            <a:spcAft>
              <a:spcPts val="0"/>
            </a:spcAft>
            <a:buClr>
              <a:srgbClr val="4A442A"/>
            </a:buClr>
            <a:buSzPts val="800"/>
            <a:buFont typeface="Arial"/>
            <a:buNone/>
          </a:pPr>
          <a:r>
            <a:rPr lang="en-US" sz="800">
              <a:solidFill>
                <a:srgbClr val="4A442A"/>
              </a:solidFill>
              <a:latin typeface="Arial"/>
              <a:ea typeface="Arial"/>
              <a:cs typeface="Arial"/>
              <a:sym typeface="Arial"/>
            </a:rPr>
            <a:t>“Decenio de la Igualdad de Oportunidades para Mujeres y Hombres” </a:t>
          </a:r>
          <a:endParaRPr sz="1100">
            <a:latin typeface="Calibri"/>
            <a:ea typeface="Calibri"/>
            <a:cs typeface="Calibri"/>
            <a:sym typeface="Calibri"/>
          </a:endParaRPr>
        </a:p>
      </xdr:txBody>
    </xdr:sp>
    <xdr:clientData fLocksWithSheet="0"/>
  </xdr:oneCellAnchor>
  <xdr:oneCellAnchor>
    <xdr:from>
      <xdr:col>2</xdr:col>
      <xdr:colOff>66675</xdr:colOff>
      <xdr:row>32</xdr:row>
      <xdr:rowOff>104775</xdr:rowOff>
    </xdr:from>
    <xdr:ext cx="4572000" cy="4572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57150</xdr:colOff>
      <xdr:row>62</xdr:row>
      <xdr:rowOff>85725</xdr:rowOff>
    </xdr:from>
    <xdr:ext cx="4572000" cy="4572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57150</xdr:colOff>
      <xdr:row>0</xdr:row>
      <xdr:rowOff>85725</xdr:rowOff>
    </xdr:from>
    <xdr:ext cx="4572000" cy="4572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104775</xdr:colOff>
      <xdr:row>92</xdr:row>
      <xdr:rowOff>85725</xdr:rowOff>
    </xdr:from>
    <xdr:ext cx="4572000" cy="4572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104775</xdr:colOff>
      <xdr:row>122</xdr:row>
      <xdr:rowOff>142875</xdr:rowOff>
    </xdr:from>
    <xdr:ext cx="4572000" cy="4572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104775</xdr:colOff>
      <xdr:row>3</xdr:row>
      <xdr:rowOff>38100</xdr:rowOff>
    </xdr:from>
    <xdr:ext cx="4029075" cy="1962150"/>
    <xdr:graphicFrame>
      <xdr:nvGraphicFramePr>
        <xdr:cNvPr id="1353537307"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19</xdr:col>
      <xdr:colOff>104775</xdr:colOff>
      <xdr:row>11</xdr:row>
      <xdr:rowOff>19050</xdr:rowOff>
    </xdr:from>
    <xdr:ext cx="4029075" cy="1962150"/>
    <xdr:graphicFrame>
      <xdr:nvGraphicFramePr>
        <xdr:cNvPr id="1152786316"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19</xdr:col>
      <xdr:colOff>104775</xdr:colOff>
      <xdr:row>19</xdr:row>
      <xdr:rowOff>0</xdr:rowOff>
    </xdr:from>
    <xdr:ext cx="4029075" cy="1962150"/>
    <xdr:graphicFrame>
      <xdr:nvGraphicFramePr>
        <xdr:cNvPr id="892421658"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19</xdr:col>
      <xdr:colOff>104775</xdr:colOff>
      <xdr:row>26</xdr:row>
      <xdr:rowOff>238125</xdr:rowOff>
    </xdr:from>
    <xdr:ext cx="4029075" cy="1962150"/>
    <xdr:graphicFrame>
      <xdr:nvGraphicFramePr>
        <xdr:cNvPr id="207085602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19</xdr:col>
      <xdr:colOff>104775</xdr:colOff>
      <xdr:row>34</xdr:row>
      <xdr:rowOff>219075</xdr:rowOff>
    </xdr:from>
    <xdr:ext cx="4029075" cy="1962150"/>
    <xdr:graphicFrame>
      <xdr:nvGraphicFramePr>
        <xdr:cNvPr id="230234401"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19</xdr:col>
      <xdr:colOff>104775</xdr:colOff>
      <xdr:row>42</xdr:row>
      <xdr:rowOff>200025</xdr:rowOff>
    </xdr:from>
    <xdr:ext cx="4029075" cy="1962150"/>
    <xdr:graphicFrame>
      <xdr:nvGraphicFramePr>
        <xdr:cNvPr id="490784436"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19</xdr:col>
      <xdr:colOff>104775</xdr:colOff>
      <xdr:row>50</xdr:row>
      <xdr:rowOff>180975</xdr:rowOff>
    </xdr:from>
    <xdr:ext cx="4029075" cy="1962150"/>
    <xdr:graphicFrame>
      <xdr:nvGraphicFramePr>
        <xdr:cNvPr id="1736470850"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19</xdr:col>
      <xdr:colOff>104775</xdr:colOff>
      <xdr:row>58</xdr:row>
      <xdr:rowOff>161925</xdr:rowOff>
    </xdr:from>
    <xdr:ext cx="4029075" cy="1962150"/>
    <xdr:graphicFrame>
      <xdr:nvGraphicFramePr>
        <xdr:cNvPr id="621693841"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19</xdr:col>
      <xdr:colOff>104775</xdr:colOff>
      <xdr:row>66</xdr:row>
      <xdr:rowOff>142875</xdr:rowOff>
    </xdr:from>
    <xdr:ext cx="4029075" cy="1962150"/>
    <xdr:graphicFrame>
      <xdr:nvGraphicFramePr>
        <xdr:cNvPr id="1226476242"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19</xdr:col>
      <xdr:colOff>104775</xdr:colOff>
      <xdr:row>74</xdr:row>
      <xdr:rowOff>123825</xdr:rowOff>
    </xdr:from>
    <xdr:ext cx="4029075" cy="1962150"/>
    <xdr:graphicFrame>
      <xdr:nvGraphicFramePr>
        <xdr:cNvPr id="908403009"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19</xdr:col>
      <xdr:colOff>104775</xdr:colOff>
      <xdr:row>86</xdr:row>
      <xdr:rowOff>0</xdr:rowOff>
    </xdr:from>
    <xdr:ext cx="4029075" cy="1962150"/>
    <xdr:graphicFrame>
      <xdr:nvGraphicFramePr>
        <xdr:cNvPr id="900665580"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19</xdr:col>
      <xdr:colOff>104775</xdr:colOff>
      <xdr:row>96</xdr:row>
      <xdr:rowOff>133350</xdr:rowOff>
    </xdr:from>
    <xdr:ext cx="4029075" cy="1962150"/>
    <xdr:graphicFrame>
      <xdr:nvGraphicFramePr>
        <xdr:cNvPr id="1530304428"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tables/table1.xml><?xml version="1.0" encoding="utf-8"?>
<table xmlns="http://schemas.openxmlformats.org/spreadsheetml/2006/main" ref="A3:M163" displayName="Table_1" id="1">
  <tableColumns count="13">
    <tableColumn name="INDICE" id="1"/>
    <tableColumn name="CONTAR" id="2"/>
    <tableColumn name="N°" id="3"/>
    <tableColumn name="Establecimiento de salud" id="4"/>
    <tableColumn name="NUMERO DE FUA" id="5"/>
    <tableColumn name="COD PRES" id="6"/>
    <tableColumn name="PRESTADOR" id="7"/>
    <tableColumn name="DIAGNOSTICO" id="8"/>
    <tableColumn name="MEDICAMENTOS PRESCRITOS/ EXAMENES DE LABORATORIO" id="9"/>
    <tableColumn name="Pertinencia" id="10"/>
    <tableColumn name="Enlace del medicamento/ Examen de laboratorio con el DX" id="11"/>
    <tableColumn name="CIE 10" id="12"/>
    <tableColumn name="Dispensacion del medicamento" id="13"/>
  </tableColumns>
  <tableStyleInfo name="Supervisión-style" showColumnStripes="0" showFirstColumn="1" showLastColumn="1" showRowStripes="1"/>
</table>
</file>

<file path=xl/tables/table2.xml><?xml version="1.0" encoding="utf-8"?>
<table xmlns="http://schemas.openxmlformats.org/spreadsheetml/2006/main" headerRowCount="0" ref="K2:K46" displayName="Table_2" id="2">
  <tableColumns count="1">
    <tableColumn name="Column1" id="1"/>
  </tableColumns>
  <tableStyleInfo name="PCPP-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37.0"/>
    <col customWidth="1" min="2" max="2" width="10.0"/>
    <col customWidth="1" min="3" max="3" width="37.0"/>
    <col customWidth="1" min="4" max="4" width="2.75"/>
    <col customWidth="1" min="5" max="5" width="63.88"/>
    <col customWidth="1" min="6" max="6" width="3.38"/>
    <col customWidth="1" min="7" max="7" width="10.0"/>
    <col customWidth="1" min="8" max="8" width="55.5"/>
    <col customWidth="1" min="9" max="9" width="2.63"/>
    <col customWidth="1" min="10" max="10" width="21.13"/>
    <col customWidth="1" min="11" max="11" width="2.88"/>
    <col customWidth="1" min="12" max="12" width="16.5"/>
    <col customWidth="1" min="13" max="13" width="9.75"/>
    <col customWidth="1" min="14" max="14" width="6.25"/>
    <col customWidth="1" min="15" max="15" width="64.13"/>
    <col customWidth="1" min="16" max="19" width="10.0"/>
  </cols>
  <sheetData>
    <row r="1" ht="15.75" customHeight="1">
      <c r="A1" s="1" t="s">
        <v>0</v>
      </c>
      <c r="B1" s="2" t="s">
        <v>1</v>
      </c>
      <c r="C1" s="1" t="s">
        <v>0</v>
      </c>
      <c r="D1" s="3"/>
      <c r="E1" s="1" t="s">
        <v>2</v>
      </c>
      <c r="F1" s="3"/>
      <c r="G1" s="1" t="s">
        <v>3</v>
      </c>
      <c r="H1" s="1" t="s">
        <v>4</v>
      </c>
      <c r="I1" s="3"/>
      <c r="J1" s="1" t="s">
        <v>5</v>
      </c>
      <c r="K1" s="4"/>
      <c r="L1" s="2" t="s">
        <v>6</v>
      </c>
      <c r="M1" s="5"/>
      <c r="N1" s="6"/>
      <c r="O1" s="2" t="s">
        <v>7</v>
      </c>
      <c r="P1" s="2" t="s">
        <v>8</v>
      </c>
      <c r="Q1" s="2" t="s">
        <v>7</v>
      </c>
      <c r="R1" s="6"/>
      <c r="S1" s="2" t="s">
        <v>9</v>
      </c>
      <c r="T1" s="6"/>
      <c r="U1" s="6" t="s">
        <v>10</v>
      </c>
      <c r="V1" s="6" t="s">
        <v>11</v>
      </c>
      <c r="W1" s="6"/>
      <c r="X1" s="6"/>
      <c r="Y1" s="6"/>
      <c r="Z1" s="6"/>
      <c r="AA1" s="6"/>
      <c r="AB1" s="6"/>
    </row>
    <row r="2" ht="15.75" customHeight="1">
      <c r="A2" s="7" t="s">
        <v>12</v>
      </c>
      <c r="B2" s="8" t="s">
        <v>13</v>
      </c>
      <c r="C2" s="7" t="s">
        <v>12</v>
      </c>
      <c r="D2" s="3"/>
      <c r="E2" s="9" t="s">
        <v>14</v>
      </c>
      <c r="F2" s="3"/>
      <c r="G2" s="10" t="s">
        <v>15</v>
      </c>
      <c r="H2" s="9" t="s">
        <v>16</v>
      </c>
      <c r="I2" s="3"/>
      <c r="J2" s="9" t="s">
        <v>17</v>
      </c>
      <c r="K2" s="4"/>
      <c r="L2" s="11" t="s">
        <v>18</v>
      </c>
      <c r="M2" s="12"/>
      <c r="N2" s="6"/>
      <c r="O2" s="11" t="s">
        <v>19</v>
      </c>
      <c r="P2" s="13" t="s">
        <v>20</v>
      </c>
      <c r="Q2" s="11" t="str">
        <f t="shared" ref="Q2:Q9" si="1">MID(O2,6,1500)</f>
        <v>No se dispone del FUA físicamente)</v>
      </c>
      <c r="R2" s="6"/>
      <c r="S2" s="11" t="s">
        <v>21</v>
      </c>
      <c r="T2" s="6"/>
      <c r="U2" s="6" t="s">
        <v>22</v>
      </c>
      <c r="V2" s="6" t="s">
        <v>23</v>
      </c>
      <c r="W2" s="6"/>
      <c r="X2" s="6"/>
      <c r="Y2" s="6"/>
      <c r="Z2" s="6"/>
      <c r="AA2" s="6"/>
      <c r="AB2" s="6"/>
    </row>
    <row r="3" ht="15.75" customHeight="1">
      <c r="A3" s="14" t="s">
        <v>24</v>
      </c>
      <c r="B3" s="8" t="s">
        <v>13</v>
      </c>
      <c r="C3" s="14" t="s">
        <v>24</v>
      </c>
      <c r="D3" s="3"/>
      <c r="E3" s="9" t="s">
        <v>25</v>
      </c>
      <c r="F3" s="3"/>
      <c r="G3" s="10" t="s">
        <v>26</v>
      </c>
      <c r="H3" s="9" t="s">
        <v>27</v>
      </c>
      <c r="I3" s="3"/>
      <c r="J3" s="9" t="s">
        <v>28</v>
      </c>
      <c r="K3" s="4"/>
      <c r="L3" s="11" t="s">
        <v>29</v>
      </c>
      <c r="M3" s="12"/>
      <c r="N3" s="6"/>
      <c r="O3" s="11" t="s">
        <v>30</v>
      </c>
      <c r="P3" s="13" t="s">
        <v>31</v>
      </c>
      <c r="Q3" s="11" t="str">
        <f t="shared" si="1"/>
        <v>El FUA no cuenta con los datos necesarios para la evaluación)</v>
      </c>
      <c r="R3" s="6"/>
      <c r="S3" s="11" t="s">
        <v>32</v>
      </c>
      <c r="T3" s="6"/>
      <c r="U3" s="6" t="s">
        <v>33</v>
      </c>
      <c r="V3" s="6" t="s">
        <v>34</v>
      </c>
      <c r="W3" s="6"/>
      <c r="X3" s="6"/>
      <c r="Y3" s="6"/>
      <c r="Z3" s="6"/>
      <c r="AA3" s="6"/>
      <c r="AB3" s="6"/>
    </row>
    <row r="4" ht="15.75" customHeight="1">
      <c r="A4" s="14" t="s">
        <v>35</v>
      </c>
      <c r="B4" s="8" t="s">
        <v>13</v>
      </c>
      <c r="C4" s="14" t="s">
        <v>35</v>
      </c>
      <c r="D4" s="3"/>
      <c r="E4" s="9" t="s">
        <v>36</v>
      </c>
      <c r="F4" s="3"/>
      <c r="G4" s="10" t="s">
        <v>37</v>
      </c>
      <c r="H4" s="9" t="s">
        <v>38</v>
      </c>
      <c r="I4" s="3"/>
      <c r="J4" s="9" t="s">
        <v>39</v>
      </c>
      <c r="K4" s="4"/>
      <c r="L4" s="11" t="s">
        <v>40</v>
      </c>
      <c r="M4" s="12"/>
      <c r="N4" s="6"/>
      <c r="O4" s="11" t="s">
        <v>41</v>
      </c>
      <c r="P4" s="13" t="s">
        <v>42</v>
      </c>
      <c r="Q4" s="11" t="str">
        <f t="shared" si="1"/>
        <v>El FUA no es legible, con enmendaduras o borrones que cuestiona su legitimidad)</v>
      </c>
      <c r="R4" s="6"/>
      <c r="S4" s="11" t="s">
        <v>43</v>
      </c>
      <c r="T4" s="6"/>
      <c r="U4" s="6" t="s">
        <v>44</v>
      </c>
      <c r="V4" s="6" t="s">
        <v>45</v>
      </c>
      <c r="W4" s="6"/>
      <c r="X4" s="6"/>
      <c r="Y4" s="6"/>
      <c r="Z4" s="6"/>
      <c r="AA4" s="6"/>
      <c r="AB4" s="6"/>
    </row>
    <row r="5" ht="15.75" customHeight="1">
      <c r="A5" s="14" t="s">
        <v>46</v>
      </c>
      <c r="B5" s="8" t="s">
        <v>13</v>
      </c>
      <c r="C5" s="14" t="s">
        <v>46</v>
      </c>
      <c r="D5" s="3"/>
      <c r="E5" s="9" t="s">
        <v>47</v>
      </c>
      <c r="F5" s="3"/>
      <c r="G5" s="10" t="s">
        <v>48</v>
      </c>
      <c r="H5" s="9" t="s">
        <v>49</v>
      </c>
      <c r="I5" s="3"/>
      <c r="J5" s="9" t="s">
        <v>50</v>
      </c>
      <c r="K5" s="4"/>
      <c r="L5" s="11" t="s">
        <v>51</v>
      </c>
      <c r="M5" s="12"/>
      <c r="N5" s="6"/>
      <c r="O5" s="11" t="s">
        <v>52</v>
      </c>
      <c r="P5" s="13" t="s">
        <v>53</v>
      </c>
      <c r="Q5" s="11" t="str">
        <f t="shared" si="1"/>
        <v>No cuenta con sello y firma del responsable de la atención, en el anverso y reverso del FUA)</v>
      </c>
      <c r="R5" s="6"/>
      <c r="S5" s="6"/>
      <c r="T5" s="6"/>
      <c r="U5" s="6" t="s">
        <v>54</v>
      </c>
      <c r="V5" s="6" t="s">
        <v>55</v>
      </c>
      <c r="W5" s="6"/>
      <c r="X5" s="6"/>
      <c r="Y5" s="6"/>
      <c r="Z5" s="6"/>
      <c r="AA5" s="6"/>
      <c r="AB5" s="6"/>
    </row>
    <row r="6" ht="15.75" customHeight="1">
      <c r="A6" s="14" t="s">
        <v>56</v>
      </c>
      <c r="B6" s="8" t="s">
        <v>13</v>
      </c>
      <c r="C6" s="14" t="s">
        <v>56</v>
      </c>
      <c r="D6" s="3"/>
      <c r="E6" s="9" t="s">
        <v>57</v>
      </c>
      <c r="F6" s="3"/>
      <c r="G6" s="10" t="s">
        <v>58</v>
      </c>
      <c r="H6" s="9" t="s">
        <v>59</v>
      </c>
      <c r="I6" s="3"/>
      <c r="J6" s="9" t="s">
        <v>60</v>
      </c>
      <c r="K6" s="4"/>
      <c r="L6" s="4"/>
      <c r="M6" s="12"/>
      <c r="N6" s="6"/>
      <c r="O6" s="11" t="s">
        <v>61</v>
      </c>
      <c r="P6" s="13" t="s">
        <v>62</v>
      </c>
      <c r="Q6" s="11" t="str">
        <f t="shared" si="1"/>
        <v>No cuenta con la firma y/o huella digital del asegurado o apoderado en el anverso y reverso del FUA)</v>
      </c>
      <c r="R6" s="6"/>
      <c r="S6" s="6"/>
      <c r="T6" s="6"/>
      <c r="U6" s="6" t="s">
        <v>63</v>
      </c>
      <c r="V6" s="6" t="s">
        <v>64</v>
      </c>
      <c r="W6" s="6"/>
      <c r="X6" s="6"/>
      <c r="Y6" s="6"/>
      <c r="Z6" s="6"/>
      <c r="AA6" s="6"/>
      <c r="AB6" s="6"/>
    </row>
    <row r="7" ht="15.75" customHeight="1">
      <c r="A7" s="14" t="s">
        <v>65</v>
      </c>
      <c r="B7" s="8" t="s">
        <v>13</v>
      </c>
      <c r="C7" s="14" t="s">
        <v>65</v>
      </c>
      <c r="D7" s="3"/>
      <c r="E7" s="9" t="s">
        <v>66</v>
      </c>
      <c r="F7" s="3"/>
      <c r="G7" s="10" t="s">
        <v>67</v>
      </c>
      <c r="H7" s="9" t="s">
        <v>68</v>
      </c>
      <c r="I7" s="3"/>
      <c r="J7" s="9" t="s">
        <v>69</v>
      </c>
      <c r="K7" s="4"/>
      <c r="L7" s="4"/>
      <c r="M7" s="12"/>
      <c r="N7" s="6"/>
      <c r="O7" s="11" t="s">
        <v>70</v>
      </c>
      <c r="P7" s="13" t="s">
        <v>71</v>
      </c>
      <c r="Q7" s="11" t="str">
        <f t="shared" si="1"/>
        <v>No cuenta  con sello y firma del responsable de farmacia)</v>
      </c>
      <c r="R7" s="6"/>
      <c r="S7" s="6"/>
      <c r="T7" s="6"/>
      <c r="U7" s="6" t="s">
        <v>72</v>
      </c>
      <c r="V7" s="6" t="s">
        <v>73</v>
      </c>
      <c r="W7" s="6"/>
      <c r="X7" s="6"/>
      <c r="Y7" s="6"/>
      <c r="Z7" s="6"/>
      <c r="AA7" s="6"/>
      <c r="AB7" s="6"/>
    </row>
    <row r="8" ht="15.75" customHeight="1">
      <c r="A8" s="14" t="s">
        <v>74</v>
      </c>
      <c r="B8" s="8" t="s">
        <v>13</v>
      </c>
      <c r="C8" s="14" t="s">
        <v>74</v>
      </c>
      <c r="D8" s="3"/>
      <c r="E8" s="9" t="s">
        <v>75</v>
      </c>
      <c r="F8" s="3"/>
      <c r="G8" s="10" t="s">
        <v>76</v>
      </c>
      <c r="H8" s="9" t="s">
        <v>77</v>
      </c>
      <c r="I8" s="3"/>
      <c r="J8" s="9" t="s">
        <v>78</v>
      </c>
      <c r="K8" s="4"/>
      <c r="L8" s="4"/>
      <c r="M8" s="12"/>
      <c r="N8" s="6"/>
      <c r="O8" s="11" t="s">
        <v>79</v>
      </c>
      <c r="P8" s="13" t="s">
        <v>80</v>
      </c>
      <c r="Q8" s="11" t="str">
        <f t="shared" si="1"/>
        <v>No cuenta con sello y firma del responsable de laboratorio y/o anatomía patológica)</v>
      </c>
      <c r="R8" s="6"/>
      <c r="S8" s="2" t="s">
        <v>9</v>
      </c>
      <c r="T8" s="6"/>
      <c r="U8" s="6" t="s">
        <v>81</v>
      </c>
      <c r="V8" s="6" t="s">
        <v>82</v>
      </c>
      <c r="W8" s="6"/>
      <c r="X8" s="6"/>
      <c r="Y8" s="6"/>
      <c r="Z8" s="6"/>
      <c r="AA8" s="6"/>
      <c r="AB8" s="6"/>
    </row>
    <row r="9" ht="15.75" customHeight="1">
      <c r="A9" s="14" t="s">
        <v>83</v>
      </c>
      <c r="B9" s="8" t="s">
        <v>13</v>
      </c>
      <c r="C9" s="14" t="s">
        <v>83</v>
      </c>
      <c r="D9" s="3"/>
      <c r="E9" s="9" t="s">
        <v>84</v>
      </c>
      <c r="F9" s="3"/>
      <c r="G9" s="10" t="s">
        <v>85</v>
      </c>
      <c r="H9" s="9" t="s">
        <v>86</v>
      </c>
      <c r="I9" s="3"/>
      <c r="J9" s="9" t="s">
        <v>87</v>
      </c>
      <c r="K9" s="4"/>
      <c r="L9" s="4"/>
      <c r="M9" s="12"/>
      <c r="N9" s="6"/>
      <c r="O9" s="11" t="s">
        <v>88</v>
      </c>
      <c r="P9" s="13" t="s">
        <v>89</v>
      </c>
      <c r="Q9" s="11" t="str">
        <f t="shared" si="1"/>
        <v>No cuenta con el sello y firma del responsable de Rx e imágenes)</v>
      </c>
      <c r="R9" s="6"/>
      <c r="S9" s="11" t="s">
        <v>90</v>
      </c>
      <c r="T9" s="6"/>
      <c r="U9" s="6" t="s">
        <v>91</v>
      </c>
      <c r="V9" s="6" t="s">
        <v>92</v>
      </c>
      <c r="W9" s="6"/>
      <c r="X9" s="6"/>
      <c r="Y9" s="6"/>
      <c r="Z9" s="6"/>
      <c r="AA9" s="6"/>
      <c r="AB9" s="6"/>
    </row>
    <row r="10" ht="15.75" customHeight="1">
      <c r="A10" s="15"/>
      <c r="B10" s="16" t="s">
        <v>13</v>
      </c>
      <c r="C10" s="15"/>
      <c r="D10" s="17"/>
      <c r="E10" s="18"/>
      <c r="F10" s="17"/>
      <c r="G10" s="19" t="s">
        <v>93</v>
      </c>
      <c r="H10" s="20" t="s">
        <v>94</v>
      </c>
      <c r="I10" s="17"/>
      <c r="J10" s="20" t="s">
        <v>95</v>
      </c>
      <c r="K10" s="21"/>
      <c r="L10" s="21"/>
      <c r="M10" s="12"/>
      <c r="N10" s="22"/>
      <c r="O10" s="23" t="s">
        <v>96</v>
      </c>
      <c r="P10" s="24" t="s">
        <v>97</v>
      </c>
      <c r="Q10" s="11"/>
      <c r="R10" s="22"/>
      <c r="S10" s="23" t="s">
        <v>98</v>
      </c>
      <c r="T10" s="6"/>
      <c r="U10" s="6" t="s">
        <v>99</v>
      </c>
      <c r="V10" s="6" t="s">
        <v>100</v>
      </c>
      <c r="W10" s="6"/>
      <c r="X10" s="6"/>
      <c r="Y10" s="6"/>
      <c r="Z10" s="6"/>
      <c r="AA10" s="6"/>
      <c r="AB10" s="6"/>
    </row>
    <row r="11" ht="15.75" customHeight="1">
      <c r="A11" s="7" t="s">
        <v>101</v>
      </c>
      <c r="B11" s="8" t="s">
        <v>13</v>
      </c>
      <c r="C11" s="7" t="s">
        <v>101</v>
      </c>
      <c r="D11" s="3"/>
      <c r="E11" s="9" t="s">
        <v>102</v>
      </c>
      <c r="F11" s="3"/>
      <c r="G11" s="10" t="s">
        <v>103</v>
      </c>
      <c r="H11" s="9" t="s">
        <v>104</v>
      </c>
      <c r="I11" s="3"/>
      <c r="J11" s="9" t="s">
        <v>105</v>
      </c>
      <c r="K11" s="4"/>
      <c r="L11" s="4"/>
      <c r="M11" s="5"/>
      <c r="N11" s="6"/>
      <c r="O11" s="2" t="s">
        <v>106</v>
      </c>
      <c r="P11" s="2"/>
      <c r="Q11" s="11" t="str">
        <f>MID(O11,6,1500)</f>
        <v>II</v>
      </c>
      <c r="R11" s="6"/>
      <c r="S11" s="25"/>
      <c r="T11" s="6"/>
      <c r="U11" s="6" t="s">
        <v>107</v>
      </c>
      <c r="V11" s="6" t="s">
        <v>108</v>
      </c>
      <c r="W11" s="6"/>
      <c r="X11" s="6"/>
      <c r="Y11" s="6"/>
      <c r="Z11" s="6"/>
      <c r="AA11" s="6"/>
      <c r="AB11" s="6"/>
    </row>
    <row r="12" ht="15.75" customHeight="1">
      <c r="A12" s="7" t="s">
        <v>109</v>
      </c>
      <c r="B12" s="8" t="s">
        <v>13</v>
      </c>
      <c r="C12" s="7" t="s">
        <v>109</v>
      </c>
      <c r="D12" s="3"/>
      <c r="E12" s="9" t="s">
        <v>110</v>
      </c>
      <c r="F12" s="3"/>
      <c r="G12" s="10" t="s">
        <v>111</v>
      </c>
      <c r="H12" s="9" t="s">
        <v>112</v>
      </c>
      <c r="I12" s="3"/>
      <c r="J12" s="9" t="s">
        <v>113</v>
      </c>
      <c r="K12" s="4"/>
      <c r="L12" s="4"/>
      <c r="M12" s="12"/>
      <c r="N12" s="6"/>
      <c r="O12" s="11" t="s">
        <v>114</v>
      </c>
      <c r="P12" s="13" t="s">
        <v>115</v>
      </c>
      <c r="Q12" s="11" t="str">
        <f t="shared" ref="Q12:Q24" si="2">MID(O12,8,1500)</f>
        <v>No se dispone físicamente de la Historia Clínica)</v>
      </c>
      <c r="R12" s="6"/>
      <c r="S12" s="6"/>
      <c r="T12" s="6"/>
      <c r="U12" s="6"/>
      <c r="V12" s="6"/>
      <c r="W12" s="6"/>
      <c r="X12" s="6"/>
      <c r="Y12" s="6"/>
      <c r="Z12" s="6"/>
      <c r="AA12" s="6"/>
      <c r="AB12" s="6"/>
    </row>
    <row r="13" ht="15.75" customHeight="1">
      <c r="A13" s="14" t="s">
        <v>116</v>
      </c>
      <c r="B13" s="8" t="s">
        <v>13</v>
      </c>
      <c r="C13" s="14" t="s">
        <v>116</v>
      </c>
      <c r="D13" s="3"/>
      <c r="E13" s="9" t="s">
        <v>117</v>
      </c>
      <c r="F13" s="3"/>
      <c r="G13" s="10" t="s">
        <v>118</v>
      </c>
      <c r="H13" s="9" t="s">
        <v>119</v>
      </c>
      <c r="I13" s="3"/>
      <c r="J13" s="9" t="s">
        <v>120</v>
      </c>
      <c r="K13" s="4"/>
      <c r="L13" s="4"/>
      <c r="M13" s="12"/>
      <c r="N13" s="6"/>
      <c r="O13" s="11" t="s">
        <v>121</v>
      </c>
      <c r="P13" s="13" t="s">
        <v>122</v>
      </c>
      <c r="Q13" s="11" t="str">
        <f t="shared" si="2"/>
        <v>No se dispone físicamente de la carta de garantía según corresponda( componente semisubsidiado))</v>
      </c>
      <c r="R13" s="6"/>
      <c r="S13" s="6" t="s">
        <v>123</v>
      </c>
      <c r="T13" s="6"/>
      <c r="U13" s="6"/>
      <c r="V13" s="6"/>
      <c r="W13" s="6"/>
      <c r="X13" s="6"/>
      <c r="Y13" s="6"/>
      <c r="Z13" s="6"/>
      <c r="AA13" s="6"/>
      <c r="AB13" s="6"/>
    </row>
    <row r="14" ht="15.75" customHeight="1">
      <c r="A14" s="14" t="s">
        <v>124</v>
      </c>
      <c r="B14" s="8" t="s">
        <v>13</v>
      </c>
      <c r="C14" s="14" t="s">
        <v>124</v>
      </c>
      <c r="D14" s="3"/>
      <c r="E14" s="9" t="s">
        <v>125</v>
      </c>
      <c r="F14" s="3"/>
      <c r="G14" s="10" t="s">
        <v>126</v>
      </c>
      <c r="H14" s="9" t="s">
        <v>127</v>
      </c>
      <c r="I14" s="3"/>
      <c r="J14" s="9" t="s">
        <v>128</v>
      </c>
      <c r="K14" s="4"/>
      <c r="L14" s="4"/>
      <c r="M14" s="12"/>
      <c r="N14" s="6"/>
      <c r="O14" s="11" t="s">
        <v>129</v>
      </c>
      <c r="P14" s="13" t="s">
        <v>130</v>
      </c>
      <c r="Q14" s="11" t="str">
        <f t="shared" si="2"/>
        <v>En la H.C no se evidencia el registro correcto de la prestación consignada en el FUA de acuerdo a lo establecido en la normatividad vigente del MINSA)</v>
      </c>
      <c r="R14" s="6"/>
      <c r="S14" s="6" t="s">
        <v>131</v>
      </c>
      <c r="T14" s="6"/>
      <c r="U14" s="6"/>
      <c r="V14" s="6"/>
      <c r="W14" s="6"/>
      <c r="X14" s="6"/>
      <c r="Y14" s="6"/>
      <c r="Z14" s="6"/>
      <c r="AA14" s="6"/>
      <c r="AB14" s="6"/>
    </row>
    <row r="15" ht="15.75" customHeight="1">
      <c r="A15" s="14" t="s">
        <v>132</v>
      </c>
      <c r="B15" s="8" t="s">
        <v>13</v>
      </c>
      <c r="C15" s="14" t="s">
        <v>132</v>
      </c>
      <c r="D15" s="3"/>
      <c r="E15" s="9" t="s">
        <v>133</v>
      </c>
      <c r="F15" s="3"/>
      <c r="G15" s="10" t="s">
        <v>134</v>
      </c>
      <c r="H15" s="9" t="s">
        <v>135</v>
      </c>
      <c r="I15" s="4"/>
      <c r="J15" s="11" t="s">
        <v>136</v>
      </c>
      <c r="K15" s="4"/>
      <c r="L15" s="4"/>
      <c r="M15" s="12"/>
      <c r="N15" s="6"/>
      <c r="O15" s="11" t="s">
        <v>137</v>
      </c>
      <c r="P15" s="13" t="s">
        <v>138</v>
      </c>
      <c r="Q15" s="11" t="str">
        <f t="shared" si="2"/>
        <v>No cuenta y existe concordancia del monto y numero de autorización dada por la UDR  para la atención de la cobertura extraordinaria, casos especiales)</v>
      </c>
      <c r="R15" s="6"/>
      <c r="S15" s="6"/>
      <c r="T15" s="6"/>
      <c r="U15" s="6"/>
      <c r="V15" s="6"/>
      <c r="W15" s="6"/>
      <c r="X15" s="6"/>
      <c r="Y15" s="6"/>
      <c r="Z15" s="6"/>
      <c r="AA15" s="6"/>
      <c r="AB15" s="6"/>
    </row>
    <row r="16" ht="15.75" customHeight="1">
      <c r="A16" s="9" t="s">
        <v>139</v>
      </c>
      <c r="B16" s="26" t="s">
        <v>13</v>
      </c>
      <c r="C16" s="9" t="s">
        <v>139</v>
      </c>
      <c r="D16" s="3"/>
      <c r="E16" s="9" t="s">
        <v>140</v>
      </c>
      <c r="F16" s="3"/>
      <c r="G16" s="10" t="s">
        <v>141</v>
      </c>
      <c r="H16" s="9" t="s">
        <v>142</v>
      </c>
      <c r="I16" s="4"/>
      <c r="J16" s="4"/>
      <c r="K16" s="4"/>
      <c r="L16" s="4"/>
      <c r="M16" s="12"/>
      <c r="N16" s="6"/>
      <c r="O16" s="11" t="s">
        <v>143</v>
      </c>
      <c r="P16" s="13" t="s">
        <v>144</v>
      </c>
      <c r="Q16" s="11" t="str">
        <f t="shared" si="2"/>
        <v>No hay concordancia de los diagnósticos consignados  entre la Historia Clínica y FUA)</v>
      </c>
      <c r="R16" s="6"/>
      <c r="S16" s="6" t="s">
        <v>145</v>
      </c>
      <c r="T16" s="6"/>
      <c r="U16" s="6"/>
      <c r="V16" s="6"/>
      <c r="W16" s="6"/>
      <c r="X16" s="6"/>
      <c r="Y16" s="6"/>
      <c r="Z16" s="6"/>
      <c r="AA16" s="6"/>
      <c r="AB16" s="6"/>
    </row>
    <row r="17" ht="15.75" customHeight="1">
      <c r="A17" s="14" t="s">
        <v>146</v>
      </c>
      <c r="B17" s="8" t="s">
        <v>147</v>
      </c>
      <c r="C17" s="14" t="s">
        <v>146</v>
      </c>
      <c r="D17" s="3"/>
      <c r="E17" s="9" t="s">
        <v>148</v>
      </c>
      <c r="F17" s="3"/>
      <c r="G17" s="10" t="s">
        <v>93</v>
      </c>
      <c r="H17" s="9" t="s">
        <v>149</v>
      </c>
      <c r="I17" s="4"/>
      <c r="J17" s="4"/>
      <c r="K17" s="4"/>
      <c r="L17" s="4"/>
      <c r="M17" s="12"/>
      <c r="N17" s="6"/>
      <c r="O17" s="11" t="s">
        <v>150</v>
      </c>
      <c r="P17" s="13" t="s">
        <v>151</v>
      </c>
      <c r="Q17" s="11" t="str">
        <f t="shared" si="2"/>
        <v>No hay concordancia de los datos del responsable de la atención entre la H.C y el FUA así como la concordancia de su sello y firma)</v>
      </c>
      <c r="R17" s="6"/>
      <c r="S17" s="6" t="s">
        <v>152</v>
      </c>
      <c r="T17" s="6"/>
      <c r="U17" s="6"/>
      <c r="V17" s="6"/>
      <c r="W17" s="6"/>
      <c r="X17" s="6"/>
      <c r="Y17" s="6"/>
      <c r="Z17" s="6"/>
      <c r="AA17" s="6"/>
      <c r="AB17" s="6"/>
    </row>
    <row r="18" ht="15.75" customHeight="1">
      <c r="A18" s="14" t="s">
        <v>153</v>
      </c>
      <c r="B18" s="8" t="s">
        <v>147</v>
      </c>
      <c r="C18" s="14" t="s">
        <v>153</v>
      </c>
      <c r="D18" s="3"/>
      <c r="E18" s="9" t="s">
        <v>154</v>
      </c>
      <c r="F18" s="3"/>
      <c r="G18" s="10" t="s">
        <v>155</v>
      </c>
      <c r="H18" s="9" t="s">
        <v>156</v>
      </c>
      <c r="I18" s="4"/>
      <c r="J18" s="4"/>
      <c r="K18" s="4"/>
      <c r="L18" s="4"/>
      <c r="M18" s="12"/>
      <c r="N18" s="6"/>
      <c r="O18" s="11" t="s">
        <v>157</v>
      </c>
      <c r="P18" s="13" t="s">
        <v>158</v>
      </c>
      <c r="Q18" s="11" t="str">
        <f t="shared" si="2"/>
        <v>No hay concordancia de la prestación y de la cantidad prescrita de medicamentos e insumos utilizados entre el FUA y la H.C)</v>
      </c>
      <c r="R18" s="6"/>
      <c r="S18" s="6"/>
      <c r="T18" s="6"/>
      <c r="U18" s="6"/>
      <c r="V18" s="6"/>
      <c r="W18" s="6"/>
      <c r="X18" s="6"/>
      <c r="Y18" s="6"/>
      <c r="Z18" s="6"/>
      <c r="AA18" s="6"/>
      <c r="AB18" s="6"/>
    </row>
    <row r="19" ht="15.75" customHeight="1">
      <c r="A19" s="14" t="s">
        <v>159</v>
      </c>
      <c r="B19" s="8" t="s">
        <v>147</v>
      </c>
      <c r="C19" s="14" t="s">
        <v>159</v>
      </c>
      <c r="D19" s="3"/>
      <c r="E19" s="9" t="s">
        <v>160</v>
      </c>
      <c r="F19" s="3"/>
      <c r="G19" s="10" t="s">
        <v>161</v>
      </c>
      <c r="H19" s="9" t="s">
        <v>162</v>
      </c>
      <c r="I19" s="4"/>
      <c r="J19" s="4"/>
      <c r="K19" s="4"/>
      <c r="L19" s="4"/>
      <c r="M19" s="12"/>
      <c r="N19" s="6"/>
      <c r="O19" s="11" t="s">
        <v>163</v>
      </c>
      <c r="P19" s="13" t="s">
        <v>164</v>
      </c>
      <c r="Q19" s="11" t="str">
        <f t="shared" si="2"/>
        <v>No hay concordancia de los exámenes de apoyo al diagnóstico indicados (laboratorio, anatomía patológica e imágenes) entre la H.C  y el FUA.)</v>
      </c>
      <c r="R19" s="6"/>
      <c r="S19" s="6" t="s">
        <v>98</v>
      </c>
      <c r="T19" s="6"/>
      <c r="U19" s="6"/>
      <c r="V19" s="6"/>
      <c r="W19" s="6"/>
      <c r="X19" s="6"/>
      <c r="Y19" s="6"/>
      <c r="Z19" s="6"/>
      <c r="AA19" s="6"/>
      <c r="AB19" s="6"/>
    </row>
    <row r="20" ht="15.75" customHeight="1">
      <c r="A20" s="14" t="s">
        <v>165</v>
      </c>
      <c r="B20" s="8" t="s">
        <v>147</v>
      </c>
      <c r="C20" s="14" t="s">
        <v>165</v>
      </c>
      <c r="D20" s="3"/>
      <c r="E20" s="9" t="s">
        <v>166</v>
      </c>
      <c r="F20" s="3"/>
      <c r="G20" s="10" t="s">
        <v>167</v>
      </c>
      <c r="H20" s="9" t="s">
        <v>168</v>
      </c>
      <c r="I20" s="4"/>
      <c r="J20" s="4"/>
      <c r="K20" s="4"/>
      <c r="L20" s="4"/>
      <c r="M20" s="12"/>
      <c r="N20" s="6"/>
      <c r="O20" s="11" t="s">
        <v>169</v>
      </c>
      <c r="P20" s="13" t="s">
        <v>170</v>
      </c>
      <c r="Q20" s="11" t="str">
        <f t="shared" si="2"/>
        <v>No hay concordancia de los procedimientos realizados(preventivos), diagnósticos y terapéuticos) entre la H.C y FUA )</v>
      </c>
      <c r="R20" s="6"/>
      <c r="S20" s="6" t="s">
        <v>90</v>
      </c>
      <c r="T20" s="6"/>
      <c r="U20" s="6"/>
      <c r="V20" s="6"/>
      <c r="W20" s="6"/>
      <c r="X20" s="6"/>
      <c r="Y20" s="6"/>
      <c r="Z20" s="6"/>
      <c r="AA20" s="6"/>
      <c r="AB20" s="6"/>
    </row>
    <row r="21" ht="15.75" customHeight="1">
      <c r="A21" s="14" t="s">
        <v>171</v>
      </c>
      <c r="B21" s="8" t="s">
        <v>147</v>
      </c>
      <c r="C21" s="14" t="s">
        <v>171</v>
      </c>
      <c r="D21" s="3"/>
      <c r="E21" s="9" t="s">
        <v>172</v>
      </c>
      <c r="F21" s="3"/>
      <c r="G21" s="10" t="s">
        <v>173</v>
      </c>
      <c r="H21" s="9" t="s">
        <v>174</v>
      </c>
      <c r="I21" s="4"/>
      <c r="J21" s="4"/>
      <c r="K21" s="4"/>
      <c r="L21" s="4"/>
      <c r="M21" s="12"/>
      <c r="N21" s="6"/>
      <c r="O21" s="11" t="s">
        <v>175</v>
      </c>
      <c r="P21" s="13" t="s">
        <v>176</v>
      </c>
      <c r="Q21" s="11" t="str">
        <f t="shared" si="2"/>
        <v>Prestación brindada por personal de salud no corresponde de acuerdo al tipo de prestación y categoría del EESS)</v>
      </c>
      <c r="R21" s="6"/>
      <c r="S21" s="6" t="s">
        <v>177</v>
      </c>
      <c r="T21" s="6"/>
      <c r="U21" s="6"/>
      <c r="V21" s="6"/>
      <c r="W21" s="6"/>
      <c r="X21" s="6"/>
      <c r="Y21" s="6"/>
      <c r="Z21" s="6"/>
      <c r="AA21" s="6"/>
      <c r="AB21" s="6"/>
    </row>
    <row r="22" ht="15.75" customHeight="1">
      <c r="A22" s="7" t="s">
        <v>178</v>
      </c>
      <c r="B22" s="8" t="s">
        <v>147</v>
      </c>
      <c r="C22" s="7" t="s">
        <v>178</v>
      </c>
      <c r="D22" s="3"/>
      <c r="E22" s="9" t="s">
        <v>179</v>
      </c>
      <c r="F22" s="3"/>
      <c r="G22" s="10" t="s">
        <v>180</v>
      </c>
      <c r="H22" s="9" t="s">
        <v>181</v>
      </c>
      <c r="I22" s="4"/>
      <c r="J22" s="4"/>
      <c r="K22" s="4"/>
      <c r="L22" s="4"/>
      <c r="M22" s="12"/>
      <c r="N22" s="6"/>
      <c r="O22" s="11" t="s">
        <v>182</v>
      </c>
      <c r="P22" s="13" t="s">
        <v>183</v>
      </c>
      <c r="Q22" s="11" t="str">
        <f t="shared" si="2"/>
        <v>Tratamiento indicado, no esta registrado de acuerdo a otras técnicas o guías de practica clínica MINSA)</v>
      </c>
      <c r="R22" s="6"/>
      <c r="S22" s="6"/>
      <c r="T22" s="6"/>
      <c r="U22" s="6"/>
      <c r="V22" s="6"/>
      <c r="W22" s="6"/>
      <c r="X22" s="6"/>
      <c r="Y22" s="6"/>
      <c r="Z22" s="6"/>
      <c r="AA22" s="6"/>
      <c r="AB22" s="6"/>
    </row>
    <row r="23" ht="15.75" customHeight="1">
      <c r="A23" s="9" t="s">
        <v>184</v>
      </c>
      <c r="B23" s="26" t="s">
        <v>147</v>
      </c>
      <c r="C23" s="9" t="s">
        <v>184</v>
      </c>
      <c r="D23" s="3"/>
      <c r="E23" s="9" t="s">
        <v>185</v>
      </c>
      <c r="F23" s="3"/>
      <c r="G23" s="10" t="s">
        <v>186</v>
      </c>
      <c r="H23" s="9" t="s">
        <v>187</v>
      </c>
      <c r="I23" s="4"/>
      <c r="J23" s="4"/>
      <c r="K23" s="4"/>
      <c r="L23" s="4"/>
      <c r="M23" s="12"/>
      <c r="N23" s="6"/>
      <c r="O23" s="11" t="s">
        <v>188</v>
      </c>
      <c r="P23" s="13" t="s">
        <v>189</v>
      </c>
      <c r="Q23" s="11" t="str">
        <f t="shared" si="2"/>
        <v>Examen de apoyo al diagnostico solicitados no están de acuerdo a normas técnicas o guías de practica clínica del MINSA)</v>
      </c>
      <c r="R23" s="6"/>
      <c r="S23" s="6"/>
      <c r="T23" s="6"/>
      <c r="U23" s="6"/>
      <c r="V23" s="6"/>
      <c r="W23" s="6"/>
      <c r="X23" s="6"/>
      <c r="Y23" s="6"/>
      <c r="Z23" s="6"/>
      <c r="AA23" s="6"/>
      <c r="AB23" s="6"/>
    </row>
    <row r="24" ht="15.75" customHeight="1">
      <c r="A24" s="14" t="s">
        <v>190</v>
      </c>
      <c r="B24" s="8" t="s">
        <v>191</v>
      </c>
      <c r="C24" s="14" t="s">
        <v>190</v>
      </c>
      <c r="D24" s="3"/>
      <c r="E24" s="9" t="s">
        <v>192</v>
      </c>
      <c r="F24" s="3"/>
      <c r="G24" s="10" t="s">
        <v>193</v>
      </c>
      <c r="H24" s="9" t="s">
        <v>194</v>
      </c>
      <c r="I24" s="4"/>
      <c r="J24" s="4"/>
      <c r="K24" s="4"/>
      <c r="L24" s="4"/>
      <c r="M24" s="12"/>
      <c r="N24" s="6"/>
      <c r="O24" s="11" t="s">
        <v>195</v>
      </c>
      <c r="P24" s="13" t="s">
        <v>196</v>
      </c>
      <c r="Q24" s="11" t="str">
        <f t="shared" si="2"/>
        <v>Procedimiento realizados no están de acuerdo a normas técnicas o guías de practica clínica del MINSA)</v>
      </c>
      <c r="R24" s="6"/>
      <c r="S24" s="6"/>
      <c r="T24" s="6"/>
      <c r="U24" s="6"/>
      <c r="V24" s="6"/>
      <c r="W24" s="6"/>
      <c r="X24" s="6"/>
      <c r="Y24" s="6"/>
      <c r="Z24" s="6"/>
      <c r="AA24" s="6"/>
      <c r="AB24" s="6"/>
    </row>
    <row r="25" ht="15.75" customHeight="1">
      <c r="A25" s="14" t="s">
        <v>197</v>
      </c>
      <c r="B25" s="8" t="s">
        <v>191</v>
      </c>
      <c r="C25" s="14" t="s">
        <v>197</v>
      </c>
      <c r="D25" s="3"/>
      <c r="E25" s="9" t="s">
        <v>198</v>
      </c>
      <c r="F25" s="3"/>
      <c r="G25" s="10" t="s">
        <v>199</v>
      </c>
      <c r="H25" s="9" t="s">
        <v>200</v>
      </c>
      <c r="I25" s="4"/>
      <c r="J25" s="4"/>
      <c r="K25" s="4"/>
      <c r="L25" s="4"/>
      <c r="M25" s="12"/>
      <c r="N25" s="6"/>
      <c r="O25" s="11" t="s">
        <v>96</v>
      </c>
      <c r="P25" s="13" t="s">
        <v>97</v>
      </c>
      <c r="Q25" s="11"/>
      <c r="R25" s="6"/>
      <c r="S25" s="6"/>
      <c r="T25" s="6"/>
      <c r="U25" s="6"/>
      <c r="V25" s="6"/>
      <c r="W25" s="6"/>
      <c r="X25" s="6"/>
      <c r="Y25" s="6"/>
      <c r="Z25" s="6"/>
      <c r="AA25" s="6"/>
      <c r="AB25" s="6"/>
    </row>
    <row r="26" ht="15.75" customHeight="1">
      <c r="A26" s="14" t="s">
        <v>201</v>
      </c>
      <c r="B26" s="8" t="s">
        <v>191</v>
      </c>
      <c r="C26" s="14" t="s">
        <v>201</v>
      </c>
      <c r="D26" s="3"/>
      <c r="E26" s="9" t="s">
        <v>202</v>
      </c>
      <c r="F26" s="3"/>
      <c r="G26" s="10" t="s">
        <v>203</v>
      </c>
      <c r="H26" s="9" t="s">
        <v>204</v>
      </c>
      <c r="I26" s="4"/>
      <c r="J26" s="4"/>
      <c r="K26" s="4"/>
      <c r="L26" s="4"/>
      <c r="M26" s="22"/>
      <c r="N26" s="27"/>
      <c r="O26" s="6"/>
      <c r="P26" s="6"/>
      <c r="Q26" s="6"/>
      <c r="R26" s="6"/>
      <c r="S26" s="6"/>
      <c r="T26" s="6"/>
      <c r="U26" s="6"/>
      <c r="V26" s="6"/>
      <c r="W26" s="6"/>
      <c r="X26" s="6"/>
      <c r="Y26" s="6"/>
      <c r="Z26" s="6"/>
      <c r="AA26" s="6"/>
      <c r="AB26" s="6"/>
    </row>
    <row r="27" ht="15.75" customHeight="1">
      <c r="A27" s="14" t="s">
        <v>205</v>
      </c>
      <c r="B27" s="8" t="s">
        <v>191</v>
      </c>
      <c r="C27" s="14" t="s">
        <v>205</v>
      </c>
      <c r="D27" s="3"/>
      <c r="E27" s="9" t="s">
        <v>206</v>
      </c>
      <c r="F27" s="3"/>
      <c r="G27" s="10" t="s">
        <v>207</v>
      </c>
      <c r="H27" s="9" t="s">
        <v>208</v>
      </c>
      <c r="I27" s="4"/>
      <c r="J27" s="4"/>
      <c r="K27" s="4"/>
      <c r="L27" s="4"/>
      <c r="M27" s="22"/>
      <c r="N27" s="27"/>
      <c r="O27" s="6"/>
      <c r="P27" s="6"/>
      <c r="Q27" s="6"/>
      <c r="R27" s="6"/>
      <c r="S27" s="6"/>
      <c r="T27" s="6"/>
      <c r="U27" s="6"/>
      <c r="V27" s="6"/>
      <c r="W27" s="6"/>
      <c r="X27" s="6"/>
      <c r="Y27" s="6"/>
      <c r="Z27" s="6"/>
      <c r="AA27" s="6"/>
      <c r="AB27" s="6"/>
    </row>
    <row r="28" ht="15.75" customHeight="1">
      <c r="A28" s="14" t="s">
        <v>209</v>
      </c>
      <c r="B28" s="8" t="s">
        <v>191</v>
      </c>
      <c r="C28" s="14" t="s">
        <v>209</v>
      </c>
      <c r="D28" s="3"/>
      <c r="E28" s="9" t="s">
        <v>210</v>
      </c>
      <c r="F28" s="3"/>
      <c r="G28" s="10" t="s">
        <v>211</v>
      </c>
      <c r="H28" s="9" t="s">
        <v>212</v>
      </c>
      <c r="I28" s="4"/>
      <c r="J28" s="4"/>
      <c r="K28" s="4"/>
      <c r="L28" s="4"/>
      <c r="M28" s="22"/>
      <c r="N28" s="27"/>
      <c r="O28" s="6"/>
      <c r="P28" s="6"/>
      <c r="Q28" s="6"/>
      <c r="R28" s="6"/>
      <c r="S28" s="6"/>
      <c r="T28" s="6"/>
      <c r="U28" s="6"/>
      <c r="V28" s="6"/>
      <c r="W28" s="6"/>
      <c r="X28" s="6"/>
      <c r="Y28" s="6"/>
      <c r="Z28" s="6"/>
      <c r="AA28" s="6"/>
      <c r="AB28" s="6"/>
    </row>
    <row r="29" ht="15.75" customHeight="1">
      <c r="A29" s="9" t="s">
        <v>213</v>
      </c>
      <c r="B29" s="26" t="s">
        <v>191</v>
      </c>
      <c r="C29" s="9" t="s">
        <v>213</v>
      </c>
      <c r="D29" s="3"/>
      <c r="E29" s="9" t="s">
        <v>214</v>
      </c>
      <c r="F29" s="3"/>
      <c r="G29" s="10" t="s">
        <v>215</v>
      </c>
      <c r="H29" s="9" t="s">
        <v>216</v>
      </c>
      <c r="I29" s="4"/>
      <c r="J29" s="4"/>
      <c r="K29" s="4"/>
      <c r="L29" s="4"/>
      <c r="M29" s="22"/>
      <c r="N29" s="27"/>
      <c r="O29" s="6"/>
      <c r="P29" s="6"/>
      <c r="Q29" s="6"/>
      <c r="R29" s="6"/>
      <c r="S29" s="6"/>
      <c r="T29" s="6"/>
      <c r="U29" s="6"/>
      <c r="V29" s="6"/>
      <c r="W29" s="6"/>
      <c r="X29" s="6"/>
      <c r="Y29" s="6"/>
      <c r="Z29" s="6"/>
      <c r="AA29" s="6"/>
      <c r="AB29" s="6"/>
    </row>
    <row r="30" ht="15.75" customHeight="1">
      <c r="A30" s="14" t="s">
        <v>217</v>
      </c>
      <c r="B30" s="8" t="s">
        <v>218</v>
      </c>
      <c r="C30" s="14" t="s">
        <v>217</v>
      </c>
      <c r="D30" s="3"/>
      <c r="E30" s="9" t="s">
        <v>219</v>
      </c>
      <c r="F30" s="3"/>
      <c r="G30" s="10" t="s">
        <v>220</v>
      </c>
      <c r="H30" s="9" t="s">
        <v>221</v>
      </c>
      <c r="I30" s="4"/>
      <c r="J30" s="4"/>
      <c r="K30" s="4"/>
      <c r="L30" s="4"/>
      <c r="M30" s="22"/>
      <c r="N30" s="27"/>
      <c r="O30" s="6"/>
      <c r="P30" s="6"/>
      <c r="Q30" s="6"/>
      <c r="R30" s="6"/>
      <c r="S30" s="6"/>
      <c r="T30" s="6"/>
      <c r="U30" s="6"/>
      <c r="V30" s="6"/>
      <c r="W30" s="6"/>
      <c r="X30" s="6"/>
      <c r="Y30" s="6"/>
      <c r="Z30" s="6"/>
      <c r="AA30" s="6"/>
      <c r="AB30" s="6"/>
    </row>
    <row r="31" ht="15.75" customHeight="1">
      <c r="A31" s="14" t="s">
        <v>222</v>
      </c>
      <c r="B31" s="8" t="s">
        <v>218</v>
      </c>
      <c r="C31" s="14" t="s">
        <v>222</v>
      </c>
      <c r="D31" s="3"/>
      <c r="E31" s="9" t="s">
        <v>223</v>
      </c>
      <c r="F31" s="3"/>
      <c r="G31" s="10" t="s">
        <v>224</v>
      </c>
      <c r="H31" s="9" t="s">
        <v>225</v>
      </c>
      <c r="I31" s="4"/>
      <c r="J31" s="4"/>
      <c r="K31" s="4"/>
      <c r="L31" s="4"/>
      <c r="M31" s="22"/>
      <c r="N31" s="27"/>
      <c r="O31" s="6"/>
      <c r="P31" s="6"/>
      <c r="Q31" s="6"/>
      <c r="R31" s="6"/>
      <c r="S31" s="6"/>
      <c r="T31" s="6"/>
      <c r="U31" s="6"/>
      <c r="V31" s="6"/>
      <c r="W31" s="6"/>
      <c r="X31" s="6"/>
      <c r="Y31" s="6"/>
      <c r="Z31" s="6"/>
      <c r="AA31" s="6"/>
      <c r="AB31" s="6"/>
    </row>
    <row r="32" ht="15.75" customHeight="1">
      <c r="A32" s="14" t="s">
        <v>226</v>
      </c>
      <c r="B32" s="8" t="s">
        <v>218</v>
      </c>
      <c r="C32" s="14" t="s">
        <v>226</v>
      </c>
      <c r="D32" s="3"/>
      <c r="E32" s="9" t="s">
        <v>227</v>
      </c>
      <c r="F32" s="3"/>
      <c r="G32" s="10" t="s">
        <v>228</v>
      </c>
      <c r="H32" s="9" t="s">
        <v>229</v>
      </c>
      <c r="I32" s="4"/>
      <c r="J32" s="4"/>
      <c r="K32" s="4"/>
      <c r="L32" s="4"/>
      <c r="M32" s="22"/>
      <c r="N32" s="27"/>
      <c r="O32" s="6"/>
      <c r="P32" s="6"/>
      <c r="Q32" s="6"/>
      <c r="R32" s="6"/>
      <c r="S32" s="6"/>
      <c r="T32" s="6"/>
      <c r="U32" s="6"/>
      <c r="V32" s="6"/>
      <c r="W32" s="6"/>
      <c r="X32" s="6"/>
      <c r="Y32" s="6"/>
      <c r="Z32" s="6"/>
      <c r="AA32" s="6"/>
      <c r="AB32" s="6"/>
    </row>
    <row r="33" ht="15.75" customHeight="1">
      <c r="A33" s="14" t="s">
        <v>230</v>
      </c>
      <c r="B33" s="8" t="s">
        <v>218</v>
      </c>
      <c r="C33" s="14" t="s">
        <v>230</v>
      </c>
      <c r="D33" s="3"/>
      <c r="E33" s="9" t="s">
        <v>231</v>
      </c>
      <c r="F33" s="3"/>
      <c r="G33" s="10" t="s">
        <v>232</v>
      </c>
      <c r="H33" s="9" t="s">
        <v>233</v>
      </c>
      <c r="I33" s="4"/>
      <c r="J33" s="4"/>
      <c r="K33" s="4"/>
      <c r="L33" s="4"/>
      <c r="M33" s="22"/>
      <c r="N33" s="27"/>
      <c r="O33" s="6"/>
      <c r="P33" s="6"/>
      <c r="Q33" s="6"/>
      <c r="R33" s="6"/>
      <c r="S33" s="6"/>
      <c r="T33" s="6"/>
      <c r="U33" s="6"/>
      <c r="V33" s="6"/>
      <c r="W33" s="6"/>
      <c r="X33" s="6"/>
      <c r="Y33" s="6"/>
      <c r="Z33" s="6"/>
      <c r="AA33" s="6"/>
      <c r="AB33" s="6"/>
    </row>
    <row r="34" ht="15.75" customHeight="1">
      <c r="A34" s="14" t="s">
        <v>234</v>
      </c>
      <c r="B34" s="8" t="s">
        <v>218</v>
      </c>
      <c r="C34" s="14" t="s">
        <v>234</v>
      </c>
      <c r="D34" s="3"/>
      <c r="E34" s="9" t="s">
        <v>235</v>
      </c>
      <c r="F34" s="3"/>
      <c r="G34" s="10" t="s">
        <v>236</v>
      </c>
      <c r="H34" s="9" t="s">
        <v>237</v>
      </c>
      <c r="I34" s="4"/>
      <c r="J34" s="4"/>
      <c r="K34" s="4"/>
      <c r="L34" s="4"/>
      <c r="M34" s="28"/>
      <c r="N34" s="29"/>
      <c r="O34" s="30"/>
      <c r="P34" s="30"/>
      <c r="Q34" s="30"/>
      <c r="R34" s="30"/>
      <c r="S34" s="30"/>
      <c r="T34" s="6"/>
      <c r="U34" s="6"/>
      <c r="V34" s="6"/>
      <c r="W34" s="6"/>
      <c r="X34" s="6"/>
      <c r="Y34" s="6"/>
      <c r="Z34" s="6"/>
      <c r="AA34" s="6"/>
      <c r="AB34" s="6"/>
    </row>
    <row r="35" ht="15.75" customHeight="1">
      <c r="A35" s="14" t="s">
        <v>238</v>
      </c>
      <c r="B35" s="8" t="s">
        <v>218</v>
      </c>
      <c r="C35" s="14" t="s">
        <v>238</v>
      </c>
      <c r="D35" s="3"/>
      <c r="E35" s="9" t="s">
        <v>239</v>
      </c>
      <c r="F35" s="3"/>
      <c r="G35" s="10" t="s">
        <v>240</v>
      </c>
      <c r="H35" s="9" t="s">
        <v>241</v>
      </c>
      <c r="I35" s="4"/>
      <c r="J35" s="4"/>
      <c r="K35" s="4"/>
      <c r="L35" s="4"/>
      <c r="M35" s="22"/>
      <c r="N35" s="27"/>
      <c r="O35" s="6"/>
      <c r="P35" s="6"/>
      <c r="Q35" s="6"/>
      <c r="R35" s="6"/>
      <c r="S35" s="6"/>
      <c r="T35" s="6"/>
      <c r="U35" s="6"/>
      <c r="V35" s="6"/>
      <c r="W35" s="6"/>
      <c r="X35" s="6"/>
      <c r="Y35" s="6"/>
      <c r="Z35" s="6"/>
      <c r="AA35" s="6"/>
      <c r="AB35" s="6"/>
    </row>
    <row r="36" ht="15.75" customHeight="1">
      <c r="A36" s="7" t="s">
        <v>242</v>
      </c>
      <c r="B36" s="8" t="s">
        <v>218</v>
      </c>
      <c r="C36" s="7" t="s">
        <v>242</v>
      </c>
      <c r="D36" s="3"/>
      <c r="E36" s="9" t="s">
        <v>243</v>
      </c>
      <c r="F36" s="3"/>
      <c r="G36" s="10" t="s">
        <v>244</v>
      </c>
      <c r="H36" s="9" t="s">
        <v>245</v>
      </c>
      <c r="I36" s="4"/>
      <c r="J36" s="4"/>
      <c r="K36" s="4"/>
      <c r="L36" s="4"/>
      <c r="M36" s="22"/>
      <c r="N36" s="27"/>
      <c r="O36" s="6"/>
      <c r="P36" s="6"/>
      <c r="Q36" s="6"/>
      <c r="R36" s="6"/>
      <c r="S36" s="6"/>
      <c r="T36" s="6"/>
      <c r="U36" s="6"/>
      <c r="V36" s="6"/>
      <c r="W36" s="6"/>
      <c r="X36" s="6"/>
      <c r="Y36" s="6"/>
      <c r="Z36" s="6"/>
      <c r="AA36" s="6"/>
      <c r="AB36" s="6"/>
    </row>
    <row r="37" ht="15.75" customHeight="1">
      <c r="A37" s="7" t="s">
        <v>246</v>
      </c>
      <c r="B37" s="8" t="s">
        <v>218</v>
      </c>
      <c r="C37" s="7" t="s">
        <v>246</v>
      </c>
      <c r="D37" s="3"/>
      <c r="E37" s="11" t="s">
        <v>247</v>
      </c>
      <c r="F37" s="3"/>
      <c r="G37" s="10" t="s">
        <v>248</v>
      </c>
      <c r="H37" s="9" t="s">
        <v>249</v>
      </c>
      <c r="I37" s="4"/>
      <c r="J37" s="4"/>
      <c r="K37" s="4"/>
      <c r="L37" s="4"/>
      <c r="M37" s="22"/>
      <c r="N37" s="27"/>
      <c r="O37" s="6"/>
      <c r="P37" s="6"/>
      <c r="Q37" s="6"/>
      <c r="R37" s="6"/>
      <c r="S37" s="6"/>
      <c r="T37" s="6"/>
      <c r="U37" s="6"/>
      <c r="V37" s="6"/>
      <c r="W37" s="6"/>
      <c r="X37" s="6"/>
      <c r="Y37" s="6"/>
      <c r="Z37" s="6"/>
      <c r="AA37" s="6"/>
      <c r="AB37" s="6"/>
    </row>
    <row r="38" ht="15.75" customHeight="1">
      <c r="A38" s="7" t="s">
        <v>250</v>
      </c>
      <c r="B38" s="8" t="s">
        <v>218</v>
      </c>
      <c r="C38" s="7" t="s">
        <v>250</v>
      </c>
      <c r="D38" s="4"/>
      <c r="E38" s="11" t="s">
        <v>251</v>
      </c>
      <c r="F38" s="3"/>
      <c r="G38" s="10" t="s">
        <v>252</v>
      </c>
      <c r="H38" s="9" t="s">
        <v>253</v>
      </c>
      <c r="I38" s="4"/>
      <c r="J38" s="4"/>
      <c r="K38" s="4"/>
      <c r="L38" s="4"/>
      <c r="M38" s="22"/>
      <c r="N38" s="27"/>
      <c r="O38" s="6"/>
      <c r="P38" s="6"/>
      <c r="Q38" s="6"/>
      <c r="R38" s="6"/>
      <c r="S38" s="6"/>
      <c r="T38" s="6"/>
      <c r="U38" s="6"/>
      <c r="V38" s="6"/>
      <c r="W38" s="6"/>
      <c r="X38" s="6"/>
      <c r="Y38" s="6"/>
      <c r="Z38" s="6"/>
      <c r="AA38" s="6"/>
      <c r="AB38" s="6"/>
    </row>
    <row r="39" ht="15.75" customHeight="1">
      <c r="A39" s="14" t="s">
        <v>254</v>
      </c>
      <c r="B39" s="8" t="s">
        <v>218</v>
      </c>
      <c r="C39" s="14" t="s">
        <v>254</v>
      </c>
      <c r="D39" s="4"/>
      <c r="E39" s="11" t="s">
        <v>255</v>
      </c>
      <c r="F39" s="3"/>
      <c r="G39" s="10" t="s">
        <v>256</v>
      </c>
      <c r="H39" s="9" t="s">
        <v>257</v>
      </c>
      <c r="I39" s="4"/>
      <c r="J39" s="4"/>
      <c r="K39" s="4"/>
      <c r="L39" s="4"/>
      <c r="M39" s="22"/>
      <c r="N39" s="27"/>
      <c r="O39" s="6"/>
      <c r="P39" s="6"/>
      <c r="Q39" s="6"/>
      <c r="R39" s="6"/>
      <c r="S39" s="6"/>
      <c r="T39" s="6"/>
      <c r="U39" s="6"/>
      <c r="V39" s="6"/>
      <c r="W39" s="6"/>
      <c r="X39" s="6"/>
      <c r="Y39" s="6"/>
      <c r="Z39" s="6"/>
      <c r="AA39" s="6"/>
      <c r="AB39" s="6"/>
    </row>
    <row r="40" ht="15.75" customHeight="1">
      <c r="A40" s="9" t="s">
        <v>258</v>
      </c>
      <c r="B40" s="26" t="s">
        <v>218</v>
      </c>
      <c r="C40" s="9" t="s">
        <v>258</v>
      </c>
      <c r="D40" s="4"/>
      <c r="E40" s="4"/>
      <c r="F40" s="3"/>
      <c r="G40" s="10" t="s">
        <v>259</v>
      </c>
      <c r="H40" s="9" t="s">
        <v>260</v>
      </c>
      <c r="I40" s="4"/>
      <c r="J40" s="4"/>
      <c r="K40" s="4"/>
      <c r="L40" s="4"/>
      <c r="M40" s="22"/>
      <c r="N40" s="27"/>
      <c r="O40" s="6"/>
      <c r="P40" s="6"/>
      <c r="Q40" s="6"/>
      <c r="R40" s="6"/>
      <c r="S40" s="6"/>
      <c r="T40" s="6"/>
      <c r="U40" s="6"/>
      <c r="V40" s="6"/>
      <c r="W40" s="6"/>
      <c r="X40" s="6"/>
      <c r="Y40" s="6"/>
      <c r="Z40" s="6"/>
      <c r="AA40" s="6"/>
      <c r="AB40" s="6"/>
    </row>
    <row r="41" ht="15.75" customHeight="1">
      <c r="A41" s="14" t="s">
        <v>261</v>
      </c>
      <c r="B41" s="8" t="s">
        <v>262</v>
      </c>
      <c r="C41" s="14" t="s">
        <v>261</v>
      </c>
      <c r="D41" s="4"/>
      <c r="E41" s="4"/>
      <c r="F41" s="3"/>
      <c r="G41" s="10" t="s">
        <v>263</v>
      </c>
      <c r="H41" s="9" t="s">
        <v>264</v>
      </c>
      <c r="I41" s="4"/>
      <c r="J41" s="4"/>
      <c r="K41" s="4"/>
      <c r="L41" s="4"/>
      <c r="M41" s="22"/>
      <c r="N41" s="27"/>
      <c r="O41" s="6"/>
      <c r="P41" s="6"/>
      <c r="Q41" s="6"/>
      <c r="R41" s="6"/>
      <c r="S41" s="6"/>
      <c r="T41" s="6"/>
      <c r="U41" s="6"/>
      <c r="V41" s="6"/>
      <c r="W41" s="6"/>
      <c r="X41" s="6"/>
      <c r="Y41" s="6"/>
      <c r="Z41" s="6"/>
      <c r="AA41" s="6"/>
      <c r="AB41" s="6"/>
    </row>
    <row r="42" ht="15.75" customHeight="1">
      <c r="A42" s="14" t="s">
        <v>265</v>
      </c>
      <c r="B42" s="8" t="s">
        <v>262</v>
      </c>
      <c r="C42" s="14" t="s">
        <v>265</v>
      </c>
      <c r="D42" s="4"/>
      <c r="E42" s="4"/>
      <c r="F42" s="3"/>
      <c r="G42" s="10" t="s">
        <v>266</v>
      </c>
      <c r="H42" s="9" t="s">
        <v>267</v>
      </c>
      <c r="I42" s="4"/>
      <c r="J42" s="4"/>
      <c r="K42" s="4"/>
      <c r="L42" s="4"/>
      <c r="M42" s="22"/>
      <c r="N42" s="27"/>
      <c r="O42" s="6"/>
      <c r="P42" s="6"/>
      <c r="Q42" s="6"/>
      <c r="R42" s="6"/>
      <c r="S42" s="6"/>
      <c r="T42" s="6"/>
      <c r="U42" s="6"/>
      <c r="V42" s="6"/>
      <c r="W42" s="6"/>
      <c r="X42" s="6"/>
      <c r="Y42" s="6"/>
      <c r="Z42" s="6"/>
      <c r="AA42" s="6"/>
      <c r="AB42" s="6"/>
    </row>
    <row r="43" ht="15.75" customHeight="1">
      <c r="A43" s="14" t="s">
        <v>268</v>
      </c>
      <c r="B43" s="8" t="s">
        <v>262</v>
      </c>
      <c r="C43" s="14" t="s">
        <v>268</v>
      </c>
      <c r="D43" s="4"/>
      <c r="E43" s="4"/>
      <c r="F43" s="3"/>
      <c r="G43" s="10" t="s">
        <v>269</v>
      </c>
      <c r="H43" s="9" t="s">
        <v>270</v>
      </c>
      <c r="I43" s="4"/>
      <c r="J43" s="4"/>
      <c r="K43" s="4"/>
      <c r="L43" s="4"/>
      <c r="M43" s="22"/>
      <c r="N43" s="27"/>
      <c r="O43" s="6"/>
      <c r="P43" s="6"/>
      <c r="Q43" s="6"/>
      <c r="R43" s="6"/>
      <c r="S43" s="6"/>
      <c r="T43" s="6"/>
      <c r="U43" s="6"/>
      <c r="V43" s="6"/>
      <c r="W43" s="6"/>
      <c r="X43" s="6"/>
      <c r="Y43" s="6"/>
      <c r="Z43" s="6"/>
      <c r="AA43" s="6"/>
      <c r="AB43" s="6"/>
    </row>
    <row r="44" ht="15.75" customHeight="1">
      <c r="A44" s="14" t="s">
        <v>271</v>
      </c>
      <c r="B44" s="8" t="s">
        <v>262</v>
      </c>
      <c r="C44" s="14" t="s">
        <v>271</v>
      </c>
      <c r="D44" s="4"/>
      <c r="E44" s="4"/>
      <c r="F44" s="3"/>
      <c r="G44" s="10" t="s">
        <v>272</v>
      </c>
      <c r="H44" s="9" t="s">
        <v>273</v>
      </c>
      <c r="I44" s="4"/>
      <c r="J44" s="4"/>
      <c r="K44" s="4"/>
      <c r="L44" s="4"/>
      <c r="M44" s="22"/>
      <c r="N44" s="27"/>
      <c r="O44" s="6"/>
      <c r="P44" s="6"/>
      <c r="Q44" s="6"/>
      <c r="R44" s="6"/>
      <c r="S44" s="6"/>
      <c r="T44" s="6"/>
      <c r="U44" s="6"/>
      <c r="V44" s="6"/>
      <c r="W44" s="6"/>
      <c r="X44" s="6"/>
      <c r="Y44" s="6"/>
      <c r="Z44" s="6"/>
      <c r="AA44" s="6"/>
      <c r="AB44" s="6"/>
    </row>
    <row r="45" ht="15.75" customHeight="1">
      <c r="A45" s="14" t="s">
        <v>274</v>
      </c>
      <c r="B45" s="8" t="s">
        <v>262</v>
      </c>
      <c r="C45" s="14" t="s">
        <v>274</v>
      </c>
      <c r="D45" s="4"/>
      <c r="E45" s="4"/>
      <c r="F45" s="3"/>
      <c r="G45" s="10" t="s">
        <v>275</v>
      </c>
      <c r="H45" s="9" t="s">
        <v>276</v>
      </c>
      <c r="I45" s="4"/>
      <c r="J45" s="4"/>
      <c r="K45" s="4"/>
      <c r="L45" s="4"/>
      <c r="M45" s="22"/>
      <c r="N45" s="27"/>
      <c r="O45" s="6"/>
      <c r="P45" s="6"/>
      <c r="Q45" s="6"/>
      <c r="R45" s="6"/>
      <c r="S45" s="6"/>
      <c r="T45" s="6"/>
      <c r="U45" s="6"/>
      <c r="V45" s="6"/>
      <c r="W45" s="6"/>
      <c r="X45" s="6"/>
      <c r="Y45" s="6"/>
      <c r="Z45" s="6"/>
      <c r="AA45" s="6"/>
      <c r="AB45" s="6"/>
    </row>
    <row r="46" ht="15.75" customHeight="1">
      <c r="A46" s="14" t="s">
        <v>277</v>
      </c>
      <c r="B46" s="8" t="s">
        <v>262</v>
      </c>
      <c r="C46" s="14" t="s">
        <v>277</v>
      </c>
      <c r="D46" s="4"/>
      <c r="E46" s="4"/>
      <c r="F46" s="3"/>
      <c r="G46" s="10" t="s">
        <v>278</v>
      </c>
      <c r="H46" s="9" t="s">
        <v>279</v>
      </c>
      <c r="I46" s="4"/>
      <c r="J46" s="4"/>
      <c r="K46" s="4"/>
      <c r="L46" s="4"/>
      <c r="M46" s="22"/>
      <c r="N46" s="27"/>
      <c r="O46" s="6"/>
      <c r="P46" s="6"/>
      <c r="Q46" s="6"/>
      <c r="R46" s="6"/>
      <c r="S46" s="6"/>
      <c r="T46" s="6"/>
      <c r="U46" s="6"/>
      <c r="V46" s="6"/>
      <c r="W46" s="6"/>
      <c r="X46" s="6"/>
      <c r="Y46" s="6"/>
      <c r="Z46" s="6"/>
      <c r="AA46" s="6"/>
      <c r="AB46" s="6"/>
    </row>
    <row r="47" ht="15.75" customHeight="1">
      <c r="A47" s="14" t="s">
        <v>280</v>
      </c>
      <c r="B47" s="8" t="s">
        <v>262</v>
      </c>
      <c r="C47" s="14" t="s">
        <v>280</v>
      </c>
      <c r="D47" s="4"/>
      <c r="E47" s="4"/>
      <c r="F47" s="3"/>
      <c r="G47" s="10" t="s">
        <v>281</v>
      </c>
      <c r="H47" s="9" t="s">
        <v>282</v>
      </c>
      <c r="I47" s="4"/>
      <c r="J47" s="4"/>
      <c r="K47" s="4"/>
      <c r="L47" s="4"/>
      <c r="M47" s="22"/>
      <c r="N47" s="27"/>
      <c r="O47" s="6"/>
      <c r="P47" s="6"/>
      <c r="Q47" s="6"/>
      <c r="R47" s="6"/>
      <c r="S47" s="6"/>
      <c r="T47" s="6"/>
      <c r="U47" s="6"/>
      <c r="V47" s="6"/>
      <c r="W47" s="6"/>
      <c r="X47" s="6"/>
      <c r="Y47" s="6"/>
      <c r="Z47" s="6"/>
      <c r="AA47" s="6"/>
      <c r="AB47" s="6"/>
    </row>
    <row r="48" ht="15.75" customHeight="1">
      <c r="A48" s="14" t="s">
        <v>283</v>
      </c>
      <c r="B48" s="8" t="s">
        <v>262</v>
      </c>
      <c r="C48" s="14" t="s">
        <v>283</v>
      </c>
      <c r="D48" s="4"/>
      <c r="E48" s="4"/>
      <c r="F48" s="3"/>
      <c r="G48" s="10" t="s">
        <v>284</v>
      </c>
      <c r="H48" s="9" t="s">
        <v>285</v>
      </c>
      <c r="I48" s="4"/>
      <c r="J48" s="4"/>
      <c r="K48" s="4"/>
      <c r="L48" s="4"/>
      <c r="M48" s="22"/>
      <c r="N48" s="27"/>
      <c r="O48" s="6"/>
      <c r="P48" s="6"/>
      <c r="Q48" s="6"/>
      <c r="R48" s="6"/>
      <c r="S48" s="6"/>
      <c r="T48" s="6"/>
      <c r="U48" s="6"/>
      <c r="V48" s="6"/>
      <c r="W48" s="6"/>
      <c r="X48" s="6"/>
      <c r="Y48" s="6"/>
      <c r="Z48" s="6"/>
      <c r="AA48" s="6"/>
      <c r="AB48" s="6"/>
    </row>
    <row r="49" ht="15.75" customHeight="1">
      <c r="A49" s="14" t="s">
        <v>286</v>
      </c>
      <c r="B49" s="8" t="s">
        <v>262</v>
      </c>
      <c r="C49" s="14" t="s">
        <v>286</v>
      </c>
      <c r="D49" s="4"/>
      <c r="E49" s="4"/>
      <c r="F49" s="3"/>
      <c r="G49" s="10" t="s">
        <v>287</v>
      </c>
      <c r="H49" s="9" t="s">
        <v>288</v>
      </c>
      <c r="I49" s="4"/>
      <c r="J49" s="4"/>
      <c r="K49" s="4"/>
      <c r="L49" s="4"/>
      <c r="M49" s="22"/>
      <c r="N49" s="27"/>
      <c r="O49" s="6"/>
      <c r="P49" s="6"/>
      <c r="Q49" s="6"/>
      <c r="R49" s="6"/>
      <c r="S49" s="6"/>
      <c r="T49" s="6"/>
      <c r="U49" s="6"/>
      <c r="V49" s="6"/>
      <c r="W49" s="6"/>
      <c r="X49" s="6"/>
      <c r="Y49" s="6"/>
      <c r="Z49" s="6"/>
      <c r="AA49" s="6"/>
      <c r="AB49" s="6"/>
    </row>
    <row r="50" ht="15.75" customHeight="1">
      <c r="A50" s="14" t="s">
        <v>289</v>
      </c>
      <c r="B50" s="8" t="s">
        <v>262</v>
      </c>
      <c r="C50" s="14" t="s">
        <v>289</v>
      </c>
      <c r="D50" s="4"/>
      <c r="E50" s="4"/>
      <c r="F50" s="3"/>
      <c r="G50" s="10" t="s">
        <v>290</v>
      </c>
      <c r="H50" s="9" t="s">
        <v>291</v>
      </c>
      <c r="I50" s="4"/>
      <c r="J50" s="4"/>
      <c r="K50" s="4"/>
      <c r="L50" s="4"/>
      <c r="M50" s="22"/>
      <c r="N50" s="27"/>
      <c r="O50" s="6"/>
      <c r="P50" s="6"/>
      <c r="Q50" s="6"/>
      <c r="R50" s="6"/>
      <c r="S50" s="6"/>
      <c r="T50" s="6"/>
      <c r="U50" s="6"/>
      <c r="V50" s="6"/>
      <c r="W50" s="6"/>
      <c r="X50" s="6"/>
      <c r="Y50" s="6"/>
      <c r="Z50" s="6"/>
      <c r="AA50" s="6"/>
      <c r="AB50" s="6"/>
    </row>
    <row r="51" ht="15.75" customHeight="1">
      <c r="A51" s="7" t="s">
        <v>292</v>
      </c>
      <c r="B51" s="8" t="s">
        <v>262</v>
      </c>
      <c r="C51" s="7" t="s">
        <v>292</v>
      </c>
      <c r="D51" s="4"/>
      <c r="E51" s="4"/>
      <c r="F51" s="3"/>
      <c r="G51" s="10" t="s">
        <v>293</v>
      </c>
      <c r="H51" s="9" t="s">
        <v>294</v>
      </c>
      <c r="I51" s="4"/>
      <c r="J51" s="4"/>
      <c r="K51" s="4"/>
      <c r="L51" s="4"/>
      <c r="M51" s="22"/>
      <c r="N51" s="27"/>
      <c r="O51" s="6"/>
      <c r="P51" s="6"/>
      <c r="Q51" s="6"/>
      <c r="R51" s="6"/>
      <c r="S51" s="6"/>
      <c r="T51" s="6"/>
      <c r="U51" s="6"/>
      <c r="V51" s="6"/>
      <c r="W51" s="6"/>
      <c r="X51" s="6"/>
      <c r="Y51" s="6"/>
      <c r="Z51" s="6"/>
      <c r="AA51" s="6"/>
      <c r="AB51" s="6"/>
    </row>
    <row r="52" ht="15.75" customHeight="1">
      <c r="A52" s="7" t="s">
        <v>295</v>
      </c>
      <c r="B52" s="8" t="s">
        <v>262</v>
      </c>
      <c r="C52" s="7" t="s">
        <v>295</v>
      </c>
      <c r="D52" s="4"/>
      <c r="E52" s="4"/>
      <c r="F52" s="3"/>
      <c r="G52" s="10"/>
      <c r="H52" s="9"/>
      <c r="I52" s="4"/>
      <c r="J52" s="4"/>
      <c r="K52" s="4"/>
      <c r="L52" s="4"/>
      <c r="M52" s="22"/>
      <c r="N52" s="27"/>
      <c r="O52" s="6"/>
      <c r="P52" s="6"/>
      <c r="Q52" s="6"/>
      <c r="R52" s="6"/>
      <c r="S52" s="6"/>
      <c r="T52" s="6"/>
      <c r="U52" s="6"/>
      <c r="V52" s="6"/>
      <c r="W52" s="6"/>
      <c r="X52" s="6"/>
      <c r="Y52" s="6"/>
      <c r="Z52" s="6"/>
      <c r="AA52" s="6"/>
      <c r="AB52" s="6"/>
    </row>
    <row r="53" ht="15.75" customHeight="1">
      <c r="A53" s="7" t="s">
        <v>296</v>
      </c>
      <c r="B53" s="8" t="s">
        <v>262</v>
      </c>
      <c r="C53" s="7" t="s">
        <v>296</v>
      </c>
      <c r="D53" s="4"/>
      <c r="E53" s="4"/>
      <c r="F53" s="3"/>
      <c r="G53" s="10" t="s">
        <v>297</v>
      </c>
      <c r="H53" s="9" t="s">
        <v>298</v>
      </c>
      <c r="I53" s="4"/>
      <c r="J53" s="4"/>
      <c r="K53" s="4"/>
      <c r="L53" s="4"/>
      <c r="M53" s="22"/>
      <c r="N53" s="27"/>
      <c r="O53" s="6"/>
      <c r="P53" s="6"/>
      <c r="Q53" s="6"/>
      <c r="R53" s="6"/>
      <c r="S53" s="6"/>
      <c r="T53" s="6"/>
      <c r="U53" s="6"/>
      <c r="V53" s="6"/>
      <c r="W53" s="6"/>
      <c r="X53" s="6"/>
      <c r="Y53" s="6"/>
      <c r="Z53" s="6"/>
      <c r="AA53" s="6"/>
      <c r="AB53" s="6"/>
    </row>
    <row r="54" ht="15.75" customHeight="1">
      <c r="A54" s="14" t="s">
        <v>299</v>
      </c>
      <c r="B54" s="8" t="s">
        <v>262</v>
      </c>
      <c r="C54" s="14" t="s">
        <v>299</v>
      </c>
      <c r="D54" s="4"/>
      <c r="E54" s="4"/>
      <c r="F54" s="3"/>
      <c r="G54" s="10" t="s">
        <v>300</v>
      </c>
      <c r="H54" s="9" t="s">
        <v>301</v>
      </c>
      <c r="I54" s="4"/>
      <c r="J54" s="4"/>
      <c r="K54" s="4"/>
      <c r="L54" s="4"/>
      <c r="M54" s="22"/>
      <c r="N54" s="27"/>
      <c r="O54" s="6"/>
      <c r="P54" s="6"/>
      <c r="Q54" s="6"/>
      <c r="R54" s="6"/>
      <c r="S54" s="6"/>
      <c r="T54" s="6"/>
      <c r="U54" s="6"/>
      <c r="V54" s="6"/>
      <c r="W54" s="6"/>
      <c r="X54" s="6"/>
      <c r="Y54" s="6"/>
      <c r="Z54" s="6"/>
      <c r="AA54" s="6"/>
      <c r="AB54" s="6"/>
    </row>
    <row r="55" ht="15.75" customHeight="1">
      <c r="A55" s="14" t="s">
        <v>302</v>
      </c>
      <c r="B55" s="8" t="s">
        <v>262</v>
      </c>
      <c r="C55" s="14" t="s">
        <v>302</v>
      </c>
      <c r="D55" s="4"/>
      <c r="E55" s="4"/>
      <c r="F55" s="3"/>
      <c r="G55" s="10" t="s">
        <v>303</v>
      </c>
      <c r="H55" s="9" t="s">
        <v>304</v>
      </c>
      <c r="I55" s="4"/>
      <c r="J55" s="4"/>
      <c r="K55" s="4"/>
      <c r="L55" s="4"/>
      <c r="M55" s="22"/>
      <c r="N55" s="27"/>
      <c r="O55" s="6"/>
      <c r="P55" s="6"/>
      <c r="Q55" s="6"/>
      <c r="R55" s="6"/>
      <c r="S55" s="6"/>
      <c r="T55" s="6"/>
      <c r="U55" s="6"/>
      <c r="V55" s="6"/>
      <c r="W55" s="6"/>
      <c r="X55" s="6"/>
      <c r="Y55" s="6"/>
      <c r="Z55" s="6"/>
      <c r="AA55" s="6"/>
      <c r="AB55" s="6"/>
    </row>
    <row r="56" ht="15.75" customHeight="1">
      <c r="A56" s="9" t="s">
        <v>305</v>
      </c>
      <c r="B56" s="26" t="s">
        <v>262</v>
      </c>
      <c r="C56" s="9" t="s">
        <v>305</v>
      </c>
      <c r="D56" s="4"/>
      <c r="E56" s="4"/>
      <c r="F56" s="3"/>
      <c r="G56" s="10" t="s">
        <v>306</v>
      </c>
      <c r="H56" s="9" t="s">
        <v>307</v>
      </c>
      <c r="I56" s="4"/>
      <c r="J56" s="4"/>
      <c r="K56" s="4"/>
      <c r="L56" s="4"/>
      <c r="M56" s="22"/>
      <c r="N56" s="27"/>
      <c r="O56" s="6"/>
      <c r="P56" s="6"/>
      <c r="Q56" s="6"/>
      <c r="R56" s="6"/>
      <c r="S56" s="6"/>
      <c r="T56" s="6"/>
      <c r="U56" s="6"/>
      <c r="V56" s="6"/>
      <c r="W56" s="6"/>
      <c r="X56" s="6"/>
      <c r="Y56" s="6"/>
      <c r="Z56" s="6"/>
      <c r="AA56" s="6"/>
      <c r="AB56" s="6"/>
    </row>
    <row r="57" ht="15.75" customHeight="1">
      <c r="A57" s="14" t="s">
        <v>308</v>
      </c>
      <c r="B57" s="8" t="s">
        <v>309</v>
      </c>
      <c r="C57" s="14" t="s">
        <v>308</v>
      </c>
      <c r="D57" s="4"/>
      <c r="E57" s="4"/>
      <c r="F57" s="3"/>
      <c r="G57" s="10" t="s">
        <v>310</v>
      </c>
      <c r="H57" s="9" t="s">
        <v>311</v>
      </c>
      <c r="I57" s="4"/>
      <c r="J57" s="4"/>
      <c r="K57" s="4"/>
      <c r="L57" s="4"/>
      <c r="M57" s="22"/>
      <c r="N57" s="27"/>
      <c r="O57" s="6"/>
      <c r="P57" s="6"/>
      <c r="Q57" s="6"/>
      <c r="R57" s="6"/>
      <c r="S57" s="6"/>
      <c r="T57" s="6"/>
      <c r="U57" s="6"/>
      <c r="V57" s="6"/>
      <c r="W57" s="6"/>
      <c r="X57" s="6"/>
      <c r="Y57" s="6"/>
      <c r="Z57" s="6"/>
      <c r="AA57" s="6"/>
      <c r="AB57" s="6"/>
    </row>
    <row r="58" ht="15.75" customHeight="1">
      <c r="A58" s="14" t="s">
        <v>312</v>
      </c>
      <c r="B58" s="8" t="s">
        <v>309</v>
      </c>
      <c r="C58" s="14" t="s">
        <v>312</v>
      </c>
      <c r="D58" s="4"/>
      <c r="E58" s="4"/>
      <c r="F58" s="3"/>
      <c r="G58" s="10" t="s">
        <v>313</v>
      </c>
      <c r="H58" s="9" t="s">
        <v>314</v>
      </c>
      <c r="I58" s="4"/>
      <c r="J58" s="4"/>
      <c r="K58" s="4"/>
      <c r="L58" s="4"/>
      <c r="M58" s="22"/>
      <c r="N58" s="27"/>
      <c r="O58" s="6"/>
      <c r="P58" s="6"/>
      <c r="Q58" s="6"/>
      <c r="R58" s="6"/>
      <c r="S58" s="6"/>
      <c r="T58" s="6"/>
      <c r="U58" s="6"/>
      <c r="V58" s="6"/>
      <c r="W58" s="6"/>
      <c r="X58" s="6"/>
      <c r="Y58" s="6"/>
      <c r="Z58" s="6"/>
      <c r="AA58" s="6"/>
      <c r="AB58" s="6"/>
    </row>
    <row r="59" ht="15.75" customHeight="1">
      <c r="A59" s="14" t="s">
        <v>315</v>
      </c>
      <c r="B59" s="8" t="s">
        <v>309</v>
      </c>
      <c r="C59" s="14" t="s">
        <v>315</v>
      </c>
      <c r="D59" s="4"/>
      <c r="E59" s="4"/>
      <c r="F59" s="3"/>
      <c r="G59" s="10" t="s">
        <v>316</v>
      </c>
      <c r="H59" s="9" t="s">
        <v>317</v>
      </c>
      <c r="I59" s="4"/>
      <c r="J59" s="4"/>
      <c r="K59" s="4"/>
      <c r="L59" s="4"/>
      <c r="M59" s="22"/>
      <c r="N59" s="27"/>
      <c r="O59" s="6"/>
      <c r="P59" s="6"/>
      <c r="Q59" s="6"/>
      <c r="R59" s="6"/>
      <c r="S59" s="6"/>
      <c r="T59" s="6"/>
      <c r="U59" s="6"/>
      <c r="V59" s="6"/>
      <c r="W59" s="6"/>
      <c r="X59" s="6"/>
      <c r="Y59" s="6"/>
      <c r="Z59" s="6"/>
      <c r="AA59" s="6"/>
      <c r="AB59" s="6"/>
    </row>
    <row r="60" ht="15.75" customHeight="1">
      <c r="A60" s="14" t="s">
        <v>318</v>
      </c>
      <c r="B60" s="8" t="s">
        <v>309</v>
      </c>
      <c r="C60" s="14" t="s">
        <v>318</v>
      </c>
      <c r="D60" s="4"/>
      <c r="E60" s="4"/>
      <c r="F60" s="3"/>
      <c r="G60" s="10" t="s">
        <v>319</v>
      </c>
      <c r="H60" s="9" t="s">
        <v>320</v>
      </c>
      <c r="I60" s="4"/>
      <c r="J60" s="4"/>
      <c r="K60" s="4"/>
      <c r="L60" s="4"/>
      <c r="M60" s="22"/>
      <c r="N60" s="27"/>
      <c r="O60" s="6"/>
      <c r="P60" s="6"/>
      <c r="Q60" s="6"/>
      <c r="R60" s="6"/>
      <c r="S60" s="6"/>
      <c r="T60" s="6"/>
      <c r="U60" s="6"/>
      <c r="V60" s="6"/>
      <c r="W60" s="6"/>
      <c r="X60" s="6"/>
      <c r="Y60" s="6"/>
      <c r="Z60" s="6"/>
      <c r="AA60" s="6"/>
      <c r="AB60" s="6"/>
    </row>
    <row r="61" ht="15.75" customHeight="1">
      <c r="A61" s="14" t="s">
        <v>321</v>
      </c>
      <c r="B61" s="8" t="s">
        <v>309</v>
      </c>
      <c r="C61" s="14" t="s">
        <v>321</v>
      </c>
      <c r="D61" s="4"/>
      <c r="E61" s="4"/>
      <c r="F61" s="3"/>
      <c r="G61" s="10" t="s">
        <v>322</v>
      </c>
      <c r="H61" s="9" t="s">
        <v>323</v>
      </c>
      <c r="I61" s="4"/>
      <c r="J61" s="4"/>
      <c r="K61" s="4"/>
      <c r="L61" s="4"/>
      <c r="M61" s="22"/>
      <c r="N61" s="27"/>
      <c r="O61" s="6"/>
      <c r="P61" s="6"/>
      <c r="Q61" s="6"/>
      <c r="R61" s="6"/>
      <c r="S61" s="6"/>
      <c r="T61" s="6"/>
      <c r="U61" s="6"/>
      <c r="V61" s="6"/>
      <c r="W61" s="6"/>
      <c r="X61" s="6"/>
      <c r="Y61" s="6"/>
      <c r="Z61" s="6"/>
      <c r="AA61" s="6"/>
      <c r="AB61" s="6"/>
    </row>
    <row r="62" ht="15.75" customHeight="1">
      <c r="A62" s="14" t="s">
        <v>324</v>
      </c>
      <c r="B62" s="8" t="s">
        <v>309</v>
      </c>
      <c r="C62" s="14" t="s">
        <v>324</v>
      </c>
      <c r="D62" s="4"/>
      <c r="E62" s="4"/>
      <c r="F62" s="3"/>
      <c r="G62" s="10" t="s">
        <v>325</v>
      </c>
      <c r="H62" s="9" t="s">
        <v>326</v>
      </c>
      <c r="I62" s="4"/>
      <c r="J62" s="4"/>
      <c r="K62" s="4"/>
      <c r="L62" s="4"/>
      <c r="M62" s="22"/>
      <c r="N62" s="27"/>
      <c r="O62" s="6"/>
      <c r="P62" s="6"/>
      <c r="Q62" s="6"/>
      <c r="R62" s="6"/>
      <c r="S62" s="6"/>
      <c r="T62" s="6"/>
      <c r="U62" s="6"/>
      <c r="V62" s="6"/>
      <c r="W62" s="6"/>
      <c r="X62" s="6"/>
      <c r="Y62" s="6"/>
      <c r="Z62" s="6"/>
      <c r="AA62" s="6"/>
      <c r="AB62" s="6"/>
    </row>
    <row r="63" ht="15.75" customHeight="1">
      <c r="A63" s="14" t="s">
        <v>327</v>
      </c>
      <c r="B63" s="8" t="s">
        <v>309</v>
      </c>
      <c r="C63" s="14" t="s">
        <v>327</v>
      </c>
      <c r="D63" s="4"/>
      <c r="E63" s="4"/>
      <c r="F63" s="3"/>
      <c r="G63" s="10" t="s">
        <v>328</v>
      </c>
      <c r="H63" s="9" t="s">
        <v>329</v>
      </c>
      <c r="I63" s="4"/>
      <c r="J63" s="4"/>
      <c r="K63" s="4"/>
      <c r="L63" s="4"/>
      <c r="M63" s="22"/>
      <c r="N63" s="27"/>
      <c r="O63" s="6"/>
      <c r="P63" s="6"/>
      <c r="Q63" s="6"/>
      <c r="R63" s="6"/>
      <c r="S63" s="6"/>
      <c r="T63" s="6"/>
      <c r="U63" s="6"/>
      <c r="V63" s="6"/>
      <c r="W63" s="6"/>
      <c r="X63" s="6"/>
      <c r="Y63" s="6"/>
      <c r="Z63" s="6"/>
      <c r="AA63" s="6"/>
      <c r="AB63" s="6"/>
    </row>
    <row r="64" ht="15.75" customHeight="1">
      <c r="A64" s="14" t="s">
        <v>330</v>
      </c>
      <c r="B64" s="8" t="s">
        <v>309</v>
      </c>
      <c r="C64" s="14" t="s">
        <v>330</v>
      </c>
      <c r="D64" s="4"/>
      <c r="E64" s="4"/>
      <c r="F64" s="4"/>
      <c r="G64" s="4"/>
      <c r="H64" s="4"/>
      <c r="I64" s="4"/>
      <c r="J64" s="4"/>
      <c r="K64" s="4"/>
      <c r="L64" s="4"/>
      <c r="M64" s="22"/>
      <c r="N64" s="27"/>
      <c r="O64" s="6"/>
      <c r="P64" s="6"/>
      <c r="Q64" s="6"/>
      <c r="R64" s="6"/>
      <c r="S64" s="6"/>
      <c r="T64" s="6"/>
      <c r="U64" s="6"/>
      <c r="V64" s="6"/>
      <c r="W64" s="6"/>
      <c r="X64" s="6"/>
      <c r="Y64" s="6"/>
      <c r="Z64" s="6"/>
      <c r="AA64" s="6"/>
      <c r="AB64" s="6"/>
    </row>
    <row r="65" ht="15.75" customHeight="1">
      <c r="A65" s="9" t="s">
        <v>331</v>
      </c>
      <c r="B65" s="26" t="s">
        <v>309</v>
      </c>
      <c r="C65" s="9" t="s">
        <v>331</v>
      </c>
      <c r="D65" s="4"/>
      <c r="E65" s="4"/>
      <c r="F65" s="4"/>
      <c r="G65" s="4"/>
      <c r="H65" s="4"/>
      <c r="I65" s="4"/>
      <c r="J65" s="4"/>
      <c r="K65" s="4"/>
      <c r="L65" s="4"/>
      <c r="M65" s="22"/>
      <c r="N65" s="27"/>
      <c r="O65" s="6"/>
      <c r="P65" s="6"/>
      <c r="Q65" s="6"/>
      <c r="R65" s="6"/>
      <c r="S65" s="6"/>
      <c r="T65" s="6"/>
      <c r="U65" s="6"/>
      <c r="V65" s="6"/>
      <c r="W65" s="6"/>
      <c r="X65" s="6"/>
      <c r="Y65" s="6"/>
      <c r="Z65" s="6"/>
      <c r="AA65" s="6"/>
      <c r="AB65" s="6"/>
    </row>
    <row r="66" ht="15.75" customHeight="1">
      <c r="A66" s="14" t="s">
        <v>332</v>
      </c>
      <c r="B66" s="8" t="s">
        <v>333</v>
      </c>
      <c r="C66" s="14" t="s">
        <v>332</v>
      </c>
      <c r="D66" s="4"/>
      <c r="E66" s="4"/>
      <c r="F66" s="4"/>
      <c r="G66" s="4"/>
      <c r="H66" s="4"/>
      <c r="I66" s="4"/>
      <c r="J66" s="4"/>
      <c r="K66" s="4"/>
      <c r="L66" s="4"/>
      <c r="M66" s="22"/>
      <c r="N66" s="27"/>
      <c r="O66" s="6"/>
      <c r="P66" s="6"/>
      <c r="Q66" s="6"/>
      <c r="R66" s="6"/>
      <c r="S66" s="6"/>
      <c r="T66" s="6"/>
      <c r="U66" s="6"/>
      <c r="V66" s="6"/>
      <c r="W66" s="6"/>
      <c r="X66" s="6"/>
      <c r="Y66" s="6"/>
      <c r="Z66" s="6"/>
      <c r="AA66" s="6"/>
      <c r="AB66" s="6"/>
    </row>
    <row r="67" ht="15.75" customHeight="1">
      <c r="A67" s="14" t="s">
        <v>334</v>
      </c>
      <c r="B67" s="8" t="s">
        <v>333</v>
      </c>
      <c r="C67" s="14" t="s">
        <v>334</v>
      </c>
      <c r="D67" s="4"/>
      <c r="E67" s="4"/>
      <c r="F67" s="4"/>
      <c r="G67" s="4"/>
      <c r="H67" s="4"/>
      <c r="I67" s="4"/>
      <c r="J67" s="4"/>
      <c r="K67" s="4"/>
      <c r="L67" s="4"/>
      <c r="M67" s="22"/>
      <c r="N67" s="27"/>
      <c r="O67" s="6"/>
      <c r="P67" s="6"/>
      <c r="Q67" s="6"/>
      <c r="R67" s="6"/>
      <c r="S67" s="6"/>
      <c r="T67" s="6"/>
      <c r="U67" s="6"/>
      <c r="V67" s="6"/>
      <c r="W67" s="6"/>
      <c r="X67" s="6"/>
      <c r="Y67" s="6"/>
      <c r="Z67" s="6"/>
      <c r="AA67" s="6"/>
      <c r="AB67" s="6"/>
    </row>
    <row r="68" ht="15.75" customHeight="1">
      <c r="A68" s="14" t="s">
        <v>335</v>
      </c>
      <c r="B68" s="8" t="s">
        <v>333</v>
      </c>
      <c r="C68" s="14" t="s">
        <v>335</v>
      </c>
      <c r="D68" s="4"/>
      <c r="E68" s="4"/>
      <c r="F68" s="4"/>
      <c r="G68" s="4"/>
      <c r="H68" s="4"/>
      <c r="I68" s="4"/>
      <c r="J68" s="4"/>
      <c r="K68" s="4"/>
      <c r="L68" s="4"/>
      <c r="M68" s="22"/>
      <c r="N68" s="27"/>
      <c r="O68" s="6"/>
      <c r="P68" s="6"/>
      <c r="Q68" s="6"/>
      <c r="R68" s="6"/>
      <c r="S68" s="6"/>
      <c r="T68" s="6"/>
      <c r="U68" s="6"/>
      <c r="V68" s="6"/>
      <c r="W68" s="6"/>
      <c r="X68" s="6"/>
      <c r="Y68" s="6"/>
      <c r="Z68" s="6"/>
      <c r="AA68" s="6"/>
      <c r="AB68" s="6"/>
    </row>
    <row r="69" ht="15.75" customHeight="1">
      <c r="A69" s="14" t="s">
        <v>336</v>
      </c>
      <c r="B69" s="8" t="s">
        <v>333</v>
      </c>
      <c r="C69" s="14" t="s">
        <v>336</v>
      </c>
      <c r="D69" s="4"/>
      <c r="E69" s="4"/>
      <c r="F69" s="4"/>
      <c r="G69" s="4"/>
      <c r="H69" s="4"/>
      <c r="I69" s="4"/>
      <c r="J69" s="4"/>
      <c r="K69" s="4"/>
      <c r="L69" s="4"/>
      <c r="M69" s="22"/>
      <c r="N69" s="27"/>
      <c r="O69" s="6"/>
      <c r="P69" s="6"/>
      <c r="Q69" s="6"/>
      <c r="R69" s="6"/>
      <c r="S69" s="6"/>
      <c r="T69" s="6"/>
      <c r="U69" s="6"/>
      <c r="V69" s="6"/>
      <c r="W69" s="6"/>
      <c r="X69" s="6"/>
      <c r="Y69" s="6"/>
      <c r="Z69" s="6"/>
      <c r="AA69" s="6"/>
      <c r="AB69" s="6"/>
    </row>
    <row r="70" ht="15.75" customHeight="1">
      <c r="A70" s="14" t="s">
        <v>337</v>
      </c>
      <c r="B70" s="8" t="s">
        <v>333</v>
      </c>
      <c r="C70" s="14" t="s">
        <v>337</v>
      </c>
      <c r="D70" s="4"/>
      <c r="E70" s="4"/>
      <c r="F70" s="4"/>
      <c r="G70" s="4"/>
      <c r="H70" s="4"/>
      <c r="I70" s="4"/>
      <c r="J70" s="4"/>
      <c r="K70" s="4"/>
      <c r="L70" s="4"/>
      <c r="M70" s="22"/>
      <c r="N70" s="27"/>
      <c r="O70" s="6"/>
      <c r="P70" s="6"/>
      <c r="Q70" s="6"/>
      <c r="R70" s="6"/>
      <c r="S70" s="6"/>
      <c r="T70" s="6"/>
      <c r="U70" s="6"/>
      <c r="V70" s="6"/>
      <c r="W70" s="6"/>
      <c r="X70" s="6"/>
      <c r="Y70" s="6"/>
      <c r="Z70" s="6"/>
      <c r="AA70" s="6"/>
      <c r="AB70" s="6"/>
    </row>
    <row r="71" ht="15.75" customHeight="1">
      <c r="A71" s="14" t="s">
        <v>338</v>
      </c>
      <c r="B71" s="8" t="s">
        <v>333</v>
      </c>
      <c r="C71" s="14" t="s">
        <v>338</v>
      </c>
      <c r="D71" s="4"/>
      <c r="E71" s="4"/>
      <c r="F71" s="4"/>
      <c r="G71" s="4"/>
      <c r="H71" s="4"/>
      <c r="I71" s="4"/>
      <c r="J71" s="4"/>
      <c r="K71" s="4"/>
      <c r="L71" s="4"/>
      <c r="M71" s="22"/>
      <c r="N71" s="27"/>
      <c r="O71" s="6"/>
      <c r="P71" s="6"/>
      <c r="Q71" s="6"/>
      <c r="R71" s="6"/>
      <c r="S71" s="6"/>
      <c r="T71" s="6"/>
      <c r="U71" s="6"/>
      <c r="V71" s="6"/>
      <c r="W71" s="6"/>
      <c r="X71" s="6"/>
      <c r="Y71" s="6"/>
      <c r="Z71" s="6"/>
      <c r="AA71" s="6"/>
      <c r="AB71" s="6"/>
    </row>
    <row r="72" ht="15.75" customHeight="1">
      <c r="A72" s="14" t="s">
        <v>339</v>
      </c>
      <c r="B72" s="8" t="s">
        <v>333</v>
      </c>
      <c r="C72" s="14" t="s">
        <v>339</v>
      </c>
      <c r="D72" s="4"/>
      <c r="E72" s="4"/>
      <c r="F72" s="4"/>
      <c r="G72" s="4"/>
      <c r="H72" s="4"/>
      <c r="I72" s="4"/>
      <c r="J72" s="4"/>
      <c r="K72" s="4"/>
      <c r="L72" s="4"/>
      <c r="M72" s="22"/>
      <c r="N72" s="27"/>
      <c r="O72" s="6"/>
      <c r="P72" s="6"/>
      <c r="Q72" s="6"/>
      <c r="R72" s="6"/>
      <c r="S72" s="6"/>
      <c r="T72" s="6"/>
      <c r="U72" s="6"/>
      <c r="V72" s="6"/>
      <c r="W72" s="6"/>
      <c r="X72" s="6"/>
      <c r="Y72" s="6"/>
      <c r="Z72" s="6"/>
      <c r="AA72" s="6"/>
      <c r="AB72" s="6"/>
    </row>
    <row r="73" ht="15.75" customHeight="1">
      <c r="A73" s="7" t="s">
        <v>340</v>
      </c>
      <c r="B73" s="8" t="s">
        <v>333</v>
      </c>
      <c r="C73" s="7" t="s">
        <v>340</v>
      </c>
      <c r="D73" s="4"/>
      <c r="E73" s="4"/>
      <c r="F73" s="4"/>
      <c r="G73" s="4"/>
      <c r="H73" s="4"/>
      <c r="I73" s="4"/>
      <c r="J73" s="4"/>
      <c r="K73" s="4"/>
      <c r="L73" s="4"/>
      <c r="M73" s="22"/>
      <c r="N73" s="27"/>
      <c r="O73" s="6"/>
      <c r="P73" s="6"/>
      <c r="Q73" s="6"/>
      <c r="R73" s="6"/>
      <c r="S73" s="6"/>
      <c r="T73" s="6"/>
      <c r="U73" s="6"/>
      <c r="V73" s="6"/>
      <c r="W73" s="6"/>
      <c r="X73" s="6"/>
      <c r="Y73" s="6"/>
      <c r="Z73" s="6"/>
      <c r="AA73" s="6"/>
      <c r="AB73" s="6"/>
    </row>
    <row r="74" ht="15.75" customHeight="1">
      <c r="A74" s="14" t="s">
        <v>341</v>
      </c>
      <c r="B74" s="8" t="s">
        <v>333</v>
      </c>
      <c r="C74" s="14" t="s">
        <v>341</v>
      </c>
      <c r="D74" s="4"/>
      <c r="E74" s="4"/>
      <c r="F74" s="4"/>
      <c r="G74" s="4"/>
      <c r="H74" s="4"/>
      <c r="I74" s="4"/>
      <c r="J74" s="4"/>
      <c r="K74" s="4"/>
      <c r="L74" s="4"/>
      <c r="M74" s="22"/>
      <c r="N74" s="27"/>
      <c r="O74" s="6"/>
      <c r="P74" s="6"/>
      <c r="Q74" s="6"/>
      <c r="R74" s="6"/>
      <c r="S74" s="6"/>
      <c r="T74" s="6"/>
      <c r="U74" s="6"/>
      <c r="V74" s="6"/>
      <c r="W74" s="6"/>
      <c r="X74" s="6"/>
      <c r="Y74" s="6"/>
      <c r="Z74" s="6"/>
      <c r="AA74" s="6"/>
      <c r="AB74" s="6"/>
    </row>
    <row r="75" ht="15.75" customHeight="1">
      <c r="A75" s="14" t="s">
        <v>342</v>
      </c>
      <c r="B75" s="8" t="s">
        <v>333</v>
      </c>
      <c r="C75" s="14" t="s">
        <v>342</v>
      </c>
      <c r="D75" s="4"/>
      <c r="E75" s="4"/>
      <c r="F75" s="4"/>
      <c r="G75" s="4"/>
      <c r="H75" s="4"/>
      <c r="I75" s="4"/>
      <c r="J75" s="4"/>
      <c r="K75" s="4"/>
      <c r="L75" s="4"/>
      <c r="M75" s="22"/>
      <c r="N75" s="27"/>
      <c r="O75" s="6"/>
      <c r="P75" s="6"/>
      <c r="Q75" s="6"/>
      <c r="R75" s="6"/>
      <c r="S75" s="6"/>
      <c r="T75" s="6"/>
      <c r="U75" s="6"/>
      <c r="V75" s="6"/>
      <c r="W75" s="6"/>
      <c r="X75" s="6"/>
      <c r="Y75" s="6"/>
      <c r="Z75" s="6"/>
      <c r="AA75" s="6"/>
      <c r="AB75" s="6"/>
    </row>
    <row r="76" ht="15.75" customHeight="1">
      <c r="A76" s="14" t="s">
        <v>343</v>
      </c>
      <c r="B76" s="8" t="s">
        <v>333</v>
      </c>
      <c r="C76" s="14" t="s">
        <v>343</v>
      </c>
      <c r="D76" s="4"/>
      <c r="E76" s="4"/>
      <c r="F76" s="4"/>
      <c r="G76" s="4"/>
      <c r="H76" s="4"/>
      <c r="I76" s="4"/>
      <c r="J76" s="4"/>
      <c r="K76" s="4"/>
      <c r="L76" s="4"/>
      <c r="M76" s="22"/>
      <c r="N76" s="27"/>
      <c r="O76" s="6"/>
      <c r="P76" s="6"/>
      <c r="Q76" s="6"/>
      <c r="R76" s="6"/>
      <c r="S76" s="6"/>
      <c r="T76" s="6"/>
      <c r="U76" s="6"/>
      <c r="V76" s="6"/>
      <c r="W76" s="6"/>
      <c r="X76" s="6"/>
      <c r="Y76" s="6"/>
      <c r="Z76" s="6"/>
      <c r="AA76" s="6"/>
      <c r="AB76" s="6"/>
    </row>
    <row r="77" ht="15.75" customHeight="1">
      <c r="A77" s="9" t="s">
        <v>344</v>
      </c>
      <c r="B77" s="26" t="s">
        <v>333</v>
      </c>
      <c r="C77" s="9" t="s">
        <v>344</v>
      </c>
      <c r="D77" s="4"/>
      <c r="E77" s="4"/>
      <c r="F77" s="4"/>
      <c r="G77" s="4"/>
      <c r="H77" s="4"/>
      <c r="I77" s="4"/>
      <c r="J77" s="4"/>
      <c r="K77" s="4"/>
      <c r="L77" s="4"/>
      <c r="M77" s="22"/>
      <c r="N77" s="27"/>
      <c r="O77" s="6"/>
      <c r="P77" s="6"/>
      <c r="Q77" s="6"/>
      <c r="R77" s="6"/>
      <c r="S77" s="6"/>
      <c r="T77" s="6"/>
      <c r="U77" s="6"/>
      <c r="V77" s="6"/>
      <c r="W77" s="6"/>
      <c r="X77" s="6"/>
      <c r="Y77" s="6"/>
      <c r="Z77" s="6"/>
      <c r="AA77" s="6"/>
      <c r="AB77" s="6"/>
    </row>
    <row r="78" ht="15.75" customHeight="1">
      <c r="A78" s="4"/>
      <c r="B78" s="4"/>
      <c r="C78" s="4"/>
      <c r="D78" s="4"/>
      <c r="E78" s="4"/>
      <c r="F78" s="4"/>
      <c r="G78" s="4"/>
      <c r="H78" s="4"/>
      <c r="I78" s="4"/>
      <c r="J78" s="4"/>
      <c r="K78" s="4"/>
      <c r="L78" s="4"/>
      <c r="M78" s="22"/>
      <c r="N78" s="27"/>
      <c r="O78" s="6"/>
      <c r="P78" s="6"/>
      <c r="Q78" s="6"/>
      <c r="R78" s="6"/>
      <c r="S78" s="6"/>
      <c r="T78" s="6"/>
      <c r="U78" s="6"/>
      <c r="V78" s="6"/>
      <c r="W78" s="6"/>
      <c r="X78" s="6"/>
      <c r="Y78" s="6"/>
      <c r="Z78" s="6"/>
      <c r="AA78" s="6"/>
      <c r="AB78" s="6"/>
    </row>
    <row r="79" ht="15.75" customHeight="1">
      <c r="A79" s="4"/>
      <c r="B79" s="4"/>
      <c r="C79" s="4"/>
      <c r="D79" s="4"/>
      <c r="E79" s="4"/>
      <c r="F79" s="4"/>
      <c r="G79" s="4"/>
      <c r="H79" s="4"/>
      <c r="I79" s="4"/>
      <c r="J79" s="4"/>
      <c r="K79" s="4"/>
      <c r="L79" s="4"/>
      <c r="M79" s="22"/>
      <c r="N79" s="27"/>
      <c r="O79" s="6"/>
      <c r="P79" s="6"/>
      <c r="Q79" s="6"/>
      <c r="R79" s="6"/>
      <c r="S79" s="6"/>
      <c r="T79" s="6"/>
      <c r="U79" s="6"/>
      <c r="V79" s="6"/>
      <c r="W79" s="6"/>
      <c r="X79" s="6"/>
      <c r="Y79" s="6"/>
      <c r="Z79" s="6"/>
      <c r="AA79" s="6"/>
      <c r="AB79" s="6"/>
    </row>
    <row r="80" ht="15.75" customHeight="1">
      <c r="A80" s="4"/>
      <c r="B80" s="4"/>
      <c r="C80" s="4"/>
      <c r="D80" s="4"/>
      <c r="E80" s="4"/>
      <c r="F80" s="4"/>
      <c r="G80" s="4"/>
      <c r="H80" s="4"/>
      <c r="I80" s="4"/>
      <c r="J80" s="4"/>
      <c r="K80" s="4"/>
      <c r="L80" s="4"/>
      <c r="M80" s="22"/>
      <c r="N80" s="27"/>
      <c r="O80" s="6"/>
      <c r="P80" s="6"/>
      <c r="Q80" s="6"/>
      <c r="R80" s="6"/>
      <c r="S80" s="6"/>
      <c r="T80" s="6"/>
      <c r="U80" s="6"/>
      <c r="V80" s="6"/>
      <c r="W80" s="6"/>
      <c r="X80" s="6"/>
      <c r="Y80" s="6"/>
      <c r="Z80" s="6"/>
      <c r="AA80" s="6"/>
      <c r="AB80" s="6"/>
    </row>
    <row r="81" ht="15.75" customHeight="1">
      <c r="A81" s="4"/>
      <c r="B81" s="4"/>
      <c r="C81" s="4"/>
      <c r="D81" s="4"/>
      <c r="E81" s="4"/>
      <c r="F81" s="4"/>
      <c r="G81" s="4"/>
      <c r="H81" s="4"/>
      <c r="I81" s="4"/>
      <c r="J81" s="4"/>
      <c r="K81" s="4"/>
      <c r="L81" s="4"/>
      <c r="M81" s="22"/>
      <c r="N81" s="27"/>
      <c r="O81" s="6"/>
      <c r="P81" s="6"/>
      <c r="Q81" s="6"/>
      <c r="R81" s="6"/>
      <c r="S81" s="6"/>
      <c r="T81" s="6"/>
      <c r="U81" s="6"/>
      <c r="V81" s="6"/>
      <c r="W81" s="6"/>
      <c r="X81" s="6"/>
      <c r="Y81" s="6"/>
      <c r="Z81" s="6"/>
      <c r="AA81" s="6"/>
      <c r="AB81" s="6"/>
    </row>
    <row r="82" ht="15.75" customHeight="1">
      <c r="A82" s="4"/>
      <c r="B82" s="4"/>
      <c r="C82" s="4"/>
      <c r="D82" s="4"/>
      <c r="E82" s="4"/>
      <c r="F82" s="4"/>
      <c r="G82" s="4"/>
      <c r="H82" s="4"/>
      <c r="I82" s="4"/>
      <c r="J82" s="4"/>
      <c r="K82" s="4"/>
      <c r="L82" s="4"/>
      <c r="M82" s="22"/>
      <c r="N82" s="27"/>
      <c r="O82" s="6"/>
      <c r="P82" s="6"/>
      <c r="Q82" s="6"/>
      <c r="R82" s="6"/>
      <c r="S82" s="6"/>
      <c r="T82" s="6"/>
      <c r="U82" s="6"/>
      <c r="V82" s="6"/>
      <c r="W82" s="6"/>
      <c r="X82" s="6"/>
      <c r="Y82" s="6"/>
      <c r="Z82" s="6"/>
      <c r="AA82" s="6"/>
      <c r="AB82" s="6"/>
    </row>
    <row r="83" ht="15.75" customHeight="1">
      <c r="A83" s="4"/>
      <c r="B83" s="4"/>
      <c r="C83" s="4"/>
      <c r="D83" s="4"/>
      <c r="E83" s="4"/>
      <c r="F83" s="4"/>
      <c r="G83" s="4"/>
      <c r="H83" s="4"/>
      <c r="I83" s="4"/>
      <c r="J83" s="4"/>
      <c r="K83" s="4"/>
      <c r="L83" s="4"/>
      <c r="M83" s="22"/>
      <c r="N83" s="27"/>
      <c r="O83" s="6"/>
      <c r="P83" s="6"/>
      <c r="Q83" s="6"/>
      <c r="R83" s="6"/>
      <c r="S83" s="6"/>
      <c r="T83" s="6"/>
      <c r="U83" s="6"/>
      <c r="V83" s="6"/>
      <c r="W83" s="6"/>
      <c r="X83" s="6"/>
      <c r="Y83" s="6"/>
      <c r="Z83" s="6"/>
      <c r="AA83" s="6"/>
      <c r="AB83" s="6"/>
    </row>
    <row r="84" ht="15.75" customHeight="1">
      <c r="A84" s="4"/>
      <c r="B84" s="4"/>
      <c r="C84" s="4"/>
      <c r="D84" s="4"/>
      <c r="E84" s="4"/>
      <c r="F84" s="4"/>
      <c r="G84" s="4"/>
      <c r="H84" s="4"/>
      <c r="I84" s="4"/>
      <c r="J84" s="4"/>
      <c r="K84" s="4"/>
      <c r="L84" s="4"/>
      <c r="M84" s="22"/>
      <c r="N84" s="27"/>
      <c r="O84" s="6"/>
      <c r="P84" s="6"/>
      <c r="Q84" s="6"/>
      <c r="R84" s="6"/>
      <c r="S84" s="6"/>
      <c r="T84" s="6"/>
      <c r="U84" s="6"/>
      <c r="V84" s="6"/>
      <c r="W84" s="6"/>
      <c r="X84" s="6"/>
      <c r="Y84" s="6"/>
      <c r="Z84" s="6"/>
      <c r="AA84" s="6"/>
      <c r="AB84" s="6"/>
    </row>
    <row r="85" ht="15.75" customHeight="1">
      <c r="A85" s="4"/>
      <c r="B85" s="4"/>
      <c r="C85" s="4"/>
      <c r="D85" s="4"/>
      <c r="E85" s="4"/>
      <c r="F85" s="4"/>
      <c r="G85" s="4"/>
      <c r="H85" s="4"/>
      <c r="I85" s="4"/>
      <c r="J85" s="4"/>
      <c r="K85" s="4"/>
      <c r="L85" s="4"/>
      <c r="M85" s="22"/>
      <c r="N85" s="27"/>
      <c r="O85" s="6"/>
      <c r="P85" s="6"/>
      <c r="Q85" s="6"/>
      <c r="R85" s="6"/>
      <c r="S85" s="6"/>
      <c r="T85" s="6"/>
      <c r="U85" s="6"/>
      <c r="V85" s="6"/>
      <c r="W85" s="6"/>
      <c r="X85" s="6"/>
      <c r="Y85" s="6"/>
      <c r="Z85" s="6"/>
      <c r="AA85" s="6"/>
      <c r="AB85" s="6"/>
    </row>
    <row r="86" ht="15.75" customHeight="1">
      <c r="A86" s="4"/>
      <c r="B86" s="4"/>
      <c r="C86" s="4"/>
      <c r="D86" s="4"/>
      <c r="E86" s="4"/>
      <c r="F86" s="4"/>
      <c r="G86" s="4"/>
      <c r="H86" s="4"/>
      <c r="I86" s="4"/>
      <c r="J86" s="4"/>
      <c r="K86" s="4"/>
      <c r="L86" s="4"/>
      <c r="M86" s="22"/>
      <c r="N86" s="27"/>
      <c r="O86" s="6"/>
      <c r="P86" s="6"/>
      <c r="Q86" s="6"/>
      <c r="R86" s="6"/>
      <c r="S86" s="6"/>
      <c r="T86" s="6"/>
      <c r="U86" s="6"/>
      <c r="V86" s="6"/>
      <c r="W86" s="6"/>
      <c r="X86" s="6"/>
      <c r="Y86" s="6"/>
      <c r="Z86" s="6"/>
      <c r="AA86" s="6"/>
      <c r="AB86" s="6"/>
    </row>
    <row r="87" ht="15.75" customHeight="1">
      <c r="A87" s="4"/>
      <c r="B87" s="4"/>
      <c r="C87" s="4"/>
      <c r="D87" s="4"/>
      <c r="E87" s="4"/>
      <c r="F87" s="4"/>
      <c r="G87" s="4"/>
      <c r="H87" s="4"/>
      <c r="I87" s="4"/>
      <c r="J87" s="4"/>
      <c r="K87" s="4"/>
      <c r="L87" s="4"/>
      <c r="M87" s="22"/>
      <c r="N87" s="27"/>
      <c r="O87" s="6"/>
      <c r="P87" s="6"/>
      <c r="Q87" s="6"/>
      <c r="R87" s="6"/>
      <c r="S87" s="6"/>
      <c r="T87" s="6"/>
      <c r="U87" s="6"/>
      <c r="V87" s="6"/>
      <c r="W87" s="6"/>
      <c r="X87" s="6"/>
      <c r="Y87" s="6"/>
      <c r="Z87" s="6"/>
      <c r="AA87" s="6"/>
      <c r="AB87" s="6"/>
    </row>
    <row r="88" ht="15.75" customHeight="1">
      <c r="A88" s="4"/>
      <c r="B88" s="4"/>
      <c r="C88" s="4"/>
      <c r="D88" s="4"/>
      <c r="E88" s="4"/>
      <c r="F88" s="4"/>
      <c r="G88" s="4"/>
      <c r="H88" s="4"/>
      <c r="I88" s="4"/>
      <c r="J88" s="4"/>
      <c r="K88" s="4"/>
      <c r="L88" s="4"/>
      <c r="M88" s="22"/>
      <c r="N88" s="27"/>
      <c r="O88" s="6"/>
      <c r="P88" s="6"/>
      <c r="Q88" s="6"/>
      <c r="R88" s="6"/>
      <c r="S88" s="6"/>
      <c r="T88" s="6"/>
      <c r="U88" s="6"/>
      <c r="V88" s="6"/>
      <c r="W88" s="6"/>
      <c r="X88" s="6"/>
      <c r="Y88" s="6"/>
      <c r="Z88" s="6"/>
      <c r="AA88" s="6"/>
      <c r="AB88" s="6"/>
    </row>
    <row r="89" ht="15.75" customHeight="1">
      <c r="A89" s="4"/>
      <c r="B89" s="4"/>
      <c r="C89" s="4"/>
      <c r="D89" s="4"/>
      <c r="E89" s="4"/>
      <c r="F89" s="4"/>
      <c r="G89" s="4"/>
      <c r="H89" s="4"/>
      <c r="I89" s="4"/>
      <c r="J89" s="4"/>
      <c r="K89" s="4"/>
      <c r="L89" s="4"/>
      <c r="M89" s="22"/>
      <c r="N89" s="27"/>
      <c r="O89" s="6"/>
      <c r="P89" s="6"/>
      <c r="Q89" s="6"/>
      <c r="R89" s="6"/>
      <c r="S89" s="6"/>
      <c r="T89" s="6"/>
      <c r="U89" s="6"/>
      <c r="V89" s="6"/>
      <c r="W89" s="6"/>
      <c r="X89" s="6"/>
      <c r="Y89" s="6"/>
      <c r="Z89" s="6"/>
      <c r="AA89" s="6"/>
      <c r="AB89" s="6"/>
    </row>
    <row r="90" ht="15.75" customHeight="1">
      <c r="A90" s="4"/>
      <c r="B90" s="4"/>
      <c r="C90" s="4"/>
      <c r="D90" s="4"/>
      <c r="E90" s="4"/>
      <c r="F90" s="4"/>
      <c r="G90" s="4"/>
      <c r="H90" s="4"/>
      <c r="I90" s="4"/>
      <c r="J90" s="4"/>
      <c r="K90" s="4"/>
      <c r="L90" s="4"/>
      <c r="M90" s="22"/>
      <c r="N90" s="27"/>
      <c r="O90" s="6"/>
      <c r="P90" s="6"/>
      <c r="Q90" s="6"/>
      <c r="R90" s="6"/>
      <c r="S90" s="6"/>
      <c r="T90" s="6"/>
      <c r="U90" s="6"/>
      <c r="V90" s="6"/>
      <c r="W90" s="6"/>
      <c r="X90" s="6"/>
      <c r="Y90" s="6"/>
      <c r="Z90" s="6"/>
      <c r="AA90" s="6"/>
      <c r="AB90" s="6"/>
    </row>
    <row r="91" ht="15.75" customHeight="1">
      <c r="A91" s="4"/>
      <c r="B91" s="4"/>
      <c r="C91" s="4"/>
      <c r="D91" s="4"/>
      <c r="E91" s="4"/>
      <c r="F91" s="4"/>
      <c r="G91" s="4"/>
      <c r="H91" s="4"/>
      <c r="I91" s="4"/>
      <c r="J91" s="4"/>
      <c r="K91" s="4"/>
      <c r="L91" s="4"/>
      <c r="M91" s="22"/>
      <c r="N91" s="27"/>
      <c r="O91" s="6"/>
      <c r="P91" s="6"/>
      <c r="Q91" s="6"/>
      <c r="R91" s="6"/>
      <c r="S91" s="6"/>
      <c r="T91" s="6"/>
      <c r="U91" s="6"/>
      <c r="V91" s="6"/>
      <c r="W91" s="6"/>
      <c r="X91" s="6"/>
      <c r="Y91" s="6"/>
      <c r="Z91" s="6"/>
      <c r="AA91" s="6"/>
      <c r="AB91" s="6"/>
    </row>
    <row r="92" ht="15.75" customHeight="1">
      <c r="A92" s="4"/>
      <c r="B92" s="4"/>
      <c r="C92" s="4"/>
      <c r="D92" s="4"/>
      <c r="E92" s="4"/>
      <c r="F92" s="4"/>
      <c r="G92" s="4"/>
      <c r="H92" s="4"/>
      <c r="I92" s="4"/>
      <c r="J92" s="4"/>
      <c r="K92" s="4"/>
      <c r="L92" s="4"/>
      <c r="M92" s="22"/>
      <c r="N92" s="27"/>
      <c r="O92" s="6"/>
      <c r="P92" s="6"/>
      <c r="Q92" s="6"/>
      <c r="R92" s="6"/>
      <c r="S92" s="6"/>
      <c r="T92" s="6"/>
      <c r="U92" s="6"/>
      <c r="V92" s="6"/>
      <c r="W92" s="6"/>
      <c r="X92" s="6"/>
      <c r="Y92" s="6"/>
      <c r="Z92" s="6"/>
      <c r="AA92" s="6"/>
      <c r="AB92" s="6"/>
    </row>
    <row r="93" ht="15.75" customHeight="1">
      <c r="A93" s="4"/>
      <c r="B93" s="4"/>
      <c r="C93" s="4"/>
      <c r="D93" s="4"/>
      <c r="E93" s="4"/>
      <c r="F93" s="4"/>
      <c r="G93" s="4"/>
      <c r="H93" s="4"/>
      <c r="I93" s="4"/>
      <c r="J93" s="4"/>
      <c r="K93" s="4"/>
      <c r="L93" s="4"/>
      <c r="M93" s="22"/>
      <c r="N93" s="27"/>
      <c r="O93" s="6"/>
      <c r="P93" s="6"/>
      <c r="Q93" s="6"/>
      <c r="R93" s="6"/>
      <c r="S93" s="6"/>
      <c r="T93" s="6"/>
      <c r="U93" s="6"/>
      <c r="V93" s="6"/>
      <c r="W93" s="6"/>
      <c r="X93" s="6"/>
      <c r="Y93" s="6"/>
      <c r="Z93" s="6"/>
      <c r="AA93" s="6"/>
      <c r="AB93" s="6"/>
    </row>
    <row r="94" ht="15.75" customHeight="1">
      <c r="A94" s="4"/>
      <c r="B94" s="4"/>
      <c r="C94" s="4"/>
      <c r="D94" s="4"/>
      <c r="E94" s="4"/>
      <c r="F94" s="4"/>
      <c r="G94" s="4"/>
      <c r="H94" s="4"/>
      <c r="I94" s="4"/>
      <c r="J94" s="4"/>
      <c r="K94" s="4"/>
      <c r="L94" s="4"/>
      <c r="M94" s="22"/>
      <c r="N94" s="27"/>
      <c r="O94" s="6"/>
      <c r="P94" s="6"/>
      <c r="Q94" s="6"/>
      <c r="R94" s="6"/>
      <c r="S94" s="6"/>
      <c r="T94" s="6"/>
      <c r="U94" s="6"/>
      <c r="V94" s="6"/>
      <c r="W94" s="6"/>
      <c r="X94" s="6"/>
      <c r="Y94" s="6"/>
      <c r="Z94" s="6"/>
      <c r="AA94" s="6"/>
      <c r="AB94" s="6"/>
    </row>
    <row r="95" ht="15.75" customHeight="1">
      <c r="A95" s="4"/>
      <c r="B95" s="4"/>
      <c r="C95" s="4"/>
      <c r="D95" s="4"/>
      <c r="E95" s="4"/>
      <c r="F95" s="4"/>
      <c r="G95" s="4"/>
      <c r="H95" s="4"/>
      <c r="I95" s="4"/>
      <c r="J95" s="4"/>
      <c r="K95" s="4"/>
      <c r="L95" s="4"/>
      <c r="M95" s="22"/>
      <c r="N95" s="27"/>
      <c r="O95" s="6"/>
      <c r="P95" s="6"/>
      <c r="Q95" s="6"/>
      <c r="R95" s="6"/>
      <c r="S95" s="6"/>
      <c r="T95" s="6"/>
      <c r="U95" s="6"/>
      <c r="V95" s="6"/>
      <c r="W95" s="6"/>
      <c r="X95" s="6"/>
      <c r="Y95" s="6"/>
      <c r="Z95" s="6"/>
      <c r="AA95" s="6"/>
      <c r="AB95" s="6"/>
    </row>
    <row r="96" ht="15.75" customHeight="1">
      <c r="A96" s="4"/>
      <c r="B96" s="4"/>
      <c r="C96" s="4"/>
      <c r="D96" s="4"/>
      <c r="E96" s="4"/>
      <c r="F96" s="4"/>
      <c r="G96" s="4"/>
      <c r="H96" s="4"/>
      <c r="I96" s="4"/>
      <c r="J96" s="4"/>
      <c r="K96" s="4"/>
      <c r="L96" s="4"/>
      <c r="M96" s="22"/>
      <c r="N96" s="27"/>
      <c r="O96" s="6"/>
      <c r="P96" s="6"/>
      <c r="Q96" s="6"/>
      <c r="R96" s="6"/>
      <c r="S96" s="6"/>
      <c r="T96" s="6"/>
      <c r="U96" s="6"/>
      <c r="V96" s="6"/>
      <c r="W96" s="6"/>
      <c r="X96" s="6"/>
      <c r="Y96" s="6"/>
      <c r="Z96" s="6"/>
      <c r="AA96" s="6"/>
      <c r="AB96" s="6"/>
    </row>
    <row r="97" ht="15.75" customHeight="1">
      <c r="A97" s="4"/>
      <c r="B97" s="4"/>
      <c r="C97" s="4"/>
      <c r="D97" s="4"/>
      <c r="E97" s="4"/>
      <c r="F97" s="4"/>
      <c r="G97" s="4"/>
      <c r="H97" s="4"/>
      <c r="I97" s="4"/>
      <c r="J97" s="4"/>
      <c r="K97" s="4"/>
      <c r="L97" s="4"/>
      <c r="M97" s="22"/>
      <c r="N97" s="27"/>
      <c r="O97" s="6"/>
      <c r="P97" s="6"/>
      <c r="Q97" s="6"/>
      <c r="R97" s="6"/>
      <c r="S97" s="6"/>
      <c r="T97" s="6"/>
      <c r="U97" s="6"/>
      <c r="V97" s="6"/>
      <c r="W97" s="6"/>
      <c r="X97" s="6"/>
      <c r="Y97" s="6"/>
      <c r="Z97" s="6"/>
      <c r="AA97" s="6"/>
      <c r="AB97" s="6"/>
    </row>
    <row r="98" ht="15.75" customHeight="1">
      <c r="A98" s="4"/>
      <c r="B98" s="4"/>
      <c r="C98" s="4"/>
      <c r="D98" s="4"/>
      <c r="E98" s="4"/>
      <c r="F98" s="4"/>
      <c r="G98" s="4"/>
      <c r="H98" s="4"/>
      <c r="I98" s="4"/>
      <c r="J98" s="4"/>
      <c r="K98" s="4"/>
      <c r="L98" s="4"/>
      <c r="M98" s="22"/>
      <c r="N98" s="27"/>
      <c r="O98" s="6"/>
      <c r="P98" s="6"/>
      <c r="Q98" s="6"/>
      <c r="R98" s="6"/>
      <c r="S98" s="6"/>
      <c r="T98" s="6"/>
      <c r="U98" s="6"/>
      <c r="V98" s="6"/>
      <c r="W98" s="6"/>
      <c r="X98" s="6"/>
      <c r="Y98" s="6"/>
      <c r="Z98" s="6"/>
      <c r="AA98" s="6"/>
      <c r="AB98" s="6"/>
    </row>
    <row r="99" ht="15.75" customHeight="1">
      <c r="A99" s="4"/>
      <c r="B99" s="4"/>
      <c r="C99" s="4"/>
      <c r="D99" s="4"/>
      <c r="E99" s="4"/>
      <c r="F99" s="4"/>
      <c r="G99" s="4"/>
      <c r="H99" s="4"/>
      <c r="I99" s="4"/>
      <c r="J99" s="4"/>
      <c r="K99" s="4"/>
      <c r="L99" s="4"/>
      <c r="M99" s="22"/>
      <c r="N99" s="27"/>
      <c r="O99" s="6"/>
      <c r="P99" s="6"/>
      <c r="Q99" s="6"/>
      <c r="R99" s="6"/>
      <c r="S99" s="6"/>
      <c r="T99" s="6"/>
      <c r="U99" s="6"/>
      <c r="V99" s="6"/>
      <c r="W99" s="6"/>
      <c r="X99" s="6"/>
      <c r="Y99" s="6"/>
      <c r="Z99" s="6"/>
      <c r="AA99" s="6"/>
      <c r="AB99" s="6"/>
    </row>
    <row r="100" ht="15.75" customHeight="1">
      <c r="A100" s="4"/>
      <c r="B100" s="4"/>
      <c r="C100" s="4"/>
      <c r="D100" s="4"/>
      <c r="E100" s="4"/>
      <c r="F100" s="4"/>
      <c r="G100" s="4"/>
      <c r="H100" s="4"/>
      <c r="I100" s="4"/>
      <c r="J100" s="4"/>
      <c r="K100" s="4"/>
      <c r="L100" s="4"/>
      <c r="M100" s="22"/>
      <c r="N100" s="27"/>
      <c r="O100" s="6"/>
      <c r="P100" s="6"/>
      <c r="Q100" s="6"/>
      <c r="R100" s="6"/>
      <c r="S100" s="6"/>
      <c r="T100" s="6"/>
      <c r="U100" s="6"/>
      <c r="V100" s="6"/>
      <c r="W100" s="6"/>
      <c r="X100" s="6"/>
      <c r="Y100" s="6"/>
      <c r="Z100" s="6"/>
      <c r="AA100" s="6"/>
      <c r="AB100" s="6"/>
    </row>
    <row r="101" ht="15.75" customHeight="1">
      <c r="A101" s="4"/>
      <c r="B101" s="4"/>
      <c r="C101" s="4"/>
      <c r="D101" s="4"/>
      <c r="E101" s="4"/>
      <c r="F101" s="4"/>
      <c r="G101" s="4"/>
      <c r="H101" s="4"/>
      <c r="I101" s="4"/>
      <c r="J101" s="4"/>
      <c r="K101" s="4"/>
      <c r="L101" s="4"/>
      <c r="M101" s="22"/>
      <c r="N101" s="27"/>
      <c r="O101" s="6"/>
      <c r="P101" s="6"/>
      <c r="Q101" s="6"/>
      <c r="R101" s="6"/>
      <c r="S101" s="6"/>
      <c r="T101" s="6"/>
      <c r="U101" s="6"/>
      <c r="V101" s="6"/>
      <c r="W101" s="6"/>
      <c r="X101" s="6"/>
      <c r="Y101" s="6"/>
      <c r="Z101" s="6"/>
      <c r="AA101" s="6"/>
      <c r="AB101" s="6"/>
    </row>
    <row r="102" ht="15.75" customHeight="1">
      <c r="A102" s="4"/>
      <c r="B102" s="4"/>
      <c r="C102" s="4"/>
      <c r="D102" s="4"/>
      <c r="E102" s="4"/>
      <c r="F102" s="4"/>
      <c r="G102" s="4"/>
      <c r="H102" s="4"/>
      <c r="I102" s="4"/>
      <c r="J102" s="4"/>
      <c r="K102" s="4"/>
      <c r="L102" s="4"/>
      <c r="M102" s="22"/>
      <c r="N102" s="27"/>
      <c r="O102" s="6"/>
      <c r="P102" s="6"/>
      <c r="Q102" s="6"/>
      <c r="R102" s="6"/>
      <c r="S102" s="6"/>
      <c r="T102" s="6"/>
      <c r="U102" s="6"/>
      <c r="V102" s="6"/>
      <c r="W102" s="6"/>
      <c r="X102" s="6"/>
      <c r="Y102" s="6"/>
      <c r="Z102" s="6"/>
      <c r="AA102" s="6"/>
      <c r="AB102" s="6"/>
    </row>
    <row r="103" ht="15.75" customHeight="1">
      <c r="A103" s="4"/>
      <c r="B103" s="4"/>
      <c r="C103" s="4"/>
      <c r="D103" s="4"/>
      <c r="E103" s="4"/>
      <c r="F103" s="4"/>
      <c r="G103" s="4"/>
      <c r="H103" s="4"/>
      <c r="I103" s="4"/>
      <c r="J103" s="4"/>
      <c r="K103" s="4"/>
      <c r="L103" s="4"/>
      <c r="M103" s="22"/>
      <c r="N103" s="27"/>
      <c r="O103" s="6"/>
      <c r="P103" s="6"/>
      <c r="Q103" s="6"/>
      <c r="R103" s="6"/>
      <c r="S103" s="6"/>
      <c r="T103" s="6"/>
      <c r="U103" s="6"/>
      <c r="V103" s="6"/>
      <c r="W103" s="6"/>
      <c r="X103" s="6"/>
      <c r="Y103" s="6"/>
      <c r="Z103" s="6"/>
      <c r="AA103" s="6"/>
      <c r="AB103" s="6"/>
    </row>
    <row r="104" ht="15.75" customHeight="1">
      <c r="A104" s="4"/>
      <c r="B104" s="4"/>
      <c r="C104" s="4"/>
      <c r="D104" s="4"/>
      <c r="E104" s="4"/>
      <c r="F104" s="4"/>
      <c r="G104" s="4"/>
      <c r="H104" s="4"/>
      <c r="I104" s="4"/>
      <c r="J104" s="4"/>
      <c r="K104" s="4"/>
      <c r="L104" s="4"/>
      <c r="M104" s="22"/>
      <c r="N104" s="27"/>
      <c r="O104" s="6"/>
      <c r="P104" s="6"/>
      <c r="Q104" s="6"/>
      <c r="R104" s="6"/>
      <c r="S104" s="6"/>
      <c r="T104" s="6"/>
      <c r="U104" s="6"/>
      <c r="V104" s="6"/>
      <c r="W104" s="6"/>
      <c r="X104" s="6"/>
      <c r="Y104" s="6"/>
      <c r="Z104" s="6"/>
      <c r="AA104" s="6"/>
      <c r="AB104" s="6"/>
    </row>
    <row r="105" ht="15.75" customHeight="1">
      <c r="A105" s="4"/>
      <c r="B105" s="4"/>
      <c r="C105" s="4"/>
      <c r="D105" s="4"/>
      <c r="E105" s="4"/>
      <c r="F105" s="4"/>
      <c r="G105" s="4"/>
      <c r="H105" s="4"/>
      <c r="I105" s="4"/>
      <c r="J105" s="4"/>
      <c r="K105" s="4"/>
      <c r="L105" s="4"/>
      <c r="M105" s="22"/>
      <c r="N105" s="27"/>
      <c r="O105" s="6"/>
      <c r="P105" s="6"/>
      <c r="Q105" s="6"/>
      <c r="R105" s="6"/>
      <c r="S105" s="6"/>
      <c r="T105" s="6"/>
      <c r="U105" s="6"/>
      <c r="V105" s="6"/>
      <c r="W105" s="6"/>
      <c r="X105" s="6"/>
      <c r="Y105" s="6"/>
      <c r="Z105" s="6"/>
      <c r="AA105" s="6"/>
      <c r="AB105" s="6"/>
    </row>
    <row r="106" ht="15.75" customHeight="1">
      <c r="A106" s="4"/>
      <c r="B106" s="4"/>
      <c r="C106" s="4"/>
      <c r="D106" s="4"/>
      <c r="E106" s="4"/>
      <c r="F106" s="4"/>
      <c r="G106" s="4"/>
      <c r="H106" s="4"/>
      <c r="I106" s="4"/>
      <c r="J106" s="4"/>
      <c r="K106" s="4"/>
      <c r="L106" s="4"/>
      <c r="M106" s="22"/>
      <c r="N106" s="27"/>
      <c r="O106" s="6"/>
      <c r="P106" s="6"/>
      <c r="Q106" s="6"/>
      <c r="R106" s="6"/>
      <c r="S106" s="6"/>
      <c r="T106" s="6"/>
      <c r="U106" s="6"/>
      <c r="V106" s="6"/>
      <c r="W106" s="6"/>
      <c r="X106" s="6"/>
      <c r="Y106" s="6"/>
      <c r="Z106" s="6"/>
      <c r="AA106" s="6"/>
      <c r="AB106" s="6"/>
    </row>
    <row r="107" ht="15.75" customHeight="1">
      <c r="A107" s="4"/>
      <c r="B107" s="4"/>
      <c r="C107" s="4"/>
      <c r="D107" s="4"/>
      <c r="E107" s="4"/>
      <c r="F107" s="4"/>
      <c r="G107" s="4"/>
      <c r="H107" s="4"/>
      <c r="I107" s="4"/>
      <c r="J107" s="4"/>
      <c r="K107" s="4"/>
      <c r="L107" s="4"/>
      <c r="M107" s="22"/>
      <c r="N107" s="27"/>
      <c r="O107" s="6"/>
      <c r="P107" s="6"/>
      <c r="Q107" s="6"/>
      <c r="R107" s="6"/>
      <c r="S107" s="6"/>
      <c r="T107" s="6"/>
      <c r="U107" s="6"/>
      <c r="V107" s="6"/>
      <c r="W107" s="6"/>
      <c r="X107" s="6"/>
      <c r="Y107" s="6"/>
      <c r="Z107" s="6"/>
      <c r="AA107" s="6"/>
      <c r="AB107" s="6"/>
    </row>
    <row r="108" ht="15.75" customHeight="1">
      <c r="A108" s="4"/>
      <c r="B108" s="4"/>
      <c r="C108" s="4"/>
      <c r="D108" s="4"/>
      <c r="E108" s="4"/>
      <c r="F108" s="4"/>
      <c r="G108" s="4"/>
      <c r="H108" s="4"/>
      <c r="I108" s="4"/>
      <c r="J108" s="4"/>
      <c r="K108" s="4"/>
      <c r="L108" s="4"/>
      <c r="M108" s="22"/>
      <c r="N108" s="27"/>
      <c r="O108" s="6"/>
      <c r="P108" s="6"/>
      <c r="Q108" s="6"/>
      <c r="R108" s="6"/>
      <c r="S108" s="6"/>
      <c r="T108" s="6"/>
      <c r="U108" s="6"/>
      <c r="V108" s="6"/>
      <c r="W108" s="6"/>
      <c r="X108" s="6"/>
      <c r="Y108" s="6"/>
      <c r="Z108" s="6"/>
      <c r="AA108" s="6"/>
      <c r="AB108" s="6"/>
    </row>
    <row r="109" ht="15.75" customHeight="1">
      <c r="A109" s="4"/>
      <c r="B109" s="4"/>
      <c r="C109" s="4"/>
      <c r="D109" s="4"/>
      <c r="E109" s="4"/>
      <c r="F109" s="4"/>
      <c r="G109" s="4"/>
      <c r="H109" s="4"/>
      <c r="I109" s="4"/>
      <c r="J109" s="4"/>
      <c r="K109" s="4"/>
      <c r="L109" s="4"/>
      <c r="M109" s="22"/>
      <c r="N109" s="27"/>
      <c r="O109" s="6"/>
      <c r="P109" s="6"/>
      <c r="Q109" s="6"/>
      <c r="R109" s="6"/>
      <c r="S109" s="6"/>
      <c r="T109" s="6"/>
      <c r="U109" s="6"/>
      <c r="V109" s="6"/>
      <c r="W109" s="6"/>
      <c r="X109" s="6"/>
      <c r="Y109" s="6"/>
      <c r="Z109" s="6"/>
      <c r="AA109" s="6"/>
      <c r="AB109" s="6"/>
    </row>
    <row r="110" ht="15.75" customHeight="1">
      <c r="A110" s="4"/>
      <c r="B110" s="4"/>
      <c r="C110" s="4"/>
      <c r="D110" s="4"/>
      <c r="E110" s="4"/>
      <c r="F110" s="4"/>
      <c r="G110" s="4"/>
      <c r="H110" s="4"/>
      <c r="I110" s="4"/>
      <c r="J110" s="4"/>
      <c r="K110" s="4"/>
      <c r="L110" s="4"/>
      <c r="M110" s="22"/>
      <c r="N110" s="27"/>
      <c r="O110" s="6"/>
      <c r="P110" s="6"/>
      <c r="Q110" s="6"/>
      <c r="R110" s="6"/>
      <c r="S110" s="6"/>
      <c r="T110" s="6"/>
      <c r="U110" s="6"/>
      <c r="V110" s="6"/>
      <c r="W110" s="6"/>
      <c r="X110" s="6"/>
      <c r="Y110" s="6"/>
      <c r="Z110" s="6"/>
      <c r="AA110" s="6"/>
      <c r="AB110" s="6"/>
    </row>
    <row r="111" ht="15.75" customHeight="1">
      <c r="A111" s="4"/>
      <c r="B111" s="4"/>
      <c r="C111" s="4"/>
      <c r="D111" s="4"/>
      <c r="E111" s="4"/>
      <c r="F111" s="4"/>
      <c r="G111" s="4"/>
      <c r="H111" s="4"/>
      <c r="I111" s="4"/>
      <c r="J111" s="4"/>
      <c r="K111" s="4"/>
      <c r="L111" s="4"/>
      <c r="M111" s="22"/>
      <c r="N111" s="27"/>
      <c r="O111" s="6"/>
      <c r="P111" s="6"/>
      <c r="Q111" s="6"/>
      <c r="R111" s="6"/>
      <c r="S111" s="6"/>
      <c r="T111" s="6"/>
      <c r="U111" s="6"/>
      <c r="V111" s="6"/>
      <c r="W111" s="6"/>
      <c r="X111" s="6"/>
      <c r="Y111" s="6"/>
      <c r="Z111" s="6"/>
      <c r="AA111" s="6"/>
      <c r="AB111" s="6"/>
    </row>
    <row r="112" ht="15.75" customHeight="1">
      <c r="A112" s="4"/>
      <c r="B112" s="4"/>
      <c r="C112" s="4"/>
      <c r="D112" s="4"/>
      <c r="E112" s="4"/>
      <c r="F112" s="4"/>
      <c r="G112" s="4"/>
      <c r="H112" s="4"/>
      <c r="I112" s="4"/>
      <c r="J112" s="4"/>
      <c r="K112" s="4"/>
      <c r="L112" s="4"/>
      <c r="M112" s="22"/>
      <c r="N112" s="27"/>
      <c r="O112" s="6"/>
      <c r="P112" s="6"/>
      <c r="Q112" s="6"/>
      <c r="R112" s="6"/>
      <c r="S112" s="6"/>
      <c r="T112" s="6"/>
      <c r="U112" s="6"/>
      <c r="V112" s="6"/>
      <c r="W112" s="6"/>
      <c r="X112" s="6"/>
      <c r="Y112" s="6"/>
      <c r="Z112" s="6"/>
      <c r="AA112" s="6"/>
      <c r="AB112" s="6"/>
    </row>
    <row r="113" ht="15.75" customHeight="1">
      <c r="A113" s="4"/>
      <c r="B113" s="4"/>
      <c r="C113" s="4"/>
      <c r="D113" s="4"/>
      <c r="E113" s="4"/>
      <c r="F113" s="4"/>
      <c r="G113" s="4"/>
      <c r="H113" s="4"/>
      <c r="I113" s="4"/>
      <c r="J113" s="4"/>
      <c r="K113" s="4"/>
      <c r="L113" s="4"/>
      <c r="M113" s="22"/>
      <c r="N113" s="27"/>
      <c r="O113" s="6"/>
      <c r="P113" s="6"/>
      <c r="Q113" s="6"/>
      <c r="R113" s="6"/>
      <c r="S113" s="6"/>
      <c r="T113" s="6"/>
      <c r="U113" s="6"/>
      <c r="V113" s="6"/>
      <c r="W113" s="6"/>
      <c r="X113" s="6"/>
      <c r="Y113" s="6"/>
      <c r="Z113" s="6"/>
      <c r="AA113" s="6"/>
      <c r="AB113" s="6"/>
    </row>
    <row r="114" ht="15.75" customHeight="1">
      <c r="A114" s="4"/>
      <c r="B114" s="4"/>
      <c r="C114" s="4"/>
      <c r="D114" s="4"/>
      <c r="E114" s="4"/>
      <c r="F114" s="4"/>
      <c r="G114" s="4"/>
      <c r="H114" s="4"/>
      <c r="I114" s="4"/>
      <c r="J114" s="4"/>
      <c r="K114" s="4"/>
      <c r="L114" s="4"/>
      <c r="M114" s="22"/>
      <c r="N114" s="27"/>
      <c r="O114" s="6"/>
      <c r="P114" s="6"/>
      <c r="Q114" s="6"/>
      <c r="R114" s="6"/>
      <c r="S114" s="6"/>
      <c r="T114" s="6"/>
      <c r="U114" s="6"/>
      <c r="V114" s="6"/>
      <c r="W114" s="6"/>
      <c r="X114" s="6"/>
      <c r="Y114" s="6"/>
      <c r="Z114" s="6"/>
      <c r="AA114" s="6"/>
      <c r="AB114" s="6"/>
    </row>
    <row r="115" ht="15.75" customHeight="1">
      <c r="A115" s="4"/>
      <c r="B115" s="4"/>
      <c r="C115" s="4"/>
      <c r="D115" s="4"/>
      <c r="E115" s="4"/>
      <c r="F115" s="4"/>
      <c r="G115" s="4"/>
      <c r="H115" s="4"/>
      <c r="I115" s="4"/>
      <c r="J115" s="4"/>
      <c r="K115" s="4"/>
      <c r="L115" s="4"/>
      <c r="M115" s="22"/>
      <c r="N115" s="27"/>
      <c r="O115" s="6"/>
      <c r="P115" s="6"/>
      <c r="Q115" s="6"/>
      <c r="R115" s="6"/>
      <c r="S115" s="6"/>
      <c r="T115" s="6"/>
      <c r="U115" s="6"/>
      <c r="V115" s="6"/>
      <c r="W115" s="6"/>
      <c r="X115" s="6"/>
      <c r="Y115" s="6"/>
      <c r="Z115" s="6"/>
      <c r="AA115" s="6"/>
      <c r="AB115" s="6"/>
    </row>
    <row r="116" ht="15.75" customHeight="1">
      <c r="A116" s="4"/>
      <c r="B116" s="4"/>
      <c r="C116" s="4"/>
      <c r="D116" s="4"/>
      <c r="E116" s="4"/>
      <c r="F116" s="4"/>
      <c r="G116" s="4"/>
      <c r="H116" s="4"/>
      <c r="I116" s="4"/>
      <c r="J116" s="4"/>
      <c r="K116" s="4"/>
      <c r="L116" s="4"/>
      <c r="M116" s="22"/>
      <c r="N116" s="27"/>
      <c r="O116" s="6"/>
      <c r="P116" s="6"/>
      <c r="Q116" s="6"/>
      <c r="R116" s="6"/>
      <c r="S116" s="6"/>
      <c r="T116" s="6"/>
      <c r="U116" s="6"/>
      <c r="V116" s="6"/>
      <c r="W116" s="6"/>
      <c r="X116" s="6"/>
      <c r="Y116" s="6"/>
      <c r="Z116" s="6"/>
      <c r="AA116" s="6"/>
      <c r="AB116" s="6"/>
    </row>
    <row r="117" ht="15.75" customHeight="1">
      <c r="A117" s="4"/>
      <c r="B117" s="4"/>
      <c r="C117" s="4"/>
      <c r="D117" s="4"/>
      <c r="E117" s="4"/>
      <c r="F117" s="4"/>
      <c r="G117" s="4"/>
      <c r="H117" s="4"/>
      <c r="I117" s="4"/>
      <c r="J117" s="4"/>
      <c r="K117" s="4"/>
      <c r="L117" s="4"/>
      <c r="M117" s="22"/>
      <c r="N117" s="27"/>
      <c r="O117" s="6"/>
      <c r="P117" s="6"/>
      <c r="Q117" s="6"/>
      <c r="R117" s="6"/>
      <c r="S117" s="6"/>
      <c r="T117" s="6"/>
      <c r="U117" s="6"/>
      <c r="V117" s="6"/>
      <c r="W117" s="6"/>
      <c r="X117" s="6"/>
      <c r="Y117" s="6"/>
      <c r="Z117" s="6"/>
      <c r="AA117" s="6"/>
      <c r="AB117" s="6"/>
    </row>
    <row r="118" ht="15.75" customHeight="1">
      <c r="A118" s="4"/>
      <c r="B118" s="4"/>
      <c r="C118" s="4"/>
      <c r="D118" s="4"/>
      <c r="E118" s="4"/>
      <c r="F118" s="4"/>
      <c r="G118" s="4"/>
      <c r="H118" s="4"/>
      <c r="I118" s="4"/>
      <c r="J118" s="4"/>
      <c r="K118" s="4"/>
      <c r="L118" s="4"/>
      <c r="M118" s="22"/>
      <c r="N118" s="27"/>
      <c r="O118" s="6"/>
      <c r="P118" s="6"/>
      <c r="Q118" s="6"/>
      <c r="R118" s="6"/>
      <c r="S118" s="6"/>
      <c r="T118" s="6"/>
      <c r="U118" s="6"/>
      <c r="V118" s="6"/>
      <c r="W118" s="6"/>
      <c r="X118" s="6"/>
      <c r="Y118" s="6"/>
      <c r="Z118" s="6"/>
      <c r="AA118" s="6"/>
      <c r="AB118" s="6"/>
    </row>
    <row r="119" ht="15.75" customHeight="1">
      <c r="A119" s="4"/>
      <c r="B119" s="4"/>
      <c r="C119" s="4"/>
      <c r="D119" s="4"/>
      <c r="E119" s="4"/>
      <c r="F119" s="4"/>
      <c r="G119" s="4"/>
      <c r="H119" s="4"/>
      <c r="I119" s="4"/>
      <c r="J119" s="4"/>
      <c r="K119" s="4"/>
      <c r="L119" s="4"/>
      <c r="M119" s="22"/>
      <c r="N119" s="27"/>
      <c r="O119" s="6"/>
      <c r="P119" s="6"/>
      <c r="Q119" s="6"/>
      <c r="R119" s="6"/>
      <c r="S119" s="6"/>
      <c r="T119" s="6"/>
      <c r="U119" s="6"/>
      <c r="V119" s="6"/>
      <c r="W119" s="6"/>
      <c r="X119" s="6"/>
      <c r="Y119" s="6"/>
      <c r="Z119" s="6"/>
      <c r="AA119" s="6"/>
      <c r="AB119" s="6"/>
    </row>
    <row r="120" ht="15.75" customHeight="1">
      <c r="A120" s="4"/>
      <c r="B120" s="4"/>
      <c r="C120" s="4"/>
      <c r="D120" s="4"/>
      <c r="E120" s="4"/>
      <c r="F120" s="4"/>
      <c r="G120" s="4"/>
      <c r="H120" s="4"/>
      <c r="I120" s="4"/>
      <c r="J120" s="4"/>
      <c r="K120" s="4"/>
      <c r="L120" s="4"/>
      <c r="M120" s="22"/>
      <c r="N120" s="27"/>
      <c r="O120" s="6"/>
      <c r="P120" s="6"/>
      <c r="Q120" s="6"/>
      <c r="R120" s="6"/>
      <c r="S120" s="6"/>
      <c r="T120" s="6"/>
      <c r="U120" s="6"/>
      <c r="V120" s="6"/>
      <c r="W120" s="6"/>
      <c r="X120" s="6"/>
      <c r="Y120" s="6"/>
      <c r="Z120" s="6"/>
      <c r="AA120" s="6"/>
      <c r="AB120" s="6"/>
    </row>
    <row r="121" ht="15.75" customHeight="1">
      <c r="A121" s="4"/>
      <c r="B121" s="4"/>
      <c r="C121" s="4"/>
      <c r="D121" s="4"/>
      <c r="E121" s="4"/>
      <c r="F121" s="4"/>
      <c r="G121" s="4"/>
      <c r="H121" s="4"/>
      <c r="I121" s="4"/>
      <c r="J121" s="4"/>
      <c r="K121" s="4"/>
      <c r="L121" s="4"/>
      <c r="M121" s="22"/>
      <c r="N121" s="27"/>
      <c r="O121" s="6"/>
      <c r="P121" s="6"/>
      <c r="Q121" s="6"/>
      <c r="R121" s="6"/>
      <c r="S121" s="6"/>
      <c r="T121" s="6"/>
      <c r="U121" s="6"/>
      <c r="V121" s="6"/>
      <c r="W121" s="6"/>
      <c r="X121" s="6"/>
      <c r="Y121" s="6"/>
      <c r="Z121" s="6"/>
      <c r="AA121" s="6"/>
      <c r="AB121" s="6"/>
    </row>
    <row r="122" ht="15.75" customHeight="1">
      <c r="A122" s="4"/>
      <c r="B122" s="4"/>
      <c r="C122" s="4"/>
      <c r="D122" s="4"/>
      <c r="E122" s="4"/>
      <c r="F122" s="4"/>
      <c r="G122" s="4"/>
      <c r="H122" s="4"/>
      <c r="I122" s="4"/>
      <c r="J122" s="4"/>
      <c r="K122" s="4"/>
      <c r="L122" s="4"/>
      <c r="M122" s="22"/>
      <c r="N122" s="27"/>
      <c r="O122" s="6"/>
      <c r="P122" s="6"/>
      <c r="Q122" s="6"/>
      <c r="R122" s="6"/>
      <c r="S122" s="6"/>
      <c r="T122" s="6"/>
      <c r="U122" s="6"/>
      <c r="V122" s="6"/>
      <c r="W122" s="6"/>
      <c r="X122" s="6"/>
      <c r="Y122" s="6"/>
      <c r="Z122" s="6"/>
      <c r="AA122" s="6"/>
      <c r="AB122" s="6"/>
    </row>
    <row r="123" ht="15.75" customHeight="1">
      <c r="A123" s="4"/>
      <c r="B123" s="4"/>
      <c r="C123" s="4"/>
      <c r="D123" s="4"/>
      <c r="E123" s="4"/>
      <c r="F123" s="4"/>
      <c r="G123" s="4"/>
      <c r="H123" s="4"/>
      <c r="I123" s="4"/>
      <c r="J123" s="4"/>
      <c r="K123" s="4"/>
      <c r="L123" s="4"/>
      <c r="M123" s="22"/>
      <c r="N123" s="27"/>
      <c r="O123" s="6"/>
      <c r="P123" s="6"/>
      <c r="Q123" s="6"/>
      <c r="R123" s="6"/>
      <c r="S123" s="6"/>
      <c r="T123" s="6"/>
      <c r="U123" s="6"/>
      <c r="V123" s="6"/>
      <c r="W123" s="6"/>
      <c r="X123" s="6"/>
      <c r="Y123" s="6"/>
      <c r="Z123" s="6"/>
      <c r="AA123" s="6"/>
      <c r="AB123" s="6"/>
    </row>
    <row r="124" ht="15.75" customHeight="1">
      <c r="A124" s="4"/>
      <c r="B124" s="4"/>
      <c r="C124" s="4"/>
      <c r="D124" s="4"/>
      <c r="E124" s="4"/>
      <c r="F124" s="4"/>
      <c r="G124" s="4"/>
      <c r="H124" s="4"/>
      <c r="I124" s="4"/>
      <c r="J124" s="4"/>
      <c r="K124" s="4"/>
      <c r="L124" s="4"/>
      <c r="M124" s="22"/>
      <c r="N124" s="27"/>
      <c r="O124" s="6"/>
      <c r="P124" s="6"/>
      <c r="Q124" s="6"/>
      <c r="R124" s="6"/>
      <c r="S124" s="6"/>
      <c r="T124" s="6"/>
      <c r="U124" s="6"/>
      <c r="V124" s="6"/>
      <c r="W124" s="6"/>
      <c r="X124" s="6"/>
      <c r="Y124" s="6"/>
      <c r="Z124" s="6"/>
      <c r="AA124" s="6"/>
      <c r="AB124" s="6"/>
    </row>
    <row r="125" ht="15.75" customHeight="1">
      <c r="A125" s="4"/>
      <c r="B125" s="4"/>
      <c r="C125" s="4"/>
      <c r="D125" s="4"/>
      <c r="E125" s="4"/>
      <c r="F125" s="4"/>
      <c r="G125" s="4"/>
      <c r="H125" s="4"/>
      <c r="I125" s="4"/>
      <c r="J125" s="4"/>
      <c r="K125" s="4"/>
      <c r="L125" s="4"/>
      <c r="M125" s="22"/>
      <c r="N125" s="27"/>
      <c r="O125" s="6"/>
      <c r="P125" s="6"/>
      <c r="Q125" s="6"/>
      <c r="R125" s="6"/>
      <c r="S125" s="6"/>
      <c r="T125" s="6"/>
      <c r="U125" s="6"/>
      <c r="V125" s="6"/>
      <c r="W125" s="6"/>
      <c r="X125" s="6"/>
      <c r="Y125" s="6"/>
      <c r="Z125" s="6"/>
      <c r="AA125" s="6"/>
      <c r="AB125" s="6"/>
    </row>
    <row r="126" ht="15.75" customHeight="1">
      <c r="A126" s="4"/>
      <c r="B126" s="4"/>
      <c r="C126" s="4"/>
      <c r="D126" s="4"/>
      <c r="E126" s="4"/>
      <c r="F126" s="4"/>
      <c r="G126" s="4"/>
      <c r="H126" s="4"/>
      <c r="I126" s="4"/>
      <c r="J126" s="4"/>
      <c r="K126" s="4"/>
      <c r="L126" s="4"/>
      <c r="M126" s="22"/>
      <c r="N126" s="27"/>
      <c r="O126" s="6"/>
      <c r="P126" s="6"/>
      <c r="Q126" s="6"/>
      <c r="R126" s="6"/>
      <c r="S126" s="6"/>
      <c r="T126" s="6"/>
      <c r="U126" s="6"/>
      <c r="V126" s="6"/>
      <c r="W126" s="6"/>
      <c r="X126" s="6"/>
      <c r="Y126" s="6"/>
      <c r="Z126" s="6"/>
      <c r="AA126" s="6"/>
      <c r="AB126" s="6"/>
    </row>
    <row r="127" ht="15.75" customHeight="1">
      <c r="A127" s="4"/>
      <c r="B127" s="4"/>
      <c r="C127" s="4"/>
      <c r="D127" s="4"/>
      <c r="E127" s="4"/>
      <c r="F127" s="4"/>
      <c r="G127" s="4"/>
      <c r="H127" s="4"/>
      <c r="I127" s="4"/>
      <c r="J127" s="4"/>
      <c r="K127" s="4"/>
      <c r="L127" s="4"/>
      <c r="M127" s="22"/>
      <c r="N127" s="27"/>
      <c r="O127" s="6"/>
      <c r="P127" s="6"/>
      <c r="Q127" s="6"/>
      <c r="R127" s="6"/>
      <c r="S127" s="6"/>
      <c r="T127" s="6"/>
      <c r="U127" s="6"/>
      <c r="V127" s="6"/>
      <c r="W127" s="6"/>
      <c r="X127" s="6"/>
      <c r="Y127" s="6"/>
      <c r="Z127" s="6"/>
      <c r="AA127" s="6"/>
      <c r="AB127" s="6"/>
    </row>
    <row r="128" ht="15.75" customHeight="1">
      <c r="A128" s="4"/>
      <c r="B128" s="4"/>
      <c r="C128" s="4"/>
      <c r="D128" s="4"/>
      <c r="E128" s="4"/>
      <c r="F128" s="4"/>
      <c r="G128" s="4"/>
      <c r="H128" s="4"/>
      <c r="I128" s="4"/>
      <c r="J128" s="4"/>
      <c r="K128" s="4"/>
      <c r="L128" s="4"/>
      <c r="M128" s="22"/>
      <c r="N128" s="27"/>
      <c r="O128" s="6"/>
      <c r="P128" s="6"/>
      <c r="Q128" s="6"/>
      <c r="R128" s="6"/>
      <c r="S128" s="6"/>
      <c r="T128" s="6"/>
      <c r="U128" s="6"/>
      <c r="V128" s="6"/>
      <c r="W128" s="6"/>
      <c r="X128" s="6"/>
      <c r="Y128" s="6"/>
      <c r="Z128" s="6"/>
      <c r="AA128" s="6"/>
      <c r="AB128" s="6"/>
    </row>
    <row r="129" ht="15.75" customHeight="1">
      <c r="A129" s="4"/>
      <c r="B129" s="4"/>
      <c r="C129" s="4"/>
      <c r="D129" s="4"/>
      <c r="E129" s="4"/>
      <c r="F129" s="4"/>
      <c r="G129" s="4"/>
      <c r="H129" s="4"/>
      <c r="I129" s="4"/>
      <c r="J129" s="4"/>
      <c r="K129" s="4"/>
      <c r="L129" s="4"/>
      <c r="M129" s="22"/>
      <c r="N129" s="27"/>
      <c r="O129" s="6"/>
      <c r="P129" s="6"/>
      <c r="Q129" s="6"/>
      <c r="R129" s="6"/>
      <c r="S129" s="6"/>
      <c r="T129" s="6"/>
      <c r="U129" s="6"/>
      <c r="V129" s="6"/>
      <c r="W129" s="6"/>
      <c r="X129" s="6"/>
      <c r="Y129" s="6"/>
      <c r="Z129" s="6"/>
      <c r="AA129" s="6"/>
      <c r="AB129" s="6"/>
    </row>
    <row r="130" ht="15.75" customHeight="1">
      <c r="A130" s="4"/>
      <c r="B130" s="4"/>
      <c r="C130" s="4"/>
      <c r="D130" s="4"/>
      <c r="E130" s="4"/>
      <c r="F130" s="4"/>
      <c r="G130" s="4"/>
      <c r="H130" s="4"/>
      <c r="I130" s="4"/>
      <c r="J130" s="4"/>
      <c r="K130" s="4"/>
      <c r="L130" s="4"/>
      <c r="M130" s="22"/>
      <c r="N130" s="27"/>
      <c r="O130" s="6"/>
      <c r="P130" s="6"/>
      <c r="Q130" s="6"/>
      <c r="R130" s="6"/>
      <c r="S130" s="6"/>
      <c r="T130" s="6"/>
      <c r="U130" s="6"/>
      <c r="V130" s="6"/>
      <c r="W130" s="6"/>
      <c r="X130" s="6"/>
      <c r="Y130" s="6"/>
      <c r="Z130" s="6"/>
      <c r="AA130" s="6"/>
      <c r="AB130" s="6"/>
    </row>
    <row r="131" ht="15.75" customHeight="1">
      <c r="A131" s="4"/>
      <c r="B131" s="4"/>
      <c r="C131" s="4"/>
      <c r="D131" s="4"/>
      <c r="E131" s="4"/>
      <c r="F131" s="4"/>
      <c r="G131" s="4"/>
      <c r="H131" s="4"/>
      <c r="I131" s="4"/>
      <c r="J131" s="4"/>
      <c r="K131" s="4"/>
      <c r="L131" s="4"/>
      <c r="M131" s="22"/>
      <c r="N131" s="27"/>
      <c r="O131" s="6"/>
      <c r="P131" s="6"/>
      <c r="Q131" s="6"/>
      <c r="R131" s="6"/>
      <c r="S131" s="6"/>
      <c r="T131" s="6"/>
      <c r="U131" s="6"/>
      <c r="V131" s="6"/>
      <c r="W131" s="6"/>
      <c r="X131" s="6"/>
      <c r="Y131" s="6"/>
      <c r="Z131" s="6"/>
      <c r="AA131" s="6"/>
      <c r="AB131" s="6"/>
    </row>
    <row r="132" ht="15.75" customHeight="1">
      <c r="A132" s="4"/>
      <c r="B132" s="4"/>
      <c r="C132" s="4"/>
      <c r="D132" s="4"/>
      <c r="E132" s="4"/>
      <c r="F132" s="4"/>
      <c r="G132" s="4"/>
      <c r="H132" s="4"/>
      <c r="I132" s="4"/>
      <c r="J132" s="4"/>
      <c r="K132" s="4"/>
      <c r="L132" s="4"/>
      <c r="M132" s="22"/>
      <c r="N132" s="27"/>
      <c r="O132" s="6"/>
      <c r="P132" s="6"/>
      <c r="Q132" s="6"/>
      <c r="R132" s="6"/>
      <c r="S132" s="6"/>
      <c r="T132" s="6"/>
      <c r="U132" s="6"/>
      <c r="V132" s="6"/>
      <c r="W132" s="6"/>
      <c r="X132" s="6"/>
      <c r="Y132" s="6"/>
      <c r="Z132" s="6"/>
      <c r="AA132" s="6"/>
      <c r="AB132" s="6"/>
    </row>
    <row r="133" ht="15.75" customHeight="1">
      <c r="A133" s="4"/>
      <c r="B133" s="4"/>
      <c r="C133" s="4"/>
      <c r="D133" s="4"/>
      <c r="E133" s="4"/>
      <c r="F133" s="4"/>
      <c r="G133" s="4"/>
      <c r="H133" s="4"/>
      <c r="I133" s="4"/>
      <c r="J133" s="4"/>
      <c r="K133" s="4"/>
      <c r="L133" s="4"/>
      <c r="M133" s="22"/>
      <c r="N133" s="27"/>
      <c r="O133" s="6"/>
      <c r="P133" s="6"/>
      <c r="Q133" s="6"/>
      <c r="R133" s="6"/>
      <c r="S133" s="6"/>
      <c r="T133" s="6"/>
      <c r="U133" s="6"/>
      <c r="V133" s="6"/>
      <c r="W133" s="6"/>
      <c r="X133" s="6"/>
      <c r="Y133" s="6"/>
      <c r="Z133" s="6"/>
      <c r="AA133" s="6"/>
      <c r="AB133" s="6"/>
    </row>
    <row r="134" ht="15.75" customHeight="1">
      <c r="A134" s="4"/>
      <c r="B134" s="4"/>
      <c r="C134" s="4"/>
      <c r="D134" s="4"/>
      <c r="E134" s="4"/>
      <c r="F134" s="4"/>
      <c r="G134" s="4"/>
      <c r="H134" s="4"/>
      <c r="I134" s="4"/>
      <c r="J134" s="4"/>
      <c r="K134" s="4"/>
      <c r="L134" s="4"/>
      <c r="M134" s="22"/>
      <c r="N134" s="27"/>
      <c r="O134" s="6"/>
      <c r="P134" s="6"/>
      <c r="Q134" s="6"/>
      <c r="R134" s="6"/>
      <c r="S134" s="6"/>
      <c r="T134" s="6"/>
      <c r="U134" s="6"/>
      <c r="V134" s="6"/>
      <c r="W134" s="6"/>
      <c r="X134" s="6"/>
      <c r="Y134" s="6"/>
      <c r="Z134" s="6"/>
      <c r="AA134" s="6"/>
      <c r="AB134" s="6"/>
    </row>
    <row r="135" ht="15.75" customHeight="1">
      <c r="A135" s="4"/>
      <c r="B135" s="4"/>
      <c r="C135" s="4"/>
      <c r="D135" s="4"/>
      <c r="E135" s="4"/>
      <c r="F135" s="4"/>
      <c r="G135" s="4"/>
      <c r="H135" s="4"/>
      <c r="I135" s="4"/>
      <c r="J135" s="4"/>
      <c r="K135" s="4"/>
      <c r="L135" s="4"/>
      <c r="M135" s="22"/>
      <c r="N135" s="27"/>
      <c r="O135" s="6"/>
      <c r="P135" s="6"/>
      <c r="Q135" s="6"/>
      <c r="R135" s="6"/>
      <c r="S135" s="6"/>
      <c r="T135" s="6"/>
      <c r="U135" s="6"/>
      <c r="V135" s="6"/>
      <c r="W135" s="6"/>
      <c r="X135" s="6"/>
      <c r="Y135" s="6"/>
      <c r="Z135" s="6"/>
      <c r="AA135" s="6"/>
      <c r="AB135" s="6"/>
    </row>
    <row r="136" ht="15.75" customHeight="1">
      <c r="A136" s="4"/>
      <c r="B136" s="4"/>
      <c r="C136" s="4"/>
      <c r="D136" s="4"/>
      <c r="E136" s="4"/>
      <c r="F136" s="4"/>
      <c r="G136" s="4"/>
      <c r="H136" s="4"/>
      <c r="I136" s="4"/>
      <c r="J136" s="4"/>
      <c r="K136" s="4"/>
      <c r="L136" s="4"/>
      <c r="M136" s="22"/>
      <c r="N136" s="27"/>
      <c r="O136" s="6"/>
      <c r="P136" s="6"/>
      <c r="Q136" s="6"/>
      <c r="R136" s="6"/>
      <c r="S136" s="6"/>
      <c r="T136" s="6"/>
      <c r="U136" s="6"/>
      <c r="V136" s="6"/>
      <c r="W136" s="6"/>
      <c r="X136" s="6"/>
      <c r="Y136" s="6"/>
      <c r="Z136" s="6"/>
      <c r="AA136" s="6"/>
      <c r="AB136" s="6"/>
    </row>
    <row r="137" ht="15.75" customHeight="1">
      <c r="A137" s="4"/>
      <c r="B137" s="4"/>
      <c r="C137" s="4"/>
      <c r="D137" s="4"/>
      <c r="E137" s="4"/>
      <c r="F137" s="4"/>
      <c r="G137" s="4"/>
      <c r="H137" s="4"/>
      <c r="I137" s="4"/>
      <c r="J137" s="4"/>
      <c r="K137" s="4"/>
      <c r="L137" s="4"/>
      <c r="M137" s="22"/>
      <c r="N137" s="27"/>
      <c r="O137" s="6"/>
      <c r="P137" s="6"/>
      <c r="Q137" s="6"/>
      <c r="R137" s="6"/>
      <c r="S137" s="6"/>
      <c r="T137" s="6"/>
      <c r="U137" s="6"/>
      <c r="V137" s="6"/>
      <c r="W137" s="6"/>
      <c r="X137" s="6"/>
      <c r="Y137" s="6"/>
      <c r="Z137" s="6"/>
      <c r="AA137" s="6"/>
      <c r="AB137" s="6"/>
    </row>
    <row r="138" ht="15.75" customHeight="1">
      <c r="A138" s="4"/>
      <c r="B138" s="4"/>
      <c r="C138" s="4"/>
      <c r="D138" s="4"/>
      <c r="E138" s="4"/>
      <c r="F138" s="4"/>
      <c r="G138" s="4"/>
      <c r="H138" s="4"/>
      <c r="I138" s="4"/>
      <c r="J138" s="4"/>
      <c r="K138" s="4"/>
      <c r="L138" s="4"/>
      <c r="M138" s="22"/>
      <c r="N138" s="27"/>
      <c r="O138" s="6"/>
      <c r="P138" s="6"/>
      <c r="Q138" s="6"/>
      <c r="R138" s="6"/>
      <c r="S138" s="6"/>
      <c r="T138" s="6"/>
      <c r="U138" s="6"/>
      <c r="V138" s="6"/>
      <c r="W138" s="6"/>
      <c r="X138" s="6"/>
      <c r="Y138" s="6"/>
      <c r="Z138" s="6"/>
      <c r="AA138" s="6"/>
      <c r="AB138" s="6"/>
    </row>
    <row r="139" ht="15.75" customHeight="1">
      <c r="A139" s="4"/>
      <c r="B139" s="4"/>
      <c r="C139" s="4"/>
      <c r="D139" s="4"/>
      <c r="E139" s="4"/>
      <c r="F139" s="4"/>
      <c r="G139" s="4"/>
      <c r="H139" s="4"/>
      <c r="I139" s="4"/>
      <c r="J139" s="4"/>
      <c r="K139" s="4"/>
      <c r="L139" s="4"/>
      <c r="M139" s="22"/>
      <c r="N139" s="27"/>
      <c r="O139" s="6"/>
      <c r="P139" s="6"/>
      <c r="Q139" s="6"/>
      <c r="R139" s="6"/>
      <c r="S139" s="6"/>
      <c r="T139" s="6"/>
      <c r="U139" s="6"/>
      <c r="V139" s="6"/>
      <c r="W139" s="6"/>
      <c r="X139" s="6"/>
      <c r="Y139" s="6"/>
      <c r="Z139" s="6"/>
      <c r="AA139" s="6"/>
      <c r="AB139" s="6"/>
    </row>
    <row r="140" ht="15.75" customHeight="1">
      <c r="A140" s="4"/>
      <c r="B140" s="4"/>
      <c r="C140" s="4"/>
      <c r="D140" s="4"/>
      <c r="E140" s="4"/>
      <c r="F140" s="4"/>
      <c r="G140" s="4"/>
      <c r="H140" s="4"/>
      <c r="I140" s="4"/>
      <c r="J140" s="4"/>
      <c r="K140" s="4"/>
      <c r="L140" s="4"/>
      <c r="M140" s="22"/>
      <c r="N140" s="27"/>
      <c r="O140" s="6"/>
      <c r="P140" s="6"/>
      <c r="Q140" s="6"/>
      <c r="R140" s="6"/>
      <c r="S140" s="6"/>
      <c r="T140" s="6"/>
      <c r="U140" s="6"/>
      <c r="V140" s="6"/>
      <c r="W140" s="6"/>
      <c r="X140" s="6"/>
      <c r="Y140" s="6"/>
      <c r="Z140" s="6"/>
      <c r="AA140" s="6"/>
      <c r="AB140" s="6"/>
    </row>
    <row r="141" ht="15.75" customHeight="1">
      <c r="A141" s="4"/>
      <c r="B141" s="4"/>
      <c r="C141" s="4"/>
      <c r="D141" s="4"/>
      <c r="E141" s="4"/>
      <c r="F141" s="4"/>
      <c r="G141" s="4"/>
      <c r="H141" s="4"/>
      <c r="I141" s="4"/>
      <c r="J141" s="4"/>
      <c r="K141" s="4"/>
      <c r="L141" s="4"/>
      <c r="M141" s="22"/>
      <c r="N141" s="27"/>
      <c r="O141" s="6"/>
      <c r="P141" s="6"/>
      <c r="Q141" s="6"/>
      <c r="R141" s="6"/>
      <c r="S141" s="6"/>
      <c r="T141" s="6"/>
      <c r="U141" s="6"/>
      <c r="V141" s="6"/>
      <c r="W141" s="6"/>
      <c r="X141" s="6"/>
      <c r="Y141" s="6"/>
      <c r="Z141" s="6"/>
      <c r="AA141" s="6"/>
      <c r="AB141" s="6"/>
    </row>
    <row r="142" ht="15.75" customHeight="1">
      <c r="A142" s="4"/>
      <c r="B142" s="4"/>
      <c r="C142" s="4"/>
      <c r="D142" s="4"/>
      <c r="E142" s="4"/>
      <c r="F142" s="4"/>
      <c r="G142" s="4"/>
      <c r="H142" s="4"/>
      <c r="I142" s="4"/>
      <c r="J142" s="4"/>
      <c r="K142" s="4"/>
      <c r="L142" s="4"/>
      <c r="M142" s="22"/>
      <c r="N142" s="27"/>
      <c r="O142" s="6"/>
      <c r="P142" s="6"/>
      <c r="Q142" s="6"/>
      <c r="R142" s="6"/>
      <c r="S142" s="6"/>
      <c r="T142" s="6"/>
      <c r="U142" s="6"/>
      <c r="V142" s="6"/>
      <c r="W142" s="6"/>
      <c r="X142" s="6"/>
      <c r="Y142" s="6"/>
      <c r="Z142" s="6"/>
      <c r="AA142" s="6"/>
      <c r="AB142" s="6"/>
    </row>
    <row r="143" ht="15.75" customHeight="1">
      <c r="A143" s="4"/>
      <c r="B143" s="4"/>
      <c r="C143" s="4"/>
      <c r="D143" s="4"/>
      <c r="E143" s="4"/>
      <c r="F143" s="4"/>
      <c r="G143" s="4"/>
      <c r="H143" s="4"/>
      <c r="I143" s="4"/>
      <c r="J143" s="4"/>
      <c r="K143" s="4"/>
      <c r="L143" s="4"/>
      <c r="M143" s="22"/>
      <c r="N143" s="27"/>
      <c r="O143" s="6"/>
      <c r="P143" s="6"/>
      <c r="Q143" s="6"/>
      <c r="R143" s="6"/>
      <c r="S143" s="6"/>
      <c r="T143" s="6"/>
      <c r="U143" s="6"/>
      <c r="V143" s="6"/>
      <c r="W143" s="6"/>
      <c r="X143" s="6"/>
      <c r="Y143" s="6"/>
      <c r="Z143" s="6"/>
      <c r="AA143" s="6"/>
      <c r="AB143" s="6"/>
    </row>
    <row r="144" ht="15.75" customHeight="1">
      <c r="A144" s="4"/>
      <c r="B144" s="4"/>
      <c r="C144" s="4"/>
      <c r="D144" s="4"/>
      <c r="E144" s="4"/>
      <c r="F144" s="4"/>
      <c r="G144" s="4"/>
      <c r="H144" s="4"/>
      <c r="I144" s="4"/>
      <c r="J144" s="4"/>
      <c r="K144" s="4"/>
      <c r="L144" s="4"/>
      <c r="M144" s="22"/>
      <c r="N144" s="27"/>
      <c r="O144" s="6"/>
      <c r="P144" s="6"/>
      <c r="Q144" s="6"/>
      <c r="R144" s="6"/>
      <c r="S144" s="6"/>
      <c r="T144" s="6"/>
      <c r="U144" s="6"/>
      <c r="V144" s="6"/>
      <c r="W144" s="6"/>
      <c r="X144" s="6"/>
      <c r="Y144" s="6"/>
      <c r="Z144" s="6"/>
      <c r="AA144" s="6"/>
      <c r="AB144" s="6"/>
    </row>
    <row r="145" ht="15.75" customHeight="1">
      <c r="A145" s="4"/>
      <c r="B145" s="4"/>
      <c r="C145" s="4"/>
      <c r="D145" s="4"/>
      <c r="E145" s="4"/>
      <c r="F145" s="4"/>
      <c r="G145" s="4"/>
      <c r="H145" s="4"/>
      <c r="I145" s="4"/>
      <c r="J145" s="4"/>
      <c r="K145" s="4"/>
      <c r="L145" s="4"/>
      <c r="M145" s="22"/>
      <c r="N145" s="27"/>
      <c r="O145" s="6"/>
      <c r="P145" s="6"/>
      <c r="Q145" s="6"/>
      <c r="R145" s="6"/>
      <c r="S145" s="6"/>
      <c r="T145" s="6"/>
      <c r="U145" s="6"/>
      <c r="V145" s="6"/>
      <c r="W145" s="6"/>
      <c r="X145" s="6"/>
      <c r="Y145" s="6"/>
      <c r="Z145" s="6"/>
      <c r="AA145" s="6"/>
      <c r="AB145" s="6"/>
    </row>
    <row r="146" ht="15.75" customHeight="1">
      <c r="A146" s="4"/>
      <c r="B146" s="4"/>
      <c r="C146" s="4"/>
      <c r="D146" s="4"/>
      <c r="E146" s="4"/>
      <c r="F146" s="4"/>
      <c r="G146" s="4"/>
      <c r="H146" s="4"/>
      <c r="I146" s="4"/>
      <c r="J146" s="4"/>
      <c r="K146" s="4"/>
      <c r="L146" s="4"/>
      <c r="M146" s="22"/>
      <c r="N146" s="27"/>
      <c r="O146" s="6"/>
      <c r="P146" s="6"/>
      <c r="Q146" s="6"/>
      <c r="R146" s="6"/>
      <c r="S146" s="6"/>
      <c r="T146" s="6"/>
      <c r="U146" s="6"/>
      <c r="V146" s="6"/>
      <c r="W146" s="6"/>
      <c r="X146" s="6"/>
      <c r="Y146" s="6"/>
      <c r="Z146" s="6"/>
      <c r="AA146" s="6"/>
      <c r="AB146" s="6"/>
    </row>
    <row r="147" ht="15.75" customHeight="1">
      <c r="A147" s="4"/>
      <c r="B147" s="4"/>
      <c r="C147" s="4"/>
      <c r="D147" s="4"/>
      <c r="E147" s="4"/>
      <c r="F147" s="4"/>
      <c r="G147" s="4"/>
      <c r="H147" s="4"/>
      <c r="I147" s="4"/>
      <c r="J147" s="4"/>
      <c r="K147" s="4"/>
      <c r="L147" s="4"/>
      <c r="M147" s="22"/>
      <c r="N147" s="27"/>
      <c r="O147" s="6"/>
      <c r="P147" s="6"/>
      <c r="Q147" s="6"/>
      <c r="R147" s="6"/>
      <c r="S147" s="6"/>
      <c r="T147" s="6"/>
      <c r="U147" s="6"/>
      <c r="V147" s="6"/>
      <c r="W147" s="6"/>
      <c r="X147" s="6"/>
      <c r="Y147" s="6"/>
      <c r="Z147" s="6"/>
      <c r="AA147" s="6"/>
      <c r="AB147" s="6"/>
    </row>
    <row r="148" ht="15.75" customHeight="1">
      <c r="A148" s="4"/>
      <c r="B148" s="4"/>
      <c r="C148" s="4"/>
      <c r="D148" s="4"/>
      <c r="E148" s="4"/>
      <c r="F148" s="4"/>
      <c r="G148" s="6"/>
      <c r="H148" s="6"/>
      <c r="I148" s="4"/>
      <c r="J148" s="4"/>
      <c r="K148" s="4"/>
      <c r="L148" s="4"/>
      <c r="M148" s="22"/>
      <c r="N148" s="27"/>
      <c r="O148" s="6"/>
      <c r="P148" s="6"/>
      <c r="Q148" s="6"/>
      <c r="R148" s="6"/>
      <c r="S148" s="6"/>
      <c r="T148" s="6"/>
      <c r="U148" s="6"/>
      <c r="V148" s="6"/>
      <c r="W148" s="6"/>
      <c r="X148" s="6"/>
      <c r="Y148" s="6"/>
      <c r="Z148" s="6"/>
      <c r="AA148" s="6"/>
      <c r="AB148" s="6"/>
    </row>
    <row r="149" ht="15.75" customHeight="1">
      <c r="A149" s="4"/>
      <c r="B149" s="4"/>
      <c r="C149" s="4"/>
      <c r="D149" s="4"/>
      <c r="E149" s="4"/>
      <c r="F149" s="4"/>
      <c r="G149" s="6"/>
      <c r="H149" s="6"/>
      <c r="I149" s="4"/>
      <c r="J149" s="4"/>
      <c r="K149" s="4"/>
      <c r="L149" s="4"/>
      <c r="M149" s="22"/>
      <c r="N149" s="27"/>
      <c r="O149" s="6"/>
      <c r="P149" s="6"/>
      <c r="Q149" s="6"/>
      <c r="R149" s="6"/>
      <c r="S149" s="6"/>
      <c r="T149" s="6"/>
      <c r="U149" s="6"/>
      <c r="V149" s="6"/>
      <c r="W149" s="6"/>
      <c r="X149" s="6"/>
      <c r="Y149" s="6"/>
      <c r="Z149" s="6"/>
      <c r="AA149" s="6"/>
      <c r="AB149" s="6"/>
    </row>
    <row r="150" ht="15.75" customHeight="1">
      <c r="A150" s="4"/>
      <c r="B150" s="4"/>
      <c r="C150" s="4"/>
      <c r="D150" s="4"/>
      <c r="E150" s="4"/>
      <c r="F150" s="4"/>
      <c r="G150" s="6"/>
      <c r="H150" s="6"/>
      <c r="I150" s="4"/>
      <c r="J150" s="4"/>
      <c r="K150" s="4"/>
      <c r="L150" s="4"/>
      <c r="M150" s="22"/>
      <c r="N150" s="27"/>
      <c r="O150" s="6"/>
      <c r="P150" s="6"/>
      <c r="Q150" s="6"/>
      <c r="R150" s="6"/>
      <c r="S150" s="6"/>
      <c r="T150" s="6"/>
      <c r="U150" s="6"/>
      <c r="V150" s="6"/>
      <c r="W150" s="6"/>
      <c r="X150" s="6"/>
      <c r="Y150" s="6"/>
      <c r="Z150" s="6"/>
      <c r="AA150" s="6"/>
      <c r="AB150" s="6"/>
    </row>
    <row r="151" ht="15.75" customHeight="1">
      <c r="A151" s="6"/>
      <c r="B151" s="6"/>
      <c r="C151" s="6"/>
      <c r="D151" s="6"/>
      <c r="E151" s="6"/>
      <c r="F151" s="6"/>
      <c r="G151" s="6"/>
      <c r="H151" s="6"/>
      <c r="I151" s="6"/>
      <c r="J151" s="6"/>
      <c r="K151" s="6"/>
      <c r="L151" s="6"/>
      <c r="M151" s="22"/>
      <c r="N151" s="27"/>
      <c r="O151" s="6"/>
      <c r="P151" s="6"/>
      <c r="Q151" s="6"/>
      <c r="R151" s="6"/>
      <c r="S151" s="6"/>
      <c r="T151" s="6"/>
      <c r="U151" s="6"/>
      <c r="V151" s="6"/>
      <c r="W151" s="6"/>
      <c r="X151" s="6"/>
      <c r="Y151" s="6"/>
      <c r="Z151" s="6"/>
      <c r="AA151" s="6"/>
      <c r="AB151" s="6"/>
    </row>
    <row r="152" ht="15.75" customHeight="1">
      <c r="A152" s="6"/>
      <c r="B152" s="6"/>
      <c r="C152" s="6"/>
      <c r="D152" s="6"/>
      <c r="E152" s="6"/>
      <c r="F152" s="6"/>
      <c r="G152" s="6"/>
      <c r="H152" s="6"/>
      <c r="I152" s="6"/>
      <c r="J152" s="6"/>
      <c r="K152" s="6"/>
      <c r="L152" s="6"/>
      <c r="M152" s="22"/>
      <c r="N152" s="27"/>
      <c r="O152" s="6"/>
      <c r="P152" s="6"/>
      <c r="Q152" s="6"/>
      <c r="R152" s="6"/>
      <c r="S152" s="6"/>
      <c r="T152" s="6"/>
      <c r="U152" s="6"/>
      <c r="V152" s="6"/>
      <c r="W152" s="6"/>
      <c r="X152" s="6"/>
      <c r="Y152" s="6"/>
      <c r="Z152" s="6"/>
      <c r="AA152" s="6"/>
      <c r="AB152" s="6"/>
    </row>
    <row r="153" ht="15.75" customHeight="1">
      <c r="A153" s="6"/>
      <c r="B153" s="6"/>
      <c r="C153" s="6"/>
      <c r="D153" s="6"/>
      <c r="E153" s="6"/>
      <c r="F153" s="6"/>
      <c r="G153" s="6"/>
      <c r="H153" s="6"/>
      <c r="I153" s="6"/>
      <c r="J153" s="6"/>
      <c r="K153" s="6"/>
      <c r="L153" s="6"/>
      <c r="M153" s="22"/>
      <c r="N153" s="27"/>
      <c r="O153" s="6"/>
      <c r="P153" s="6"/>
      <c r="Q153" s="6"/>
      <c r="R153" s="6"/>
      <c r="S153" s="6"/>
      <c r="T153" s="6"/>
      <c r="U153" s="6"/>
      <c r="V153" s="6"/>
      <c r="W153" s="6"/>
      <c r="X153" s="6"/>
      <c r="Y153" s="6"/>
      <c r="Z153" s="6"/>
      <c r="AA153" s="6"/>
      <c r="AB153" s="6"/>
    </row>
    <row r="154" ht="15.75" customHeight="1">
      <c r="A154" s="6"/>
      <c r="B154" s="6"/>
      <c r="C154" s="6"/>
      <c r="D154" s="6"/>
      <c r="E154" s="6"/>
      <c r="F154" s="6"/>
      <c r="G154" s="6"/>
      <c r="H154" s="6"/>
      <c r="I154" s="6"/>
      <c r="J154" s="6"/>
      <c r="K154" s="6"/>
      <c r="L154" s="6"/>
      <c r="M154" s="22"/>
      <c r="N154" s="27"/>
      <c r="O154" s="6"/>
      <c r="P154" s="6"/>
      <c r="Q154" s="6"/>
      <c r="R154" s="6"/>
      <c r="S154" s="6"/>
      <c r="T154" s="6"/>
      <c r="U154" s="6"/>
      <c r="V154" s="6"/>
      <c r="W154" s="6"/>
      <c r="X154" s="6"/>
      <c r="Y154" s="6"/>
      <c r="Z154" s="6"/>
      <c r="AA154" s="6"/>
      <c r="AB154" s="6"/>
    </row>
    <row r="155" ht="15.75" customHeight="1">
      <c r="A155" s="6"/>
      <c r="B155" s="6"/>
      <c r="C155" s="6"/>
      <c r="D155" s="6"/>
      <c r="E155" s="6"/>
      <c r="F155" s="6"/>
      <c r="G155" s="6"/>
      <c r="H155" s="6"/>
      <c r="I155" s="6"/>
      <c r="J155" s="6"/>
      <c r="K155" s="6"/>
      <c r="L155" s="6"/>
      <c r="M155" s="22"/>
      <c r="N155" s="27"/>
      <c r="O155" s="6"/>
      <c r="P155" s="6"/>
      <c r="Q155" s="6"/>
      <c r="R155" s="6"/>
      <c r="S155" s="6"/>
      <c r="T155" s="6"/>
      <c r="U155" s="6"/>
      <c r="V155" s="6"/>
      <c r="W155" s="6"/>
      <c r="X155" s="6"/>
      <c r="Y155" s="6"/>
      <c r="Z155" s="6"/>
      <c r="AA155" s="6"/>
      <c r="AB155" s="6"/>
    </row>
    <row r="156" ht="15.75" customHeight="1">
      <c r="A156" s="6"/>
      <c r="B156" s="6"/>
      <c r="C156" s="6"/>
      <c r="D156" s="6"/>
      <c r="E156" s="6"/>
      <c r="F156" s="6"/>
      <c r="G156" s="6"/>
      <c r="H156" s="6"/>
      <c r="I156" s="6"/>
      <c r="J156" s="6"/>
      <c r="K156" s="6"/>
      <c r="L156" s="6"/>
      <c r="M156" s="22"/>
      <c r="N156" s="27"/>
      <c r="O156" s="6"/>
      <c r="P156" s="6"/>
      <c r="Q156" s="6"/>
      <c r="R156" s="6"/>
      <c r="S156" s="6"/>
      <c r="T156" s="6"/>
      <c r="U156" s="6"/>
      <c r="V156" s="6"/>
      <c r="W156" s="6"/>
      <c r="X156" s="6"/>
      <c r="Y156" s="6"/>
      <c r="Z156" s="6"/>
      <c r="AA156" s="6"/>
      <c r="AB156" s="6"/>
    </row>
    <row r="157" ht="15.75" customHeight="1">
      <c r="A157" s="6"/>
      <c r="B157" s="6"/>
      <c r="C157" s="6"/>
      <c r="D157" s="6"/>
      <c r="E157" s="6"/>
      <c r="F157" s="6"/>
      <c r="G157" s="6"/>
      <c r="H157" s="6"/>
      <c r="I157" s="6"/>
      <c r="J157" s="6"/>
      <c r="K157" s="6"/>
      <c r="L157" s="6"/>
      <c r="M157" s="22"/>
      <c r="N157" s="27"/>
      <c r="O157" s="6"/>
      <c r="P157" s="6"/>
      <c r="Q157" s="6"/>
      <c r="R157" s="6"/>
      <c r="S157" s="6"/>
      <c r="T157" s="6"/>
      <c r="U157" s="6"/>
      <c r="V157" s="6"/>
      <c r="W157" s="6"/>
      <c r="X157" s="6"/>
      <c r="Y157" s="6"/>
      <c r="Z157" s="6"/>
      <c r="AA157" s="6"/>
      <c r="AB157" s="6"/>
    </row>
    <row r="158" ht="15.75" customHeight="1">
      <c r="A158" s="6"/>
      <c r="B158" s="6"/>
      <c r="C158" s="6"/>
      <c r="D158" s="6"/>
      <c r="E158" s="6"/>
      <c r="F158" s="6"/>
      <c r="G158" s="6"/>
      <c r="H158" s="6"/>
      <c r="I158" s="6"/>
      <c r="J158" s="6"/>
      <c r="K158" s="6"/>
      <c r="L158" s="6"/>
      <c r="M158" s="22"/>
      <c r="N158" s="27"/>
      <c r="O158" s="6"/>
      <c r="P158" s="6"/>
      <c r="Q158" s="6"/>
      <c r="R158" s="6"/>
      <c r="S158" s="6"/>
      <c r="T158" s="6"/>
      <c r="U158" s="6"/>
      <c r="V158" s="6"/>
      <c r="W158" s="6"/>
      <c r="X158" s="6"/>
      <c r="Y158" s="6"/>
      <c r="Z158" s="6"/>
      <c r="AA158" s="6"/>
      <c r="AB158" s="6"/>
    </row>
    <row r="159" ht="15.75" customHeight="1">
      <c r="A159" s="6"/>
      <c r="B159" s="6"/>
      <c r="C159" s="6"/>
      <c r="D159" s="6"/>
      <c r="E159" s="6"/>
      <c r="F159" s="6"/>
      <c r="G159" s="6"/>
      <c r="H159" s="6"/>
      <c r="I159" s="6"/>
      <c r="J159" s="6"/>
      <c r="K159" s="6"/>
      <c r="L159" s="6"/>
      <c r="M159" s="22"/>
      <c r="N159" s="27"/>
      <c r="O159" s="6"/>
      <c r="P159" s="6"/>
      <c r="Q159" s="6"/>
      <c r="R159" s="6"/>
      <c r="S159" s="6"/>
      <c r="T159" s="6"/>
      <c r="U159" s="6"/>
      <c r="V159" s="6"/>
      <c r="W159" s="6"/>
      <c r="X159" s="6"/>
      <c r="Y159" s="6"/>
      <c r="Z159" s="6"/>
      <c r="AA159" s="6"/>
      <c r="AB159" s="6"/>
    </row>
    <row r="160" ht="15.75" customHeight="1">
      <c r="A160" s="6"/>
      <c r="B160" s="6"/>
      <c r="C160" s="6"/>
      <c r="D160" s="6"/>
      <c r="E160" s="6"/>
      <c r="F160" s="6"/>
      <c r="G160" s="6"/>
      <c r="H160" s="6"/>
      <c r="I160" s="6"/>
      <c r="J160" s="6"/>
      <c r="K160" s="6"/>
      <c r="L160" s="6"/>
      <c r="M160" s="22"/>
      <c r="N160" s="27"/>
      <c r="O160" s="6"/>
      <c r="P160" s="6"/>
      <c r="Q160" s="6"/>
      <c r="R160" s="6"/>
      <c r="S160" s="6"/>
      <c r="T160" s="6"/>
      <c r="U160" s="6"/>
      <c r="V160" s="6"/>
      <c r="W160" s="6"/>
      <c r="X160" s="6"/>
      <c r="Y160" s="6"/>
      <c r="Z160" s="6"/>
      <c r="AA160" s="6"/>
      <c r="AB160" s="6"/>
    </row>
    <row r="161" ht="15.75" customHeight="1">
      <c r="A161" s="6"/>
      <c r="B161" s="6"/>
      <c r="C161" s="6"/>
      <c r="D161" s="6"/>
      <c r="E161" s="6"/>
      <c r="F161" s="6"/>
      <c r="G161" s="6"/>
      <c r="H161" s="6"/>
      <c r="I161" s="6"/>
      <c r="J161" s="6"/>
      <c r="K161" s="6"/>
      <c r="L161" s="6"/>
      <c r="M161" s="22"/>
      <c r="N161" s="27"/>
      <c r="O161" s="6"/>
      <c r="P161" s="6"/>
      <c r="Q161" s="6"/>
      <c r="R161" s="6"/>
      <c r="S161" s="6"/>
      <c r="T161" s="6"/>
      <c r="U161" s="6"/>
      <c r="V161" s="6"/>
      <c r="W161" s="6"/>
      <c r="X161" s="6"/>
      <c r="Y161" s="6"/>
      <c r="Z161" s="6"/>
      <c r="AA161" s="6"/>
      <c r="AB161" s="6"/>
    </row>
    <row r="162" ht="15.75" customHeight="1">
      <c r="A162" s="6"/>
      <c r="B162" s="6"/>
      <c r="C162" s="6"/>
      <c r="D162" s="6"/>
      <c r="E162" s="6"/>
      <c r="F162" s="6"/>
      <c r="G162" s="6"/>
      <c r="H162" s="6"/>
      <c r="I162" s="6"/>
      <c r="J162" s="6"/>
      <c r="K162" s="6"/>
      <c r="L162" s="6"/>
      <c r="M162" s="22"/>
      <c r="N162" s="27"/>
      <c r="O162" s="6"/>
      <c r="P162" s="6"/>
      <c r="Q162" s="6"/>
      <c r="R162" s="6"/>
      <c r="S162" s="6"/>
      <c r="T162" s="6"/>
      <c r="U162" s="6"/>
      <c r="V162" s="6"/>
      <c r="W162" s="6"/>
      <c r="X162" s="6"/>
      <c r="Y162" s="6"/>
      <c r="Z162" s="6"/>
      <c r="AA162" s="6"/>
      <c r="AB162" s="6"/>
    </row>
    <row r="163" ht="15.75" customHeight="1">
      <c r="A163" s="6"/>
      <c r="B163" s="6"/>
      <c r="C163" s="6"/>
      <c r="D163" s="6"/>
      <c r="E163" s="6"/>
      <c r="F163" s="6"/>
      <c r="G163" s="6"/>
      <c r="H163" s="6"/>
      <c r="I163" s="6"/>
      <c r="J163" s="6"/>
      <c r="K163" s="6"/>
      <c r="L163" s="6"/>
      <c r="M163" s="22"/>
      <c r="N163" s="27"/>
      <c r="O163" s="6"/>
      <c r="P163" s="6"/>
      <c r="Q163" s="6"/>
      <c r="R163" s="6"/>
      <c r="S163" s="6"/>
      <c r="T163" s="6"/>
      <c r="U163" s="6"/>
      <c r="V163" s="6"/>
      <c r="W163" s="6"/>
      <c r="X163" s="6"/>
      <c r="Y163" s="6"/>
      <c r="Z163" s="6"/>
      <c r="AA163" s="6"/>
      <c r="AB163" s="6"/>
    </row>
    <row r="164" ht="15.75" customHeight="1">
      <c r="A164" s="6"/>
      <c r="B164" s="6"/>
      <c r="C164" s="6"/>
      <c r="D164" s="6"/>
      <c r="E164" s="6"/>
      <c r="F164" s="6"/>
      <c r="G164" s="6"/>
      <c r="H164" s="6"/>
      <c r="I164" s="6"/>
      <c r="J164" s="6"/>
      <c r="K164" s="6"/>
      <c r="L164" s="6"/>
      <c r="M164" s="22"/>
      <c r="N164" s="27"/>
      <c r="O164" s="6"/>
      <c r="P164" s="6"/>
      <c r="Q164" s="6"/>
      <c r="R164" s="6"/>
      <c r="S164" s="6"/>
      <c r="T164" s="6"/>
      <c r="U164" s="6"/>
      <c r="V164" s="6"/>
      <c r="W164" s="6"/>
      <c r="X164" s="6"/>
      <c r="Y164" s="6"/>
      <c r="Z164" s="6"/>
      <c r="AA164" s="6"/>
      <c r="AB164" s="6"/>
    </row>
    <row r="165" ht="15.75" customHeight="1">
      <c r="A165" s="6"/>
      <c r="B165" s="6"/>
      <c r="C165" s="6"/>
      <c r="D165" s="6"/>
      <c r="E165" s="6"/>
      <c r="F165" s="6"/>
      <c r="G165" s="6"/>
      <c r="H165" s="6"/>
      <c r="I165" s="6"/>
      <c r="J165" s="6"/>
      <c r="K165" s="6"/>
      <c r="L165" s="6"/>
      <c r="M165" s="22"/>
      <c r="N165" s="27"/>
      <c r="O165" s="6"/>
      <c r="P165" s="6"/>
      <c r="Q165" s="6"/>
      <c r="R165" s="6"/>
      <c r="S165" s="6"/>
      <c r="T165" s="6"/>
      <c r="U165" s="6"/>
      <c r="V165" s="6"/>
      <c r="W165" s="6"/>
      <c r="X165" s="6"/>
      <c r="Y165" s="6"/>
      <c r="Z165" s="6"/>
      <c r="AA165" s="6"/>
      <c r="AB165" s="6"/>
    </row>
    <row r="166" ht="15.75" customHeight="1">
      <c r="A166" s="6"/>
      <c r="B166" s="6"/>
      <c r="C166" s="6"/>
      <c r="D166" s="6"/>
      <c r="E166" s="6"/>
      <c r="F166" s="6"/>
      <c r="G166" s="6"/>
      <c r="H166" s="6"/>
      <c r="I166" s="6"/>
      <c r="J166" s="6"/>
      <c r="K166" s="6"/>
      <c r="L166" s="6"/>
      <c r="M166" s="22"/>
      <c r="N166" s="27"/>
      <c r="O166" s="6"/>
      <c r="P166" s="6"/>
      <c r="Q166" s="6"/>
      <c r="R166" s="6"/>
      <c r="S166" s="6"/>
      <c r="T166" s="6"/>
      <c r="U166" s="6"/>
      <c r="V166" s="6"/>
      <c r="W166" s="6"/>
      <c r="X166" s="6"/>
      <c r="Y166" s="6"/>
      <c r="Z166" s="6"/>
      <c r="AA166" s="6"/>
      <c r="AB166" s="6"/>
    </row>
    <row r="167" ht="15.75" customHeight="1">
      <c r="A167" s="6"/>
      <c r="B167" s="6"/>
      <c r="C167" s="6"/>
      <c r="D167" s="6"/>
      <c r="E167" s="6"/>
      <c r="F167" s="6"/>
      <c r="G167" s="6"/>
      <c r="H167" s="6"/>
      <c r="I167" s="6"/>
      <c r="J167" s="6"/>
      <c r="K167" s="6"/>
      <c r="L167" s="6"/>
      <c r="M167" s="22"/>
      <c r="N167" s="27"/>
      <c r="O167" s="6"/>
      <c r="P167" s="6"/>
      <c r="Q167" s="6"/>
      <c r="R167" s="6"/>
      <c r="S167" s="6"/>
      <c r="T167" s="6"/>
      <c r="U167" s="6"/>
      <c r="V167" s="6"/>
      <c r="W167" s="6"/>
      <c r="X167" s="6"/>
      <c r="Y167" s="6"/>
      <c r="Z167" s="6"/>
      <c r="AA167" s="6"/>
      <c r="AB167" s="6"/>
    </row>
    <row r="168" ht="15.75" customHeight="1">
      <c r="A168" s="6"/>
      <c r="B168" s="6"/>
      <c r="C168" s="6"/>
      <c r="D168" s="6"/>
      <c r="E168" s="6"/>
      <c r="F168" s="6"/>
      <c r="G168" s="6"/>
      <c r="H168" s="6"/>
      <c r="I168" s="6"/>
      <c r="J168" s="6"/>
      <c r="K168" s="6"/>
      <c r="L168" s="6"/>
      <c r="M168" s="22"/>
      <c r="N168" s="27"/>
      <c r="O168" s="6"/>
      <c r="P168" s="6"/>
      <c r="Q168" s="6"/>
      <c r="R168" s="6"/>
      <c r="S168" s="6"/>
      <c r="T168" s="6"/>
      <c r="U168" s="6"/>
      <c r="V168" s="6"/>
      <c r="W168" s="6"/>
      <c r="X168" s="6"/>
      <c r="Y168" s="6"/>
      <c r="Z168" s="6"/>
      <c r="AA168" s="6"/>
      <c r="AB168" s="6"/>
    </row>
    <row r="169" ht="15.75" customHeight="1">
      <c r="A169" s="6"/>
      <c r="B169" s="6"/>
      <c r="C169" s="6"/>
      <c r="D169" s="6"/>
      <c r="E169" s="6"/>
      <c r="F169" s="6"/>
      <c r="G169" s="6"/>
      <c r="H169" s="6"/>
      <c r="I169" s="6"/>
      <c r="J169" s="6"/>
      <c r="K169" s="6"/>
      <c r="L169" s="6"/>
      <c r="M169" s="22"/>
      <c r="N169" s="27"/>
      <c r="O169" s="6"/>
      <c r="P169" s="6"/>
      <c r="Q169" s="6"/>
      <c r="R169" s="6"/>
      <c r="S169" s="6"/>
      <c r="T169" s="6"/>
      <c r="U169" s="6"/>
      <c r="V169" s="6"/>
      <c r="W169" s="6"/>
      <c r="X169" s="6"/>
      <c r="Y169" s="6"/>
      <c r="Z169" s="6"/>
      <c r="AA169" s="6"/>
      <c r="AB169" s="6"/>
    </row>
    <row r="170" ht="15.75" customHeight="1">
      <c r="A170" s="6"/>
      <c r="B170" s="6"/>
      <c r="C170" s="6"/>
      <c r="D170" s="6"/>
      <c r="E170" s="6"/>
      <c r="F170" s="6"/>
      <c r="G170" s="6"/>
      <c r="H170" s="6"/>
      <c r="I170" s="6"/>
      <c r="J170" s="6"/>
      <c r="K170" s="6"/>
      <c r="L170" s="6"/>
      <c r="M170" s="22"/>
      <c r="N170" s="27"/>
      <c r="O170" s="6"/>
      <c r="P170" s="6"/>
      <c r="Q170" s="6"/>
      <c r="R170" s="6"/>
      <c r="S170" s="6"/>
      <c r="T170" s="6"/>
      <c r="U170" s="6"/>
      <c r="V170" s="6"/>
      <c r="W170" s="6"/>
      <c r="X170" s="6"/>
      <c r="Y170" s="6"/>
      <c r="Z170" s="6"/>
      <c r="AA170" s="6"/>
      <c r="AB170" s="6"/>
    </row>
    <row r="171" ht="15.75" customHeight="1">
      <c r="A171" s="6"/>
      <c r="B171" s="6"/>
      <c r="C171" s="6"/>
      <c r="D171" s="6"/>
      <c r="E171" s="6"/>
      <c r="F171" s="6"/>
      <c r="G171" s="6"/>
      <c r="H171" s="6"/>
      <c r="I171" s="6"/>
      <c r="J171" s="6"/>
      <c r="K171" s="6"/>
      <c r="L171" s="6"/>
      <c r="M171" s="22"/>
      <c r="N171" s="27"/>
      <c r="O171" s="6"/>
      <c r="P171" s="6"/>
      <c r="Q171" s="6"/>
      <c r="R171" s="6"/>
      <c r="S171" s="6"/>
      <c r="T171" s="6"/>
      <c r="U171" s="6"/>
      <c r="V171" s="6"/>
      <c r="W171" s="6"/>
      <c r="X171" s="6"/>
      <c r="Y171" s="6"/>
      <c r="Z171" s="6"/>
      <c r="AA171" s="6"/>
      <c r="AB171" s="6"/>
    </row>
    <row r="172" ht="15.75" customHeight="1">
      <c r="A172" s="6"/>
      <c r="B172" s="6"/>
      <c r="C172" s="6"/>
      <c r="D172" s="6"/>
      <c r="E172" s="6"/>
      <c r="F172" s="6"/>
      <c r="G172" s="6"/>
      <c r="H172" s="6"/>
      <c r="I172" s="6"/>
      <c r="J172" s="6"/>
      <c r="K172" s="6"/>
      <c r="L172" s="6"/>
      <c r="M172" s="22"/>
      <c r="N172" s="27"/>
      <c r="O172" s="6"/>
      <c r="P172" s="6"/>
      <c r="Q172" s="6"/>
      <c r="R172" s="6"/>
      <c r="S172" s="6"/>
      <c r="T172" s="6"/>
      <c r="U172" s="6"/>
      <c r="V172" s="6"/>
      <c r="W172" s="6"/>
      <c r="X172" s="6"/>
      <c r="Y172" s="6"/>
      <c r="Z172" s="6"/>
      <c r="AA172" s="6"/>
      <c r="AB172" s="6"/>
    </row>
    <row r="173" ht="15.75" customHeight="1">
      <c r="A173" s="6"/>
      <c r="B173" s="6"/>
      <c r="C173" s="6"/>
      <c r="D173" s="6"/>
      <c r="E173" s="6"/>
      <c r="F173" s="6"/>
      <c r="G173" s="6"/>
      <c r="H173" s="6"/>
      <c r="I173" s="6"/>
      <c r="J173" s="6"/>
      <c r="K173" s="6"/>
      <c r="L173" s="6"/>
      <c r="M173" s="22"/>
      <c r="N173" s="27"/>
      <c r="O173" s="6"/>
      <c r="P173" s="6"/>
      <c r="Q173" s="6"/>
      <c r="R173" s="6"/>
      <c r="S173" s="6"/>
      <c r="T173" s="6"/>
      <c r="U173" s="6"/>
      <c r="V173" s="6"/>
      <c r="W173" s="6"/>
      <c r="X173" s="6"/>
      <c r="Y173" s="6"/>
      <c r="Z173" s="6"/>
      <c r="AA173" s="6"/>
      <c r="AB173" s="6"/>
    </row>
    <row r="174" ht="15.75" customHeight="1">
      <c r="A174" s="6"/>
      <c r="B174" s="6"/>
      <c r="C174" s="6"/>
      <c r="D174" s="6"/>
      <c r="E174" s="6"/>
      <c r="F174" s="6"/>
      <c r="G174" s="6"/>
      <c r="H174" s="6"/>
      <c r="I174" s="6"/>
      <c r="J174" s="6"/>
      <c r="K174" s="6"/>
      <c r="L174" s="6"/>
      <c r="M174" s="22"/>
      <c r="N174" s="27"/>
      <c r="O174" s="6"/>
      <c r="P174" s="6"/>
      <c r="Q174" s="6"/>
      <c r="R174" s="6"/>
      <c r="S174" s="6"/>
      <c r="T174" s="6"/>
      <c r="U174" s="6"/>
      <c r="V174" s="6"/>
      <c r="W174" s="6"/>
      <c r="X174" s="6"/>
      <c r="Y174" s="6"/>
      <c r="Z174" s="6"/>
      <c r="AA174" s="6"/>
      <c r="AB174" s="6"/>
    </row>
    <row r="175" ht="15.75" customHeight="1">
      <c r="A175" s="6"/>
      <c r="B175" s="6"/>
      <c r="C175" s="6"/>
      <c r="D175" s="6"/>
      <c r="E175" s="6"/>
      <c r="F175" s="6"/>
      <c r="G175" s="6"/>
      <c r="H175" s="6"/>
      <c r="I175" s="6"/>
      <c r="J175" s="6"/>
      <c r="K175" s="6"/>
      <c r="L175" s="6"/>
      <c r="M175" s="22"/>
      <c r="N175" s="27"/>
      <c r="O175" s="6"/>
      <c r="P175" s="6"/>
      <c r="Q175" s="6"/>
      <c r="R175" s="6"/>
      <c r="S175" s="6"/>
      <c r="T175" s="6"/>
      <c r="U175" s="6"/>
      <c r="V175" s="6"/>
      <c r="W175" s="6"/>
      <c r="X175" s="6"/>
      <c r="Y175" s="6"/>
      <c r="Z175" s="6"/>
      <c r="AA175" s="6"/>
      <c r="AB175" s="6"/>
    </row>
    <row r="176" ht="15.75" customHeight="1">
      <c r="A176" s="6"/>
      <c r="B176" s="6"/>
      <c r="C176" s="6"/>
      <c r="D176" s="6"/>
      <c r="E176" s="6"/>
      <c r="F176" s="6"/>
      <c r="G176" s="6"/>
      <c r="H176" s="6"/>
      <c r="I176" s="6"/>
      <c r="J176" s="6"/>
      <c r="K176" s="6"/>
      <c r="L176" s="6"/>
      <c r="M176" s="22"/>
      <c r="N176" s="27"/>
      <c r="O176" s="6"/>
      <c r="P176" s="6"/>
      <c r="Q176" s="6"/>
      <c r="R176" s="6"/>
      <c r="S176" s="6"/>
      <c r="T176" s="6"/>
      <c r="U176" s="6"/>
      <c r="V176" s="6"/>
      <c r="W176" s="6"/>
      <c r="X176" s="6"/>
      <c r="Y176" s="6"/>
      <c r="Z176" s="6"/>
      <c r="AA176" s="6"/>
      <c r="AB176" s="6"/>
    </row>
    <row r="177" ht="15.75" customHeight="1">
      <c r="A177" s="6"/>
      <c r="B177" s="6"/>
      <c r="C177" s="6"/>
      <c r="D177" s="6"/>
      <c r="E177" s="6"/>
      <c r="F177" s="6"/>
      <c r="G177" s="6"/>
      <c r="H177" s="6"/>
      <c r="I177" s="6"/>
      <c r="J177" s="6"/>
      <c r="K177" s="6"/>
      <c r="L177" s="6"/>
      <c r="M177" s="22"/>
      <c r="N177" s="27"/>
      <c r="O177" s="6"/>
      <c r="P177" s="6"/>
      <c r="Q177" s="6"/>
      <c r="R177" s="6"/>
      <c r="S177" s="6"/>
      <c r="T177" s="6"/>
      <c r="U177" s="6"/>
      <c r="V177" s="6"/>
      <c r="W177" s="6"/>
      <c r="X177" s="6"/>
      <c r="Y177" s="6"/>
      <c r="Z177" s="6"/>
      <c r="AA177" s="6"/>
      <c r="AB177" s="6"/>
    </row>
    <row r="178" ht="15.75" customHeight="1">
      <c r="A178" s="6"/>
      <c r="B178" s="6"/>
      <c r="C178" s="6"/>
      <c r="D178" s="6"/>
      <c r="E178" s="6"/>
      <c r="F178" s="6"/>
      <c r="G178" s="6"/>
      <c r="H178" s="6"/>
      <c r="I178" s="6"/>
      <c r="J178" s="6"/>
      <c r="K178" s="6"/>
      <c r="L178" s="6"/>
      <c r="M178" s="22"/>
      <c r="N178" s="27"/>
      <c r="O178" s="6"/>
      <c r="P178" s="6"/>
      <c r="Q178" s="6"/>
      <c r="R178" s="6"/>
      <c r="S178" s="6"/>
      <c r="T178" s="6"/>
      <c r="U178" s="6"/>
      <c r="V178" s="6"/>
      <c r="W178" s="6"/>
      <c r="X178" s="6"/>
      <c r="Y178" s="6"/>
      <c r="Z178" s="6"/>
      <c r="AA178" s="6"/>
      <c r="AB178" s="6"/>
    </row>
    <row r="179" ht="15.75" customHeight="1">
      <c r="A179" s="6"/>
      <c r="B179" s="6"/>
      <c r="C179" s="6"/>
      <c r="D179" s="6"/>
      <c r="E179" s="6"/>
      <c r="F179" s="6"/>
      <c r="G179" s="6"/>
      <c r="H179" s="6"/>
      <c r="I179" s="6"/>
      <c r="J179" s="6"/>
      <c r="K179" s="6"/>
      <c r="L179" s="6"/>
      <c r="M179" s="22"/>
      <c r="N179" s="27"/>
      <c r="O179" s="6"/>
      <c r="P179" s="6"/>
      <c r="Q179" s="6"/>
      <c r="R179" s="6"/>
      <c r="S179" s="6"/>
      <c r="T179" s="6"/>
      <c r="U179" s="6"/>
      <c r="V179" s="6"/>
      <c r="W179" s="6"/>
      <c r="X179" s="6"/>
      <c r="Y179" s="6"/>
      <c r="Z179" s="6"/>
      <c r="AA179" s="6"/>
      <c r="AB179" s="6"/>
    </row>
    <row r="180" ht="15.75" customHeight="1">
      <c r="A180" s="6"/>
      <c r="B180" s="6"/>
      <c r="C180" s="6"/>
      <c r="D180" s="6"/>
      <c r="E180" s="6"/>
      <c r="F180" s="6"/>
      <c r="G180" s="6"/>
      <c r="H180" s="6"/>
      <c r="I180" s="6"/>
      <c r="J180" s="6"/>
      <c r="K180" s="6"/>
      <c r="L180" s="6"/>
      <c r="M180" s="22"/>
      <c r="N180" s="27"/>
      <c r="O180" s="6"/>
      <c r="P180" s="6"/>
      <c r="Q180" s="6"/>
      <c r="R180" s="6"/>
      <c r="S180" s="6"/>
      <c r="T180" s="6"/>
      <c r="U180" s="6"/>
      <c r="V180" s="6"/>
      <c r="W180" s="6"/>
      <c r="X180" s="6"/>
      <c r="Y180" s="6"/>
      <c r="Z180" s="6"/>
      <c r="AA180" s="6"/>
      <c r="AB180" s="6"/>
    </row>
    <row r="181" ht="15.75" customHeight="1">
      <c r="A181" s="6"/>
      <c r="B181" s="6"/>
      <c r="C181" s="6"/>
      <c r="D181" s="6"/>
      <c r="E181" s="6"/>
      <c r="F181" s="6"/>
      <c r="G181" s="6"/>
      <c r="H181" s="6"/>
      <c r="I181" s="6"/>
      <c r="J181" s="6"/>
      <c r="K181" s="6"/>
      <c r="L181" s="6"/>
      <c r="M181" s="22"/>
      <c r="N181" s="27"/>
      <c r="O181" s="6"/>
      <c r="P181" s="6"/>
      <c r="Q181" s="6"/>
      <c r="R181" s="6"/>
      <c r="S181" s="6"/>
      <c r="T181" s="6"/>
      <c r="U181" s="6"/>
      <c r="V181" s="6"/>
      <c r="W181" s="6"/>
      <c r="X181" s="6"/>
      <c r="Y181" s="6"/>
      <c r="Z181" s="6"/>
      <c r="AA181" s="6"/>
      <c r="AB181" s="6"/>
    </row>
    <row r="182" ht="15.75" customHeight="1">
      <c r="A182" s="6"/>
      <c r="B182" s="6"/>
      <c r="C182" s="6"/>
      <c r="D182" s="6"/>
      <c r="E182" s="6"/>
      <c r="F182" s="6"/>
      <c r="G182" s="6"/>
      <c r="H182" s="6"/>
      <c r="I182" s="6"/>
      <c r="J182" s="6"/>
      <c r="K182" s="6"/>
      <c r="L182" s="6"/>
      <c r="M182" s="22"/>
      <c r="N182" s="27"/>
      <c r="O182" s="6"/>
      <c r="P182" s="6"/>
      <c r="Q182" s="6"/>
      <c r="R182" s="6"/>
      <c r="S182" s="6"/>
      <c r="T182" s="6"/>
      <c r="U182" s="6"/>
      <c r="V182" s="6"/>
      <c r="W182" s="6"/>
      <c r="X182" s="6"/>
      <c r="Y182" s="6"/>
      <c r="Z182" s="6"/>
      <c r="AA182" s="6"/>
      <c r="AB182" s="6"/>
    </row>
    <row r="183" ht="15.75" customHeight="1">
      <c r="A183" s="6"/>
      <c r="B183" s="6"/>
      <c r="C183" s="6"/>
      <c r="D183" s="6"/>
      <c r="E183" s="6"/>
      <c r="F183" s="6"/>
      <c r="G183" s="6"/>
      <c r="H183" s="6"/>
      <c r="I183" s="6"/>
      <c r="J183" s="6"/>
      <c r="K183" s="6"/>
      <c r="L183" s="6"/>
      <c r="M183" s="22"/>
      <c r="N183" s="27"/>
      <c r="O183" s="6"/>
      <c r="P183" s="6"/>
      <c r="Q183" s="6"/>
      <c r="R183" s="6"/>
      <c r="S183" s="6"/>
      <c r="T183" s="6"/>
      <c r="U183" s="6"/>
      <c r="V183" s="6"/>
      <c r="W183" s="6"/>
      <c r="X183" s="6"/>
      <c r="Y183" s="6"/>
      <c r="Z183" s="6"/>
      <c r="AA183" s="6"/>
      <c r="AB183" s="6"/>
    </row>
    <row r="184" ht="15.75" customHeight="1">
      <c r="A184" s="6"/>
      <c r="B184" s="6"/>
      <c r="C184" s="6"/>
      <c r="D184" s="6"/>
      <c r="E184" s="6"/>
      <c r="F184" s="6"/>
      <c r="G184" s="6"/>
      <c r="H184" s="6"/>
      <c r="I184" s="6"/>
      <c r="J184" s="6"/>
      <c r="K184" s="6"/>
      <c r="L184" s="6"/>
      <c r="M184" s="22"/>
      <c r="N184" s="27"/>
      <c r="O184" s="6"/>
      <c r="P184" s="6"/>
      <c r="Q184" s="6"/>
      <c r="R184" s="6"/>
      <c r="S184" s="6"/>
      <c r="T184" s="6"/>
      <c r="U184" s="6"/>
      <c r="V184" s="6"/>
      <c r="W184" s="6"/>
      <c r="X184" s="6"/>
      <c r="Y184" s="6"/>
      <c r="Z184" s="6"/>
      <c r="AA184" s="6"/>
      <c r="AB184" s="6"/>
    </row>
    <row r="185" ht="15.75" customHeight="1">
      <c r="A185" s="6"/>
      <c r="B185" s="6"/>
      <c r="C185" s="6"/>
      <c r="D185" s="6"/>
      <c r="E185" s="6"/>
      <c r="F185" s="6"/>
      <c r="G185" s="6"/>
      <c r="H185" s="6"/>
      <c r="I185" s="6"/>
      <c r="J185" s="6"/>
      <c r="K185" s="6"/>
      <c r="L185" s="6"/>
      <c r="M185" s="22"/>
      <c r="N185" s="27"/>
      <c r="O185" s="6"/>
      <c r="P185" s="6"/>
      <c r="Q185" s="6"/>
      <c r="R185" s="6"/>
      <c r="S185" s="6"/>
      <c r="T185" s="6"/>
      <c r="U185" s="6"/>
      <c r="V185" s="6"/>
      <c r="W185" s="6"/>
      <c r="X185" s="6"/>
      <c r="Y185" s="6"/>
      <c r="Z185" s="6"/>
      <c r="AA185" s="6"/>
      <c r="AB185" s="6"/>
    </row>
    <row r="186" ht="15.75" customHeight="1">
      <c r="A186" s="6"/>
      <c r="B186" s="6"/>
      <c r="C186" s="6"/>
      <c r="D186" s="6"/>
      <c r="E186" s="6"/>
      <c r="F186" s="6"/>
      <c r="G186" s="6"/>
      <c r="H186" s="6"/>
      <c r="I186" s="6"/>
      <c r="J186" s="6"/>
      <c r="K186" s="6"/>
      <c r="L186" s="6"/>
      <c r="M186" s="22"/>
      <c r="N186" s="27"/>
      <c r="O186" s="6"/>
      <c r="P186" s="6"/>
      <c r="Q186" s="6"/>
      <c r="R186" s="6"/>
      <c r="S186" s="6"/>
      <c r="T186" s="6"/>
      <c r="U186" s="6"/>
      <c r="V186" s="6"/>
      <c r="W186" s="6"/>
      <c r="X186" s="6"/>
      <c r="Y186" s="6"/>
      <c r="Z186" s="6"/>
      <c r="AA186" s="6"/>
      <c r="AB186" s="6"/>
    </row>
    <row r="187" ht="15.75" customHeight="1">
      <c r="A187" s="6"/>
      <c r="B187" s="6"/>
      <c r="C187" s="6"/>
      <c r="D187" s="6"/>
      <c r="E187" s="6"/>
      <c r="F187" s="6"/>
      <c r="G187" s="6"/>
      <c r="H187" s="6"/>
      <c r="I187" s="6"/>
      <c r="J187" s="6"/>
      <c r="K187" s="6"/>
      <c r="L187" s="6"/>
      <c r="M187" s="22"/>
      <c r="N187" s="27"/>
      <c r="O187" s="6"/>
      <c r="P187" s="6"/>
      <c r="Q187" s="6"/>
      <c r="R187" s="6"/>
      <c r="S187" s="6"/>
      <c r="T187" s="6"/>
      <c r="U187" s="6"/>
      <c r="V187" s="6"/>
      <c r="W187" s="6"/>
      <c r="X187" s="6"/>
      <c r="Y187" s="6"/>
      <c r="Z187" s="6"/>
      <c r="AA187" s="6"/>
      <c r="AB187" s="6"/>
    </row>
    <row r="188" ht="15.75" customHeight="1">
      <c r="A188" s="6"/>
      <c r="B188" s="6"/>
      <c r="C188" s="6"/>
      <c r="D188" s="6"/>
      <c r="E188" s="6"/>
      <c r="F188" s="6"/>
      <c r="G188" s="6"/>
      <c r="H188" s="6"/>
      <c r="I188" s="6"/>
      <c r="J188" s="6"/>
      <c r="K188" s="6"/>
      <c r="L188" s="6"/>
      <c r="M188" s="22"/>
      <c r="N188" s="27"/>
      <c r="O188" s="6"/>
      <c r="P188" s="6"/>
      <c r="Q188" s="6"/>
      <c r="R188" s="6"/>
      <c r="S188" s="6"/>
      <c r="T188" s="6"/>
      <c r="U188" s="6"/>
      <c r="V188" s="6"/>
      <c r="W188" s="6"/>
      <c r="X188" s="6"/>
      <c r="Y188" s="6"/>
      <c r="Z188" s="6"/>
      <c r="AA188" s="6"/>
      <c r="AB188" s="6"/>
    </row>
    <row r="189" ht="15.75" customHeight="1">
      <c r="A189" s="6"/>
      <c r="B189" s="6"/>
      <c r="C189" s="6"/>
      <c r="D189" s="6"/>
      <c r="E189" s="6"/>
      <c r="F189" s="6"/>
      <c r="G189" s="6"/>
      <c r="H189" s="6"/>
      <c r="I189" s="6"/>
      <c r="J189" s="6"/>
      <c r="K189" s="6"/>
      <c r="L189" s="6"/>
      <c r="M189" s="22"/>
      <c r="N189" s="27"/>
      <c r="O189" s="6"/>
      <c r="P189" s="6"/>
      <c r="Q189" s="6"/>
      <c r="R189" s="6"/>
      <c r="S189" s="6"/>
      <c r="T189" s="6"/>
      <c r="U189" s="6"/>
      <c r="V189" s="6"/>
      <c r="W189" s="6"/>
      <c r="X189" s="6"/>
      <c r="Y189" s="6"/>
      <c r="Z189" s="6"/>
      <c r="AA189" s="6"/>
      <c r="AB189" s="6"/>
    </row>
    <row r="190" ht="15.75" customHeight="1">
      <c r="A190" s="6"/>
      <c r="B190" s="6"/>
      <c r="C190" s="6"/>
      <c r="D190" s="6"/>
      <c r="E190" s="6"/>
      <c r="F190" s="6"/>
      <c r="G190" s="6"/>
      <c r="H190" s="6"/>
      <c r="I190" s="6"/>
      <c r="J190" s="6"/>
      <c r="K190" s="6"/>
      <c r="L190" s="6"/>
      <c r="M190" s="22"/>
      <c r="N190" s="27"/>
      <c r="O190" s="6"/>
      <c r="P190" s="6"/>
      <c r="Q190" s="6"/>
      <c r="R190" s="6"/>
      <c r="S190" s="6"/>
      <c r="T190" s="6"/>
      <c r="U190" s="6"/>
      <c r="V190" s="6"/>
      <c r="W190" s="6"/>
      <c r="X190" s="6"/>
      <c r="Y190" s="6"/>
      <c r="Z190" s="6"/>
      <c r="AA190" s="6"/>
      <c r="AB190" s="6"/>
    </row>
    <row r="191" ht="15.75" customHeight="1">
      <c r="A191" s="6"/>
      <c r="B191" s="6"/>
      <c r="C191" s="6"/>
      <c r="D191" s="6"/>
      <c r="E191" s="6"/>
      <c r="F191" s="6"/>
      <c r="G191" s="6"/>
      <c r="H191" s="6"/>
      <c r="I191" s="6"/>
      <c r="J191" s="6"/>
      <c r="K191" s="6"/>
      <c r="L191" s="6"/>
      <c r="M191" s="22"/>
      <c r="N191" s="27"/>
      <c r="O191" s="6"/>
      <c r="P191" s="6"/>
      <c r="Q191" s="6"/>
      <c r="R191" s="6"/>
      <c r="S191" s="6"/>
      <c r="T191" s="6"/>
      <c r="U191" s="6"/>
      <c r="V191" s="6"/>
      <c r="W191" s="6"/>
      <c r="X191" s="6"/>
      <c r="Y191" s="6"/>
      <c r="Z191" s="6"/>
      <c r="AA191" s="6"/>
      <c r="AB191" s="6"/>
    </row>
    <row r="192" ht="15.75" customHeight="1">
      <c r="A192" s="6"/>
      <c r="B192" s="6"/>
      <c r="C192" s="6"/>
      <c r="D192" s="6"/>
      <c r="E192" s="6"/>
      <c r="F192" s="6"/>
      <c r="G192" s="6"/>
      <c r="H192" s="6"/>
      <c r="I192" s="6"/>
      <c r="J192" s="6"/>
      <c r="K192" s="6"/>
      <c r="L192" s="6"/>
      <c r="M192" s="22"/>
      <c r="N192" s="27"/>
      <c r="O192" s="6"/>
      <c r="P192" s="6"/>
      <c r="Q192" s="6"/>
      <c r="R192" s="6"/>
      <c r="S192" s="6"/>
      <c r="T192" s="6"/>
      <c r="U192" s="6"/>
      <c r="V192" s="6"/>
      <c r="W192" s="6"/>
      <c r="X192" s="6"/>
      <c r="Y192" s="6"/>
      <c r="Z192" s="6"/>
      <c r="AA192" s="6"/>
      <c r="AB192" s="6"/>
    </row>
    <row r="193" ht="15.75" customHeight="1">
      <c r="A193" s="6"/>
      <c r="B193" s="6"/>
      <c r="C193" s="6"/>
      <c r="D193" s="6"/>
      <c r="E193" s="6"/>
      <c r="F193" s="6"/>
      <c r="G193" s="6"/>
      <c r="H193" s="6"/>
      <c r="I193" s="6"/>
      <c r="J193" s="6"/>
      <c r="K193" s="6"/>
      <c r="L193" s="6"/>
      <c r="M193" s="22"/>
      <c r="N193" s="27"/>
      <c r="O193" s="6"/>
      <c r="P193" s="6"/>
      <c r="Q193" s="6"/>
      <c r="R193" s="6"/>
      <c r="S193" s="6"/>
      <c r="T193" s="6"/>
      <c r="U193" s="6"/>
      <c r="V193" s="6"/>
      <c r="W193" s="6"/>
      <c r="X193" s="6"/>
      <c r="Y193" s="6"/>
      <c r="Z193" s="6"/>
      <c r="AA193" s="6"/>
      <c r="AB193" s="6"/>
    </row>
    <row r="194" ht="15.75" customHeight="1">
      <c r="A194" s="6"/>
      <c r="B194" s="6"/>
      <c r="C194" s="6"/>
      <c r="D194" s="6"/>
      <c r="E194" s="6"/>
      <c r="F194" s="6"/>
      <c r="G194" s="6"/>
      <c r="H194" s="6"/>
      <c r="I194" s="6"/>
      <c r="J194" s="6"/>
      <c r="K194" s="6"/>
      <c r="L194" s="6"/>
      <c r="M194" s="22"/>
      <c r="N194" s="27"/>
      <c r="O194" s="6"/>
      <c r="P194" s="6"/>
      <c r="Q194" s="6"/>
      <c r="R194" s="6"/>
      <c r="S194" s="6"/>
      <c r="T194" s="6"/>
      <c r="U194" s="6"/>
      <c r="V194" s="6"/>
      <c r="W194" s="6"/>
      <c r="X194" s="6"/>
      <c r="Y194" s="6"/>
      <c r="Z194" s="6"/>
      <c r="AA194" s="6"/>
      <c r="AB194" s="6"/>
    </row>
    <row r="195" ht="15.75" customHeight="1">
      <c r="A195" s="6"/>
      <c r="B195" s="6"/>
      <c r="C195" s="6"/>
      <c r="D195" s="6"/>
      <c r="E195" s="6"/>
      <c r="F195" s="6"/>
      <c r="G195" s="6"/>
      <c r="H195" s="6"/>
      <c r="I195" s="6"/>
      <c r="J195" s="6"/>
      <c r="K195" s="6"/>
      <c r="L195" s="6"/>
      <c r="M195" s="22"/>
      <c r="N195" s="27"/>
      <c r="O195" s="6"/>
      <c r="P195" s="6"/>
      <c r="Q195" s="6"/>
      <c r="R195" s="6"/>
      <c r="S195" s="6"/>
      <c r="T195" s="6"/>
      <c r="U195" s="6"/>
      <c r="V195" s="6"/>
      <c r="W195" s="6"/>
      <c r="X195" s="6"/>
      <c r="Y195" s="6"/>
      <c r="Z195" s="6"/>
      <c r="AA195" s="6"/>
      <c r="AB195" s="6"/>
    </row>
    <row r="196" ht="15.75" customHeight="1">
      <c r="A196" s="6"/>
      <c r="B196" s="6"/>
      <c r="C196" s="6"/>
      <c r="D196" s="6"/>
      <c r="E196" s="6"/>
      <c r="F196" s="6"/>
      <c r="G196" s="6"/>
      <c r="H196" s="6"/>
      <c r="I196" s="6"/>
      <c r="J196" s="6"/>
      <c r="K196" s="6"/>
      <c r="L196" s="6"/>
      <c r="M196" s="22"/>
      <c r="N196" s="27"/>
      <c r="O196" s="6"/>
      <c r="P196" s="6"/>
      <c r="Q196" s="6"/>
      <c r="R196" s="6"/>
      <c r="S196" s="6"/>
      <c r="T196" s="6"/>
      <c r="U196" s="6"/>
      <c r="V196" s="6"/>
      <c r="W196" s="6"/>
      <c r="X196" s="6"/>
      <c r="Y196" s="6"/>
      <c r="Z196" s="6"/>
      <c r="AA196" s="6"/>
      <c r="AB196" s="6"/>
    </row>
    <row r="197" ht="15.75" customHeight="1">
      <c r="A197" s="6"/>
      <c r="B197" s="6"/>
      <c r="C197" s="6"/>
      <c r="D197" s="6"/>
      <c r="E197" s="6"/>
      <c r="F197" s="6"/>
      <c r="G197" s="6"/>
      <c r="H197" s="6"/>
      <c r="I197" s="6"/>
      <c r="J197" s="6"/>
      <c r="K197" s="6"/>
      <c r="L197" s="6"/>
      <c r="M197" s="22"/>
      <c r="N197" s="27"/>
      <c r="O197" s="6"/>
      <c r="P197" s="6"/>
      <c r="Q197" s="6"/>
      <c r="R197" s="6"/>
      <c r="S197" s="6"/>
      <c r="T197" s="6"/>
      <c r="U197" s="6"/>
      <c r="V197" s="6"/>
      <c r="W197" s="6"/>
      <c r="X197" s="6"/>
      <c r="Y197" s="6"/>
      <c r="Z197" s="6"/>
      <c r="AA197" s="6"/>
      <c r="AB197" s="6"/>
    </row>
    <row r="198" ht="15.75" customHeight="1">
      <c r="A198" s="6"/>
      <c r="B198" s="6"/>
      <c r="C198" s="6"/>
      <c r="D198" s="6"/>
      <c r="E198" s="6"/>
      <c r="F198" s="6"/>
      <c r="G198" s="6"/>
      <c r="H198" s="6"/>
      <c r="I198" s="6"/>
      <c r="J198" s="6"/>
      <c r="K198" s="6"/>
      <c r="L198" s="6"/>
      <c r="M198" s="22"/>
      <c r="N198" s="27"/>
      <c r="O198" s="6"/>
      <c r="P198" s="6"/>
      <c r="Q198" s="6"/>
      <c r="R198" s="6"/>
      <c r="S198" s="6"/>
      <c r="T198" s="6"/>
      <c r="U198" s="6"/>
      <c r="V198" s="6"/>
      <c r="W198" s="6"/>
      <c r="X198" s="6"/>
      <c r="Y198" s="6"/>
      <c r="Z198" s="6"/>
      <c r="AA198" s="6"/>
      <c r="AB198" s="6"/>
    </row>
    <row r="199" ht="15.75" customHeight="1">
      <c r="A199" s="6"/>
      <c r="B199" s="6"/>
      <c r="C199" s="6"/>
      <c r="D199" s="6"/>
      <c r="E199" s="6"/>
      <c r="F199" s="6"/>
      <c r="G199" s="6"/>
      <c r="H199" s="6"/>
      <c r="I199" s="6"/>
      <c r="J199" s="6"/>
      <c r="K199" s="6"/>
      <c r="L199" s="6"/>
      <c r="M199" s="22"/>
      <c r="N199" s="27"/>
      <c r="O199" s="6"/>
      <c r="P199" s="6"/>
      <c r="Q199" s="6"/>
      <c r="R199" s="6"/>
      <c r="S199" s="6"/>
      <c r="T199" s="6"/>
      <c r="U199" s="6"/>
      <c r="V199" s="6"/>
      <c r="W199" s="6"/>
      <c r="X199" s="6"/>
      <c r="Y199" s="6"/>
      <c r="Z199" s="6"/>
      <c r="AA199" s="6"/>
      <c r="AB199" s="6"/>
    </row>
    <row r="200" ht="15.75" customHeight="1">
      <c r="A200" s="6"/>
      <c r="B200" s="6"/>
      <c r="C200" s="6"/>
      <c r="D200" s="6"/>
      <c r="E200" s="6"/>
      <c r="F200" s="6"/>
      <c r="G200" s="6"/>
      <c r="H200" s="6"/>
      <c r="I200" s="6"/>
      <c r="J200" s="6"/>
      <c r="K200" s="6"/>
      <c r="L200" s="6"/>
      <c r="M200" s="22"/>
      <c r="N200" s="27"/>
      <c r="O200" s="6"/>
      <c r="P200" s="6"/>
      <c r="Q200" s="6"/>
      <c r="R200" s="6"/>
      <c r="S200" s="6"/>
      <c r="T200" s="6"/>
      <c r="U200" s="6"/>
      <c r="V200" s="6"/>
      <c r="W200" s="6"/>
      <c r="X200" s="6"/>
      <c r="Y200" s="6"/>
      <c r="Z200" s="6"/>
      <c r="AA200" s="6"/>
      <c r="AB200" s="6"/>
    </row>
    <row r="201" ht="15.75" customHeight="1">
      <c r="A201" s="6"/>
      <c r="B201" s="6"/>
      <c r="C201" s="6"/>
      <c r="D201" s="6"/>
      <c r="E201" s="6"/>
      <c r="F201" s="6"/>
      <c r="G201" s="6"/>
      <c r="H201" s="6"/>
      <c r="I201" s="6"/>
      <c r="J201" s="6"/>
      <c r="K201" s="6"/>
      <c r="L201" s="6"/>
      <c r="M201" s="22"/>
      <c r="N201" s="27"/>
      <c r="O201" s="6"/>
      <c r="P201" s="6"/>
      <c r="Q201" s="6"/>
      <c r="R201" s="6"/>
      <c r="S201" s="6"/>
      <c r="T201" s="6"/>
      <c r="U201" s="6"/>
      <c r="V201" s="6"/>
      <c r="W201" s="6"/>
      <c r="X201" s="6"/>
      <c r="Y201" s="6"/>
      <c r="Z201" s="6"/>
      <c r="AA201" s="6"/>
      <c r="AB201" s="6"/>
    </row>
    <row r="202" ht="15.75" customHeight="1">
      <c r="A202" s="6"/>
      <c r="B202" s="6"/>
      <c r="C202" s="6"/>
      <c r="D202" s="6"/>
      <c r="E202" s="6"/>
      <c r="F202" s="6"/>
      <c r="G202" s="6"/>
      <c r="H202" s="6"/>
      <c r="I202" s="6"/>
      <c r="J202" s="6"/>
      <c r="K202" s="6"/>
      <c r="L202" s="6"/>
      <c r="M202" s="22"/>
      <c r="N202" s="27"/>
      <c r="O202" s="6"/>
      <c r="P202" s="6"/>
      <c r="Q202" s="6"/>
      <c r="R202" s="6"/>
      <c r="S202" s="6"/>
      <c r="T202" s="6"/>
      <c r="U202" s="6"/>
      <c r="V202" s="6"/>
      <c r="W202" s="6"/>
      <c r="X202" s="6"/>
      <c r="Y202" s="6"/>
      <c r="Z202" s="6"/>
      <c r="AA202" s="6"/>
      <c r="AB202" s="6"/>
    </row>
    <row r="203" ht="15.75" customHeight="1">
      <c r="A203" s="6"/>
      <c r="B203" s="6"/>
      <c r="C203" s="6"/>
      <c r="D203" s="6"/>
      <c r="E203" s="6"/>
      <c r="F203" s="6"/>
      <c r="G203" s="6"/>
      <c r="H203" s="6"/>
      <c r="I203" s="6"/>
      <c r="J203" s="6"/>
      <c r="K203" s="6"/>
      <c r="L203" s="6"/>
      <c r="M203" s="22"/>
      <c r="N203" s="27"/>
      <c r="O203" s="6"/>
      <c r="P203" s="6"/>
      <c r="Q203" s="6"/>
      <c r="R203" s="6"/>
      <c r="S203" s="6"/>
      <c r="T203" s="6"/>
      <c r="U203" s="6"/>
      <c r="V203" s="6"/>
      <c r="W203" s="6"/>
      <c r="X203" s="6"/>
      <c r="Y203" s="6"/>
      <c r="Z203" s="6"/>
      <c r="AA203" s="6"/>
      <c r="AB203" s="6"/>
    </row>
    <row r="204" ht="15.75" customHeight="1">
      <c r="A204" s="6"/>
      <c r="B204" s="6"/>
      <c r="C204" s="6"/>
      <c r="D204" s="6"/>
      <c r="E204" s="6"/>
      <c r="F204" s="6"/>
      <c r="G204" s="6"/>
      <c r="H204" s="6"/>
      <c r="I204" s="6"/>
      <c r="J204" s="6"/>
      <c r="K204" s="6"/>
      <c r="L204" s="6"/>
      <c r="M204" s="22"/>
      <c r="N204" s="27"/>
      <c r="O204" s="6"/>
      <c r="P204" s="6"/>
      <c r="Q204" s="6"/>
      <c r="R204" s="6"/>
      <c r="S204" s="6"/>
      <c r="T204" s="6"/>
      <c r="U204" s="6"/>
      <c r="V204" s="6"/>
      <c r="W204" s="6"/>
      <c r="X204" s="6"/>
      <c r="Y204" s="6"/>
      <c r="Z204" s="6"/>
      <c r="AA204" s="6"/>
      <c r="AB204" s="6"/>
    </row>
    <row r="205" ht="15.75" customHeight="1">
      <c r="A205" s="6"/>
      <c r="B205" s="6"/>
      <c r="C205" s="6"/>
      <c r="D205" s="6"/>
      <c r="E205" s="6"/>
      <c r="F205" s="6"/>
      <c r="G205" s="6"/>
      <c r="H205" s="6"/>
      <c r="I205" s="6"/>
      <c r="J205" s="6"/>
      <c r="K205" s="6"/>
      <c r="L205" s="6"/>
      <c r="M205" s="22"/>
      <c r="N205" s="27"/>
      <c r="O205" s="6"/>
      <c r="P205" s="6"/>
      <c r="Q205" s="6"/>
      <c r="R205" s="6"/>
      <c r="S205" s="6"/>
      <c r="T205" s="6"/>
      <c r="U205" s="6"/>
      <c r="V205" s="6"/>
      <c r="W205" s="6"/>
      <c r="X205" s="6"/>
      <c r="Y205" s="6"/>
      <c r="Z205" s="6"/>
      <c r="AA205" s="6"/>
      <c r="AB205" s="6"/>
    </row>
    <row r="206" ht="15.75" customHeight="1">
      <c r="A206" s="6"/>
      <c r="B206" s="6"/>
      <c r="C206" s="6"/>
      <c r="D206" s="6"/>
      <c r="E206" s="6"/>
      <c r="F206" s="6"/>
      <c r="G206" s="6"/>
      <c r="H206" s="6"/>
      <c r="I206" s="6"/>
      <c r="J206" s="6"/>
      <c r="K206" s="6"/>
      <c r="L206" s="6"/>
      <c r="M206" s="22"/>
      <c r="N206" s="27"/>
      <c r="O206" s="6"/>
      <c r="P206" s="6"/>
      <c r="Q206" s="6"/>
      <c r="R206" s="6"/>
      <c r="S206" s="6"/>
      <c r="T206" s="6"/>
      <c r="U206" s="6"/>
      <c r="V206" s="6"/>
      <c r="W206" s="6"/>
      <c r="X206" s="6"/>
      <c r="Y206" s="6"/>
      <c r="Z206" s="6"/>
      <c r="AA206" s="6"/>
      <c r="AB206" s="6"/>
    </row>
    <row r="207" ht="15.75" customHeight="1">
      <c r="A207" s="6"/>
      <c r="B207" s="6"/>
      <c r="C207" s="6"/>
      <c r="D207" s="6"/>
      <c r="E207" s="6"/>
      <c r="F207" s="6"/>
      <c r="G207" s="6"/>
      <c r="H207" s="6"/>
      <c r="I207" s="6"/>
      <c r="J207" s="6"/>
      <c r="K207" s="6"/>
      <c r="L207" s="6"/>
      <c r="M207" s="22"/>
      <c r="N207" s="27"/>
      <c r="O207" s="6"/>
      <c r="P207" s="6"/>
      <c r="Q207" s="6"/>
      <c r="R207" s="6"/>
      <c r="S207" s="6"/>
      <c r="T207" s="6"/>
      <c r="U207" s="6"/>
      <c r="V207" s="6"/>
      <c r="W207" s="6"/>
      <c r="X207" s="6"/>
      <c r="Y207" s="6"/>
      <c r="Z207" s="6"/>
      <c r="AA207" s="6"/>
      <c r="AB207" s="6"/>
    </row>
    <row r="208" ht="15.75" customHeight="1">
      <c r="A208" s="6"/>
      <c r="B208" s="6"/>
      <c r="C208" s="6"/>
      <c r="D208" s="6"/>
      <c r="E208" s="6"/>
      <c r="F208" s="6"/>
      <c r="G208" s="6"/>
      <c r="H208" s="6"/>
      <c r="I208" s="6"/>
      <c r="J208" s="6"/>
      <c r="K208" s="6"/>
      <c r="L208" s="6"/>
      <c r="M208" s="22"/>
      <c r="N208" s="27"/>
      <c r="O208" s="6"/>
      <c r="P208" s="6"/>
      <c r="Q208" s="6"/>
      <c r="R208" s="6"/>
      <c r="S208" s="6"/>
      <c r="T208" s="6"/>
      <c r="U208" s="6"/>
      <c r="V208" s="6"/>
      <c r="W208" s="6"/>
      <c r="X208" s="6"/>
      <c r="Y208" s="6"/>
      <c r="Z208" s="6"/>
      <c r="AA208" s="6"/>
      <c r="AB208" s="6"/>
    </row>
    <row r="209" ht="15.75" customHeight="1">
      <c r="A209" s="6"/>
      <c r="B209" s="6"/>
      <c r="C209" s="6"/>
      <c r="D209" s="6"/>
      <c r="E209" s="6"/>
      <c r="F209" s="6"/>
      <c r="G209" s="6"/>
      <c r="H209" s="6"/>
      <c r="I209" s="6"/>
      <c r="J209" s="6"/>
      <c r="K209" s="6"/>
      <c r="L209" s="6"/>
      <c r="M209" s="22"/>
      <c r="N209" s="27"/>
      <c r="O209" s="6"/>
      <c r="P209" s="6"/>
      <c r="Q209" s="6"/>
      <c r="R209" s="6"/>
      <c r="S209" s="6"/>
      <c r="T209" s="6"/>
      <c r="U209" s="6"/>
      <c r="V209" s="6"/>
      <c r="W209" s="6"/>
      <c r="X209" s="6"/>
      <c r="Y209" s="6"/>
      <c r="Z209" s="6"/>
      <c r="AA209" s="6"/>
      <c r="AB209" s="6"/>
    </row>
    <row r="210" ht="15.75" customHeight="1">
      <c r="A210" s="6"/>
      <c r="B210" s="6"/>
      <c r="C210" s="6"/>
      <c r="D210" s="6"/>
      <c r="E210" s="6"/>
      <c r="F210" s="6"/>
      <c r="G210" s="6"/>
      <c r="H210" s="6"/>
      <c r="I210" s="6"/>
      <c r="J210" s="6"/>
      <c r="K210" s="6"/>
      <c r="L210" s="6"/>
      <c r="M210" s="22"/>
      <c r="N210" s="27"/>
      <c r="O210" s="6"/>
      <c r="P210" s="6"/>
      <c r="Q210" s="6"/>
      <c r="R210" s="6"/>
      <c r="S210" s="6"/>
      <c r="T210" s="6"/>
      <c r="U210" s="6"/>
      <c r="V210" s="6"/>
      <c r="W210" s="6"/>
      <c r="X210" s="6"/>
      <c r="Y210" s="6"/>
      <c r="Z210" s="6"/>
      <c r="AA210" s="6"/>
      <c r="AB210" s="6"/>
    </row>
    <row r="211" ht="15.75" customHeight="1">
      <c r="A211" s="6"/>
      <c r="B211" s="6"/>
      <c r="C211" s="6"/>
      <c r="D211" s="6"/>
      <c r="E211" s="6"/>
      <c r="F211" s="6"/>
      <c r="G211" s="6"/>
      <c r="H211" s="6"/>
      <c r="I211" s="6"/>
      <c r="J211" s="6"/>
      <c r="K211" s="6"/>
      <c r="L211" s="6"/>
      <c r="M211" s="22"/>
      <c r="N211" s="27"/>
      <c r="O211" s="6"/>
      <c r="P211" s="6"/>
      <c r="Q211" s="6"/>
      <c r="R211" s="6"/>
      <c r="S211" s="6"/>
      <c r="T211" s="6"/>
      <c r="U211" s="6"/>
      <c r="V211" s="6"/>
      <c r="W211" s="6"/>
      <c r="X211" s="6"/>
      <c r="Y211" s="6"/>
      <c r="Z211" s="6"/>
      <c r="AA211" s="6"/>
      <c r="AB211" s="6"/>
    </row>
    <row r="212" ht="15.75" customHeight="1">
      <c r="A212" s="6"/>
      <c r="B212" s="6"/>
      <c r="C212" s="6"/>
      <c r="D212" s="6"/>
      <c r="E212" s="6"/>
      <c r="F212" s="6"/>
      <c r="G212" s="6"/>
      <c r="H212" s="6"/>
      <c r="I212" s="6"/>
      <c r="J212" s="6"/>
      <c r="K212" s="6"/>
      <c r="L212" s="6"/>
      <c r="M212" s="22"/>
      <c r="N212" s="27"/>
      <c r="O212" s="6"/>
      <c r="P212" s="6"/>
      <c r="Q212" s="6"/>
      <c r="R212" s="6"/>
      <c r="S212" s="6"/>
      <c r="T212" s="6"/>
      <c r="U212" s="6"/>
      <c r="V212" s="6"/>
      <c r="W212" s="6"/>
      <c r="X212" s="6"/>
      <c r="Y212" s="6"/>
      <c r="Z212" s="6"/>
      <c r="AA212" s="6"/>
      <c r="AB212" s="6"/>
    </row>
    <row r="213" ht="15.75" customHeight="1">
      <c r="A213" s="6"/>
      <c r="B213" s="6"/>
      <c r="C213" s="6"/>
      <c r="D213" s="6"/>
      <c r="E213" s="6"/>
      <c r="F213" s="6"/>
      <c r="G213" s="6"/>
      <c r="H213" s="6"/>
      <c r="I213" s="6"/>
      <c r="J213" s="6"/>
      <c r="K213" s="6"/>
      <c r="L213" s="6"/>
      <c r="M213" s="22"/>
      <c r="N213" s="27"/>
      <c r="O213" s="6"/>
      <c r="P213" s="6"/>
      <c r="Q213" s="6"/>
      <c r="R213" s="6"/>
      <c r="S213" s="6"/>
      <c r="T213" s="6"/>
      <c r="U213" s="6"/>
      <c r="V213" s="6"/>
      <c r="W213" s="6"/>
      <c r="X213" s="6"/>
      <c r="Y213" s="6"/>
      <c r="Z213" s="6"/>
      <c r="AA213" s="6"/>
      <c r="AB213" s="6"/>
    </row>
    <row r="214" ht="15.75" customHeight="1">
      <c r="A214" s="6"/>
      <c r="B214" s="6"/>
      <c r="C214" s="6"/>
      <c r="D214" s="6"/>
      <c r="E214" s="6"/>
      <c r="F214" s="6"/>
      <c r="G214" s="6"/>
      <c r="H214" s="6"/>
      <c r="I214" s="6"/>
      <c r="J214" s="6"/>
      <c r="K214" s="6"/>
      <c r="L214" s="6"/>
      <c r="M214" s="22"/>
      <c r="N214" s="27"/>
      <c r="O214" s="6"/>
      <c r="P214" s="6"/>
      <c r="Q214" s="6"/>
      <c r="R214" s="6"/>
      <c r="S214" s="6"/>
      <c r="T214" s="6"/>
      <c r="U214" s="6"/>
      <c r="V214" s="6"/>
      <c r="W214" s="6"/>
      <c r="X214" s="6"/>
      <c r="Y214" s="6"/>
      <c r="Z214" s="6"/>
      <c r="AA214" s="6"/>
      <c r="AB214" s="6"/>
    </row>
    <row r="215" ht="15.75" customHeight="1">
      <c r="A215" s="6"/>
      <c r="B215" s="6"/>
      <c r="C215" s="6"/>
      <c r="D215" s="6"/>
      <c r="E215" s="6"/>
      <c r="F215" s="6"/>
      <c r="G215" s="6"/>
      <c r="H215" s="6"/>
      <c r="I215" s="6"/>
      <c r="J215" s="6"/>
      <c r="K215" s="6"/>
      <c r="L215" s="6"/>
      <c r="M215" s="22"/>
      <c r="N215" s="27"/>
      <c r="O215" s="6"/>
      <c r="P215" s="6"/>
      <c r="Q215" s="6"/>
      <c r="R215" s="6"/>
      <c r="S215" s="6"/>
      <c r="T215" s="6"/>
      <c r="U215" s="6"/>
      <c r="V215" s="6"/>
      <c r="W215" s="6"/>
      <c r="X215" s="6"/>
      <c r="Y215" s="6"/>
      <c r="Z215" s="6"/>
      <c r="AA215" s="6"/>
      <c r="AB215" s="6"/>
    </row>
    <row r="216" ht="15.75" customHeight="1">
      <c r="A216" s="6"/>
      <c r="B216" s="6"/>
      <c r="C216" s="6"/>
      <c r="D216" s="6"/>
      <c r="E216" s="6"/>
      <c r="F216" s="6"/>
      <c r="G216" s="6"/>
      <c r="H216" s="6"/>
      <c r="I216" s="6"/>
      <c r="J216" s="6"/>
      <c r="K216" s="6"/>
      <c r="L216" s="6"/>
      <c r="M216" s="22"/>
      <c r="N216" s="27"/>
      <c r="O216" s="6"/>
      <c r="P216" s="6"/>
      <c r="Q216" s="6"/>
      <c r="R216" s="6"/>
      <c r="S216" s="6"/>
      <c r="T216" s="6"/>
      <c r="U216" s="6"/>
      <c r="V216" s="6"/>
      <c r="W216" s="6"/>
      <c r="X216" s="6"/>
      <c r="Y216" s="6"/>
      <c r="Z216" s="6"/>
      <c r="AA216" s="6"/>
      <c r="AB216" s="6"/>
    </row>
    <row r="217" ht="15.75" customHeight="1">
      <c r="A217" s="6"/>
      <c r="B217" s="6"/>
      <c r="C217" s="6"/>
      <c r="D217" s="6"/>
      <c r="E217" s="6"/>
      <c r="F217" s="6"/>
      <c r="G217" s="6"/>
      <c r="H217" s="6"/>
      <c r="I217" s="6"/>
      <c r="J217" s="6"/>
      <c r="K217" s="6"/>
      <c r="L217" s="6"/>
      <c r="M217" s="22"/>
      <c r="N217" s="27"/>
      <c r="O217" s="6"/>
      <c r="P217" s="6"/>
      <c r="Q217" s="6"/>
      <c r="R217" s="6"/>
      <c r="S217" s="6"/>
      <c r="T217" s="6"/>
      <c r="U217" s="6"/>
      <c r="V217" s="6"/>
      <c r="W217" s="6"/>
      <c r="X217" s="6"/>
      <c r="Y217" s="6"/>
      <c r="Z217" s="6"/>
      <c r="AA217" s="6"/>
      <c r="AB217" s="6"/>
    </row>
    <row r="218" ht="15.75" customHeight="1">
      <c r="A218" s="6"/>
      <c r="B218" s="6"/>
      <c r="C218" s="6"/>
      <c r="D218" s="6"/>
      <c r="E218" s="6"/>
      <c r="F218" s="6"/>
      <c r="G218" s="6"/>
      <c r="H218" s="6"/>
      <c r="I218" s="6"/>
      <c r="J218" s="6"/>
      <c r="K218" s="6"/>
      <c r="L218" s="6"/>
      <c r="M218" s="22"/>
      <c r="N218" s="27"/>
      <c r="O218" s="6"/>
      <c r="P218" s="6"/>
      <c r="Q218" s="6"/>
      <c r="R218" s="6"/>
      <c r="S218" s="6"/>
      <c r="T218" s="6"/>
      <c r="U218" s="6"/>
      <c r="V218" s="6"/>
      <c r="W218" s="6"/>
      <c r="X218" s="6"/>
      <c r="Y218" s="6"/>
      <c r="Z218" s="6"/>
      <c r="AA218" s="6"/>
      <c r="AB218" s="6"/>
    </row>
    <row r="219" ht="15.75" customHeight="1">
      <c r="A219" s="6"/>
      <c r="B219" s="6"/>
      <c r="C219" s="6"/>
      <c r="D219" s="6"/>
      <c r="E219" s="6"/>
      <c r="F219" s="6"/>
      <c r="G219" s="6"/>
      <c r="H219" s="6"/>
      <c r="I219" s="6"/>
      <c r="J219" s="6"/>
      <c r="K219" s="6"/>
      <c r="L219" s="6"/>
      <c r="M219" s="22"/>
      <c r="N219" s="27"/>
      <c r="O219" s="6"/>
      <c r="P219" s="6"/>
      <c r="Q219" s="6"/>
      <c r="R219" s="6"/>
      <c r="S219" s="6"/>
      <c r="T219" s="6"/>
      <c r="U219" s="6"/>
      <c r="V219" s="6"/>
      <c r="W219" s="6"/>
      <c r="X219" s="6"/>
      <c r="Y219" s="6"/>
      <c r="Z219" s="6"/>
      <c r="AA219" s="6"/>
      <c r="AB219" s="6"/>
    </row>
    <row r="220" ht="15.75" customHeight="1">
      <c r="A220" s="6"/>
      <c r="B220" s="6"/>
      <c r="C220" s="6"/>
      <c r="D220" s="6"/>
      <c r="E220" s="6"/>
      <c r="F220" s="6"/>
      <c r="G220" s="6"/>
      <c r="H220" s="6"/>
      <c r="I220" s="6"/>
      <c r="J220" s="6"/>
      <c r="K220" s="6"/>
      <c r="L220" s="6"/>
      <c r="M220" s="22"/>
      <c r="N220" s="27"/>
      <c r="O220" s="6"/>
      <c r="P220" s="6"/>
      <c r="Q220" s="6"/>
      <c r="R220" s="6"/>
      <c r="S220" s="6"/>
      <c r="T220" s="6"/>
      <c r="U220" s="6"/>
      <c r="V220" s="6"/>
      <c r="W220" s="6"/>
      <c r="X220" s="6"/>
      <c r="Y220" s="6"/>
      <c r="Z220" s="6"/>
      <c r="AA220" s="6"/>
      <c r="AB220" s="6"/>
    </row>
    <row r="221" ht="15.75" customHeight="1">
      <c r="A221" s="6"/>
      <c r="B221" s="6"/>
      <c r="C221" s="6"/>
      <c r="D221" s="6"/>
      <c r="E221" s="6"/>
      <c r="F221" s="6"/>
      <c r="G221" s="6"/>
      <c r="H221" s="6"/>
      <c r="I221" s="6"/>
      <c r="J221" s="6"/>
      <c r="K221" s="6"/>
      <c r="L221" s="6"/>
      <c r="M221" s="22"/>
      <c r="N221" s="27"/>
      <c r="O221" s="6"/>
      <c r="P221" s="6"/>
      <c r="Q221" s="6"/>
      <c r="R221" s="6"/>
      <c r="S221" s="6"/>
      <c r="T221" s="6"/>
      <c r="U221" s="6"/>
      <c r="V221" s="6"/>
      <c r="W221" s="6"/>
      <c r="X221" s="6"/>
      <c r="Y221" s="6"/>
      <c r="Z221" s="6"/>
      <c r="AA221" s="6"/>
      <c r="AB221" s="6"/>
    </row>
    <row r="222" ht="15.75" customHeight="1">
      <c r="A222" s="6"/>
      <c r="B222" s="6"/>
      <c r="C222" s="6"/>
      <c r="D222" s="6"/>
      <c r="E222" s="6"/>
      <c r="F222" s="6"/>
      <c r="G222" s="6"/>
      <c r="H222" s="6"/>
      <c r="I222" s="6"/>
      <c r="J222" s="6"/>
      <c r="K222" s="6"/>
      <c r="L222" s="6"/>
      <c r="M222" s="22"/>
      <c r="N222" s="27"/>
      <c r="O222" s="6"/>
      <c r="P222" s="6"/>
      <c r="Q222" s="6"/>
      <c r="R222" s="6"/>
      <c r="S222" s="6"/>
      <c r="T222" s="6"/>
      <c r="U222" s="6"/>
      <c r="V222" s="6"/>
      <c r="W222" s="6"/>
      <c r="X222" s="6"/>
      <c r="Y222" s="6"/>
      <c r="Z222" s="6"/>
      <c r="AA222" s="6"/>
      <c r="AB222" s="6"/>
    </row>
    <row r="223" ht="15.75" customHeight="1">
      <c r="A223" s="6"/>
      <c r="B223" s="6"/>
      <c r="C223" s="6"/>
      <c r="D223" s="6"/>
      <c r="E223" s="6"/>
      <c r="F223" s="6"/>
      <c r="G223" s="6"/>
      <c r="H223" s="6"/>
      <c r="I223" s="6"/>
      <c r="J223" s="6"/>
      <c r="K223" s="6"/>
      <c r="L223" s="6"/>
      <c r="M223" s="22"/>
      <c r="N223" s="27"/>
      <c r="O223" s="6"/>
      <c r="P223" s="6"/>
      <c r="Q223" s="6"/>
      <c r="R223" s="6"/>
      <c r="S223" s="6"/>
      <c r="T223" s="6"/>
      <c r="U223" s="6"/>
      <c r="V223" s="6"/>
      <c r="W223" s="6"/>
      <c r="X223" s="6"/>
      <c r="Y223" s="6"/>
      <c r="Z223" s="6"/>
      <c r="AA223" s="6"/>
      <c r="AB223" s="6"/>
    </row>
    <row r="224" ht="15.75" customHeight="1">
      <c r="A224" s="6"/>
      <c r="B224" s="6"/>
      <c r="C224" s="6"/>
      <c r="D224" s="6"/>
      <c r="E224" s="6"/>
      <c r="F224" s="6"/>
      <c r="G224" s="6"/>
      <c r="H224" s="6"/>
      <c r="I224" s="6"/>
      <c r="J224" s="6"/>
      <c r="K224" s="6"/>
      <c r="L224" s="6"/>
      <c r="M224" s="22"/>
      <c r="N224" s="27"/>
      <c r="O224" s="6"/>
      <c r="P224" s="6"/>
      <c r="Q224" s="6"/>
      <c r="R224" s="6"/>
      <c r="S224" s="6"/>
      <c r="T224" s="6"/>
      <c r="U224" s="6"/>
      <c r="V224" s="6"/>
      <c r="W224" s="6"/>
      <c r="X224" s="6"/>
      <c r="Y224" s="6"/>
      <c r="Z224" s="6"/>
      <c r="AA224" s="6"/>
      <c r="AB224" s="6"/>
    </row>
    <row r="225" ht="15.75" customHeight="1">
      <c r="A225" s="6"/>
      <c r="B225" s="6"/>
      <c r="C225" s="6"/>
      <c r="D225" s="6"/>
      <c r="E225" s="6"/>
      <c r="F225" s="6"/>
      <c r="G225" s="6"/>
      <c r="H225" s="6"/>
      <c r="I225" s="6"/>
      <c r="J225" s="6"/>
      <c r="K225" s="6"/>
      <c r="L225" s="6"/>
      <c r="M225" s="22"/>
      <c r="N225" s="27"/>
      <c r="O225" s="6"/>
      <c r="P225" s="6"/>
      <c r="Q225" s="6"/>
      <c r="R225" s="6"/>
      <c r="S225" s="6"/>
      <c r="T225" s="6"/>
      <c r="U225" s="6"/>
      <c r="V225" s="6"/>
      <c r="W225" s="6"/>
      <c r="X225" s="6"/>
      <c r="Y225" s="6"/>
      <c r="Z225" s="6"/>
      <c r="AA225" s="6"/>
      <c r="AB225" s="6"/>
    </row>
    <row r="226" ht="15.75" customHeight="1">
      <c r="A226" s="6"/>
      <c r="B226" s="6"/>
      <c r="C226" s="6"/>
      <c r="D226" s="6"/>
      <c r="E226" s="6"/>
      <c r="F226" s="6"/>
      <c r="G226" s="6"/>
      <c r="H226" s="6"/>
      <c r="I226" s="6"/>
      <c r="J226" s="6"/>
      <c r="K226" s="6"/>
      <c r="L226" s="6"/>
      <c r="M226" s="22"/>
      <c r="N226" s="27"/>
      <c r="O226" s="6"/>
      <c r="P226" s="6"/>
      <c r="Q226" s="6"/>
      <c r="R226" s="6"/>
      <c r="S226" s="6"/>
      <c r="T226" s="6"/>
      <c r="U226" s="6"/>
      <c r="V226" s="6"/>
      <c r="W226" s="6"/>
      <c r="X226" s="6"/>
      <c r="Y226" s="6"/>
      <c r="Z226" s="6"/>
      <c r="AA226" s="6"/>
      <c r="AB226" s="6"/>
    </row>
    <row r="227" ht="15.75" customHeight="1">
      <c r="A227" s="6"/>
      <c r="B227" s="6"/>
      <c r="C227" s="6"/>
      <c r="D227" s="6"/>
      <c r="E227" s="6"/>
      <c r="F227" s="6"/>
      <c r="G227" s="6"/>
      <c r="H227" s="6"/>
      <c r="I227" s="6"/>
      <c r="J227" s="6"/>
      <c r="K227" s="6"/>
      <c r="L227" s="6"/>
      <c r="M227" s="22"/>
      <c r="N227" s="27"/>
      <c r="O227" s="6"/>
      <c r="P227" s="6"/>
      <c r="Q227" s="6"/>
      <c r="R227" s="6"/>
      <c r="S227" s="6"/>
      <c r="T227" s="6"/>
      <c r="U227" s="6"/>
      <c r="V227" s="6"/>
      <c r="W227" s="6"/>
      <c r="X227" s="6"/>
      <c r="Y227" s="6"/>
      <c r="Z227" s="6"/>
      <c r="AA227" s="6"/>
      <c r="AB227" s="6"/>
    </row>
    <row r="228" ht="15.75" customHeight="1">
      <c r="A228" s="6"/>
      <c r="B228" s="6"/>
      <c r="C228" s="6"/>
      <c r="D228" s="6"/>
      <c r="E228" s="6"/>
      <c r="F228" s="6"/>
      <c r="G228" s="6"/>
      <c r="H228" s="6"/>
      <c r="I228" s="6"/>
      <c r="J228" s="6"/>
      <c r="K228" s="6"/>
      <c r="L228" s="6"/>
      <c r="M228" s="22"/>
      <c r="N228" s="27"/>
      <c r="O228" s="6"/>
      <c r="P228" s="6"/>
      <c r="Q228" s="6"/>
      <c r="R228" s="6"/>
      <c r="S228" s="6"/>
      <c r="T228" s="6"/>
      <c r="U228" s="6"/>
      <c r="V228" s="6"/>
      <c r="W228" s="6"/>
      <c r="X228" s="6"/>
      <c r="Y228" s="6"/>
      <c r="Z228" s="6"/>
      <c r="AA228" s="6"/>
      <c r="AB228" s="6"/>
    </row>
    <row r="229" ht="15.75" customHeight="1">
      <c r="A229" s="6"/>
      <c r="B229" s="6"/>
      <c r="C229" s="6"/>
      <c r="D229" s="6"/>
      <c r="E229" s="6"/>
      <c r="F229" s="6"/>
      <c r="G229" s="6"/>
      <c r="H229" s="6"/>
      <c r="I229" s="6"/>
      <c r="J229" s="6"/>
      <c r="K229" s="6"/>
      <c r="L229" s="6"/>
      <c r="M229" s="22"/>
      <c r="N229" s="27"/>
      <c r="O229" s="6"/>
      <c r="P229" s="6"/>
      <c r="Q229" s="6"/>
      <c r="R229" s="6"/>
      <c r="S229" s="6"/>
      <c r="T229" s="6"/>
      <c r="U229" s="6"/>
      <c r="V229" s="6"/>
      <c r="W229" s="6"/>
      <c r="X229" s="6"/>
      <c r="Y229" s="6"/>
      <c r="Z229" s="6"/>
      <c r="AA229" s="6"/>
      <c r="AB229" s="6"/>
    </row>
    <row r="230" ht="15.75" customHeight="1">
      <c r="A230" s="6"/>
      <c r="B230" s="6"/>
      <c r="C230" s="6"/>
      <c r="D230" s="6"/>
      <c r="E230" s="6"/>
      <c r="F230" s="6"/>
      <c r="G230" s="6"/>
      <c r="H230" s="6"/>
      <c r="I230" s="6"/>
      <c r="J230" s="6"/>
      <c r="K230" s="6"/>
      <c r="L230" s="6"/>
      <c r="M230" s="22"/>
      <c r="N230" s="27"/>
      <c r="O230" s="6"/>
      <c r="P230" s="6"/>
      <c r="Q230" s="6"/>
      <c r="R230" s="6"/>
      <c r="S230" s="6"/>
      <c r="T230" s="6"/>
      <c r="U230" s="6"/>
      <c r="V230" s="6"/>
      <c r="W230" s="6"/>
      <c r="X230" s="6"/>
      <c r="Y230" s="6"/>
      <c r="Z230" s="6"/>
      <c r="AA230" s="6"/>
      <c r="AB230" s="6"/>
    </row>
    <row r="231" ht="15.75" customHeight="1">
      <c r="A231" s="6"/>
      <c r="B231" s="6"/>
      <c r="C231" s="6"/>
      <c r="D231" s="6"/>
      <c r="E231" s="6"/>
      <c r="F231" s="6"/>
      <c r="G231" s="6"/>
      <c r="H231" s="6"/>
      <c r="I231" s="6"/>
      <c r="J231" s="6"/>
      <c r="K231" s="6"/>
      <c r="L231" s="6"/>
      <c r="M231" s="22"/>
      <c r="N231" s="27"/>
      <c r="O231" s="6"/>
      <c r="P231" s="6"/>
      <c r="Q231" s="6"/>
      <c r="R231" s="6"/>
      <c r="S231" s="6"/>
      <c r="T231" s="6"/>
      <c r="U231" s="6"/>
      <c r="V231" s="6"/>
      <c r="W231" s="6"/>
      <c r="X231" s="6"/>
      <c r="Y231" s="6"/>
      <c r="Z231" s="6"/>
      <c r="AA231" s="6"/>
      <c r="AB231" s="6"/>
    </row>
    <row r="232" ht="15.75" customHeight="1">
      <c r="A232" s="6"/>
      <c r="B232" s="6"/>
      <c r="C232" s="6"/>
      <c r="D232" s="6"/>
      <c r="E232" s="6"/>
      <c r="F232" s="6"/>
      <c r="G232" s="6"/>
      <c r="H232" s="6"/>
      <c r="I232" s="6"/>
      <c r="J232" s="6"/>
      <c r="K232" s="6"/>
      <c r="L232" s="6"/>
      <c r="M232" s="22"/>
      <c r="N232" s="27"/>
      <c r="O232" s="6"/>
      <c r="P232" s="6"/>
      <c r="Q232" s="6"/>
      <c r="R232" s="6"/>
      <c r="S232" s="6"/>
      <c r="T232" s="6"/>
      <c r="U232" s="6"/>
      <c r="V232" s="6"/>
      <c r="W232" s="6"/>
      <c r="X232" s="6"/>
      <c r="Y232" s="6"/>
      <c r="Z232" s="6"/>
      <c r="AA232" s="6"/>
      <c r="AB232" s="6"/>
    </row>
    <row r="233" ht="15.75" customHeight="1">
      <c r="A233" s="6"/>
      <c r="B233" s="6"/>
      <c r="C233" s="6"/>
      <c r="D233" s="6"/>
      <c r="E233" s="6"/>
      <c r="F233" s="6"/>
      <c r="G233" s="6"/>
      <c r="H233" s="6"/>
      <c r="I233" s="6"/>
      <c r="J233" s="6"/>
      <c r="K233" s="6"/>
      <c r="L233" s="6"/>
      <c r="M233" s="22"/>
      <c r="N233" s="27"/>
      <c r="O233" s="6"/>
      <c r="P233" s="6"/>
      <c r="Q233" s="6"/>
      <c r="R233" s="6"/>
      <c r="S233" s="6"/>
      <c r="T233" s="6"/>
      <c r="U233" s="6"/>
      <c r="V233" s="6"/>
      <c r="W233" s="6"/>
      <c r="X233" s="6"/>
      <c r="Y233" s="6"/>
      <c r="Z233" s="6"/>
      <c r="AA233" s="6"/>
      <c r="AB233" s="6"/>
    </row>
    <row r="234" ht="15.75" customHeight="1">
      <c r="A234" s="6"/>
      <c r="B234" s="6"/>
      <c r="C234" s="6"/>
      <c r="D234" s="6"/>
      <c r="E234" s="6"/>
      <c r="F234" s="6"/>
      <c r="G234" s="6"/>
      <c r="H234" s="6"/>
      <c r="I234" s="6"/>
      <c r="J234" s="6"/>
      <c r="K234" s="6"/>
      <c r="L234" s="6"/>
      <c r="M234" s="22"/>
      <c r="N234" s="27"/>
      <c r="O234" s="6"/>
      <c r="P234" s="6"/>
      <c r="Q234" s="6"/>
      <c r="R234" s="6"/>
      <c r="S234" s="6"/>
      <c r="T234" s="6"/>
      <c r="U234" s="6"/>
      <c r="V234" s="6"/>
      <c r="W234" s="6"/>
      <c r="X234" s="6"/>
      <c r="Y234" s="6"/>
      <c r="Z234" s="6"/>
      <c r="AA234" s="6"/>
      <c r="AB234" s="6"/>
    </row>
    <row r="235" ht="15.75" customHeight="1">
      <c r="A235" s="6"/>
      <c r="B235" s="6"/>
      <c r="C235" s="6"/>
      <c r="D235" s="6"/>
      <c r="E235" s="6"/>
      <c r="F235" s="6"/>
      <c r="G235" s="6"/>
      <c r="H235" s="6"/>
      <c r="I235" s="6"/>
      <c r="J235" s="6"/>
      <c r="K235" s="6"/>
      <c r="L235" s="6"/>
      <c r="M235" s="22"/>
      <c r="N235" s="27"/>
      <c r="O235" s="6"/>
      <c r="P235" s="6"/>
      <c r="Q235" s="6"/>
      <c r="R235" s="6"/>
      <c r="S235" s="6"/>
      <c r="T235" s="6"/>
      <c r="U235" s="6"/>
      <c r="V235" s="6"/>
      <c r="W235" s="6"/>
      <c r="X235" s="6"/>
      <c r="Y235" s="6"/>
      <c r="Z235" s="6"/>
      <c r="AA235" s="6"/>
      <c r="AB235" s="6"/>
    </row>
    <row r="236" ht="15.75" customHeight="1">
      <c r="A236" s="6"/>
      <c r="B236" s="6"/>
      <c r="C236" s="6"/>
      <c r="D236" s="6"/>
      <c r="E236" s="6"/>
      <c r="F236" s="6"/>
      <c r="G236" s="6"/>
      <c r="H236" s="6"/>
      <c r="I236" s="6"/>
      <c r="J236" s="6"/>
      <c r="K236" s="6"/>
      <c r="L236" s="6"/>
      <c r="M236" s="22"/>
      <c r="N236" s="27"/>
      <c r="O236" s="6"/>
      <c r="P236" s="6"/>
      <c r="Q236" s="6"/>
      <c r="R236" s="6"/>
      <c r="S236" s="6"/>
      <c r="T236" s="6"/>
      <c r="U236" s="6"/>
      <c r="V236" s="6"/>
      <c r="W236" s="6"/>
      <c r="X236" s="6"/>
      <c r="Y236" s="6"/>
      <c r="Z236" s="6"/>
      <c r="AA236" s="6"/>
      <c r="AB236" s="6"/>
    </row>
    <row r="237" ht="15.75" customHeight="1">
      <c r="A237" s="6"/>
      <c r="B237" s="6"/>
      <c r="C237" s="6"/>
      <c r="D237" s="6"/>
      <c r="E237" s="6"/>
      <c r="F237" s="6"/>
      <c r="G237" s="6"/>
      <c r="H237" s="6"/>
      <c r="I237" s="6"/>
      <c r="J237" s="6"/>
      <c r="K237" s="6"/>
      <c r="L237" s="6"/>
      <c r="M237" s="22"/>
      <c r="N237" s="27"/>
      <c r="O237" s="6"/>
      <c r="P237" s="6"/>
      <c r="Q237" s="6"/>
      <c r="R237" s="6"/>
      <c r="S237" s="6"/>
      <c r="T237" s="6"/>
      <c r="U237" s="6"/>
      <c r="V237" s="6"/>
      <c r="W237" s="6"/>
      <c r="X237" s="6"/>
      <c r="Y237" s="6"/>
      <c r="Z237" s="6"/>
      <c r="AA237" s="6"/>
      <c r="AB237" s="6"/>
    </row>
    <row r="238" ht="15.75" customHeight="1">
      <c r="A238" s="6"/>
      <c r="B238" s="6"/>
      <c r="C238" s="6"/>
      <c r="D238" s="6"/>
      <c r="E238" s="6"/>
      <c r="F238" s="6"/>
      <c r="G238" s="6"/>
      <c r="H238" s="6"/>
      <c r="I238" s="6"/>
      <c r="J238" s="6"/>
      <c r="K238" s="6"/>
      <c r="L238" s="6"/>
      <c r="M238" s="22"/>
      <c r="N238" s="27"/>
      <c r="O238" s="6"/>
      <c r="P238" s="6"/>
      <c r="Q238" s="6"/>
      <c r="R238" s="6"/>
      <c r="S238" s="6"/>
      <c r="T238" s="6"/>
      <c r="U238" s="6"/>
      <c r="V238" s="6"/>
      <c r="W238" s="6"/>
      <c r="X238" s="6"/>
      <c r="Y238" s="6"/>
      <c r="Z238" s="6"/>
      <c r="AA238" s="6"/>
      <c r="AB238" s="6"/>
    </row>
    <row r="239" ht="15.75" customHeight="1">
      <c r="A239" s="6"/>
      <c r="B239" s="6"/>
      <c r="C239" s="6"/>
      <c r="D239" s="6"/>
      <c r="E239" s="6"/>
      <c r="F239" s="6"/>
      <c r="G239" s="6"/>
      <c r="H239" s="6"/>
      <c r="I239" s="6"/>
      <c r="J239" s="6"/>
      <c r="K239" s="6"/>
      <c r="L239" s="6"/>
      <c r="M239" s="22"/>
      <c r="N239" s="27"/>
      <c r="O239" s="6"/>
      <c r="P239" s="6"/>
      <c r="Q239" s="6"/>
      <c r="R239" s="6"/>
      <c r="S239" s="6"/>
      <c r="T239" s="6"/>
      <c r="U239" s="6"/>
      <c r="V239" s="6"/>
      <c r="W239" s="6"/>
      <c r="X239" s="6"/>
      <c r="Y239" s="6"/>
      <c r="Z239" s="6"/>
      <c r="AA239" s="6"/>
      <c r="AB239" s="6"/>
    </row>
    <row r="240" ht="15.75" customHeight="1">
      <c r="A240" s="6"/>
      <c r="B240" s="6"/>
      <c r="C240" s="6"/>
      <c r="D240" s="6"/>
      <c r="E240" s="6"/>
      <c r="F240" s="6"/>
      <c r="G240" s="6"/>
      <c r="H240" s="6"/>
      <c r="I240" s="6"/>
      <c r="J240" s="6"/>
      <c r="K240" s="6"/>
      <c r="L240" s="6"/>
      <c r="M240" s="22"/>
      <c r="N240" s="27"/>
      <c r="O240" s="6"/>
      <c r="P240" s="6"/>
      <c r="Q240" s="6"/>
      <c r="R240" s="6"/>
      <c r="S240" s="6"/>
      <c r="T240" s="6"/>
      <c r="U240" s="6"/>
      <c r="V240" s="6"/>
      <c r="W240" s="6"/>
      <c r="X240" s="6"/>
      <c r="Y240" s="6"/>
      <c r="Z240" s="6"/>
      <c r="AA240" s="6"/>
      <c r="AB240" s="6"/>
    </row>
    <row r="241" ht="15.75" customHeight="1">
      <c r="A241" s="6"/>
      <c r="B241" s="6"/>
      <c r="C241" s="6"/>
      <c r="D241" s="6"/>
      <c r="E241" s="6"/>
      <c r="F241" s="6"/>
      <c r="G241" s="6"/>
      <c r="H241" s="6"/>
      <c r="I241" s="6"/>
      <c r="J241" s="6"/>
      <c r="K241" s="6"/>
      <c r="L241" s="6"/>
      <c r="M241" s="22"/>
      <c r="N241" s="27"/>
      <c r="O241" s="6"/>
      <c r="P241" s="6"/>
      <c r="Q241" s="6"/>
      <c r="R241" s="6"/>
      <c r="S241" s="6"/>
      <c r="T241" s="6"/>
      <c r="U241" s="6"/>
      <c r="V241" s="6"/>
      <c r="W241" s="6"/>
      <c r="X241" s="6"/>
      <c r="Y241" s="6"/>
      <c r="Z241" s="6"/>
      <c r="AA241" s="6"/>
      <c r="AB241" s="6"/>
    </row>
    <row r="242" ht="15.75" customHeight="1">
      <c r="A242" s="6"/>
      <c r="B242" s="6"/>
      <c r="C242" s="6"/>
      <c r="D242" s="6"/>
      <c r="E242" s="6"/>
      <c r="F242" s="6"/>
      <c r="G242" s="6"/>
      <c r="H242" s="6"/>
      <c r="I242" s="6"/>
      <c r="J242" s="6"/>
      <c r="K242" s="6"/>
      <c r="L242" s="6"/>
      <c r="M242" s="22"/>
      <c r="N242" s="27"/>
      <c r="O242" s="6"/>
      <c r="P242" s="6"/>
      <c r="Q242" s="6"/>
      <c r="R242" s="6"/>
      <c r="S242" s="6"/>
      <c r="T242" s="6"/>
      <c r="U242" s="6"/>
      <c r="V242" s="6"/>
      <c r="W242" s="6"/>
      <c r="X242" s="6"/>
      <c r="Y242" s="6"/>
      <c r="Z242" s="6"/>
      <c r="AA242" s="6"/>
      <c r="AB242" s="6"/>
    </row>
    <row r="243" ht="15.75" customHeight="1">
      <c r="A243" s="6"/>
      <c r="B243" s="6"/>
      <c r="C243" s="6"/>
      <c r="D243" s="6"/>
      <c r="E243" s="6"/>
      <c r="F243" s="6"/>
      <c r="G243" s="6"/>
      <c r="H243" s="6"/>
      <c r="I243" s="6"/>
      <c r="J243" s="6"/>
      <c r="K243" s="6"/>
      <c r="L243" s="6"/>
      <c r="M243" s="22"/>
      <c r="N243" s="27"/>
      <c r="O243" s="6"/>
      <c r="P243" s="6"/>
      <c r="Q243" s="6"/>
      <c r="R243" s="6"/>
      <c r="S243" s="6"/>
      <c r="T243" s="6"/>
      <c r="U243" s="6"/>
      <c r="V243" s="6"/>
      <c r="W243" s="6"/>
      <c r="X243" s="6"/>
      <c r="Y243" s="6"/>
      <c r="Z243" s="6"/>
      <c r="AA243" s="6"/>
      <c r="AB243" s="6"/>
    </row>
    <row r="244" ht="15.75" customHeight="1">
      <c r="A244" s="6"/>
      <c r="B244" s="6"/>
      <c r="C244" s="6"/>
      <c r="D244" s="6"/>
      <c r="E244" s="6"/>
      <c r="F244" s="6"/>
      <c r="G244" s="6"/>
      <c r="H244" s="6"/>
      <c r="I244" s="6"/>
      <c r="J244" s="6"/>
      <c r="K244" s="6"/>
      <c r="L244" s="6"/>
      <c r="M244" s="22"/>
      <c r="N244" s="27"/>
      <c r="O244" s="6"/>
      <c r="P244" s="6"/>
      <c r="Q244" s="6"/>
      <c r="R244" s="6"/>
      <c r="S244" s="6"/>
      <c r="T244" s="6"/>
      <c r="U244" s="6"/>
      <c r="V244" s="6"/>
      <c r="W244" s="6"/>
      <c r="X244" s="6"/>
      <c r="Y244" s="6"/>
      <c r="Z244" s="6"/>
      <c r="AA244" s="6"/>
      <c r="AB244" s="6"/>
    </row>
    <row r="245" ht="15.75" customHeight="1">
      <c r="A245" s="6"/>
      <c r="B245" s="6"/>
      <c r="C245" s="6"/>
      <c r="D245" s="6"/>
      <c r="E245" s="6"/>
      <c r="F245" s="6"/>
      <c r="G245" s="6"/>
      <c r="H245" s="6"/>
      <c r="I245" s="6"/>
      <c r="J245" s="6"/>
      <c r="K245" s="6"/>
      <c r="L245" s="6"/>
      <c r="M245" s="22"/>
      <c r="N245" s="27"/>
      <c r="O245" s="6"/>
      <c r="P245" s="6"/>
      <c r="Q245" s="6"/>
      <c r="R245" s="6"/>
      <c r="S245" s="6"/>
      <c r="T245" s="6"/>
      <c r="U245" s="6"/>
      <c r="V245" s="6"/>
      <c r="W245" s="6"/>
      <c r="X245" s="6"/>
      <c r="Y245" s="6"/>
      <c r="Z245" s="6"/>
      <c r="AA245" s="6"/>
      <c r="AB245" s="6"/>
    </row>
    <row r="246" ht="15.75" customHeight="1">
      <c r="A246" s="6"/>
      <c r="B246" s="6"/>
      <c r="C246" s="6"/>
      <c r="D246" s="6"/>
      <c r="E246" s="6"/>
      <c r="F246" s="6"/>
      <c r="G246" s="6"/>
      <c r="H246" s="6"/>
      <c r="I246" s="6"/>
      <c r="J246" s="6"/>
      <c r="K246" s="6"/>
      <c r="L246" s="6"/>
      <c r="M246" s="22"/>
      <c r="N246" s="27"/>
      <c r="O246" s="6"/>
      <c r="P246" s="6"/>
      <c r="Q246" s="6"/>
      <c r="R246" s="6"/>
      <c r="S246" s="6"/>
      <c r="T246" s="6"/>
      <c r="U246" s="6"/>
      <c r="V246" s="6"/>
      <c r="W246" s="6"/>
      <c r="X246" s="6"/>
      <c r="Y246" s="6"/>
      <c r="Z246" s="6"/>
      <c r="AA246" s="6"/>
      <c r="AB246" s="6"/>
    </row>
    <row r="247" ht="15.75" customHeight="1">
      <c r="A247" s="6"/>
      <c r="B247" s="6"/>
      <c r="C247" s="6"/>
      <c r="D247" s="6"/>
      <c r="E247" s="6"/>
      <c r="F247" s="6"/>
      <c r="G247" s="6"/>
      <c r="H247" s="6"/>
      <c r="I247" s="6"/>
      <c r="J247" s="6"/>
      <c r="K247" s="6"/>
      <c r="L247" s="6"/>
      <c r="M247" s="22"/>
      <c r="N247" s="27"/>
      <c r="O247" s="6"/>
      <c r="P247" s="6"/>
      <c r="Q247" s="6"/>
      <c r="R247" s="6"/>
      <c r="S247" s="6"/>
      <c r="T247" s="6"/>
      <c r="U247" s="6"/>
      <c r="V247" s="6"/>
      <c r="W247" s="6"/>
      <c r="X247" s="6"/>
      <c r="Y247" s="6"/>
      <c r="Z247" s="6"/>
      <c r="AA247" s="6"/>
      <c r="AB247" s="6"/>
    </row>
    <row r="248" ht="15.75" customHeight="1">
      <c r="A248" s="6"/>
      <c r="B248" s="6"/>
      <c r="C248" s="6"/>
      <c r="D248" s="6"/>
      <c r="E248" s="6"/>
      <c r="F248" s="6"/>
      <c r="G248" s="6"/>
      <c r="H248" s="6"/>
      <c r="I248" s="6"/>
      <c r="J248" s="6"/>
      <c r="K248" s="6"/>
      <c r="L248" s="6"/>
      <c r="M248" s="22"/>
      <c r="N248" s="27"/>
      <c r="O248" s="6"/>
      <c r="P248" s="6"/>
      <c r="Q248" s="6"/>
      <c r="R248" s="6"/>
      <c r="S248" s="6"/>
      <c r="T248" s="6"/>
      <c r="U248" s="6"/>
      <c r="V248" s="6"/>
      <c r="W248" s="6"/>
      <c r="X248" s="6"/>
      <c r="Y248" s="6"/>
      <c r="Z248" s="6"/>
      <c r="AA248" s="6"/>
      <c r="AB248" s="6"/>
    </row>
    <row r="249" ht="15.75" customHeight="1">
      <c r="A249" s="6"/>
      <c r="B249" s="6"/>
      <c r="C249" s="6"/>
      <c r="D249" s="6"/>
      <c r="E249" s="6"/>
      <c r="F249" s="6"/>
      <c r="G249" s="6"/>
      <c r="H249" s="6"/>
      <c r="I249" s="6"/>
      <c r="J249" s="6"/>
      <c r="K249" s="6"/>
      <c r="L249" s="6"/>
      <c r="M249" s="22"/>
      <c r="N249" s="27"/>
      <c r="O249" s="6"/>
      <c r="P249" s="6"/>
      <c r="Q249" s="6"/>
      <c r="R249" s="6"/>
      <c r="S249" s="6"/>
      <c r="T249" s="6"/>
      <c r="U249" s="6"/>
      <c r="V249" s="6"/>
      <c r="W249" s="6"/>
      <c r="X249" s="6"/>
      <c r="Y249" s="6"/>
      <c r="Z249" s="6"/>
      <c r="AA249" s="6"/>
      <c r="AB249" s="6"/>
    </row>
    <row r="250" ht="15.75" customHeight="1">
      <c r="A250" s="6"/>
      <c r="B250" s="6"/>
      <c r="C250" s="6"/>
      <c r="D250" s="6"/>
      <c r="E250" s="6"/>
      <c r="F250" s="6"/>
      <c r="G250" s="6"/>
      <c r="H250" s="6"/>
      <c r="I250" s="6"/>
      <c r="J250" s="6"/>
      <c r="K250" s="6"/>
      <c r="L250" s="6"/>
      <c r="M250" s="22"/>
      <c r="N250" s="27"/>
      <c r="O250" s="6"/>
      <c r="P250" s="6"/>
      <c r="Q250" s="6"/>
      <c r="R250" s="6"/>
      <c r="S250" s="6"/>
      <c r="T250" s="6"/>
      <c r="U250" s="6"/>
      <c r="V250" s="6"/>
      <c r="W250" s="6"/>
      <c r="X250" s="6"/>
      <c r="Y250" s="6"/>
      <c r="Z250" s="6"/>
      <c r="AA250" s="6"/>
      <c r="AB250" s="6"/>
    </row>
    <row r="251" ht="15.75" customHeight="1">
      <c r="A251" s="6"/>
      <c r="B251" s="6"/>
      <c r="C251" s="6"/>
      <c r="D251" s="6"/>
      <c r="E251" s="6"/>
      <c r="F251" s="6"/>
      <c r="G251" s="6"/>
      <c r="H251" s="6"/>
      <c r="I251" s="6"/>
      <c r="J251" s="6"/>
      <c r="K251" s="6"/>
      <c r="L251" s="6"/>
      <c r="M251" s="22"/>
      <c r="N251" s="27"/>
      <c r="O251" s="6"/>
      <c r="P251" s="6"/>
      <c r="Q251" s="6"/>
      <c r="R251" s="6"/>
      <c r="S251" s="6"/>
      <c r="T251" s="6"/>
      <c r="U251" s="6"/>
      <c r="V251" s="6"/>
      <c r="W251" s="6"/>
      <c r="X251" s="6"/>
      <c r="Y251" s="6"/>
      <c r="Z251" s="6"/>
      <c r="AA251" s="6"/>
      <c r="AB251" s="6"/>
    </row>
    <row r="252" ht="15.75" customHeight="1">
      <c r="A252" s="6"/>
      <c r="B252" s="6"/>
      <c r="C252" s="6"/>
      <c r="D252" s="6"/>
      <c r="E252" s="6"/>
      <c r="F252" s="6"/>
      <c r="G252" s="6"/>
      <c r="H252" s="6"/>
      <c r="I252" s="6"/>
      <c r="J252" s="6"/>
      <c r="K252" s="6"/>
      <c r="L252" s="6"/>
      <c r="M252" s="22"/>
      <c r="N252" s="27"/>
      <c r="O252" s="6"/>
      <c r="P252" s="6"/>
      <c r="Q252" s="6"/>
      <c r="R252" s="6"/>
      <c r="S252" s="6"/>
      <c r="T252" s="6"/>
      <c r="U252" s="6"/>
      <c r="V252" s="6"/>
      <c r="W252" s="6"/>
      <c r="X252" s="6"/>
      <c r="Y252" s="6"/>
      <c r="Z252" s="6"/>
      <c r="AA252" s="6"/>
      <c r="AB252" s="6"/>
    </row>
    <row r="253" ht="15.75" customHeight="1">
      <c r="A253" s="6"/>
      <c r="B253" s="6"/>
      <c r="C253" s="6"/>
      <c r="D253" s="6"/>
      <c r="E253" s="6"/>
      <c r="F253" s="6"/>
      <c r="G253" s="6"/>
      <c r="H253" s="6"/>
      <c r="I253" s="6"/>
      <c r="J253" s="6"/>
      <c r="K253" s="6"/>
      <c r="L253" s="6"/>
      <c r="M253" s="22"/>
      <c r="N253" s="27"/>
      <c r="O253" s="6"/>
      <c r="P253" s="6"/>
      <c r="Q253" s="6"/>
      <c r="R253" s="6"/>
      <c r="S253" s="6"/>
      <c r="T253" s="6"/>
      <c r="U253" s="6"/>
      <c r="V253" s="6"/>
      <c r="W253" s="6"/>
      <c r="X253" s="6"/>
      <c r="Y253" s="6"/>
      <c r="Z253" s="6"/>
      <c r="AA253" s="6"/>
      <c r="AB253" s="6"/>
    </row>
    <row r="254" ht="15.75" customHeight="1">
      <c r="A254" s="6"/>
      <c r="B254" s="6"/>
      <c r="C254" s="6"/>
      <c r="D254" s="6"/>
      <c r="E254" s="6"/>
      <c r="F254" s="6"/>
      <c r="G254" s="6"/>
      <c r="H254" s="6"/>
      <c r="I254" s="6"/>
      <c r="J254" s="6"/>
      <c r="K254" s="6"/>
      <c r="L254" s="6"/>
      <c r="M254" s="22"/>
      <c r="N254" s="27"/>
      <c r="O254" s="6"/>
      <c r="P254" s="6"/>
      <c r="Q254" s="6"/>
      <c r="R254" s="6"/>
      <c r="S254" s="6"/>
      <c r="T254" s="6"/>
      <c r="U254" s="6"/>
      <c r="V254" s="6"/>
      <c r="W254" s="6"/>
      <c r="X254" s="6"/>
      <c r="Y254" s="6"/>
      <c r="Z254" s="6"/>
      <c r="AA254" s="6"/>
      <c r="AB254" s="6"/>
    </row>
    <row r="255" ht="15.75" customHeight="1">
      <c r="A255" s="6"/>
      <c r="B255" s="6"/>
      <c r="C255" s="6"/>
      <c r="D255" s="6"/>
      <c r="E255" s="6"/>
      <c r="F255" s="6"/>
      <c r="G255" s="6"/>
      <c r="H255" s="6"/>
      <c r="I255" s="6"/>
      <c r="J255" s="6"/>
      <c r="K255" s="6"/>
      <c r="L255" s="6"/>
      <c r="M255" s="22"/>
      <c r="N255" s="27"/>
      <c r="O255" s="6"/>
      <c r="P255" s="6"/>
      <c r="Q255" s="6"/>
      <c r="R255" s="6"/>
      <c r="S255" s="6"/>
      <c r="T255" s="6"/>
      <c r="U255" s="6"/>
      <c r="V255" s="6"/>
      <c r="W255" s="6"/>
      <c r="X255" s="6"/>
      <c r="Y255" s="6"/>
      <c r="Z255" s="6"/>
      <c r="AA255" s="6"/>
      <c r="AB255" s="6"/>
    </row>
    <row r="256" ht="15.75" customHeight="1">
      <c r="A256" s="6"/>
      <c r="B256" s="6"/>
      <c r="C256" s="6"/>
      <c r="D256" s="6"/>
      <c r="E256" s="6"/>
      <c r="F256" s="6"/>
      <c r="G256" s="6"/>
      <c r="H256" s="6"/>
      <c r="I256" s="6"/>
      <c r="J256" s="6"/>
      <c r="K256" s="6"/>
      <c r="L256" s="6"/>
      <c r="M256" s="22"/>
      <c r="N256" s="27"/>
      <c r="O256" s="6"/>
      <c r="P256" s="6"/>
      <c r="Q256" s="6"/>
      <c r="R256" s="6"/>
      <c r="S256" s="6"/>
      <c r="T256" s="6"/>
      <c r="U256" s="6"/>
      <c r="V256" s="6"/>
      <c r="W256" s="6"/>
      <c r="X256" s="6"/>
      <c r="Y256" s="6"/>
      <c r="Z256" s="6"/>
      <c r="AA256" s="6"/>
      <c r="AB256" s="6"/>
    </row>
    <row r="257" ht="15.75" customHeight="1">
      <c r="A257" s="6"/>
      <c r="B257" s="6"/>
      <c r="C257" s="6"/>
      <c r="D257" s="6"/>
      <c r="E257" s="6"/>
      <c r="F257" s="6"/>
      <c r="G257" s="6"/>
      <c r="H257" s="6"/>
      <c r="I257" s="6"/>
      <c r="J257" s="6"/>
      <c r="K257" s="6"/>
      <c r="L257" s="6"/>
      <c r="M257" s="22"/>
      <c r="N257" s="27"/>
      <c r="O257" s="6"/>
      <c r="P257" s="6"/>
      <c r="Q257" s="6"/>
      <c r="R257" s="6"/>
      <c r="S257" s="6"/>
      <c r="T257" s="6"/>
      <c r="U257" s="6"/>
      <c r="V257" s="6"/>
      <c r="W257" s="6"/>
      <c r="X257" s="6"/>
      <c r="Y257" s="6"/>
      <c r="Z257" s="6"/>
      <c r="AA257" s="6"/>
      <c r="AB257" s="6"/>
    </row>
    <row r="258" ht="15.75" customHeight="1">
      <c r="A258" s="6"/>
      <c r="B258" s="6"/>
      <c r="C258" s="6"/>
      <c r="D258" s="6"/>
      <c r="E258" s="6"/>
      <c r="F258" s="6"/>
      <c r="G258" s="6"/>
      <c r="H258" s="6"/>
      <c r="I258" s="6"/>
      <c r="J258" s="6"/>
      <c r="K258" s="6"/>
      <c r="L258" s="6"/>
      <c r="M258" s="22"/>
      <c r="N258" s="27"/>
      <c r="O258" s="6"/>
      <c r="P258" s="6"/>
      <c r="Q258" s="6"/>
      <c r="R258" s="6"/>
      <c r="S258" s="6"/>
      <c r="T258" s="6"/>
      <c r="U258" s="6"/>
      <c r="V258" s="6"/>
      <c r="W258" s="6"/>
      <c r="X258" s="6"/>
      <c r="Y258" s="6"/>
      <c r="Z258" s="6"/>
      <c r="AA258" s="6"/>
      <c r="AB258" s="6"/>
    </row>
    <row r="259" ht="15.75" customHeight="1">
      <c r="A259" s="6"/>
      <c r="B259" s="6"/>
      <c r="C259" s="6"/>
      <c r="D259" s="6"/>
      <c r="E259" s="6"/>
      <c r="F259" s="6"/>
      <c r="G259" s="6"/>
      <c r="H259" s="6"/>
      <c r="I259" s="6"/>
      <c r="J259" s="6"/>
      <c r="K259" s="6"/>
      <c r="L259" s="6"/>
      <c r="M259" s="22"/>
      <c r="N259" s="27"/>
      <c r="O259" s="6"/>
      <c r="P259" s="6"/>
      <c r="Q259" s="6"/>
      <c r="R259" s="6"/>
      <c r="S259" s="6"/>
      <c r="T259" s="6"/>
      <c r="U259" s="6"/>
      <c r="V259" s="6"/>
      <c r="W259" s="6"/>
      <c r="X259" s="6"/>
      <c r="Y259" s="6"/>
      <c r="Z259" s="6"/>
      <c r="AA259" s="6"/>
      <c r="AB259" s="6"/>
    </row>
    <row r="260" ht="15.75" customHeight="1">
      <c r="A260" s="6"/>
      <c r="B260" s="6"/>
      <c r="C260" s="6"/>
      <c r="D260" s="6"/>
      <c r="E260" s="6"/>
      <c r="F260" s="6"/>
      <c r="G260" s="6"/>
      <c r="H260" s="6"/>
      <c r="I260" s="6"/>
      <c r="J260" s="6"/>
      <c r="K260" s="6"/>
      <c r="L260" s="6"/>
      <c r="M260" s="22"/>
      <c r="N260" s="27"/>
      <c r="O260" s="6"/>
      <c r="P260" s="6"/>
      <c r="Q260" s="6"/>
      <c r="R260" s="6"/>
      <c r="S260" s="6"/>
      <c r="T260" s="6"/>
      <c r="U260" s="6"/>
      <c r="V260" s="6"/>
      <c r="W260" s="6"/>
      <c r="X260" s="6"/>
      <c r="Y260" s="6"/>
      <c r="Z260" s="6"/>
      <c r="AA260" s="6"/>
      <c r="AB260" s="6"/>
    </row>
    <row r="261" ht="15.75" customHeight="1">
      <c r="A261" s="6"/>
      <c r="B261" s="6"/>
      <c r="C261" s="6"/>
      <c r="D261" s="6"/>
      <c r="E261" s="6"/>
      <c r="F261" s="6"/>
      <c r="G261" s="6"/>
      <c r="H261" s="6"/>
      <c r="I261" s="6"/>
      <c r="J261" s="6"/>
      <c r="K261" s="6"/>
      <c r="L261" s="6"/>
      <c r="M261" s="22"/>
      <c r="N261" s="27"/>
      <c r="O261" s="6"/>
      <c r="P261" s="6"/>
      <c r="Q261" s="6"/>
      <c r="R261" s="6"/>
      <c r="S261" s="6"/>
      <c r="T261" s="6"/>
      <c r="U261" s="6"/>
      <c r="V261" s="6"/>
      <c r="W261" s="6"/>
      <c r="X261" s="6"/>
      <c r="Y261" s="6"/>
      <c r="Z261" s="6"/>
      <c r="AA261" s="6"/>
      <c r="AB261" s="6"/>
    </row>
    <row r="262" ht="15.75" customHeight="1">
      <c r="A262" s="6"/>
      <c r="B262" s="6"/>
      <c r="C262" s="6"/>
      <c r="D262" s="6"/>
      <c r="E262" s="6"/>
      <c r="F262" s="6"/>
      <c r="G262" s="6"/>
      <c r="H262" s="6"/>
      <c r="I262" s="6"/>
      <c r="J262" s="6"/>
      <c r="K262" s="6"/>
      <c r="L262" s="6"/>
      <c r="M262" s="22"/>
      <c r="N262" s="27"/>
      <c r="O262" s="6"/>
      <c r="P262" s="6"/>
      <c r="Q262" s="6"/>
      <c r="R262" s="6"/>
      <c r="S262" s="6"/>
      <c r="T262" s="6"/>
      <c r="U262" s="6"/>
      <c r="V262" s="6"/>
      <c r="W262" s="6"/>
      <c r="X262" s="6"/>
      <c r="Y262" s="6"/>
      <c r="Z262" s="6"/>
      <c r="AA262" s="6"/>
      <c r="AB262" s="6"/>
    </row>
    <row r="263" ht="15.75" customHeight="1">
      <c r="A263" s="6"/>
      <c r="B263" s="6"/>
      <c r="C263" s="6"/>
      <c r="D263" s="6"/>
      <c r="E263" s="6"/>
      <c r="F263" s="6"/>
      <c r="G263" s="6"/>
      <c r="H263" s="6"/>
      <c r="I263" s="6"/>
      <c r="J263" s="6"/>
      <c r="K263" s="6"/>
      <c r="L263" s="6"/>
      <c r="M263" s="22"/>
      <c r="N263" s="27"/>
      <c r="O263" s="6"/>
      <c r="P263" s="6"/>
      <c r="Q263" s="6"/>
      <c r="R263" s="6"/>
      <c r="S263" s="6"/>
      <c r="T263" s="6"/>
      <c r="U263" s="6"/>
      <c r="V263" s="6"/>
      <c r="W263" s="6"/>
      <c r="X263" s="6"/>
      <c r="Y263" s="6"/>
      <c r="Z263" s="6"/>
      <c r="AA263" s="6"/>
      <c r="AB263" s="6"/>
    </row>
    <row r="264" ht="15.75" customHeight="1">
      <c r="A264" s="6"/>
      <c r="B264" s="6"/>
      <c r="C264" s="6"/>
      <c r="D264" s="6"/>
      <c r="E264" s="6"/>
      <c r="F264" s="6"/>
      <c r="G264" s="6"/>
      <c r="H264" s="6"/>
      <c r="I264" s="6"/>
      <c r="J264" s="6"/>
      <c r="K264" s="6"/>
      <c r="L264" s="6"/>
      <c r="M264" s="22"/>
      <c r="N264" s="27"/>
      <c r="O264" s="6"/>
      <c r="P264" s="6"/>
      <c r="Q264" s="6"/>
      <c r="R264" s="6"/>
      <c r="S264" s="6"/>
      <c r="T264" s="6"/>
      <c r="U264" s="6"/>
      <c r="V264" s="6"/>
      <c r="W264" s="6"/>
      <c r="X264" s="6"/>
      <c r="Y264" s="6"/>
      <c r="Z264" s="6"/>
      <c r="AA264" s="6"/>
      <c r="AB264" s="6"/>
    </row>
    <row r="265" ht="15.75" customHeight="1">
      <c r="A265" s="6"/>
      <c r="B265" s="6"/>
      <c r="C265" s="6"/>
      <c r="D265" s="6"/>
      <c r="E265" s="6"/>
      <c r="F265" s="6"/>
      <c r="G265" s="6"/>
      <c r="H265" s="6"/>
      <c r="I265" s="6"/>
      <c r="J265" s="6"/>
      <c r="K265" s="6"/>
      <c r="L265" s="6"/>
      <c r="M265" s="22"/>
      <c r="N265" s="27"/>
      <c r="O265" s="6"/>
      <c r="P265" s="6"/>
      <c r="Q265" s="6"/>
      <c r="R265" s="6"/>
      <c r="S265" s="6"/>
      <c r="T265" s="6"/>
      <c r="U265" s="6"/>
      <c r="V265" s="6"/>
      <c r="W265" s="6"/>
      <c r="X265" s="6"/>
      <c r="Y265" s="6"/>
      <c r="Z265" s="6"/>
      <c r="AA265" s="6"/>
      <c r="AB265" s="6"/>
    </row>
    <row r="266" ht="15.75" customHeight="1">
      <c r="A266" s="6"/>
      <c r="B266" s="6"/>
      <c r="C266" s="6"/>
      <c r="D266" s="6"/>
      <c r="E266" s="6"/>
      <c r="F266" s="6"/>
      <c r="G266" s="6"/>
      <c r="H266" s="6"/>
      <c r="I266" s="6"/>
      <c r="J266" s="6"/>
      <c r="K266" s="6"/>
      <c r="L266" s="6"/>
      <c r="M266" s="22"/>
      <c r="N266" s="27"/>
      <c r="O266" s="6"/>
      <c r="P266" s="6"/>
      <c r="Q266" s="6"/>
      <c r="R266" s="6"/>
      <c r="S266" s="6"/>
      <c r="T266" s="6"/>
      <c r="U266" s="6"/>
      <c r="V266" s="6"/>
      <c r="W266" s="6"/>
      <c r="X266" s="6"/>
      <c r="Y266" s="6"/>
      <c r="Z266" s="6"/>
      <c r="AA266" s="6"/>
      <c r="AB266" s="6"/>
    </row>
    <row r="267" ht="15.75" customHeight="1">
      <c r="A267" s="6"/>
      <c r="B267" s="6"/>
      <c r="C267" s="6"/>
      <c r="D267" s="6"/>
      <c r="E267" s="6"/>
      <c r="F267" s="6"/>
      <c r="G267" s="6"/>
      <c r="H267" s="6"/>
      <c r="I267" s="6"/>
      <c r="J267" s="6"/>
      <c r="K267" s="6"/>
      <c r="L267" s="6"/>
      <c r="M267" s="22"/>
      <c r="N267" s="27"/>
      <c r="O267" s="6"/>
      <c r="P267" s="6"/>
      <c r="Q267" s="6"/>
      <c r="R267" s="6"/>
      <c r="S267" s="6"/>
      <c r="T267" s="6"/>
      <c r="U267" s="6"/>
      <c r="V267" s="6"/>
      <c r="W267" s="6"/>
      <c r="X267" s="6"/>
      <c r="Y267" s="6"/>
      <c r="Z267" s="6"/>
      <c r="AA267" s="6"/>
      <c r="AB267" s="6"/>
    </row>
    <row r="268" ht="15.75" customHeight="1">
      <c r="A268" s="6"/>
      <c r="B268" s="6"/>
      <c r="C268" s="6"/>
      <c r="D268" s="6"/>
      <c r="E268" s="6"/>
      <c r="F268" s="6"/>
      <c r="G268" s="6"/>
      <c r="H268" s="6"/>
      <c r="I268" s="6"/>
      <c r="J268" s="6"/>
      <c r="K268" s="6"/>
      <c r="L268" s="6"/>
      <c r="M268" s="22"/>
      <c r="N268" s="27"/>
      <c r="O268" s="6"/>
      <c r="P268" s="6"/>
      <c r="Q268" s="6"/>
      <c r="R268" s="6"/>
      <c r="S268" s="6"/>
      <c r="T268" s="6"/>
      <c r="U268" s="6"/>
      <c r="V268" s="6"/>
      <c r="W268" s="6"/>
      <c r="X268" s="6"/>
      <c r="Y268" s="6"/>
      <c r="Z268" s="6"/>
      <c r="AA268" s="6"/>
      <c r="AB268" s="6"/>
    </row>
    <row r="269" ht="15.75" customHeight="1">
      <c r="A269" s="6"/>
      <c r="B269" s="6"/>
      <c r="C269" s="6"/>
      <c r="D269" s="6"/>
      <c r="E269" s="6"/>
      <c r="F269" s="6"/>
      <c r="G269" s="6"/>
      <c r="H269" s="6"/>
      <c r="I269" s="6"/>
      <c r="J269" s="6"/>
      <c r="K269" s="6"/>
      <c r="L269" s="6"/>
      <c r="M269" s="22"/>
      <c r="N269" s="27"/>
      <c r="O269" s="6"/>
      <c r="P269" s="6"/>
      <c r="Q269" s="6"/>
      <c r="R269" s="6"/>
      <c r="S269" s="6"/>
      <c r="T269" s="6"/>
      <c r="U269" s="6"/>
      <c r="V269" s="6"/>
      <c r="W269" s="6"/>
      <c r="X269" s="6"/>
      <c r="Y269" s="6"/>
      <c r="Z269" s="6"/>
      <c r="AA269" s="6"/>
      <c r="AB269" s="6"/>
    </row>
    <row r="270" ht="15.75" customHeight="1">
      <c r="A270" s="6"/>
      <c r="B270" s="6"/>
      <c r="C270" s="6"/>
      <c r="D270" s="6"/>
      <c r="E270" s="6"/>
      <c r="F270" s="6"/>
      <c r="G270" s="6"/>
      <c r="H270" s="6"/>
      <c r="I270" s="6"/>
      <c r="J270" s="6"/>
      <c r="K270" s="6"/>
      <c r="L270" s="6"/>
      <c r="M270" s="22"/>
      <c r="N270" s="27"/>
      <c r="O270" s="6"/>
      <c r="P270" s="6"/>
      <c r="Q270" s="6"/>
      <c r="R270" s="6"/>
      <c r="S270" s="6"/>
      <c r="T270" s="6"/>
      <c r="U270" s="6"/>
      <c r="V270" s="6"/>
      <c r="W270" s="6"/>
      <c r="X270" s="6"/>
      <c r="Y270" s="6"/>
      <c r="Z270" s="6"/>
      <c r="AA270" s="6"/>
      <c r="AB270" s="6"/>
    </row>
    <row r="271" ht="15.75" customHeight="1">
      <c r="A271" s="6"/>
      <c r="B271" s="6"/>
      <c r="C271" s="6"/>
      <c r="D271" s="6"/>
      <c r="E271" s="6"/>
      <c r="F271" s="6"/>
      <c r="G271" s="6"/>
      <c r="H271" s="6"/>
      <c r="I271" s="6"/>
      <c r="J271" s="6"/>
      <c r="K271" s="6"/>
      <c r="L271" s="6"/>
      <c r="M271" s="22"/>
      <c r="N271" s="27"/>
      <c r="O271" s="6"/>
      <c r="P271" s="6"/>
      <c r="Q271" s="6"/>
      <c r="R271" s="6"/>
      <c r="S271" s="6"/>
      <c r="T271" s="6"/>
      <c r="U271" s="6"/>
      <c r="V271" s="6"/>
      <c r="W271" s="6"/>
      <c r="X271" s="6"/>
      <c r="Y271" s="6"/>
      <c r="Z271" s="6"/>
      <c r="AA271" s="6"/>
      <c r="AB271" s="6"/>
    </row>
    <row r="272" ht="15.75" customHeight="1">
      <c r="A272" s="6"/>
      <c r="B272" s="6"/>
      <c r="C272" s="6"/>
      <c r="D272" s="6"/>
      <c r="E272" s="6"/>
      <c r="F272" s="6"/>
      <c r="G272" s="6"/>
      <c r="H272" s="6"/>
      <c r="I272" s="6"/>
      <c r="J272" s="6"/>
      <c r="K272" s="6"/>
      <c r="L272" s="6"/>
      <c r="M272" s="22"/>
      <c r="N272" s="27"/>
      <c r="O272" s="6"/>
      <c r="P272" s="6"/>
      <c r="Q272" s="6"/>
      <c r="R272" s="6"/>
      <c r="S272" s="6"/>
      <c r="T272" s="6"/>
      <c r="U272" s="6"/>
      <c r="V272" s="6"/>
      <c r="W272" s="6"/>
      <c r="X272" s="6"/>
      <c r="Y272" s="6"/>
      <c r="Z272" s="6"/>
      <c r="AA272" s="6"/>
      <c r="AB272" s="6"/>
    </row>
    <row r="273" ht="15.75" customHeight="1">
      <c r="A273" s="6"/>
      <c r="B273" s="6"/>
      <c r="C273" s="6"/>
      <c r="D273" s="6"/>
      <c r="E273" s="6"/>
      <c r="F273" s="6"/>
      <c r="G273" s="6"/>
      <c r="H273" s="6"/>
      <c r="I273" s="6"/>
      <c r="J273" s="6"/>
      <c r="K273" s="6"/>
      <c r="L273" s="6"/>
      <c r="M273" s="22"/>
      <c r="N273" s="27"/>
      <c r="O273" s="6"/>
      <c r="P273" s="6"/>
      <c r="Q273" s="6"/>
      <c r="R273" s="6"/>
      <c r="S273" s="6"/>
      <c r="T273" s="6"/>
      <c r="U273" s="6"/>
      <c r="V273" s="6"/>
      <c r="W273" s="6"/>
      <c r="X273" s="6"/>
      <c r="Y273" s="6"/>
      <c r="Z273" s="6"/>
      <c r="AA273" s="6"/>
      <c r="AB273" s="6"/>
    </row>
    <row r="274" ht="15.75" customHeight="1">
      <c r="A274" s="6"/>
      <c r="B274" s="6"/>
      <c r="C274" s="6"/>
      <c r="D274" s="6"/>
      <c r="E274" s="6"/>
      <c r="F274" s="6"/>
      <c r="G274" s="6"/>
      <c r="H274" s="6"/>
      <c r="I274" s="6"/>
      <c r="J274" s="6"/>
      <c r="K274" s="6"/>
      <c r="L274" s="6"/>
      <c r="M274" s="22"/>
      <c r="N274" s="27"/>
      <c r="O274" s="6"/>
      <c r="P274" s="6"/>
      <c r="Q274" s="6"/>
      <c r="R274" s="6"/>
      <c r="S274" s="6"/>
      <c r="T274" s="6"/>
      <c r="U274" s="6"/>
      <c r="V274" s="6"/>
      <c r="W274" s="6"/>
      <c r="X274" s="6"/>
      <c r="Y274" s="6"/>
      <c r="Z274" s="6"/>
      <c r="AA274" s="6"/>
      <c r="AB274" s="6"/>
    </row>
    <row r="275" ht="15.75" customHeight="1">
      <c r="A275" s="6"/>
      <c r="B275" s="6"/>
      <c r="C275" s="6"/>
      <c r="D275" s="6"/>
      <c r="E275" s="6"/>
      <c r="F275" s="6"/>
      <c r="G275" s="6"/>
      <c r="H275" s="6"/>
      <c r="I275" s="6"/>
      <c r="J275" s="6"/>
      <c r="K275" s="6"/>
      <c r="L275" s="6"/>
      <c r="M275" s="22"/>
      <c r="N275" s="27"/>
      <c r="O275" s="6"/>
      <c r="P275" s="6"/>
      <c r="Q275" s="6"/>
      <c r="R275" s="6"/>
      <c r="S275" s="6"/>
      <c r="T275" s="6"/>
      <c r="U275" s="6"/>
      <c r="V275" s="6"/>
      <c r="W275" s="6"/>
      <c r="X275" s="6"/>
      <c r="Y275" s="6"/>
      <c r="Z275" s="6"/>
      <c r="AA275" s="6"/>
      <c r="AB275" s="6"/>
    </row>
    <row r="276" ht="15.75" customHeight="1">
      <c r="A276" s="6"/>
      <c r="B276" s="6"/>
      <c r="C276" s="6"/>
      <c r="D276" s="6"/>
      <c r="E276" s="6"/>
      <c r="F276" s="6"/>
      <c r="G276" s="6"/>
      <c r="H276" s="6"/>
      <c r="I276" s="6"/>
      <c r="J276" s="6"/>
      <c r="K276" s="6"/>
      <c r="L276" s="6"/>
      <c r="M276" s="22"/>
      <c r="N276" s="27"/>
      <c r="O276" s="6"/>
      <c r="P276" s="6"/>
      <c r="Q276" s="6"/>
      <c r="R276" s="6"/>
      <c r="S276" s="6"/>
      <c r="T276" s="6"/>
      <c r="U276" s="6"/>
      <c r="V276" s="6"/>
      <c r="W276" s="6"/>
      <c r="X276" s="6"/>
      <c r="Y276" s="6"/>
      <c r="Z276" s="6"/>
      <c r="AA276" s="6"/>
      <c r="AB276" s="6"/>
    </row>
    <row r="277" ht="15.75" customHeight="1">
      <c r="A277" s="6"/>
      <c r="B277" s="6"/>
      <c r="C277" s="6"/>
      <c r="D277" s="6"/>
      <c r="E277" s="6"/>
      <c r="F277" s="6"/>
      <c r="G277" s="6"/>
      <c r="H277" s="6"/>
      <c r="I277" s="6"/>
      <c r="J277" s="6"/>
      <c r="K277" s="6"/>
      <c r="L277" s="6"/>
      <c r="M277" s="22"/>
      <c r="N277" s="27"/>
      <c r="O277" s="6"/>
      <c r="P277" s="6"/>
      <c r="Q277" s="6"/>
      <c r="R277" s="6"/>
      <c r="S277" s="6"/>
      <c r="T277" s="6"/>
      <c r="U277" s="6"/>
      <c r="V277" s="6"/>
      <c r="W277" s="6"/>
      <c r="X277" s="6"/>
      <c r="Y277" s="6"/>
      <c r="Z277" s="6"/>
      <c r="AA277" s="6"/>
      <c r="AB277" s="6"/>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0"/>
  <cols>
    <col customWidth="1" hidden="1" min="1" max="1" width="24.13"/>
    <col customWidth="1" min="2" max="2" width="4.5"/>
    <col customWidth="1" min="3" max="3" width="19.38"/>
    <col customWidth="1" min="4" max="4" width="25.13"/>
    <col customWidth="1" min="5" max="5" width="14.63"/>
    <col customWidth="1" min="6" max="6" width="42.0"/>
    <col customWidth="1" min="7" max="7" width="34.5"/>
    <col customWidth="1" min="8" max="8" width="10.25"/>
    <col customWidth="1" min="9" max="9" width="10.5"/>
    <col customWidth="1" min="10" max="10" width="8.25"/>
    <col customWidth="1" min="11" max="11" width="14.63"/>
    <col customWidth="1" min="12" max="12" width="11.13"/>
    <col customWidth="1" min="13" max="13" width="6.0"/>
  </cols>
  <sheetData>
    <row r="1" ht="15.75" customHeight="1">
      <c r="B1" s="31" t="s">
        <v>345</v>
      </c>
    </row>
    <row r="2" ht="15.75" customHeight="1">
      <c r="F2" s="32"/>
      <c r="G2" s="33"/>
      <c r="H2" s="33"/>
      <c r="I2" s="33"/>
      <c r="K2" s="33"/>
      <c r="L2" s="33"/>
    </row>
    <row r="3" ht="21.75" customHeight="1">
      <c r="A3" s="34"/>
      <c r="B3" s="35" t="s">
        <v>346</v>
      </c>
      <c r="C3" s="36" t="s">
        <v>6</v>
      </c>
      <c r="D3" s="37" t="s">
        <v>0</v>
      </c>
      <c r="E3" s="37" t="s">
        <v>347</v>
      </c>
      <c r="F3" s="37" t="s">
        <v>348</v>
      </c>
      <c r="G3" s="38" t="s">
        <v>10</v>
      </c>
      <c r="H3" s="39" t="s">
        <v>349</v>
      </c>
      <c r="I3" s="39" t="s">
        <v>350</v>
      </c>
      <c r="J3" s="40" t="s">
        <v>351</v>
      </c>
      <c r="K3" s="41" t="s">
        <v>352</v>
      </c>
      <c r="L3" s="40" t="s">
        <v>353</v>
      </c>
      <c r="M3" s="42"/>
    </row>
    <row r="4" ht="31.5" customHeight="1">
      <c r="A4" s="42" t="str">
        <f t="shared" ref="A4:A63" si="1">C4&amp;D4</f>
        <v>PCPP-UDRC.S. SAN MIGUEL</v>
      </c>
      <c r="B4" s="43">
        <v>1.0</v>
      </c>
      <c r="C4" s="44" t="s">
        <v>51</v>
      </c>
      <c r="D4" s="45" t="s">
        <v>171</v>
      </c>
      <c r="E4" s="46">
        <v>45310.0</v>
      </c>
      <c r="F4" s="47" t="str">
        <f t="shared" ref="F4:F5" si="2">IFERROR("ACTA DE EVALUACION N°"&amp; H4 &amp;"-2024-DIRIS-OS-AM-"&amp;I4,"")</f>
        <v>ACTA DE EVALUACION N°220-2024-DIRIS-OS-AM-GMPJ</v>
      </c>
      <c r="G4" s="48" t="s">
        <v>81</v>
      </c>
      <c r="H4" s="49">
        <v>220.0</v>
      </c>
      <c r="I4" s="50" t="str">
        <f>IFERROR(VLOOKUP(G4,COD!$U$2:$V$11,2,FALSE),"")</f>
        <v>GMPJ</v>
      </c>
      <c r="J4" s="51" t="str">
        <f>IF($E4&lt;&gt;"",UPPER(TEXT($E4,"MMM")),"")</f>
        <v>ENE</v>
      </c>
      <c r="K4" s="52"/>
      <c r="L4" s="53"/>
    </row>
    <row r="5" ht="31.5" customHeight="1">
      <c r="A5" s="42" t="str">
        <f t="shared" si="1"/>
        <v>PCPP-UDR</v>
      </c>
      <c r="B5" s="43">
        <v>2.0</v>
      </c>
      <c r="C5" s="44" t="s">
        <v>51</v>
      </c>
      <c r="D5" s="54"/>
      <c r="E5" s="55"/>
      <c r="F5" s="47" t="str">
        <f t="shared" si="2"/>
        <v>ACTA DE EVALUACION N°-2024-DIRIS-OS-AM-</v>
      </c>
      <c r="G5" s="56"/>
      <c r="H5" s="57"/>
      <c r="I5" s="58"/>
      <c r="J5" s="59"/>
      <c r="K5" s="60"/>
      <c r="L5" s="61"/>
    </row>
    <row r="6" ht="31.5" customHeight="1">
      <c r="A6" s="42" t="str">
        <f t="shared" si="1"/>
        <v>PCPP-UDR</v>
      </c>
      <c r="B6" s="43">
        <v>3.0</v>
      </c>
      <c r="C6" s="44" t="s">
        <v>51</v>
      </c>
      <c r="D6" s="62"/>
      <c r="E6" s="63"/>
      <c r="F6" s="64"/>
      <c r="G6" s="65"/>
      <c r="H6" s="66"/>
      <c r="I6" s="67"/>
      <c r="J6" s="68"/>
      <c r="K6" s="60"/>
      <c r="L6" s="61"/>
    </row>
    <row r="7" ht="31.5" customHeight="1">
      <c r="A7" s="42" t="str">
        <f t="shared" si="1"/>
        <v>PCPP-UDR</v>
      </c>
      <c r="B7" s="43">
        <v>4.0</v>
      </c>
      <c r="C7" s="44" t="s">
        <v>51</v>
      </c>
      <c r="D7" s="62"/>
      <c r="E7" s="63"/>
      <c r="F7" s="64"/>
      <c r="G7" s="65"/>
      <c r="H7" s="66"/>
      <c r="I7" s="67"/>
      <c r="J7" s="68"/>
      <c r="K7" s="60"/>
      <c r="L7" s="61"/>
    </row>
    <row r="8" ht="31.5" customHeight="1">
      <c r="A8" s="42" t="str">
        <f t="shared" si="1"/>
        <v>PCPP-UDR</v>
      </c>
      <c r="B8" s="69">
        <v>5.0</v>
      </c>
      <c r="C8" s="70" t="s">
        <v>51</v>
      </c>
      <c r="D8" s="71"/>
      <c r="E8" s="72"/>
      <c r="F8" s="73"/>
      <c r="G8" s="74"/>
      <c r="H8" s="75"/>
      <c r="I8" s="76"/>
      <c r="J8" s="77"/>
      <c r="K8" s="78"/>
      <c r="L8" s="79"/>
    </row>
    <row r="9" ht="31.5" customHeight="1">
      <c r="A9" s="42" t="str">
        <f t="shared" si="1"/>
        <v>PCPP-UDR</v>
      </c>
      <c r="B9" s="80">
        <v>6.0</v>
      </c>
      <c r="C9" s="81" t="s">
        <v>51</v>
      </c>
      <c r="D9" s="45"/>
      <c r="E9" s="46"/>
      <c r="F9" s="47"/>
      <c r="G9" s="48"/>
      <c r="H9" s="49"/>
      <c r="I9" s="50"/>
      <c r="J9" s="51"/>
      <c r="K9" s="52"/>
      <c r="L9" s="53"/>
    </row>
    <row r="10" ht="31.5" customHeight="1">
      <c r="A10" s="42" t="str">
        <f t="shared" si="1"/>
        <v>PCPP-UDR</v>
      </c>
      <c r="B10" s="43">
        <v>7.0</v>
      </c>
      <c r="C10" s="44" t="s">
        <v>51</v>
      </c>
      <c r="D10" s="62"/>
      <c r="E10" s="63"/>
      <c r="F10" s="64"/>
      <c r="G10" s="65"/>
      <c r="H10" s="66"/>
      <c r="I10" s="67"/>
      <c r="J10" s="68"/>
      <c r="K10" s="60"/>
      <c r="L10" s="61"/>
    </row>
    <row r="11" ht="31.5" customHeight="1">
      <c r="A11" s="42" t="str">
        <f t="shared" si="1"/>
        <v>PCPP-UDR</v>
      </c>
      <c r="B11" s="43">
        <v>8.0</v>
      </c>
      <c r="C11" s="44" t="s">
        <v>51</v>
      </c>
      <c r="D11" s="62"/>
      <c r="E11" s="63"/>
      <c r="F11" s="64"/>
      <c r="G11" s="65"/>
      <c r="H11" s="66"/>
      <c r="I11" s="67"/>
      <c r="J11" s="68"/>
      <c r="K11" s="60"/>
      <c r="L11" s="61"/>
    </row>
    <row r="12" ht="31.5" customHeight="1">
      <c r="A12" s="42" t="str">
        <f t="shared" si="1"/>
        <v>PCPP-UDR</v>
      </c>
      <c r="B12" s="43">
        <v>9.0</v>
      </c>
      <c r="C12" s="44" t="s">
        <v>51</v>
      </c>
      <c r="D12" s="62"/>
      <c r="E12" s="63"/>
      <c r="F12" s="64"/>
      <c r="G12" s="65"/>
      <c r="H12" s="66"/>
      <c r="I12" s="67"/>
      <c r="J12" s="68"/>
      <c r="K12" s="60"/>
      <c r="L12" s="61"/>
    </row>
    <row r="13" ht="31.5" customHeight="1">
      <c r="A13" s="42" t="str">
        <f t="shared" si="1"/>
        <v>PCPP-UDR</v>
      </c>
      <c r="B13" s="69">
        <v>10.0</v>
      </c>
      <c r="C13" s="70" t="s">
        <v>51</v>
      </c>
      <c r="D13" s="71"/>
      <c r="E13" s="72"/>
      <c r="F13" s="73"/>
      <c r="G13" s="74"/>
      <c r="H13" s="75"/>
      <c r="I13" s="76"/>
      <c r="J13" s="77"/>
      <c r="K13" s="78"/>
      <c r="L13" s="79"/>
    </row>
    <row r="14" ht="31.5" customHeight="1">
      <c r="A14" s="42" t="str">
        <f t="shared" si="1"/>
        <v>PCPP-UDR</v>
      </c>
      <c r="B14" s="80">
        <v>11.0</v>
      </c>
      <c r="C14" s="81" t="s">
        <v>51</v>
      </c>
      <c r="D14" s="82"/>
      <c r="E14" s="83"/>
      <c r="F14" s="47"/>
      <c r="G14" s="84"/>
      <c r="H14" s="85"/>
      <c r="I14" s="50"/>
      <c r="J14" s="51"/>
      <c r="K14" s="52"/>
      <c r="L14" s="53"/>
    </row>
    <row r="15" ht="31.5" customHeight="1">
      <c r="A15" s="42" t="str">
        <f t="shared" si="1"/>
        <v>PCPP-UDR</v>
      </c>
      <c r="B15" s="43">
        <v>12.0</v>
      </c>
      <c r="C15" s="44" t="s">
        <v>51</v>
      </c>
      <c r="D15" s="62"/>
      <c r="E15" s="63"/>
      <c r="F15" s="64"/>
      <c r="G15" s="65"/>
      <c r="H15" s="66"/>
      <c r="I15" s="67"/>
      <c r="J15" s="68"/>
      <c r="K15" s="60"/>
      <c r="L15" s="61"/>
    </row>
    <row r="16" ht="31.5" customHeight="1">
      <c r="A16" s="42" t="str">
        <f t="shared" si="1"/>
        <v>PCPP-UDR</v>
      </c>
      <c r="B16" s="43">
        <v>13.0</v>
      </c>
      <c r="C16" s="44" t="s">
        <v>51</v>
      </c>
      <c r="D16" s="62"/>
      <c r="E16" s="63"/>
      <c r="F16" s="64"/>
      <c r="G16" s="65"/>
      <c r="H16" s="66"/>
      <c r="I16" s="67"/>
      <c r="J16" s="68"/>
      <c r="K16" s="60"/>
      <c r="L16" s="61"/>
    </row>
    <row r="17" ht="31.5" customHeight="1">
      <c r="A17" s="42" t="str">
        <f t="shared" si="1"/>
        <v>PCPP-UDR</v>
      </c>
      <c r="B17" s="43">
        <v>14.0</v>
      </c>
      <c r="C17" s="44" t="s">
        <v>51</v>
      </c>
      <c r="D17" s="62"/>
      <c r="E17" s="63"/>
      <c r="F17" s="64"/>
      <c r="G17" s="65"/>
      <c r="H17" s="66"/>
      <c r="I17" s="67"/>
      <c r="J17" s="68"/>
      <c r="K17" s="60"/>
      <c r="L17" s="61"/>
    </row>
    <row r="18" ht="31.5" customHeight="1">
      <c r="A18" s="42" t="str">
        <f t="shared" si="1"/>
        <v>PCPP-UDR</v>
      </c>
      <c r="B18" s="69">
        <v>15.0</v>
      </c>
      <c r="C18" s="70" t="s">
        <v>51</v>
      </c>
      <c r="D18" s="71"/>
      <c r="E18" s="72"/>
      <c r="F18" s="73"/>
      <c r="G18" s="74"/>
      <c r="H18" s="75"/>
      <c r="I18" s="76"/>
      <c r="J18" s="77"/>
      <c r="K18" s="78"/>
      <c r="L18" s="79"/>
    </row>
    <row r="19" ht="31.5" customHeight="1">
      <c r="A19" s="42" t="str">
        <f t="shared" si="1"/>
        <v>PCPP-UDR</v>
      </c>
      <c r="B19" s="80">
        <v>16.0</v>
      </c>
      <c r="C19" s="81" t="s">
        <v>51</v>
      </c>
      <c r="D19" s="82"/>
      <c r="E19" s="83"/>
      <c r="F19" s="47"/>
      <c r="G19" s="84"/>
      <c r="H19" s="85"/>
      <c r="I19" s="50"/>
      <c r="J19" s="51"/>
      <c r="K19" s="52"/>
      <c r="L19" s="53"/>
    </row>
    <row r="20" ht="31.5" customHeight="1">
      <c r="A20" s="42" t="str">
        <f t="shared" si="1"/>
        <v>PCPP-UDR</v>
      </c>
      <c r="B20" s="43">
        <v>17.0</v>
      </c>
      <c r="C20" s="44" t="s">
        <v>51</v>
      </c>
      <c r="D20" s="62"/>
      <c r="E20" s="63"/>
      <c r="F20" s="64"/>
      <c r="G20" s="65"/>
      <c r="H20" s="66"/>
      <c r="I20" s="67"/>
      <c r="J20" s="68"/>
      <c r="K20" s="60"/>
      <c r="L20" s="61"/>
    </row>
    <row r="21" ht="31.5" customHeight="1">
      <c r="A21" s="42" t="str">
        <f t="shared" si="1"/>
        <v>PCPP-UDR</v>
      </c>
      <c r="B21" s="43">
        <v>18.0</v>
      </c>
      <c r="C21" s="44" t="s">
        <v>51</v>
      </c>
      <c r="D21" s="62"/>
      <c r="E21" s="63"/>
      <c r="F21" s="64"/>
      <c r="G21" s="65"/>
      <c r="H21" s="66"/>
      <c r="I21" s="67"/>
      <c r="J21" s="68"/>
      <c r="K21" s="60"/>
      <c r="L21" s="61"/>
    </row>
    <row r="22" ht="31.5" customHeight="1">
      <c r="A22" s="42" t="str">
        <f t="shared" si="1"/>
        <v>PCPP-UDR</v>
      </c>
      <c r="B22" s="43">
        <v>19.0</v>
      </c>
      <c r="C22" s="44" t="s">
        <v>51</v>
      </c>
      <c r="D22" s="62"/>
      <c r="E22" s="63"/>
      <c r="F22" s="64"/>
      <c r="G22" s="65"/>
      <c r="H22" s="66"/>
      <c r="I22" s="67"/>
      <c r="J22" s="68"/>
      <c r="K22" s="60"/>
      <c r="L22" s="61"/>
    </row>
    <row r="23" ht="31.5" customHeight="1">
      <c r="A23" s="42" t="str">
        <f t="shared" si="1"/>
        <v>PCPP-UDR</v>
      </c>
      <c r="B23" s="69">
        <v>20.0</v>
      </c>
      <c r="C23" s="70" t="s">
        <v>51</v>
      </c>
      <c r="D23" s="71"/>
      <c r="E23" s="72"/>
      <c r="F23" s="73"/>
      <c r="G23" s="74"/>
      <c r="H23" s="75"/>
      <c r="I23" s="76"/>
      <c r="J23" s="77"/>
      <c r="K23" s="78"/>
      <c r="L23" s="79"/>
    </row>
    <row r="24" ht="31.5" customHeight="1">
      <c r="A24" s="42" t="str">
        <f t="shared" si="1"/>
        <v>PCPP-UDR</v>
      </c>
      <c r="B24" s="80">
        <v>21.0</v>
      </c>
      <c r="C24" s="81" t="s">
        <v>51</v>
      </c>
      <c r="D24" s="82"/>
      <c r="E24" s="83"/>
      <c r="F24" s="47"/>
      <c r="G24" s="84"/>
      <c r="H24" s="85"/>
      <c r="I24" s="50"/>
      <c r="J24" s="51"/>
      <c r="K24" s="52"/>
      <c r="L24" s="53"/>
    </row>
    <row r="25" ht="31.5" customHeight="1">
      <c r="A25" s="42" t="str">
        <f t="shared" si="1"/>
        <v>PCPP-UDR</v>
      </c>
      <c r="B25" s="43">
        <v>22.0</v>
      </c>
      <c r="C25" s="44" t="s">
        <v>51</v>
      </c>
      <c r="D25" s="62"/>
      <c r="E25" s="63"/>
      <c r="F25" s="64"/>
      <c r="G25" s="65"/>
      <c r="H25" s="66"/>
      <c r="I25" s="67"/>
      <c r="J25" s="68"/>
      <c r="K25" s="60"/>
      <c r="L25" s="61"/>
    </row>
    <row r="26" ht="31.5" customHeight="1">
      <c r="A26" s="42" t="str">
        <f t="shared" si="1"/>
        <v>PCPP-UDR</v>
      </c>
      <c r="B26" s="43">
        <v>23.0</v>
      </c>
      <c r="C26" s="44" t="s">
        <v>51</v>
      </c>
      <c r="D26" s="62"/>
      <c r="E26" s="63"/>
      <c r="F26" s="64"/>
      <c r="G26" s="65"/>
      <c r="H26" s="66"/>
      <c r="I26" s="67"/>
      <c r="J26" s="68"/>
      <c r="K26" s="60"/>
      <c r="L26" s="61"/>
    </row>
    <row r="27" ht="31.5" customHeight="1">
      <c r="A27" s="42" t="str">
        <f t="shared" si="1"/>
        <v>PCPP-UDR</v>
      </c>
      <c r="B27" s="43">
        <v>24.0</v>
      </c>
      <c r="C27" s="44" t="s">
        <v>51</v>
      </c>
      <c r="D27" s="62"/>
      <c r="E27" s="63"/>
      <c r="F27" s="64"/>
      <c r="G27" s="65"/>
      <c r="H27" s="66"/>
      <c r="I27" s="67"/>
      <c r="J27" s="68"/>
      <c r="K27" s="60"/>
      <c r="L27" s="61"/>
    </row>
    <row r="28" ht="31.5" customHeight="1">
      <c r="A28" s="42" t="str">
        <f t="shared" si="1"/>
        <v>PCPP-UDR</v>
      </c>
      <c r="B28" s="69">
        <v>25.0</v>
      </c>
      <c r="C28" s="70" t="s">
        <v>51</v>
      </c>
      <c r="D28" s="71"/>
      <c r="E28" s="72"/>
      <c r="F28" s="73"/>
      <c r="G28" s="74"/>
      <c r="H28" s="75"/>
      <c r="I28" s="76"/>
      <c r="J28" s="77"/>
      <c r="K28" s="78"/>
      <c r="L28" s="79"/>
    </row>
    <row r="29" ht="31.5" customHeight="1">
      <c r="A29" s="42" t="str">
        <f t="shared" si="1"/>
        <v>PCPP-UDR</v>
      </c>
      <c r="B29" s="80">
        <v>26.0</v>
      </c>
      <c r="C29" s="81" t="s">
        <v>51</v>
      </c>
      <c r="D29" s="82"/>
      <c r="E29" s="83"/>
      <c r="F29" s="47"/>
      <c r="G29" s="84"/>
      <c r="H29" s="85"/>
      <c r="I29" s="50"/>
      <c r="J29" s="51"/>
      <c r="K29" s="52"/>
      <c r="L29" s="53"/>
    </row>
    <row r="30" ht="31.5" customHeight="1">
      <c r="A30" s="42" t="str">
        <f t="shared" si="1"/>
        <v>PCPP-UDR</v>
      </c>
      <c r="B30" s="43">
        <v>27.0</v>
      </c>
      <c r="C30" s="44" t="s">
        <v>51</v>
      </c>
      <c r="D30" s="62"/>
      <c r="E30" s="63"/>
      <c r="F30" s="64"/>
      <c r="G30" s="65"/>
      <c r="H30" s="66"/>
      <c r="I30" s="67"/>
      <c r="J30" s="68"/>
      <c r="K30" s="60"/>
      <c r="L30" s="61"/>
    </row>
    <row r="31" ht="31.5" customHeight="1">
      <c r="A31" s="42" t="str">
        <f t="shared" si="1"/>
        <v>PCPP-UDR</v>
      </c>
      <c r="B31" s="43">
        <v>28.0</v>
      </c>
      <c r="C31" s="44" t="s">
        <v>51</v>
      </c>
      <c r="D31" s="62"/>
      <c r="E31" s="63"/>
      <c r="F31" s="64"/>
      <c r="G31" s="65"/>
      <c r="H31" s="66"/>
      <c r="I31" s="67"/>
      <c r="J31" s="68"/>
      <c r="K31" s="60"/>
      <c r="L31" s="61"/>
    </row>
    <row r="32" ht="31.5" customHeight="1">
      <c r="A32" s="42" t="str">
        <f t="shared" si="1"/>
        <v>PCPP-UDR</v>
      </c>
      <c r="B32" s="43">
        <v>29.0</v>
      </c>
      <c r="C32" s="44" t="s">
        <v>51</v>
      </c>
      <c r="D32" s="62"/>
      <c r="E32" s="63"/>
      <c r="F32" s="64"/>
      <c r="G32" s="65"/>
      <c r="H32" s="66"/>
      <c r="I32" s="67"/>
      <c r="J32" s="68"/>
      <c r="K32" s="60"/>
      <c r="L32" s="61"/>
    </row>
    <row r="33" ht="31.5" customHeight="1">
      <c r="A33" s="42" t="str">
        <f t="shared" si="1"/>
        <v>PCPP-UDR</v>
      </c>
      <c r="B33" s="69">
        <v>30.0</v>
      </c>
      <c r="C33" s="70" t="s">
        <v>51</v>
      </c>
      <c r="D33" s="71"/>
      <c r="E33" s="72"/>
      <c r="F33" s="73"/>
      <c r="G33" s="74"/>
      <c r="H33" s="75"/>
      <c r="I33" s="76"/>
      <c r="J33" s="77"/>
      <c r="K33" s="78"/>
      <c r="L33" s="79"/>
    </row>
    <row r="34" ht="31.5" customHeight="1">
      <c r="A34" s="42" t="str">
        <f t="shared" si="1"/>
        <v>PCPP-UDR</v>
      </c>
      <c r="B34" s="80">
        <v>31.0</v>
      </c>
      <c r="C34" s="81" t="s">
        <v>51</v>
      </c>
      <c r="D34" s="82"/>
      <c r="E34" s="83"/>
      <c r="F34" s="47"/>
      <c r="G34" s="84"/>
      <c r="H34" s="85"/>
      <c r="I34" s="50"/>
      <c r="J34" s="51"/>
      <c r="K34" s="52"/>
      <c r="L34" s="53"/>
    </row>
    <row r="35" ht="31.5" customHeight="1">
      <c r="A35" s="42" t="str">
        <f t="shared" si="1"/>
        <v>PCPP-UDR</v>
      </c>
      <c r="B35" s="43">
        <v>32.0</v>
      </c>
      <c r="C35" s="44" t="s">
        <v>51</v>
      </c>
      <c r="D35" s="62"/>
      <c r="E35" s="63"/>
      <c r="F35" s="64"/>
      <c r="G35" s="65"/>
      <c r="H35" s="66"/>
      <c r="I35" s="67"/>
      <c r="J35" s="68"/>
      <c r="K35" s="60"/>
      <c r="L35" s="61"/>
    </row>
    <row r="36" ht="31.5" customHeight="1">
      <c r="A36" s="42" t="str">
        <f t="shared" si="1"/>
        <v>PCPP-UDR</v>
      </c>
      <c r="B36" s="43">
        <v>33.0</v>
      </c>
      <c r="C36" s="44" t="s">
        <v>51</v>
      </c>
      <c r="D36" s="62"/>
      <c r="E36" s="63"/>
      <c r="F36" s="64"/>
      <c r="G36" s="65"/>
      <c r="H36" s="66"/>
      <c r="I36" s="67"/>
      <c r="J36" s="68"/>
      <c r="K36" s="60"/>
      <c r="L36" s="61"/>
    </row>
    <row r="37" ht="31.5" customHeight="1">
      <c r="A37" s="42" t="str">
        <f t="shared" si="1"/>
        <v>PCPP-UDR</v>
      </c>
      <c r="B37" s="43">
        <v>34.0</v>
      </c>
      <c r="C37" s="44" t="s">
        <v>51</v>
      </c>
      <c r="D37" s="62"/>
      <c r="E37" s="63"/>
      <c r="F37" s="64"/>
      <c r="G37" s="65"/>
      <c r="H37" s="66"/>
      <c r="I37" s="67"/>
      <c r="J37" s="68"/>
      <c r="K37" s="60"/>
      <c r="L37" s="61"/>
    </row>
    <row r="38" ht="31.5" customHeight="1">
      <c r="A38" s="42" t="str">
        <f t="shared" si="1"/>
        <v>PCPP-UDR</v>
      </c>
      <c r="B38" s="69">
        <v>35.0</v>
      </c>
      <c r="C38" s="70" t="s">
        <v>51</v>
      </c>
      <c r="D38" s="71"/>
      <c r="E38" s="72"/>
      <c r="F38" s="73"/>
      <c r="G38" s="74"/>
      <c r="H38" s="75"/>
      <c r="I38" s="76"/>
      <c r="J38" s="77"/>
      <c r="K38" s="78"/>
      <c r="L38" s="79"/>
    </row>
    <row r="39" ht="31.5" customHeight="1">
      <c r="A39" s="42" t="str">
        <f t="shared" si="1"/>
        <v>PCPP-UDR</v>
      </c>
      <c r="B39" s="80">
        <v>36.0</v>
      </c>
      <c r="C39" s="81" t="s">
        <v>51</v>
      </c>
      <c r="D39" s="82"/>
      <c r="E39" s="83"/>
      <c r="F39" s="47"/>
      <c r="G39" s="84"/>
      <c r="H39" s="85"/>
      <c r="I39" s="50"/>
      <c r="J39" s="51"/>
      <c r="K39" s="52"/>
      <c r="L39" s="53"/>
    </row>
    <row r="40" ht="31.5" customHeight="1">
      <c r="A40" s="42" t="str">
        <f t="shared" si="1"/>
        <v>PCPP-UDR</v>
      </c>
      <c r="B40" s="43">
        <v>37.0</v>
      </c>
      <c r="C40" s="44" t="s">
        <v>51</v>
      </c>
      <c r="D40" s="62"/>
      <c r="E40" s="63"/>
      <c r="F40" s="64"/>
      <c r="G40" s="65"/>
      <c r="H40" s="66"/>
      <c r="I40" s="67"/>
      <c r="J40" s="68"/>
      <c r="K40" s="60"/>
      <c r="L40" s="61"/>
    </row>
    <row r="41" ht="31.5" customHeight="1">
      <c r="A41" s="42" t="str">
        <f t="shared" si="1"/>
        <v>PCPP-UDR</v>
      </c>
      <c r="B41" s="43">
        <v>38.0</v>
      </c>
      <c r="C41" s="44" t="s">
        <v>51</v>
      </c>
      <c r="D41" s="62"/>
      <c r="E41" s="63"/>
      <c r="F41" s="64"/>
      <c r="G41" s="65"/>
      <c r="H41" s="66"/>
      <c r="I41" s="67"/>
      <c r="J41" s="68"/>
      <c r="K41" s="60"/>
      <c r="L41" s="61"/>
    </row>
    <row r="42" ht="31.5" customHeight="1">
      <c r="A42" s="42" t="str">
        <f t="shared" si="1"/>
        <v>PCPP-UDR</v>
      </c>
      <c r="B42" s="43">
        <v>39.0</v>
      </c>
      <c r="C42" s="44" t="s">
        <v>51</v>
      </c>
      <c r="D42" s="62"/>
      <c r="E42" s="63"/>
      <c r="F42" s="64"/>
      <c r="G42" s="65"/>
      <c r="H42" s="66"/>
      <c r="I42" s="67"/>
      <c r="J42" s="68"/>
      <c r="K42" s="60"/>
      <c r="L42" s="61"/>
    </row>
    <row r="43" ht="31.5" customHeight="1">
      <c r="A43" s="42" t="str">
        <f t="shared" si="1"/>
        <v>PCPP-UDR</v>
      </c>
      <c r="B43" s="69">
        <v>40.0</v>
      </c>
      <c r="C43" s="70" t="s">
        <v>51</v>
      </c>
      <c r="D43" s="71"/>
      <c r="E43" s="72"/>
      <c r="F43" s="73"/>
      <c r="G43" s="74"/>
      <c r="H43" s="75"/>
      <c r="I43" s="76"/>
      <c r="J43" s="77"/>
      <c r="K43" s="78"/>
      <c r="L43" s="79"/>
    </row>
    <row r="44" ht="31.5" customHeight="1">
      <c r="A44" s="42" t="str">
        <f t="shared" si="1"/>
        <v>PCPP-UDR</v>
      </c>
      <c r="B44" s="80">
        <v>41.0</v>
      </c>
      <c r="C44" s="81" t="s">
        <v>51</v>
      </c>
      <c r="D44" s="82"/>
      <c r="E44" s="83"/>
      <c r="F44" s="47"/>
      <c r="G44" s="84"/>
      <c r="H44" s="85"/>
      <c r="I44" s="50"/>
      <c r="J44" s="51"/>
      <c r="K44" s="52"/>
      <c r="L44" s="53"/>
    </row>
    <row r="45" ht="31.5" customHeight="1">
      <c r="A45" s="42" t="str">
        <f t="shared" si="1"/>
        <v>PCPP-UDR</v>
      </c>
      <c r="B45" s="43">
        <v>42.0</v>
      </c>
      <c r="C45" s="44" t="s">
        <v>51</v>
      </c>
      <c r="D45" s="62"/>
      <c r="E45" s="63"/>
      <c r="F45" s="64"/>
      <c r="G45" s="65"/>
      <c r="H45" s="66"/>
      <c r="I45" s="67"/>
      <c r="J45" s="68"/>
      <c r="K45" s="60"/>
      <c r="L45" s="61"/>
    </row>
    <row r="46" ht="31.5" customHeight="1">
      <c r="A46" s="42" t="str">
        <f t="shared" si="1"/>
        <v>PCPP-UDR</v>
      </c>
      <c r="B46" s="43">
        <v>43.0</v>
      </c>
      <c r="C46" s="44" t="s">
        <v>51</v>
      </c>
      <c r="D46" s="62"/>
      <c r="E46" s="63"/>
      <c r="F46" s="64"/>
      <c r="G46" s="65"/>
      <c r="H46" s="66"/>
      <c r="I46" s="67"/>
      <c r="J46" s="68"/>
      <c r="K46" s="60"/>
      <c r="L46" s="61"/>
    </row>
    <row r="47" ht="31.5" customHeight="1">
      <c r="A47" s="42" t="str">
        <f t="shared" si="1"/>
        <v>PCPP-UDR</v>
      </c>
      <c r="B47" s="43">
        <v>44.0</v>
      </c>
      <c r="C47" s="44" t="s">
        <v>51</v>
      </c>
      <c r="D47" s="62"/>
      <c r="E47" s="63"/>
      <c r="F47" s="64"/>
      <c r="G47" s="65"/>
      <c r="H47" s="66"/>
      <c r="I47" s="67"/>
      <c r="J47" s="68"/>
      <c r="K47" s="60"/>
      <c r="L47" s="61"/>
    </row>
    <row r="48" ht="31.5" customHeight="1">
      <c r="A48" s="42" t="str">
        <f t="shared" si="1"/>
        <v>PCPP-UDR</v>
      </c>
      <c r="B48" s="69">
        <v>45.0</v>
      </c>
      <c r="C48" s="70" t="s">
        <v>51</v>
      </c>
      <c r="D48" s="71"/>
      <c r="E48" s="72"/>
      <c r="F48" s="73"/>
      <c r="G48" s="74"/>
      <c r="H48" s="75"/>
      <c r="I48" s="76"/>
      <c r="J48" s="77"/>
      <c r="K48" s="78"/>
      <c r="L48" s="79"/>
    </row>
    <row r="49" ht="31.5" customHeight="1">
      <c r="A49" s="42" t="str">
        <f t="shared" si="1"/>
        <v>PCPP-UDR</v>
      </c>
      <c r="B49" s="80">
        <v>46.0</v>
      </c>
      <c r="C49" s="81" t="s">
        <v>51</v>
      </c>
      <c r="D49" s="82"/>
      <c r="E49" s="83"/>
      <c r="F49" s="47"/>
      <c r="G49" s="84"/>
      <c r="H49" s="85"/>
      <c r="I49" s="50"/>
      <c r="J49" s="51"/>
      <c r="K49" s="52"/>
      <c r="L49" s="53"/>
    </row>
    <row r="50" ht="31.5" customHeight="1">
      <c r="A50" s="42" t="str">
        <f t="shared" si="1"/>
        <v>PCPP-UDR</v>
      </c>
      <c r="B50" s="43">
        <v>47.0</v>
      </c>
      <c r="C50" s="44" t="s">
        <v>51</v>
      </c>
      <c r="D50" s="62"/>
      <c r="E50" s="63"/>
      <c r="F50" s="64"/>
      <c r="G50" s="65"/>
      <c r="H50" s="66"/>
      <c r="I50" s="67"/>
      <c r="J50" s="68"/>
      <c r="K50" s="60"/>
      <c r="L50" s="61"/>
    </row>
    <row r="51" ht="31.5" customHeight="1">
      <c r="A51" s="42" t="str">
        <f t="shared" si="1"/>
        <v>PCPP-UDR</v>
      </c>
      <c r="B51" s="43">
        <v>48.0</v>
      </c>
      <c r="C51" s="44" t="s">
        <v>51</v>
      </c>
      <c r="D51" s="62"/>
      <c r="E51" s="63"/>
      <c r="F51" s="64"/>
      <c r="G51" s="65"/>
      <c r="H51" s="66"/>
      <c r="I51" s="67"/>
      <c r="J51" s="68"/>
      <c r="K51" s="60"/>
      <c r="L51" s="61"/>
    </row>
    <row r="52" ht="31.5" customHeight="1">
      <c r="A52" s="42" t="str">
        <f t="shared" si="1"/>
        <v>PCPP-UDR</v>
      </c>
      <c r="B52" s="43">
        <v>49.0</v>
      </c>
      <c r="C52" s="44" t="s">
        <v>51</v>
      </c>
      <c r="D52" s="62"/>
      <c r="E52" s="63"/>
      <c r="F52" s="64"/>
      <c r="G52" s="65"/>
      <c r="H52" s="66"/>
      <c r="I52" s="67"/>
      <c r="J52" s="68"/>
      <c r="K52" s="60"/>
      <c r="L52" s="61"/>
    </row>
    <row r="53" ht="31.5" customHeight="1">
      <c r="A53" s="42" t="str">
        <f t="shared" si="1"/>
        <v>PCPP-UDR</v>
      </c>
      <c r="B53" s="69">
        <v>50.0</v>
      </c>
      <c r="C53" s="70" t="s">
        <v>51</v>
      </c>
      <c r="D53" s="71"/>
      <c r="E53" s="72"/>
      <c r="F53" s="73"/>
      <c r="G53" s="74"/>
      <c r="H53" s="75"/>
      <c r="I53" s="76"/>
      <c r="J53" s="77"/>
      <c r="K53" s="78"/>
      <c r="L53" s="79"/>
    </row>
    <row r="54" ht="31.5" customHeight="1">
      <c r="A54" s="42" t="str">
        <f t="shared" si="1"/>
        <v>PCPP-UDR</v>
      </c>
      <c r="B54" s="80">
        <v>51.0</v>
      </c>
      <c r="C54" s="81" t="s">
        <v>51</v>
      </c>
      <c r="D54" s="82"/>
      <c r="E54" s="83"/>
      <c r="F54" s="47"/>
      <c r="G54" s="84"/>
      <c r="H54" s="85"/>
      <c r="I54" s="50"/>
      <c r="J54" s="51"/>
      <c r="K54" s="52"/>
      <c r="L54" s="53"/>
    </row>
    <row r="55" ht="31.5" customHeight="1">
      <c r="A55" s="42" t="str">
        <f t="shared" si="1"/>
        <v>PCPP-UDR</v>
      </c>
      <c r="B55" s="43">
        <v>52.0</v>
      </c>
      <c r="C55" s="44" t="s">
        <v>51</v>
      </c>
      <c r="D55" s="62"/>
      <c r="E55" s="63"/>
      <c r="F55" s="64"/>
      <c r="G55" s="65"/>
      <c r="H55" s="66"/>
      <c r="I55" s="67"/>
      <c r="J55" s="68"/>
      <c r="K55" s="60"/>
      <c r="L55" s="61"/>
    </row>
    <row r="56" ht="31.5" customHeight="1">
      <c r="A56" s="42" t="str">
        <f t="shared" si="1"/>
        <v>PCPP-UDR</v>
      </c>
      <c r="B56" s="43">
        <v>53.0</v>
      </c>
      <c r="C56" s="44" t="s">
        <v>51</v>
      </c>
      <c r="D56" s="62"/>
      <c r="E56" s="63"/>
      <c r="F56" s="64"/>
      <c r="G56" s="65"/>
      <c r="H56" s="66"/>
      <c r="I56" s="67"/>
      <c r="J56" s="68"/>
      <c r="K56" s="60"/>
      <c r="L56" s="61"/>
    </row>
    <row r="57" ht="31.5" customHeight="1">
      <c r="A57" s="42" t="str">
        <f t="shared" si="1"/>
        <v>PCPP-UDR</v>
      </c>
      <c r="B57" s="43">
        <v>54.0</v>
      </c>
      <c r="C57" s="44" t="s">
        <v>51</v>
      </c>
      <c r="D57" s="62"/>
      <c r="E57" s="63"/>
      <c r="F57" s="64"/>
      <c r="G57" s="65"/>
      <c r="H57" s="66"/>
      <c r="I57" s="67"/>
      <c r="J57" s="68"/>
      <c r="K57" s="60"/>
      <c r="L57" s="61"/>
    </row>
    <row r="58" ht="31.5" customHeight="1">
      <c r="A58" s="42" t="str">
        <f t="shared" si="1"/>
        <v>PCPP-UDR</v>
      </c>
      <c r="B58" s="69">
        <v>55.0</v>
      </c>
      <c r="C58" s="70" t="s">
        <v>51</v>
      </c>
      <c r="D58" s="71"/>
      <c r="E58" s="72"/>
      <c r="F58" s="73"/>
      <c r="G58" s="74"/>
      <c r="H58" s="75"/>
      <c r="I58" s="76"/>
      <c r="J58" s="77"/>
      <c r="K58" s="78"/>
      <c r="L58" s="79"/>
    </row>
    <row r="59" ht="31.5" customHeight="1">
      <c r="A59" s="42" t="str">
        <f t="shared" si="1"/>
        <v>PCPP-UDR</v>
      </c>
      <c r="B59" s="80">
        <v>56.0</v>
      </c>
      <c r="C59" s="81" t="s">
        <v>51</v>
      </c>
      <c r="D59" s="82"/>
      <c r="E59" s="83"/>
      <c r="F59" s="47"/>
      <c r="G59" s="84"/>
      <c r="H59" s="85"/>
      <c r="I59" s="50"/>
      <c r="J59" s="51"/>
      <c r="K59" s="52"/>
      <c r="L59" s="53"/>
    </row>
    <row r="60" ht="31.5" customHeight="1">
      <c r="A60" s="42" t="str">
        <f t="shared" si="1"/>
        <v>PCPP-UDR</v>
      </c>
      <c r="B60" s="43">
        <v>57.0</v>
      </c>
      <c r="C60" s="44" t="s">
        <v>51</v>
      </c>
      <c r="D60" s="62"/>
      <c r="E60" s="63"/>
      <c r="F60" s="64"/>
      <c r="G60" s="65"/>
      <c r="H60" s="66"/>
      <c r="I60" s="67"/>
      <c r="J60" s="68"/>
      <c r="K60" s="60"/>
      <c r="L60" s="61"/>
    </row>
    <row r="61" ht="31.5" customHeight="1">
      <c r="A61" s="42" t="str">
        <f t="shared" si="1"/>
        <v>PCPP-UDR</v>
      </c>
      <c r="B61" s="43">
        <v>58.0</v>
      </c>
      <c r="C61" s="44" t="s">
        <v>51</v>
      </c>
      <c r="D61" s="62"/>
      <c r="E61" s="63"/>
      <c r="F61" s="64"/>
      <c r="G61" s="65"/>
      <c r="H61" s="66"/>
      <c r="I61" s="67"/>
      <c r="J61" s="68"/>
      <c r="K61" s="60"/>
      <c r="L61" s="61"/>
    </row>
    <row r="62" ht="31.5" customHeight="1">
      <c r="A62" s="42" t="str">
        <f t="shared" si="1"/>
        <v>PCPP-UDR</v>
      </c>
      <c r="B62" s="43">
        <v>59.0</v>
      </c>
      <c r="C62" s="44" t="s">
        <v>51</v>
      </c>
      <c r="D62" s="62"/>
      <c r="E62" s="63"/>
      <c r="F62" s="64"/>
      <c r="G62" s="65"/>
      <c r="H62" s="66"/>
      <c r="I62" s="67"/>
      <c r="J62" s="68"/>
      <c r="K62" s="60"/>
      <c r="L62" s="61"/>
    </row>
    <row r="63" ht="31.5" customHeight="1">
      <c r="A63" s="42" t="str">
        <f t="shared" si="1"/>
        <v>PCPP-UDR</v>
      </c>
      <c r="B63" s="69">
        <v>60.0</v>
      </c>
      <c r="C63" s="70" t="s">
        <v>51</v>
      </c>
      <c r="D63" s="71"/>
      <c r="E63" s="72"/>
      <c r="F63" s="73"/>
      <c r="G63" s="74"/>
      <c r="H63" s="75"/>
      <c r="I63" s="76"/>
      <c r="J63" s="77"/>
      <c r="K63" s="78"/>
      <c r="L63" s="79"/>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L1"/>
  </mergeCells>
  <dataValidations>
    <dataValidation type="list" allowBlank="1" showErrorMessage="1" sqref="D4:D63">
      <formula1>COD!$C$2:$C$77</formula1>
    </dataValidation>
    <dataValidation type="custom" allowBlank="1" showDropDown="1" showErrorMessage="1" sqref="E4:E63">
      <formula1>OR(NOT(ISERROR(DATEVALUE(E4))), AND(ISNUMBER(E4), LEFT(CELL("format", E4))="D"))</formula1>
    </dataValidation>
    <dataValidation type="list" allowBlank="1" showErrorMessage="1" sqref="G4:G63">
      <formula1>COD!$U$2:$U$12</formula1>
    </dataValidation>
    <dataValidation type="list" allowBlank="1" showErrorMessage="1" sqref="C4:C63">
      <formula1>COD!$L$2:$L$5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fitToPage="1"/>
  </sheetPr>
  <sheetViews>
    <sheetView showGridLines="0" workbookViewId="0">
      <pane ySplit="4.0" topLeftCell="A5" activePane="bottomLeft" state="frozen"/>
      <selection activeCell="B6" sqref="B6" pane="bottomLeft"/>
    </sheetView>
  </sheetViews>
  <sheetFormatPr customHeight="1" defaultColWidth="12.63" defaultRowHeight="15.0"/>
  <cols>
    <col customWidth="1" hidden="1" min="1" max="1" width="11.63"/>
    <col customWidth="1" min="2" max="2" width="4.0"/>
    <col customWidth="1" min="3" max="3" width="6.5"/>
    <col customWidth="1" min="4" max="4" width="8.88"/>
    <col customWidth="1" min="5" max="5" width="20.5"/>
    <col customWidth="1" min="6" max="6" width="17.0"/>
    <col customWidth="1" min="7" max="7" width="7.63"/>
    <col customWidth="1" min="8" max="8" width="25.13"/>
    <col customWidth="1" min="9" max="9" width="16.13"/>
    <col customWidth="1" min="10" max="10" width="9.88"/>
    <col customWidth="1" min="11" max="11" width="33.38"/>
    <col customWidth="1" min="12" max="12" width="37.5"/>
    <col customWidth="1" min="13" max="13" width="37.88"/>
    <col customWidth="1" hidden="1" min="14" max="14" width="7.13"/>
    <col customWidth="1" hidden="1" min="15" max="15" width="8.38"/>
    <col customWidth="1" hidden="1" min="16" max="16" width="5.88"/>
    <col customWidth="1" hidden="1" min="17" max="20" width="7.13"/>
  </cols>
  <sheetData>
    <row r="1" ht="21.0" hidden="1" customHeight="1">
      <c r="A1" s="86"/>
      <c r="B1" s="87">
        <v>2.0</v>
      </c>
      <c r="C1" s="87">
        <v>3.0</v>
      </c>
      <c r="D1" s="87">
        <v>4.0</v>
      </c>
      <c r="E1" s="87">
        <v>5.0</v>
      </c>
      <c r="F1" s="87">
        <v>6.0</v>
      </c>
      <c r="G1" s="87">
        <v>7.0</v>
      </c>
      <c r="H1" s="87">
        <v>8.0</v>
      </c>
      <c r="I1" s="87">
        <v>9.0</v>
      </c>
      <c r="J1" s="87">
        <v>10.0</v>
      </c>
      <c r="K1" s="87">
        <v>11.0</v>
      </c>
      <c r="L1" s="87">
        <v>12.0</v>
      </c>
      <c r="M1" s="87">
        <v>13.0</v>
      </c>
      <c r="N1" s="87">
        <v>14.0</v>
      </c>
      <c r="O1" s="87">
        <v>15.0</v>
      </c>
      <c r="P1" s="87">
        <v>16.0</v>
      </c>
      <c r="Q1" s="88"/>
      <c r="R1" s="88"/>
      <c r="S1" s="88"/>
      <c r="T1" s="88"/>
    </row>
    <row r="2" ht="23.25" customHeight="1">
      <c r="A2" s="86"/>
      <c r="B2" s="89" t="s">
        <v>51</v>
      </c>
      <c r="C2" s="90"/>
      <c r="D2" s="90"/>
      <c r="E2" s="90"/>
      <c r="F2" s="90"/>
      <c r="G2" s="90"/>
      <c r="H2" s="90"/>
      <c r="I2" s="90"/>
      <c r="J2" s="90"/>
      <c r="K2" s="90"/>
      <c r="L2" s="90"/>
      <c r="M2" s="91"/>
      <c r="N2" s="92"/>
      <c r="O2" s="92"/>
      <c r="P2" s="93"/>
      <c r="Q2" s="88"/>
      <c r="R2" s="88"/>
      <c r="S2" s="88"/>
      <c r="T2" s="88"/>
    </row>
    <row r="3" ht="18.75" customHeight="1">
      <c r="A3" s="86"/>
      <c r="B3" s="94"/>
      <c r="C3" s="95"/>
      <c r="D3" s="95"/>
      <c r="E3" s="96"/>
      <c r="F3" s="97"/>
      <c r="G3" s="97"/>
      <c r="H3" s="97"/>
      <c r="I3" s="97"/>
      <c r="J3" s="97"/>
      <c r="K3" s="98" t="s">
        <v>354</v>
      </c>
      <c r="L3" s="99"/>
      <c r="M3" s="100"/>
      <c r="N3" s="98" t="s">
        <v>354</v>
      </c>
      <c r="O3" s="99"/>
      <c r="P3" s="93"/>
    </row>
    <row r="4" ht="26.25" customHeight="1">
      <c r="A4" s="101"/>
      <c r="B4" s="102" t="s">
        <v>346</v>
      </c>
      <c r="C4" s="103" t="s">
        <v>351</v>
      </c>
      <c r="D4" s="103" t="s">
        <v>347</v>
      </c>
      <c r="E4" s="102" t="s">
        <v>355</v>
      </c>
      <c r="F4" s="102" t="s">
        <v>356</v>
      </c>
      <c r="G4" s="102" t="s">
        <v>357</v>
      </c>
      <c r="H4" s="102" t="s">
        <v>358</v>
      </c>
      <c r="I4" s="102" t="s">
        <v>359</v>
      </c>
      <c r="J4" s="102" t="s">
        <v>360</v>
      </c>
      <c r="K4" s="104" t="s">
        <v>361</v>
      </c>
      <c r="L4" s="105" t="s">
        <v>362</v>
      </c>
      <c r="M4" s="106" t="s">
        <v>363</v>
      </c>
      <c r="N4" s="104" t="s">
        <v>361</v>
      </c>
      <c r="O4" s="105" t="s">
        <v>362</v>
      </c>
      <c r="P4" s="107" t="s">
        <v>364</v>
      </c>
      <c r="Q4" s="104" t="s">
        <v>361</v>
      </c>
      <c r="R4" s="104" t="s">
        <v>361</v>
      </c>
      <c r="S4" s="104" t="s">
        <v>361</v>
      </c>
      <c r="T4" s="104" t="s">
        <v>361</v>
      </c>
    </row>
    <row r="5" ht="23.25" customHeight="1">
      <c r="A5" s="86" t="str">
        <f t="shared" ref="A5:A74" si="1">E5&amp;D5&amp;B5</f>
        <v>C.S. SAN MIGUEL453101</v>
      </c>
      <c r="B5" s="108">
        <v>1.0</v>
      </c>
      <c r="C5" s="109" t="str">
        <f t="shared" ref="C5:C77" si="2">IF($D5&lt;&gt;"",UPPER(TEXT($D5,"MMM")),"")</f>
        <v>ENE</v>
      </c>
      <c r="D5" s="110">
        <f>VLOOKUP($B$2&amp;$E5,'Numeración'!$A$4:$G$63,5,FALSE)</f>
        <v>45310</v>
      </c>
      <c r="E5" s="111" t="s">
        <v>171</v>
      </c>
      <c r="F5" s="112" t="s">
        <v>365</v>
      </c>
      <c r="G5" s="113" t="s">
        <v>240</v>
      </c>
      <c r="H5" s="112" t="s">
        <v>366</v>
      </c>
      <c r="I5" s="114" t="s">
        <v>50</v>
      </c>
      <c r="J5" s="115">
        <v>81166.0</v>
      </c>
      <c r="K5" s="116" t="s">
        <v>96</v>
      </c>
      <c r="L5" s="116" t="s">
        <v>96</v>
      </c>
      <c r="M5" s="117"/>
      <c r="N5" s="118" t="str">
        <f>VLOOKUP(K5,COD!$O$2:$P$10,2,FALSE)</f>
        <v>Ninguno</v>
      </c>
      <c r="O5" s="118" t="str">
        <f>VLOOKUP(L5,COD!$O$12:$P$25,2,FALSE)</f>
        <v>Ninguno</v>
      </c>
      <c r="P5" s="119" t="str">
        <f t="shared" ref="P5:P740" si="4">IF(AND(N5&lt;&gt;"Ninguno",AND(O5&lt;&gt;"Ninguno")),N5&amp;" y "&amp;O5,IF( OR(N5="Ninguno",AND(O5&lt;&gt;"Ninguno")),O5,IF(OR(N5&lt;&gt;"Ninguno",AND(O5="Ninguno")),N5,"Ninguno")))</f>
        <v>Ninguno</v>
      </c>
    </row>
    <row r="6" ht="23.25" customHeight="1">
      <c r="A6" s="86" t="str">
        <f t="shared" si="1"/>
        <v>C.S. SAN MIGUEL453102</v>
      </c>
      <c r="B6" s="120">
        <v>2.0</v>
      </c>
      <c r="C6" s="121" t="str">
        <f t="shared" si="2"/>
        <v>ENE</v>
      </c>
      <c r="D6" s="122">
        <f t="shared" ref="D6:E6" si="3">D5</f>
        <v>45310</v>
      </c>
      <c r="E6" s="123" t="str">
        <f t="shared" si="3"/>
        <v>C.S. SAN MIGUEL</v>
      </c>
      <c r="F6" s="112" t="s">
        <v>367</v>
      </c>
      <c r="G6" s="124" t="s">
        <v>240</v>
      </c>
      <c r="H6" s="112" t="s">
        <v>368</v>
      </c>
      <c r="I6" s="125" t="s">
        <v>50</v>
      </c>
      <c r="J6" s="115">
        <v>65925.0</v>
      </c>
      <c r="K6" s="126" t="s">
        <v>96</v>
      </c>
      <c r="L6" s="126" t="s">
        <v>96</v>
      </c>
      <c r="M6" s="127" t="s">
        <v>369</v>
      </c>
      <c r="N6" s="128" t="str">
        <f>VLOOKUP(K6,COD!$O$2:$P$10,2,FALSE)</f>
        <v>Ninguno</v>
      </c>
      <c r="O6" s="128" t="str">
        <f>VLOOKUP(L6,COD!$O$12:$P$25,2,FALSE)</f>
        <v>Ninguno</v>
      </c>
      <c r="P6" s="119" t="str">
        <f t="shared" si="4"/>
        <v>Ninguno</v>
      </c>
    </row>
    <row r="7" ht="23.25" customHeight="1">
      <c r="A7" s="86" t="str">
        <f t="shared" si="1"/>
        <v>C.S. SAN MIGUEL453103</v>
      </c>
      <c r="B7" s="120">
        <v>3.0</v>
      </c>
      <c r="C7" s="121" t="str">
        <f t="shared" si="2"/>
        <v>ENE</v>
      </c>
      <c r="D7" s="122">
        <f t="shared" ref="D7:E7" si="5">D6</f>
        <v>45310</v>
      </c>
      <c r="E7" s="123" t="str">
        <f t="shared" si="5"/>
        <v>C.S. SAN MIGUEL</v>
      </c>
      <c r="F7" s="112" t="s">
        <v>370</v>
      </c>
      <c r="G7" s="124" t="s">
        <v>240</v>
      </c>
      <c r="H7" s="112" t="s">
        <v>371</v>
      </c>
      <c r="I7" s="125" t="s">
        <v>50</v>
      </c>
      <c r="J7" s="115">
        <v>5242.0</v>
      </c>
      <c r="K7" s="129" t="s">
        <v>96</v>
      </c>
      <c r="L7" s="129" t="s">
        <v>96</v>
      </c>
      <c r="M7" s="130"/>
      <c r="N7" s="118" t="str">
        <f>VLOOKUP(K7,COD!$O$2:$P$10,2,FALSE)</f>
        <v>Ninguno</v>
      </c>
      <c r="O7" s="118" t="str">
        <f>VLOOKUP(L7,COD!$O$12:$P$25,2,FALSE)</f>
        <v>Ninguno</v>
      </c>
      <c r="P7" s="119" t="str">
        <f t="shared" si="4"/>
        <v>Ninguno</v>
      </c>
    </row>
    <row r="8" ht="23.25" customHeight="1">
      <c r="A8" s="86" t="str">
        <f t="shared" si="1"/>
        <v>C.S. SAN MIGUEL453104</v>
      </c>
      <c r="B8" s="120">
        <v>4.0</v>
      </c>
      <c r="C8" s="121" t="str">
        <f t="shared" si="2"/>
        <v>ENE</v>
      </c>
      <c r="D8" s="122">
        <f t="shared" ref="D8:E8" si="6">D7</f>
        <v>45310</v>
      </c>
      <c r="E8" s="123" t="str">
        <f t="shared" si="6"/>
        <v>C.S. SAN MIGUEL</v>
      </c>
      <c r="F8" s="112" t="s">
        <v>372</v>
      </c>
      <c r="G8" s="124" t="s">
        <v>240</v>
      </c>
      <c r="H8" s="112" t="s">
        <v>366</v>
      </c>
      <c r="I8" s="125" t="s">
        <v>50</v>
      </c>
      <c r="J8" s="115">
        <v>74490.0</v>
      </c>
      <c r="K8" s="129" t="s">
        <v>96</v>
      </c>
      <c r="L8" s="129" t="s">
        <v>96</v>
      </c>
      <c r="M8" s="127"/>
      <c r="N8" s="128" t="str">
        <f>VLOOKUP(K8,COD!$O$2:$P$10,2,FALSE)</f>
        <v>Ninguno</v>
      </c>
      <c r="O8" s="128" t="str">
        <f>VLOOKUP(L8,COD!$O$12:$P$25,2,FALSE)</f>
        <v>Ninguno</v>
      </c>
      <c r="P8" s="119" t="str">
        <f t="shared" si="4"/>
        <v>Ninguno</v>
      </c>
    </row>
    <row r="9" ht="23.25" customHeight="1">
      <c r="A9" s="86" t="str">
        <f t="shared" si="1"/>
        <v>C.S. SAN MIGUEL453105</v>
      </c>
      <c r="B9" s="120">
        <v>5.0</v>
      </c>
      <c r="C9" s="121" t="str">
        <f t="shared" si="2"/>
        <v>ENE</v>
      </c>
      <c r="D9" s="122">
        <f t="shared" ref="D9:E9" si="7">D8</f>
        <v>45310</v>
      </c>
      <c r="E9" s="123" t="str">
        <f t="shared" si="7"/>
        <v>C.S. SAN MIGUEL</v>
      </c>
      <c r="F9" s="112" t="s">
        <v>373</v>
      </c>
      <c r="G9" s="124" t="s">
        <v>240</v>
      </c>
      <c r="H9" s="112" t="s">
        <v>374</v>
      </c>
      <c r="I9" s="125" t="s">
        <v>50</v>
      </c>
      <c r="J9" s="115">
        <v>45118.0</v>
      </c>
      <c r="K9" s="129" t="s">
        <v>96</v>
      </c>
      <c r="L9" s="129" t="s">
        <v>96</v>
      </c>
      <c r="M9" s="130"/>
      <c r="N9" s="118" t="str">
        <f>VLOOKUP(K9,COD!$O$2:$P$10,2,FALSE)</f>
        <v>Ninguno</v>
      </c>
      <c r="O9" s="118" t="str">
        <f>VLOOKUP(L9,COD!$O$12:$P$25,2,FALSE)</f>
        <v>Ninguno</v>
      </c>
      <c r="P9" s="119" t="str">
        <f t="shared" si="4"/>
        <v>Ninguno</v>
      </c>
    </row>
    <row r="10" ht="23.25" customHeight="1">
      <c r="A10" s="86" t="str">
        <f t="shared" si="1"/>
        <v>C.S. SAN MIGUEL453106</v>
      </c>
      <c r="B10" s="120">
        <v>6.0</v>
      </c>
      <c r="C10" s="121" t="str">
        <f t="shared" si="2"/>
        <v>ENE</v>
      </c>
      <c r="D10" s="122">
        <f t="shared" ref="D10:E10" si="8">D9</f>
        <v>45310</v>
      </c>
      <c r="E10" s="123" t="str">
        <f t="shared" si="8"/>
        <v>C.S. SAN MIGUEL</v>
      </c>
      <c r="F10" s="112" t="s">
        <v>375</v>
      </c>
      <c r="G10" s="124" t="s">
        <v>240</v>
      </c>
      <c r="H10" s="112" t="s">
        <v>376</v>
      </c>
      <c r="I10" s="125" t="s">
        <v>50</v>
      </c>
      <c r="J10" s="115">
        <v>33362.0</v>
      </c>
      <c r="K10" s="129" t="s">
        <v>96</v>
      </c>
      <c r="L10" s="129" t="s">
        <v>129</v>
      </c>
      <c r="M10" s="131"/>
      <c r="N10" s="128" t="str">
        <f>VLOOKUP(K10,COD!$O$2:$P$10,2,FALSE)</f>
        <v>Ninguno</v>
      </c>
      <c r="O10" s="128" t="str">
        <f>VLOOKUP(L10,COD!$O$12:$P$25,2,FALSE)</f>
        <v>IIB-1</v>
      </c>
      <c r="P10" s="119" t="str">
        <f t="shared" si="4"/>
        <v>IIB-1</v>
      </c>
    </row>
    <row r="11" ht="23.25" customHeight="1">
      <c r="A11" s="86" t="str">
        <f t="shared" si="1"/>
        <v>C.S. SAN MIGUEL453107</v>
      </c>
      <c r="B11" s="120">
        <v>7.0</v>
      </c>
      <c r="C11" s="121" t="str">
        <f t="shared" si="2"/>
        <v>ENE</v>
      </c>
      <c r="D11" s="122">
        <f t="shared" ref="D11:E11" si="9">D10</f>
        <v>45310</v>
      </c>
      <c r="E11" s="123" t="str">
        <f t="shared" si="9"/>
        <v>C.S. SAN MIGUEL</v>
      </c>
      <c r="F11" s="112" t="s">
        <v>377</v>
      </c>
      <c r="G11" s="124" t="s">
        <v>240</v>
      </c>
      <c r="H11" s="112" t="s">
        <v>374</v>
      </c>
      <c r="I11" s="125" t="s">
        <v>50</v>
      </c>
      <c r="J11" s="115">
        <v>40032.0</v>
      </c>
      <c r="K11" s="129" t="s">
        <v>96</v>
      </c>
      <c r="L11" s="129" t="s">
        <v>143</v>
      </c>
      <c r="M11" s="132"/>
      <c r="N11" s="118" t="str">
        <f>VLOOKUP(K11,COD!$O$2:$P$10,2,FALSE)</f>
        <v>Ninguno</v>
      </c>
      <c r="O11" s="118" t="str">
        <f>VLOOKUP(L11,COD!$O$12:$P$25,2,FALSE)</f>
        <v>IIB-3</v>
      </c>
      <c r="P11" s="119" t="str">
        <f t="shared" si="4"/>
        <v>IIB-3</v>
      </c>
    </row>
    <row r="12" ht="23.25" customHeight="1">
      <c r="A12" s="86" t="str">
        <f t="shared" si="1"/>
        <v>C.S. SAN MIGUEL453108</v>
      </c>
      <c r="B12" s="120">
        <v>8.0</v>
      </c>
      <c r="C12" s="121" t="str">
        <f t="shared" si="2"/>
        <v>ENE</v>
      </c>
      <c r="D12" s="122">
        <f t="shared" ref="D12:E12" si="10">D11</f>
        <v>45310</v>
      </c>
      <c r="E12" s="123" t="str">
        <f t="shared" si="10"/>
        <v>C.S. SAN MIGUEL</v>
      </c>
      <c r="F12" s="112" t="s">
        <v>378</v>
      </c>
      <c r="G12" s="124" t="s">
        <v>240</v>
      </c>
      <c r="H12" s="112" t="s">
        <v>379</v>
      </c>
      <c r="I12" s="125" t="s">
        <v>50</v>
      </c>
      <c r="J12" s="115">
        <v>44654.0</v>
      </c>
      <c r="K12" s="129" t="s">
        <v>96</v>
      </c>
      <c r="L12" s="129" t="s">
        <v>96</v>
      </c>
      <c r="M12" s="127"/>
      <c r="N12" s="128" t="str">
        <f>VLOOKUP(K12,COD!$O$2:$P$10,2,FALSE)</f>
        <v>Ninguno</v>
      </c>
      <c r="O12" s="128" t="str">
        <f>VLOOKUP(L12,COD!$O$12:$P$25,2,FALSE)</f>
        <v>Ninguno</v>
      </c>
      <c r="P12" s="119" t="str">
        <f t="shared" si="4"/>
        <v>Ninguno</v>
      </c>
    </row>
    <row r="13" ht="23.25" customHeight="1">
      <c r="A13" s="86" t="str">
        <f t="shared" si="1"/>
        <v>C.S. SAN MIGUEL453109</v>
      </c>
      <c r="B13" s="120">
        <v>9.0</v>
      </c>
      <c r="C13" s="121" t="str">
        <f t="shared" si="2"/>
        <v>ENE</v>
      </c>
      <c r="D13" s="122">
        <f t="shared" ref="D13:E13" si="11">D12</f>
        <v>45310</v>
      </c>
      <c r="E13" s="123" t="str">
        <f t="shared" si="11"/>
        <v>C.S. SAN MIGUEL</v>
      </c>
      <c r="F13" s="112" t="s">
        <v>380</v>
      </c>
      <c r="G13" s="124" t="s">
        <v>240</v>
      </c>
      <c r="H13" s="112" t="s">
        <v>374</v>
      </c>
      <c r="I13" s="125" t="s">
        <v>50</v>
      </c>
      <c r="J13" s="115">
        <v>80641.0</v>
      </c>
      <c r="K13" s="129" t="s">
        <v>96</v>
      </c>
      <c r="L13" s="129" t="s">
        <v>96</v>
      </c>
      <c r="M13" s="130"/>
      <c r="N13" s="118" t="str">
        <f>VLOOKUP(K13,COD!$O$2:$P$10,2,FALSE)</f>
        <v>Ninguno</v>
      </c>
      <c r="O13" s="118" t="str">
        <f>VLOOKUP(L13,COD!$O$12:$P$25,2,FALSE)</f>
        <v>Ninguno</v>
      </c>
      <c r="P13" s="119" t="str">
        <f t="shared" si="4"/>
        <v>Ninguno</v>
      </c>
    </row>
    <row r="14" ht="23.25" customHeight="1">
      <c r="A14" s="86" t="str">
        <f t="shared" si="1"/>
        <v>C.S. SAN MIGUEL4531010</v>
      </c>
      <c r="B14" s="120">
        <v>10.0</v>
      </c>
      <c r="C14" s="121" t="str">
        <f t="shared" si="2"/>
        <v>ENE</v>
      </c>
      <c r="D14" s="122">
        <f t="shared" ref="D14:E14" si="12">D13</f>
        <v>45310</v>
      </c>
      <c r="E14" s="123" t="str">
        <f t="shared" si="12"/>
        <v>C.S. SAN MIGUEL</v>
      </c>
      <c r="F14" s="112" t="s">
        <v>381</v>
      </c>
      <c r="G14" s="124" t="s">
        <v>240</v>
      </c>
      <c r="H14" s="112" t="s">
        <v>366</v>
      </c>
      <c r="I14" s="125" t="s">
        <v>50</v>
      </c>
      <c r="J14" s="115">
        <v>64684.0</v>
      </c>
      <c r="K14" s="129" t="s">
        <v>96</v>
      </c>
      <c r="L14" s="129" t="s">
        <v>114</v>
      </c>
      <c r="M14" s="127"/>
      <c r="N14" s="128" t="str">
        <f>VLOOKUP(K14,COD!$O$2:$P$10,2,FALSE)</f>
        <v>Ninguno</v>
      </c>
      <c r="O14" s="128" t="str">
        <f>VLOOKUP(L14,COD!$O$12:$P$25,2,FALSE)</f>
        <v>IIA-1</v>
      </c>
      <c r="P14" s="119" t="str">
        <f t="shared" si="4"/>
        <v>IIA-1</v>
      </c>
    </row>
    <row r="15" ht="23.25" customHeight="1">
      <c r="A15" s="86" t="str">
        <f t="shared" si="1"/>
        <v>C.S. SAN MIGUEL4531011</v>
      </c>
      <c r="B15" s="120">
        <v>11.0</v>
      </c>
      <c r="C15" s="121" t="str">
        <f t="shared" si="2"/>
        <v>ENE</v>
      </c>
      <c r="D15" s="122">
        <f t="shared" ref="D15:E15" si="13">D14</f>
        <v>45310</v>
      </c>
      <c r="E15" s="123" t="str">
        <f t="shared" si="13"/>
        <v>C.S. SAN MIGUEL</v>
      </c>
      <c r="F15" s="112" t="s">
        <v>382</v>
      </c>
      <c r="G15" s="124" t="s">
        <v>240</v>
      </c>
      <c r="H15" s="112" t="s">
        <v>383</v>
      </c>
      <c r="I15" s="125" t="s">
        <v>50</v>
      </c>
      <c r="J15" s="115">
        <v>34076.0</v>
      </c>
      <c r="K15" s="129" t="s">
        <v>96</v>
      </c>
      <c r="L15" s="133"/>
      <c r="M15" s="130"/>
      <c r="N15" s="118" t="str">
        <f>VLOOKUP(K15,COD!$O$2:$P$10,2,FALSE)</f>
        <v>Ninguno</v>
      </c>
      <c r="O15" s="118" t="str">
        <f>VLOOKUP(L15,COD!$O$12:$P$25,2,FALSE)</f>
        <v>#N/A</v>
      </c>
      <c r="P15" s="119" t="str">
        <f t="shared" si="4"/>
        <v>#N/A</v>
      </c>
    </row>
    <row r="16" ht="23.25" customHeight="1">
      <c r="A16" s="86" t="str">
        <f t="shared" si="1"/>
        <v>C.S. SAN MIGUEL4531012</v>
      </c>
      <c r="B16" s="120">
        <v>12.0</v>
      </c>
      <c r="C16" s="121" t="str">
        <f t="shared" si="2"/>
        <v>ENE</v>
      </c>
      <c r="D16" s="122">
        <f t="shared" ref="D16:E16" si="14">D15</f>
        <v>45310</v>
      </c>
      <c r="E16" s="123" t="str">
        <f t="shared" si="14"/>
        <v>C.S. SAN MIGUEL</v>
      </c>
      <c r="F16" s="112" t="s">
        <v>384</v>
      </c>
      <c r="G16" s="124" t="s">
        <v>240</v>
      </c>
      <c r="H16" s="112" t="s">
        <v>374</v>
      </c>
      <c r="I16" s="125" t="s">
        <v>50</v>
      </c>
      <c r="J16" s="115">
        <v>39890.0</v>
      </c>
      <c r="K16" s="126" t="s">
        <v>96</v>
      </c>
      <c r="L16" s="126" t="s">
        <v>129</v>
      </c>
      <c r="M16" s="131"/>
      <c r="N16" s="128" t="str">
        <f>VLOOKUP(K16,COD!$O$2:$P$10,2,FALSE)</f>
        <v>Ninguno</v>
      </c>
      <c r="O16" s="128" t="str">
        <f>VLOOKUP(L16,COD!$O$12:$P$25,2,FALSE)</f>
        <v>IIB-1</v>
      </c>
      <c r="P16" s="119" t="str">
        <f t="shared" si="4"/>
        <v>IIB-1</v>
      </c>
    </row>
    <row r="17" ht="23.25" customHeight="1">
      <c r="A17" s="86" t="str">
        <f t="shared" si="1"/>
        <v>C.S. SAN MIGUEL4531013</v>
      </c>
      <c r="B17" s="120">
        <v>13.0</v>
      </c>
      <c r="C17" s="121" t="str">
        <f t="shared" si="2"/>
        <v>ENE</v>
      </c>
      <c r="D17" s="122">
        <f t="shared" ref="D17:E17" si="15">D16</f>
        <v>45310</v>
      </c>
      <c r="E17" s="123" t="str">
        <f t="shared" si="15"/>
        <v>C.S. SAN MIGUEL</v>
      </c>
      <c r="F17" s="112" t="s">
        <v>385</v>
      </c>
      <c r="G17" s="124" t="s">
        <v>240</v>
      </c>
      <c r="H17" s="112" t="s">
        <v>383</v>
      </c>
      <c r="I17" s="125" t="s">
        <v>50</v>
      </c>
      <c r="J17" s="115">
        <v>78231.0</v>
      </c>
      <c r="K17" s="129" t="s">
        <v>96</v>
      </c>
      <c r="L17" s="129" t="s">
        <v>143</v>
      </c>
      <c r="M17" s="132"/>
      <c r="N17" s="118" t="str">
        <f>VLOOKUP(K17,COD!$O$2:$P$10,2,FALSE)</f>
        <v>Ninguno</v>
      </c>
      <c r="O17" s="118" t="str">
        <f>VLOOKUP(L17,COD!$O$12:$P$25,2,FALSE)</f>
        <v>IIB-3</v>
      </c>
      <c r="P17" s="119" t="str">
        <f t="shared" si="4"/>
        <v>IIB-3</v>
      </c>
    </row>
    <row r="18" ht="23.25" customHeight="1">
      <c r="A18" s="86" t="str">
        <f t="shared" si="1"/>
        <v>C.S. SAN MIGUEL4531014</v>
      </c>
      <c r="B18" s="120">
        <v>14.0</v>
      </c>
      <c r="C18" s="121" t="str">
        <f t="shared" si="2"/>
        <v>ENE</v>
      </c>
      <c r="D18" s="122">
        <f t="shared" ref="D18:E18" si="16">D17</f>
        <v>45310</v>
      </c>
      <c r="E18" s="123" t="str">
        <f t="shared" si="16"/>
        <v>C.S. SAN MIGUEL</v>
      </c>
      <c r="F18" s="112" t="s">
        <v>386</v>
      </c>
      <c r="G18" s="124" t="s">
        <v>240</v>
      </c>
      <c r="H18" s="112" t="s">
        <v>371</v>
      </c>
      <c r="I18" s="125" t="s">
        <v>50</v>
      </c>
      <c r="J18" s="115">
        <v>5829.0</v>
      </c>
      <c r="K18" s="126" t="s">
        <v>96</v>
      </c>
      <c r="L18" s="126" t="s">
        <v>96</v>
      </c>
      <c r="M18" s="131"/>
      <c r="N18" s="128" t="str">
        <f>VLOOKUP(K18,COD!$O$2:$P$10,2,FALSE)</f>
        <v>Ninguno</v>
      </c>
      <c r="O18" s="128" t="str">
        <f>VLOOKUP(L18,COD!$O$12:$P$25,2,FALSE)</f>
        <v>Ninguno</v>
      </c>
      <c r="P18" s="119" t="str">
        <f t="shared" si="4"/>
        <v>Ninguno</v>
      </c>
    </row>
    <row r="19" ht="23.25" customHeight="1">
      <c r="A19" s="86" t="str">
        <f t="shared" si="1"/>
        <v>C.S. SAN MIGUEL4531015</v>
      </c>
      <c r="B19" s="120">
        <v>15.0</v>
      </c>
      <c r="C19" s="121" t="str">
        <f t="shared" si="2"/>
        <v>ENE</v>
      </c>
      <c r="D19" s="122">
        <f t="shared" ref="D19:E19" si="17">D18</f>
        <v>45310</v>
      </c>
      <c r="E19" s="123" t="str">
        <f t="shared" si="17"/>
        <v>C.S. SAN MIGUEL</v>
      </c>
      <c r="F19" s="112" t="s">
        <v>387</v>
      </c>
      <c r="G19" s="124" t="s">
        <v>240</v>
      </c>
      <c r="H19" s="112" t="s">
        <v>366</v>
      </c>
      <c r="I19" s="125" t="s">
        <v>50</v>
      </c>
      <c r="J19" s="115">
        <v>64815.0</v>
      </c>
      <c r="K19" s="126" t="s">
        <v>96</v>
      </c>
      <c r="L19" s="126" t="s">
        <v>96</v>
      </c>
      <c r="M19" s="132"/>
      <c r="N19" s="118" t="str">
        <f>VLOOKUP(K19,COD!$O$2:$P$10,2,FALSE)</f>
        <v>Ninguno</v>
      </c>
      <c r="O19" s="118" t="str">
        <f>VLOOKUP(L19,COD!$O$12:$P$25,2,FALSE)</f>
        <v>Ninguno</v>
      </c>
      <c r="P19" s="119" t="str">
        <f t="shared" si="4"/>
        <v>Ninguno</v>
      </c>
    </row>
    <row r="20" ht="23.25" customHeight="1">
      <c r="A20" s="86" t="str">
        <f t="shared" si="1"/>
        <v>C.S. SAN MIGUEL4531016</v>
      </c>
      <c r="B20" s="120">
        <v>16.0</v>
      </c>
      <c r="C20" s="121" t="str">
        <f t="shared" si="2"/>
        <v>ENE</v>
      </c>
      <c r="D20" s="122">
        <f t="shared" ref="D20:E20" si="18">D19</f>
        <v>45310</v>
      </c>
      <c r="E20" s="123" t="str">
        <f t="shared" si="18"/>
        <v>C.S. SAN MIGUEL</v>
      </c>
      <c r="F20" s="112" t="s">
        <v>388</v>
      </c>
      <c r="G20" s="124" t="s">
        <v>240</v>
      </c>
      <c r="H20" s="112" t="s">
        <v>366</v>
      </c>
      <c r="I20" s="125" t="s">
        <v>50</v>
      </c>
      <c r="J20" s="115">
        <v>9149.0</v>
      </c>
      <c r="K20" s="126" t="s">
        <v>96</v>
      </c>
      <c r="L20" s="126" t="s">
        <v>143</v>
      </c>
      <c r="M20" s="127"/>
      <c r="N20" s="128" t="str">
        <f>VLOOKUP(K20,COD!$O$2:$P$10,2,FALSE)</f>
        <v>Ninguno</v>
      </c>
      <c r="O20" s="128" t="str">
        <f>VLOOKUP(L20,COD!$O$12:$P$25,2,FALSE)</f>
        <v>IIB-3</v>
      </c>
      <c r="P20" s="119" t="str">
        <f t="shared" si="4"/>
        <v>IIB-3</v>
      </c>
    </row>
    <row r="21" ht="23.25" customHeight="1">
      <c r="A21" s="86" t="str">
        <f t="shared" si="1"/>
        <v>C.S. SAN MIGUEL4531017</v>
      </c>
      <c r="B21" s="120">
        <v>17.0</v>
      </c>
      <c r="C21" s="121" t="str">
        <f t="shared" si="2"/>
        <v>ENE</v>
      </c>
      <c r="D21" s="122">
        <f t="shared" ref="D21:E21" si="19">D20</f>
        <v>45310</v>
      </c>
      <c r="E21" s="123" t="str">
        <f t="shared" si="19"/>
        <v>C.S. SAN MIGUEL</v>
      </c>
      <c r="F21" s="112" t="s">
        <v>389</v>
      </c>
      <c r="G21" s="124" t="s">
        <v>240</v>
      </c>
      <c r="H21" s="112" t="s">
        <v>383</v>
      </c>
      <c r="I21" s="125" t="s">
        <v>50</v>
      </c>
      <c r="J21" s="115">
        <v>39346.0</v>
      </c>
      <c r="K21" s="126" t="s">
        <v>96</v>
      </c>
      <c r="L21" s="126" t="s">
        <v>129</v>
      </c>
      <c r="M21" s="130"/>
      <c r="N21" s="118" t="str">
        <f>VLOOKUP(K21,COD!$O$2:$P$10,2,FALSE)</f>
        <v>Ninguno</v>
      </c>
      <c r="O21" s="118" t="str">
        <f>VLOOKUP(L21,COD!$O$12:$P$25,2,FALSE)</f>
        <v>IIB-1</v>
      </c>
      <c r="P21" s="119" t="str">
        <f t="shared" si="4"/>
        <v>IIB-1</v>
      </c>
    </row>
    <row r="22" ht="23.25" customHeight="1">
      <c r="A22" s="86" t="str">
        <f t="shared" si="1"/>
        <v>C.S. SAN MIGUEL4531018</v>
      </c>
      <c r="B22" s="120">
        <v>18.0</v>
      </c>
      <c r="C22" s="121" t="str">
        <f t="shared" si="2"/>
        <v>ENE</v>
      </c>
      <c r="D22" s="122">
        <f t="shared" ref="D22:E22" si="20">D21</f>
        <v>45310</v>
      </c>
      <c r="E22" s="123" t="str">
        <f t="shared" si="20"/>
        <v>C.S. SAN MIGUEL</v>
      </c>
      <c r="F22" s="112" t="s">
        <v>390</v>
      </c>
      <c r="G22" s="124" t="s">
        <v>240</v>
      </c>
      <c r="H22" s="112" t="s">
        <v>366</v>
      </c>
      <c r="I22" s="125" t="s">
        <v>50</v>
      </c>
      <c r="J22" s="115">
        <v>82352.0</v>
      </c>
      <c r="K22" s="126" t="s">
        <v>96</v>
      </c>
      <c r="L22" s="126" t="s">
        <v>96</v>
      </c>
      <c r="M22" s="131"/>
      <c r="N22" s="128" t="str">
        <f>VLOOKUP(K22,COD!$O$2:$P$10,2,FALSE)</f>
        <v>Ninguno</v>
      </c>
      <c r="O22" s="128" t="str">
        <f>VLOOKUP(L22,COD!$O$12:$P$25,2,FALSE)</f>
        <v>Ninguno</v>
      </c>
      <c r="P22" s="119" t="str">
        <f t="shared" si="4"/>
        <v>Ninguno</v>
      </c>
    </row>
    <row r="23" ht="23.25" customHeight="1">
      <c r="A23" s="86" t="str">
        <f t="shared" si="1"/>
        <v>C.S. SAN MIGUEL4531019</v>
      </c>
      <c r="B23" s="120">
        <v>19.0</v>
      </c>
      <c r="C23" s="121" t="str">
        <f t="shared" si="2"/>
        <v>ENE</v>
      </c>
      <c r="D23" s="122">
        <f t="shared" ref="D23:E23" si="21">D22</f>
        <v>45310</v>
      </c>
      <c r="E23" s="123" t="str">
        <f t="shared" si="21"/>
        <v>C.S. SAN MIGUEL</v>
      </c>
      <c r="F23" s="112" t="s">
        <v>391</v>
      </c>
      <c r="G23" s="124" t="s">
        <v>240</v>
      </c>
      <c r="H23" s="112" t="s">
        <v>374</v>
      </c>
      <c r="I23" s="125" t="s">
        <v>50</v>
      </c>
      <c r="J23" s="115">
        <v>34874.0</v>
      </c>
      <c r="K23" s="126" t="s">
        <v>96</v>
      </c>
      <c r="L23" s="126" t="s">
        <v>96</v>
      </c>
      <c r="M23" s="132"/>
      <c r="N23" s="118" t="str">
        <f>VLOOKUP(K23,COD!$O$2:$P$10,2,FALSE)</f>
        <v>Ninguno</v>
      </c>
      <c r="O23" s="118" t="str">
        <f>VLOOKUP(L23,COD!$O$12:$P$25,2,FALSE)</f>
        <v>Ninguno</v>
      </c>
      <c r="P23" s="119" t="str">
        <f t="shared" si="4"/>
        <v>Ninguno</v>
      </c>
    </row>
    <row r="24" ht="23.25" customHeight="1">
      <c r="A24" s="86" t="str">
        <f t="shared" si="1"/>
        <v>C.S. SAN MIGUEL4531020</v>
      </c>
      <c r="B24" s="120">
        <v>20.0</v>
      </c>
      <c r="C24" s="121" t="str">
        <f t="shared" si="2"/>
        <v>ENE</v>
      </c>
      <c r="D24" s="122">
        <f t="shared" ref="D24:E24" si="22">D23</f>
        <v>45310</v>
      </c>
      <c r="E24" s="123" t="str">
        <f t="shared" si="22"/>
        <v>C.S. SAN MIGUEL</v>
      </c>
      <c r="F24" s="112" t="s">
        <v>392</v>
      </c>
      <c r="G24" s="124" t="s">
        <v>240</v>
      </c>
      <c r="H24" s="112" t="s">
        <v>383</v>
      </c>
      <c r="I24" s="125" t="s">
        <v>50</v>
      </c>
      <c r="J24" s="115">
        <v>34103.0</v>
      </c>
      <c r="K24" s="126" t="s">
        <v>96</v>
      </c>
      <c r="L24" s="126" t="s">
        <v>129</v>
      </c>
      <c r="M24" s="127"/>
      <c r="N24" s="128" t="str">
        <f>VLOOKUP(K24,COD!$O$2:$P$10,2,FALSE)</f>
        <v>Ninguno</v>
      </c>
      <c r="O24" s="128" t="str">
        <f>VLOOKUP(L24,COD!$O$12:$P$25,2,FALSE)</f>
        <v>IIB-1</v>
      </c>
      <c r="P24" s="119" t="str">
        <f t="shared" si="4"/>
        <v>IIB-1</v>
      </c>
    </row>
    <row r="25" ht="23.25" customHeight="1">
      <c r="A25" s="86" t="str">
        <f t="shared" si="1"/>
        <v>C.S. SAN MIGUEL4531021</v>
      </c>
      <c r="B25" s="120">
        <v>21.0</v>
      </c>
      <c r="C25" s="121" t="str">
        <f t="shared" si="2"/>
        <v>ENE</v>
      </c>
      <c r="D25" s="122">
        <f t="shared" ref="D25:E25" si="23">D24</f>
        <v>45310</v>
      </c>
      <c r="E25" s="123" t="str">
        <f t="shared" si="23"/>
        <v>C.S. SAN MIGUEL</v>
      </c>
      <c r="F25" s="112" t="s">
        <v>393</v>
      </c>
      <c r="G25" s="124" t="s">
        <v>240</v>
      </c>
      <c r="H25" s="112" t="s">
        <v>383</v>
      </c>
      <c r="I25" s="125" t="s">
        <v>50</v>
      </c>
      <c r="J25" s="115">
        <v>82372.0</v>
      </c>
      <c r="K25" s="129" t="s">
        <v>96</v>
      </c>
      <c r="L25" s="129" t="s">
        <v>96</v>
      </c>
      <c r="M25" s="132"/>
      <c r="N25" s="118" t="str">
        <f>VLOOKUP(K25,COD!$O$2:$P$10,2,FALSE)</f>
        <v>Ninguno</v>
      </c>
      <c r="O25" s="118" t="str">
        <f>VLOOKUP(L25,COD!$O$12:$P$25,2,FALSE)</f>
        <v>Ninguno</v>
      </c>
      <c r="P25" s="119" t="str">
        <f t="shared" si="4"/>
        <v>Ninguno</v>
      </c>
    </row>
    <row r="26" ht="23.25" customHeight="1">
      <c r="A26" s="86" t="str">
        <f t="shared" si="1"/>
        <v>C.S. SAN MIGUEL4531022</v>
      </c>
      <c r="B26" s="120">
        <v>22.0</v>
      </c>
      <c r="C26" s="121" t="str">
        <f t="shared" si="2"/>
        <v>ENE</v>
      </c>
      <c r="D26" s="122">
        <f t="shared" ref="D26:E26" si="24">D25</f>
        <v>45310</v>
      </c>
      <c r="E26" s="123" t="str">
        <f t="shared" si="24"/>
        <v>C.S. SAN MIGUEL</v>
      </c>
      <c r="F26" s="112" t="s">
        <v>394</v>
      </c>
      <c r="G26" s="124" t="s">
        <v>240</v>
      </c>
      <c r="H26" s="112" t="s">
        <v>366</v>
      </c>
      <c r="I26" s="125" t="s">
        <v>50</v>
      </c>
      <c r="J26" s="115">
        <v>30192.0</v>
      </c>
      <c r="K26" s="126" t="s">
        <v>96</v>
      </c>
      <c r="L26" s="126" t="s">
        <v>96</v>
      </c>
      <c r="M26" s="131"/>
      <c r="N26" s="128" t="str">
        <f>VLOOKUP(K26,COD!$O$2:$P$10,2,FALSE)</f>
        <v>Ninguno</v>
      </c>
      <c r="O26" s="128" t="str">
        <f>VLOOKUP(L26,COD!$O$12:$P$25,2,FALSE)</f>
        <v>Ninguno</v>
      </c>
      <c r="P26" s="119" t="str">
        <f t="shared" si="4"/>
        <v>Ninguno</v>
      </c>
    </row>
    <row r="27" ht="23.25" customHeight="1">
      <c r="A27" s="86" t="str">
        <f t="shared" si="1"/>
        <v>C.S. SAN MIGUEL4531023</v>
      </c>
      <c r="B27" s="120">
        <v>23.0</v>
      </c>
      <c r="C27" s="121" t="str">
        <f t="shared" si="2"/>
        <v>ENE</v>
      </c>
      <c r="D27" s="122">
        <f t="shared" ref="D27:E27" si="25">D26</f>
        <v>45310</v>
      </c>
      <c r="E27" s="123" t="str">
        <f t="shared" si="25"/>
        <v>C.S. SAN MIGUEL</v>
      </c>
      <c r="F27" s="112" t="s">
        <v>395</v>
      </c>
      <c r="G27" s="124" t="s">
        <v>240</v>
      </c>
      <c r="H27" s="112" t="s">
        <v>383</v>
      </c>
      <c r="I27" s="125" t="s">
        <v>50</v>
      </c>
      <c r="J27" s="115">
        <v>74619.0</v>
      </c>
      <c r="K27" s="129" t="s">
        <v>96</v>
      </c>
      <c r="L27" s="129" t="s">
        <v>143</v>
      </c>
      <c r="M27" s="130"/>
      <c r="N27" s="118" t="str">
        <f>VLOOKUP(K27,COD!$O$2:$P$10,2,FALSE)</f>
        <v>Ninguno</v>
      </c>
      <c r="O27" s="118" t="str">
        <f>VLOOKUP(L27,COD!$O$12:$P$25,2,FALSE)</f>
        <v>IIB-3</v>
      </c>
      <c r="P27" s="119" t="str">
        <f t="shared" si="4"/>
        <v>IIB-3</v>
      </c>
    </row>
    <row r="28" ht="23.25" customHeight="1">
      <c r="A28" s="86" t="str">
        <f t="shared" si="1"/>
        <v>C.S. SAN MIGUEL4531024</v>
      </c>
      <c r="B28" s="120">
        <v>24.0</v>
      </c>
      <c r="C28" s="121" t="str">
        <f t="shared" si="2"/>
        <v>ENE</v>
      </c>
      <c r="D28" s="122">
        <f t="shared" ref="D28:E28" si="26">D27</f>
        <v>45310</v>
      </c>
      <c r="E28" s="123" t="str">
        <f t="shared" si="26"/>
        <v>C.S. SAN MIGUEL</v>
      </c>
      <c r="F28" s="112" t="s">
        <v>396</v>
      </c>
      <c r="G28" s="124" t="s">
        <v>240</v>
      </c>
      <c r="H28" s="112" t="s">
        <v>374</v>
      </c>
      <c r="I28" s="125" t="s">
        <v>50</v>
      </c>
      <c r="J28" s="115">
        <v>40091.0</v>
      </c>
      <c r="K28" s="126" t="s">
        <v>96</v>
      </c>
      <c r="L28" s="126" t="s">
        <v>143</v>
      </c>
      <c r="M28" s="131"/>
      <c r="N28" s="128" t="str">
        <f>VLOOKUP(K28,COD!$O$2:$P$10,2,FALSE)</f>
        <v>Ninguno</v>
      </c>
      <c r="O28" s="128" t="str">
        <f>VLOOKUP(L28,COD!$O$12:$P$25,2,FALSE)</f>
        <v>IIB-3</v>
      </c>
      <c r="P28" s="119" t="str">
        <f t="shared" si="4"/>
        <v>IIB-3</v>
      </c>
    </row>
    <row r="29" ht="23.25" customHeight="1">
      <c r="A29" s="86" t="str">
        <f t="shared" si="1"/>
        <v>C.S. SAN MIGUEL4531025</v>
      </c>
      <c r="B29" s="120">
        <v>25.0</v>
      </c>
      <c r="C29" s="121" t="str">
        <f t="shared" si="2"/>
        <v>ENE</v>
      </c>
      <c r="D29" s="122">
        <f t="shared" ref="D29:E29" si="27">D28</f>
        <v>45310</v>
      </c>
      <c r="E29" s="123" t="str">
        <f t="shared" si="27"/>
        <v>C.S. SAN MIGUEL</v>
      </c>
      <c r="F29" s="112" t="s">
        <v>397</v>
      </c>
      <c r="G29" s="124" t="s">
        <v>240</v>
      </c>
      <c r="H29" s="112" t="s">
        <v>383</v>
      </c>
      <c r="I29" s="125" t="s">
        <v>50</v>
      </c>
      <c r="J29" s="115">
        <v>52239.0</v>
      </c>
      <c r="K29" s="129" t="s">
        <v>96</v>
      </c>
      <c r="L29" s="126" t="s">
        <v>129</v>
      </c>
      <c r="M29" s="132"/>
      <c r="N29" s="118" t="str">
        <f>VLOOKUP(K29,COD!$O$2:$P$10,2,FALSE)</f>
        <v>Ninguno</v>
      </c>
      <c r="O29" s="118" t="str">
        <f>VLOOKUP(L29,COD!$O$12:$P$25,2,FALSE)</f>
        <v>IIB-1</v>
      </c>
      <c r="P29" s="119" t="str">
        <f t="shared" si="4"/>
        <v>IIB-1</v>
      </c>
    </row>
    <row r="30" ht="23.25" customHeight="1">
      <c r="A30" s="86" t="str">
        <f t="shared" si="1"/>
        <v>C.S. SAN MIGUEL4531026</v>
      </c>
      <c r="B30" s="120">
        <v>26.0</v>
      </c>
      <c r="C30" s="121" t="str">
        <f t="shared" si="2"/>
        <v>ENE</v>
      </c>
      <c r="D30" s="122">
        <f t="shared" ref="D30:E30" si="28">D29</f>
        <v>45310</v>
      </c>
      <c r="E30" s="123" t="str">
        <f t="shared" si="28"/>
        <v>C.S. SAN MIGUEL</v>
      </c>
      <c r="F30" s="112" t="s">
        <v>398</v>
      </c>
      <c r="G30" s="124" t="s">
        <v>240</v>
      </c>
      <c r="H30" s="112" t="s">
        <v>399</v>
      </c>
      <c r="I30" s="125" t="s">
        <v>50</v>
      </c>
      <c r="J30" s="115">
        <v>82892.0</v>
      </c>
      <c r="K30" s="129" t="s">
        <v>96</v>
      </c>
      <c r="L30" s="126" t="s">
        <v>129</v>
      </c>
      <c r="M30" s="127"/>
      <c r="N30" s="128" t="str">
        <f>VLOOKUP(K30,COD!$O$2:$P$10,2,FALSE)</f>
        <v>Ninguno</v>
      </c>
      <c r="O30" s="128" t="str">
        <f>VLOOKUP(L30,COD!$O$12:$P$25,2,FALSE)</f>
        <v>IIB-1</v>
      </c>
      <c r="P30" s="119" t="str">
        <f t="shared" si="4"/>
        <v>IIB-1</v>
      </c>
    </row>
    <row r="31" ht="23.25" customHeight="1">
      <c r="A31" s="86" t="str">
        <f t="shared" si="1"/>
        <v>C.S. SAN MIGUEL4531027</v>
      </c>
      <c r="B31" s="120">
        <v>27.0</v>
      </c>
      <c r="C31" s="121" t="str">
        <f t="shared" si="2"/>
        <v>ENE</v>
      </c>
      <c r="D31" s="122">
        <f t="shared" ref="D31:E31" si="29">D30</f>
        <v>45310</v>
      </c>
      <c r="E31" s="123" t="str">
        <f t="shared" si="29"/>
        <v>C.S. SAN MIGUEL</v>
      </c>
      <c r="F31" s="112" t="s">
        <v>400</v>
      </c>
      <c r="G31" s="124" t="s">
        <v>240</v>
      </c>
      <c r="H31" s="112" t="s">
        <v>374</v>
      </c>
      <c r="I31" s="125" t="s">
        <v>50</v>
      </c>
      <c r="J31" s="115">
        <v>20895.0</v>
      </c>
      <c r="K31" s="129" t="s">
        <v>96</v>
      </c>
      <c r="L31" s="129" t="s">
        <v>96</v>
      </c>
      <c r="M31" s="130"/>
      <c r="N31" s="118" t="str">
        <f>VLOOKUP(K31,COD!$O$2:$P$10,2,FALSE)</f>
        <v>Ninguno</v>
      </c>
      <c r="O31" s="118" t="str">
        <f>VLOOKUP(L31,COD!$O$12:$P$25,2,FALSE)</f>
        <v>Ninguno</v>
      </c>
      <c r="P31" s="119" t="str">
        <f t="shared" si="4"/>
        <v>Ninguno</v>
      </c>
    </row>
    <row r="32" ht="23.25" customHeight="1">
      <c r="A32" s="86" t="str">
        <f t="shared" si="1"/>
        <v>C.S. SAN MIGUEL4531028</v>
      </c>
      <c r="B32" s="120">
        <v>28.0</v>
      </c>
      <c r="C32" s="121" t="str">
        <f t="shared" si="2"/>
        <v>ENE</v>
      </c>
      <c r="D32" s="122">
        <f t="shared" ref="D32:E32" si="30">D31</f>
        <v>45310</v>
      </c>
      <c r="E32" s="123" t="str">
        <f t="shared" si="30"/>
        <v>C.S. SAN MIGUEL</v>
      </c>
      <c r="F32" s="112" t="s">
        <v>401</v>
      </c>
      <c r="G32" s="124" t="s">
        <v>240</v>
      </c>
      <c r="H32" s="112" t="s">
        <v>366</v>
      </c>
      <c r="I32" s="125" t="s">
        <v>50</v>
      </c>
      <c r="J32" s="115">
        <v>35341.0</v>
      </c>
      <c r="K32" s="129" t="s">
        <v>96</v>
      </c>
      <c r="L32" s="129" t="s">
        <v>96</v>
      </c>
      <c r="M32" s="127"/>
      <c r="N32" s="128" t="str">
        <f>VLOOKUP(K32,COD!$O$2:$P$10,2,FALSE)</f>
        <v>Ninguno</v>
      </c>
      <c r="O32" s="128" t="str">
        <f>VLOOKUP(L32,COD!$O$12:$P$25,2,FALSE)</f>
        <v>Ninguno</v>
      </c>
      <c r="P32" s="119" t="str">
        <f t="shared" si="4"/>
        <v>Ninguno</v>
      </c>
    </row>
    <row r="33" ht="23.25" customHeight="1">
      <c r="A33" s="86" t="str">
        <f t="shared" si="1"/>
        <v>C.S. SAN MIGUEL4531029</v>
      </c>
      <c r="B33" s="120">
        <v>29.0</v>
      </c>
      <c r="C33" s="121" t="str">
        <f t="shared" si="2"/>
        <v>ENE</v>
      </c>
      <c r="D33" s="122">
        <f t="shared" ref="D33:E33" si="31">D32</f>
        <v>45310</v>
      </c>
      <c r="E33" s="123" t="str">
        <f t="shared" si="31"/>
        <v>C.S. SAN MIGUEL</v>
      </c>
      <c r="F33" s="112" t="s">
        <v>402</v>
      </c>
      <c r="G33" s="124" t="s">
        <v>240</v>
      </c>
      <c r="H33" s="112" t="s">
        <v>374</v>
      </c>
      <c r="I33" s="125" t="s">
        <v>50</v>
      </c>
      <c r="J33" s="115">
        <v>66809.0</v>
      </c>
      <c r="K33" s="129" t="s">
        <v>96</v>
      </c>
      <c r="L33" s="129" t="s">
        <v>96</v>
      </c>
      <c r="M33" s="130"/>
      <c r="N33" s="118" t="str">
        <f>VLOOKUP(K33,COD!$O$2:$P$10,2,FALSE)</f>
        <v>Ninguno</v>
      </c>
      <c r="O33" s="118" t="str">
        <f>VLOOKUP(L33,COD!$O$12:$P$25,2,FALSE)</f>
        <v>Ninguno</v>
      </c>
      <c r="P33" s="119" t="str">
        <f t="shared" si="4"/>
        <v>Ninguno</v>
      </c>
    </row>
    <row r="34" ht="23.25" customHeight="1">
      <c r="A34" s="86" t="str">
        <f t="shared" si="1"/>
        <v>C.S. SAN MIGUEL4531030</v>
      </c>
      <c r="B34" s="120">
        <v>30.0</v>
      </c>
      <c r="C34" s="121" t="str">
        <f t="shared" si="2"/>
        <v>ENE</v>
      </c>
      <c r="D34" s="122">
        <f t="shared" ref="D34:E34" si="32">D33</f>
        <v>45310</v>
      </c>
      <c r="E34" s="123" t="str">
        <f t="shared" si="32"/>
        <v>C.S. SAN MIGUEL</v>
      </c>
      <c r="F34" s="112" t="s">
        <v>403</v>
      </c>
      <c r="G34" s="124" t="s">
        <v>319</v>
      </c>
      <c r="H34" s="112" t="s">
        <v>383</v>
      </c>
      <c r="I34" s="125" t="s">
        <v>87</v>
      </c>
      <c r="J34" s="115">
        <v>74896.0</v>
      </c>
      <c r="K34" s="129" t="s">
        <v>96</v>
      </c>
      <c r="L34" s="129" t="s">
        <v>129</v>
      </c>
      <c r="M34" s="131"/>
      <c r="N34" s="128" t="str">
        <f>VLOOKUP(K34,COD!$O$2:$P$10,2,FALSE)</f>
        <v>Ninguno</v>
      </c>
      <c r="O34" s="128" t="str">
        <f>VLOOKUP(L34,COD!$O$12:$P$25,2,FALSE)</f>
        <v>IIB-1</v>
      </c>
      <c r="P34" s="119" t="str">
        <f t="shared" si="4"/>
        <v>IIB-1</v>
      </c>
    </row>
    <row r="35" ht="23.25" customHeight="1">
      <c r="A35" s="86" t="str">
        <f t="shared" si="1"/>
        <v>C.S. SAN MIGUEL4531031</v>
      </c>
      <c r="B35" s="120">
        <v>31.0</v>
      </c>
      <c r="C35" s="121" t="str">
        <f t="shared" si="2"/>
        <v>ENE</v>
      </c>
      <c r="D35" s="122">
        <f t="shared" ref="D35:E35" si="33">D34</f>
        <v>45310</v>
      </c>
      <c r="E35" s="123" t="str">
        <f t="shared" si="33"/>
        <v>C.S. SAN MIGUEL</v>
      </c>
      <c r="F35" s="112" t="s">
        <v>404</v>
      </c>
      <c r="G35" s="124" t="s">
        <v>240</v>
      </c>
      <c r="H35" s="112" t="s">
        <v>366</v>
      </c>
      <c r="I35" s="125" t="s">
        <v>50</v>
      </c>
      <c r="J35" s="115">
        <v>16316.0</v>
      </c>
      <c r="K35" s="126" t="s">
        <v>19</v>
      </c>
      <c r="L35" s="134"/>
      <c r="M35" s="130"/>
      <c r="N35" s="118" t="str">
        <f>VLOOKUP(K35,COD!$O$2:$P$10,2,FALSE)</f>
        <v>I-1</v>
      </c>
      <c r="O35" s="118" t="str">
        <f>VLOOKUP(L35,COD!$O$12:$P$25,2,FALSE)</f>
        <v>#N/A</v>
      </c>
      <c r="P35" s="119" t="str">
        <f t="shared" si="4"/>
        <v>#N/A</v>
      </c>
    </row>
    <row r="36" ht="23.25" customHeight="1">
      <c r="A36" s="86" t="str">
        <f t="shared" si="1"/>
        <v>C.S. SAN MIGUEL4531032</v>
      </c>
      <c r="B36" s="120">
        <v>32.0</v>
      </c>
      <c r="C36" s="121" t="str">
        <f t="shared" si="2"/>
        <v>ENE</v>
      </c>
      <c r="D36" s="122">
        <f t="shared" ref="D36:E36" si="34">D35</f>
        <v>45310</v>
      </c>
      <c r="E36" s="123" t="str">
        <f t="shared" si="34"/>
        <v>C.S. SAN MIGUEL</v>
      </c>
      <c r="F36" s="112" t="s">
        <v>405</v>
      </c>
      <c r="G36" s="124" t="s">
        <v>240</v>
      </c>
      <c r="H36" s="112" t="s">
        <v>374</v>
      </c>
      <c r="I36" s="125" t="s">
        <v>50</v>
      </c>
      <c r="J36" s="115">
        <v>40032.0</v>
      </c>
      <c r="K36" s="129" t="s">
        <v>96</v>
      </c>
      <c r="L36" s="129" t="s">
        <v>96</v>
      </c>
      <c r="M36" s="131"/>
      <c r="N36" s="128" t="str">
        <f>VLOOKUP(K36,COD!$O$2:$P$10,2,FALSE)</f>
        <v>Ninguno</v>
      </c>
      <c r="O36" s="128" t="str">
        <f>VLOOKUP(L36,COD!$O$12:$P$25,2,FALSE)</f>
        <v>Ninguno</v>
      </c>
      <c r="P36" s="119" t="str">
        <f t="shared" si="4"/>
        <v>Ninguno</v>
      </c>
    </row>
    <row r="37" ht="23.25" customHeight="1">
      <c r="A37" s="86" t="str">
        <f t="shared" si="1"/>
        <v>C.S. SAN MIGUEL4531033</v>
      </c>
      <c r="B37" s="120">
        <v>33.0</v>
      </c>
      <c r="C37" s="121" t="str">
        <f t="shared" si="2"/>
        <v>ENE</v>
      </c>
      <c r="D37" s="122">
        <f t="shared" ref="D37:E37" si="35">D36</f>
        <v>45310</v>
      </c>
      <c r="E37" s="123" t="str">
        <f t="shared" si="35"/>
        <v>C.S. SAN MIGUEL</v>
      </c>
      <c r="F37" s="112" t="s">
        <v>406</v>
      </c>
      <c r="G37" s="124" t="s">
        <v>240</v>
      </c>
      <c r="H37" s="112" t="s">
        <v>376</v>
      </c>
      <c r="I37" s="125" t="s">
        <v>50</v>
      </c>
      <c r="J37" s="115">
        <v>55202.0</v>
      </c>
      <c r="K37" s="129" t="s">
        <v>96</v>
      </c>
      <c r="L37" s="129" t="s">
        <v>96</v>
      </c>
      <c r="M37" s="132"/>
      <c r="N37" s="118" t="str">
        <f>VLOOKUP(K37,COD!$O$2:$P$10,2,FALSE)</f>
        <v>Ninguno</v>
      </c>
      <c r="O37" s="118" t="str">
        <f>VLOOKUP(L37,COD!$O$12:$P$25,2,FALSE)</f>
        <v>Ninguno</v>
      </c>
      <c r="P37" s="119" t="str">
        <f t="shared" si="4"/>
        <v>Ninguno</v>
      </c>
    </row>
    <row r="38" ht="23.25" customHeight="1">
      <c r="A38" s="86" t="str">
        <f t="shared" si="1"/>
        <v>C.S. SAN MIGUEL4531034</v>
      </c>
      <c r="B38" s="120">
        <v>34.0</v>
      </c>
      <c r="C38" s="121" t="str">
        <f t="shared" si="2"/>
        <v>ENE</v>
      </c>
      <c r="D38" s="122">
        <f t="shared" ref="D38:E38" si="36">D37</f>
        <v>45310</v>
      </c>
      <c r="E38" s="123" t="str">
        <f t="shared" si="36"/>
        <v>C.S. SAN MIGUEL</v>
      </c>
      <c r="F38" s="112" t="s">
        <v>407</v>
      </c>
      <c r="G38" s="124" t="s">
        <v>240</v>
      </c>
      <c r="H38" s="112" t="s">
        <v>408</v>
      </c>
      <c r="I38" s="125" t="s">
        <v>50</v>
      </c>
      <c r="J38" s="115">
        <v>32433.0</v>
      </c>
      <c r="K38" s="129" t="s">
        <v>96</v>
      </c>
      <c r="L38" s="129" t="s">
        <v>96</v>
      </c>
      <c r="M38" s="127"/>
      <c r="N38" s="128" t="str">
        <f>VLOOKUP(K38,COD!$O$2:$P$10,2,FALSE)</f>
        <v>Ninguno</v>
      </c>
      <c r="O38" s="128" t="str">
        <f>VLOOKUP(L38,COD!$O$12:$P$25,2,FALSE)</f>
        <v>Ninguno</v>
      </c>
      <c r="P38" s="119" t="str">
        <f t="shared" si="4"/>
        <v>Ninguno</v>
      </c>
    </row>
    <row r="39" ht="23.25" customHeight="1">
      <c r="A39" s="86" t="str">
        <f t="shared" si="1"/>
        <v>C.S. SAN MIGUEL4531035</v>
      </c>
      <c r="B39" s="120">
        <v>35.0</v>
      </c>
      <c r="C39" s="121" t="str">
        <f t="shared" si="2"/>
        <v>ENE</v>
      </c>
      <c r="D39" s="122">
        <f t="shared" ref="D39:E39" si="37">D38</f>
        <v>45310</v>
      </c>
      <c r="E39" s="123" t="str">
        <f t="shared" si="37"/>
        <v>C.S. SAN MIGUEL</v>
      </c>
      <c r="F39" s="112" t="s">
        <v>409</v>
      </c>
      <c r="G39" s="124" t="s">
        <v>240</v>
      </c>
      <c r="H39" s="112" t="s">
        <v>376</v>
      </c>
      <c r="I39" s="125" t="s">
        <v>50</v>
      </c>
      <c r="J39" s="115">
        <v>41743.0</v>
      </c>
      <c r="K39" s="129" t="s">
        <v>96</v>
      </c>
      <c r="L39" s="129" t="s">
        <v>96</v>
      </c>
      <c r="M39" s="130"/>
      <c r="N39" s="118" t="str">
        <f>VLOOKUP(K39,COD!$O$2:$P$10,2,FALSE)</f>
        <v>Ninguno</v>
      </c>
      <c r="O39" s="118" t="str">
        <f>VLOOKUP(L39,COD!$O$12:$P$25,2,FALSE)</f>
        <v>Ninguno</v>
      </c>
      <c r="P39" s="119" t="str">
        <f t="shared" si="4"/>
        <v>Ninguno</v>
      </c>
    </row>
    <row r="40" ht="23.25" customHeight="1">
      <c r="A40" s="86" t="str">
        <f t="shared" si="1"/>
        <v>C.S. SAN MIGUEL4531036</v>
      </c>
      <c r="B40" s="120">
        <v>36.0</v>
      </c>
      <c r="C40" s="121" t="str">
        <f t="shared" si="2"/>
        <v>ENE</v>
      </c>
      <c r="D40" s="122">
        <f t="shared" ref="D40:E40" si="38">D39</f>
        <v>45310</v>
      </c>
      <c r="E40" s="123" t="str">
        <f t="shared" si="38"/>
        <v>C.S. SAN MIGUEL</v>
      </c>
      <c r="F40" s="112" t="s">
        <v>410</v>
      </c>
      <c r="G40" s="124" t="s">
        <v>240</v>
      </c>
      <c r="H40" s="112" t="s">
        <v>411</v>
      </c>
      <c r="I40" s="125" t="s">
        <v>50</v>
      </c>
      <c r="J40" s="115">
        <v>5757.0</v>
      </c>
      <c r="K40" s="129" t="s">
        <v>96</v>
      </c>
      <c r="L40" s="129" t="s">
        <v>129</v>
      </c>
      <c r="M40" s="127"/>
      <c r="N40" s="128" t="str">
        <f>VLOOKUP(K40,COD!$O$2:$P$10,2,FALSE)</f>
        <v>Ninguno</v>
      </c>
      <c r="O40" s="128" t="str">
        <f>VLOOKUP(L40,COD!$O$12:$P$25,2,FALSE)</f>
        <v>IIB-1</v>
      </c>
      <c r="P40" s="119" t="str">
        <f t="shared" si="4"/>
        <v>IIB-1</v>
      </c>
    </row>
    <row r="41" ht="23.25" customHeight="1">
      <c r="A41" s="86" t="str">
        <f t="shared" si="1"/>
        <v>C.S. SAN MIGUEL4531037</v>
      </c>
      <c r="B41" s="120">
        <v>37.0</v>
      </c>
      <c r="C41" s="121" t="str">
        <f t="shared" si="2"/>
        <v>ENE</v>
      </c>
      <c r="D41" s="122">
        <f t="shared" ref="D41:E41" si="39">D40</f>
        <v>45310</v>
      </c>
      <c r="E41" s="123" t="str">
        <f t="shared" si="39"/>
        <v>C.S. SAN MIGUEL</v>
      </c>
      <c r="F41" s="112" t="s">
        <v>412</v>
      </c>
      <c r="G41" s="124" t="s">
        <v>240</v>
      </c>
      <c r="H41" s="112" t="s">
        <v>366</v>
      </c>
      <c r="I41" s="125" t="s">
        <v>50</v>
      </c>
      <c r="J41" s="115">
        <v>46178.0</v>
      </c>
      <c r="K41" s="129" t="s">
        <v>96</v>
      </c>
      <c r="L41" s="129" t="s">
        <v>96</v>
      </c>
      <c r="M41" s="132"/>
      <c r="N41" s="118" t="str">
        <f>VLOOKUP(K41,COD!$O$2:$P$10,2,FALSE)</f>
        <v>Ninguno</v>
      </c>
      <c r="O41" s="118" t="str">
        <f>VLOOKUP(L41,COD!$O$12:$P$25,2,FALSE)</f>
        <v>Ninguno</v>
      </c>
      <c r="P41" s="119" t="str">
        <f t="shared" si="4"/>
        <v>Ninguno</v>
      </c>
    </row>
    <row r="42" ht="23.25" customHeight="1">
      <c r="A42" s="86" t="str">
        <f t="shared" si="1"/>
        <v>C.S. SAN MIGUEL4531038</v>
      </c>
      <c r="B42" s="120">
        <v>38.0</v>
      </c>
      <c r="C42" s="121" t="str">
        <f t="shared" si="2"/>
        <v>ENE</v>
      </c>
      <c r="D42" s="122">
        <f t="shared" ref="D42:E42" si="40">D41</f>
        <v>45310</v>
      </c>
      <c r="E42" s="123" t="str">
        <f t="shared" si="40"/>
        <v>C.S. SAN MIGUEL</v>
      </c>
      <c r="F42" s="112" t="s">
        <v>413</v>
      </c>
      <c r="G42" s="124" t="s">
        <v>240</v>
      </c>
      <c r="H42" s="112" t="s">
        <v>411</v>
      </c>
      <c r="I42" s="125" t="s">
        <v>50</v>
      </c>
      <c r="J42" s="115">
        <v>34709.0</v>
      </c>
      <c r="K42" s="129" t="s">
        <v>96</v>
      </c>
      <c r="L42" s="129" t="s">
        <v>96</v>
      </c>
      <c r="M42" s="127"/>
      <c r="N42" s="128" t="str">
        <f>VLOOKUP(K42,COD!$O$2:$P$10,2,FALSE)</f>
        <v>Ninguno</v>
      </c>
      <c r="O42" s="128" t="str">
        <f>VLOOKUP(L42,COD!$O$12:$P$25,2,FALSE)</f>
        <v>Ninguno</v>
      </c>
      <c r="P42" s="119" t="str">
        <f t="shared" si="4"/>
        <v>Ninguno</v>
      </c>
    </row>
    <row r="43" ht="23.25" customHeight="1">
      <c r="A43" s="86" t="str">
        <f t="shared" si="1"/>
        <v>C.S. SAN MIGUEL4531039</v>
      </c>
      <c r="B43" s="120">
        <v>39.0</v>
      </c>
      <c r="C43" s="121" t="str">
        <f t="shared" si="2"/>
        <v>ENE</v>
      </c>
      <c r="D43" s="122">
        <f t="shared" ref="D43:E43" si="41">D42</f>
        <v>45310</v>
      </c>
      <c r="E43" s="123" t="str">
        <f t="shared" si="41"/>
        <v>C.S. SAN MIGUEL</v>
      </c>
      <c r="F43" s="112" t="s">
        <v>414</v>
      </c>
      <c r="G43" s="124" t="s">
        <v>240</v>
      </c>
      <c r="H43" s="112" t="s">
        <v>399</v>
      </c>
      <c r="I43" s="125" t="s">
        <v>50</v>
      </c>
      <c r="J43" s="115">
        <v>4912.0</v>
      </c>
      <c r="K43" s="129" t="s">
        <v>96</v>
      </c>
      <c r="L43" s="126" t="s">
        <v>143</v>
      </c>
      <c r="M43" s="132" t="s">
        <v>415</v>
      </c>
      <c r="N43" s="118" t="str">
        <f>VLOOKUP(K43,COD!$O$2:$P$10,2,FALSE)</f>
        <v>Ninguno</v>
      </c>
      <c r="O43" s="118" t="str">
        <f>VLOOKUP(L43,COD!$O$12:$P$25,2,FALSE)</f>
        <v>IIB-3</v>
      </c>
      <c r="P43" s="119" t="str">
        <f t="shared" si="4"/>
        <v>IIB-3</v>
      </c>
    </row>
    <row r="44" ht="23.25" customHeight="1">
      <c r="A44" s="86" t="str">
        <f t="shared" si="1"/>
        <v>C.S. SAN MIGUEL4531040</v>
      </c>
      <c r="B44" s="120">
        <v>40.0</v>
      </c>
      <c r="C44" s="121" t="str">
        <f t="shared" si="2"/>
        <v>ENE</v>
      </c>
      <c r="D44" s="122">
        <f t="shared" ref="D44:E44" si="42">D43</f>
        <v>45310</v>
      </c>
      <c r="E44" s="123" t="str">
        <f t="shared" si="42"/>
        <v>C.S. SAN MIGUEL</v>
      </c>
      <c r="F44" s="112" t="s">
        <v>416</v>
      </c>
      <c r="G44" s="124" t="s">
        <v>240</v>
      </c>
      <c r="H44" s="112" t="s">
        <v>366</v>
      </c>
      <c r="I44" s="125" t="s">
        <v>50</v>
      </c>
      <c r="J44" s="115">
        <v>83454.0</v>
      </c>
      <c r="K44" s="129" t="s">
        <v>96</v>
      </c>
      <c r="L44" s="126" t="s">
        <v>96</v>
      </c>
      <c r="M44" s="131" t="s">
        <v>417</v>
      </c>
      <c r="N44" s="128" t="str">
        <f>VLOOKUP(K44,COD!$O$2:$P$10,2,FALSE)</f>
        <v>Ninguno</v>
      </c>
      <c r="O44" s="128" t="str">
        <f>VLOOKUP(L44,COD!$O$12:$P$25,2,FALSE)</f>
        <v>Ninguno</v>
      </c>
      <c r="P44" s="119" t="str">
        <f t="shared" si="4"/>
        <v>Ninguno</v>
      </c>
    </row>
    <row r="45" ht="23.25" customHeight="1">
      <c r="A45" s="86" t="str">
        <f t="shared" si="1"/>
        <v>C.S. SAN MIGUEL4531041</v>
      </c>
      <c r="B45" s="120">
        <v>41.0</v>
      </c>
      <c r="C45" s="121" t="str">
        <f t="shared" si="2"/>
        <v>ENE</v>
      </c>
      <c r="D45" s="122">
        <f t="shared" ref="D45:E45" si="43">D44</f>
        <v>45310</v>
      </c>
      <c r="E45" s="123" t="str">
        <f t="shared" si="43"/>
        <v>C.S. SAN MIGUEL</v>
      </c>
      <c r="F45" s="112" t="s">
        <v>418</v>
      </c>
      <c r="G45" s="124" t="s">
        <v>240</v>
      </c>
      <c r="H45" s="112" t="s">
        <v>399</v>
      </c>
      <c r="I45" s="125" t="s">
        <v>50</v>
      </c>
      <c r="J45" s="115">
        <v>65766.0</v>
      </c>
      <c r="K45" s="129" t="s">
        <v>19</v>
      </c>
      <c r="L45" s="126" t="s">
        <v>96</v>
      </c>
      <c r="M45" s="132" t="s">
        <v>415</v>
      </c>
      <c r="N45" s="118" t="str">
        <f>VLOOKUP(K45,COD!$O$2:$P$10,2,FALSE)</f>
        <v>I-1</v>
      </c>
      <c r="O45" s="118" t="str">
        <f>VLOOKUP(L45,COD!$O$12:$P$25,2,FALSE)</f>
        <v>Ninguno</v>
      </c>
      <c r="P45" s="119" t="str">
        <f t="shared" si="4"/>
        <v>I-1</v>
      </c>
    </row>
    <row r="46" ht="23.25" customHeight="1">
      <c r="A46" s="86" t="str">
        <f t="shared" si="1"/>
        <v>C.S. SAN MIGUEL4531042</v>
      </c>
      <c r="B46" s="120">
        <v>42.0</v>
      </c>
      <c r="C46" s="121" t="str">
        <f t="shared" si="2"/>
        <v>ENE</v>
      </c>
      <c r="D46" s="122">
        <f t="shared" ref="D46:E46" si="44">D45</f>
        <v>45310</v>
      </c>
      <c r="E46" s="123" t="str">
        <f t="shared" si="44"/>
        <v>C.S. SAN MIGUEL</v>
      </c>
      <c r="F46" s="112" t="s">
        <v>419</v>
      </c>
      <c r="G46" s="124" t="s">
        <v>240</v>
      </c>
      <c r="H46" s="112" t="s">
        <v>399</v>
      </c>
      <c r="I46" s="125" t="s">
        <v>50</v>
      </c>
      <c r="J46" s="115">
        <v>32692.0</v>
      </c>
      <c r="K46" s="129" t="s">
        <v>96</v>
      </c>
      <c r="L46" s="129" t="s">
        <v>129</v>
      </c>
      <c r="M46" s="127"/>
      <c r="N46" s="128" t="str">
        <f>VLOOKUP(K46,COD!$O$2:$P$10,2,FALSE)</f>
        <v>Ninguno</v>
      </c>
      <c r="O46" s="128" t="str">
        <f>VLOOKUP(L46,COD!$O$12:$P$25,2,FALSE)</f>
        <v>IIB-1</v>
      </c>
      <c r="P46" s="119" t="str">
        <f t="shared" si="4"/>
        <v>IIB-1</v>
      </c>
    </row>
    <row r="47" ht="23.25" customHeight="1">
      <c r="A47" s="86" t="str">
        <f t="shared" si="1"/>
        <v>C.S. SAN MIGUEL4531043</v>
      </c>
      <c r="B47" s="120">
        <v>43.0</v>
      </c>
      <c r="C47" s="121" t="str">
        <f t="shared" si="2"/>
        <v>ENE</v>
      </c>
      <c r="D47" s="122">
        <f t="shared" ref="D47:E47" si="45">D46</f>
        <v>45310</v>
      </c>
      <c r="E47" s="123" t="str">
        <f t="shared" si="45"/>
        <v>C.S. SAN MIGUEL</v>
      </c>
      <c r="F47" s="112" t="s">
        <v>420</v>
      </c>
      <c r="G47" s="124" t="s">
        <v>240</v>
      </c>
      <c r="H47" s="112" t="s">
        <v>408</v>
      </c>
      <c r="I47" s="125" t="s">
        <v>50</v>
      </c>
      <c r="J47" s="115">
        <v>9825.0</v>
      </c>
      <c r="K47" s="126" t="s">
        <v>96</v>
      </c>
      <c r="L47" s="126" t="s">
        <v>143</v>
      </c>
      <c r="M47" s="130"/>
      <c r="N47" s="118" t="str">
        <f>VLOOKUP(K47,COD!$O$2:$P$10,2,FALSE)</f>
        <v>Ninguno</v>
      </c>
      <c r="O47" s="118" t="str">
        <f>VLOOKUP(L47,COD!$O$12:$P$25,2,FALSE)</f>
        <v>IIB-3</v>
      </c>
      <c r="P47" s="119" t="str">
        <f t="shared" si="4"/>
        <v>IIB-3</v>
      </c>
    </row>
    <row r="48" ht="23.25" customHeight="1">
      <c r="A48" s="86" t="str">
        <f t="shared" si="1"/>
        <v>C.S. SAN MIGUEL4531044</v>
      </c>
      <c r="B48" s="120">
        <v>44.0</v>
      </c>
      <c r="C48" s="121" t="str">
        <f t="shared" si="2"/>
        <v>ENE</v>
      </c>
      <c r="D48" s="122">
        <f t="shared" ref="D48:E48" si="46">D47</f>
        <v>45310</v>
      </c>
      <c r="E48" s="123" t="str">
        <f t="shared" si="46"/>
        <v>C.S. SAN MIGUEL</v>
      </c>
      <c r="F48" s="112" t="s">
        <v>421</v>
      </c>
      <c r="G48" s="124" t="s">
        <v>240</v>
      </c>
      <c r="H48" s="112" t="s">
        <v>383</v>
      </c>
      <c r="I48" s="125" t="s">
        <v>50</v>
      </c>
      <c r="J48" s="115">
        <v>65041.0</v>
      </c>
      <c r="K48" s="126" t="s">
        <v>96</v>
      </c>
      <c r="L48" s="126" t="s">
        <v>96</v>
      </c>
      <c r="M48" s="131" t="s">
        <v>422</v>
      </c>
      <c r="N48" s="128" t="str">
        <f>VLOOKUP(K48,COD!$O$2:$P$10,2,FALSE)</f>
        <v>Ninguno</v>
      </c>
      <c r="O48" s="128" t="str">
        <f>VLOOKUP(L48,COD!$O$12:$P$25,2,FALSE)</f>
        <v>Ninguno</v>
      </c>
      <c r="P48" s="119" t="str">
        <f t="shared" si="4"/>
        <v>Ninguno</v>
      </c>
    </row>
    <row r="49" ht="23.25" customHeight="1">
      <c r="A49" s="86" t="str">
        <f t="shared" si="1"/>
        <v>C.S. SAN MIGUEL4531045</v>
      </c>
      <c r="B49" s="120">
        <v>45.0</v>
      </c>
      <c r="C49" s="121" t="str">
        <f t="shared" si="2"/>
        <v>ENE</v>
      </c>
      <c r="D49" s="122">
        <f t="shared" ref="D49:E49" si="47">D48</f>
        <v>45310</v>
      </c>
      <c r="E49" s="123" t="str">
        <f t="shared" si="47"/>
        <v>C.S. SAN MIGUEL</v>
      </c>
      <c r="F49" s="112" t="s">
        <v>423</v>
      </c>
      <c r="G49" s="124" t="s">
        <v>240</v>
      </c>
      <c r="H49" s="112" t="s">
        <v>374</v>
      </c>
      <c r="I49" s="125" t="s">
        <v>50</v>
      </c>
      <c r="J49" s="115">
        <v>40032.0</v>
      </c>
      <c r="K49" s="135" t="s">
        <v>19</v>
      </c>
      <c r="L49" s="126" t="s">
        <v>96</v>
      </c>
      <c r="M49" s="132"/>
      <c r="N49" s="118" t="str">
        <f>VLOOKUP(K49,COD!$O$2:$P$10,2,FALSE)</f>
        <v>I-1</v>
      </c>
      <c r="O49" s="118" t="str">
        <f>VLOOKUP(L49,COD!$O$12:$P$25,2,FALSE)</f>
        <v>Ninguno</v>
      </c>
      <c r="P49" s="119" t="str">
        <f t="shared" si="4"/>
        <v>I-1</v>
      </c>
    </row>
    <row r="50" ht="23.25" customHeight="1">
      <c r="A50" s="86" t="str">
        <f t="shared" si="1"/>
        <v>C.S. SAN MIGUEL4531046</v>
      </c>
      <c r="B50" s="120">
        <v>46.0</v>
      </c>
      <c r="C50" s="121" t="str">
        <f t="shared" si="2"/>
        <v>ENE</v>
      </c>
      <c r="D50" s="122">
        <f t="shared" ref="D50:E50" si="48">D49</f>
        <v>45310</v>
      </c>
      <c r="E50" s="123" t="str">
        <f t="shared" si="48"/>
        <v>C.S. SAN MIGUEL</v>
      </c>
      <c r="F50" s="112" t="s">
        <v>424</v>
      </c>
      <c r="G50" s="124" t="s">
        <v>240</v>
      </c>
      <c r="H50" s="112" t="s">
        <v>374</v>
      </c>
      <c r="I50" s="125" t="s">
        <v>50</v>
      </c>
      <c r="J50" s="115">
        <v>34076.0</v>
      </c>
      <c r="K50" s="126" t="s">
        <v>96</v>
      </c>
      <c r="L50" s="126" t="s">
        <v>114</v>
      </c>
      <c r="M50" s="127"/>
      <c r="N50" s="128" t="str">
        <f>VLOOKUP(K50,COD!$O$2:$P$10,2,FALSE)</f>
        <v>Ninguno</v>
      </c>
      <c r="O50" s="128" t="str">
        <f>VLOOKUP(L50,COD!$O$12:$P$25,2,FALSE)</f>
        <v>IIA-1</v>
      </c>
      <c r="P50" s="119" t="str">
        <f t="shared" si="4"/>
        <v>IIA-1</v>
      </c>
    </row>
    <row r="51" ht="23.25" customHeight="1">
      <c r="A51" s="86" t="str">
        <f t="shared" si="1"/>
        <v>C.S. SAN MIGUEL4531047</v>
      </c>
      <c r="B51" s="120">
        <v>47.0</v>
      </c>
      <c r="C51" s="121" t="str">
        <f t="shared" si="2"/>
        <v>ENE</v>
      </c>
      <c r="D51" s="122">
        <f t="shared" ref="D51:E51" si="49">D50</f>
        <v>45310</v>
      </c>
      <c r="E51" s="123" t="str">
        <f t="shared" si="49"/>
        <v>C.S. SAN MIGUEL</v>
      </c>
      <c r="F51" s="112" t="s">
        <v>425</v>
      </c>
      <c r="G51" s="124" t="s">
        <v>240</v>
      </c>
      <c r="H51" s="112" t="s">
        <v>374</v>
      </c>
      <c r="I51" s="125" t="s">
        <v>50</v>
      </c>
      <c r="J51" s="115">
        <v>83693.0</v>
      </c>
      <c r="K51" s="129" t="s">
        <v>96</v>
      </c>
      <c r="L51" s="126" t="s">
        <v>96</v>
      </c>
      <c r="M51" s="132"/>
      <c r="N51" s="118" t="str">
        <f>VLOOKUP(K51,COD!$O$2:$P$10,2,FALSE)</f>
        <v>Ninguno</v>
      </c>
      <c r="O51" s="118" t="str">
        <f>VLOOKUP(L51,COD!$O$12:$P$25,2,FALSE)</f>
        <v>Ninguno</v>
      </c>
      <c r="P51" s="119" t="str">
        <f t="shared" si="4"/>
        <v>Ninguno</v>
      </c>
    </row>
    <row r="52" ht="23.25" customHeight="1">
      <c r="A52" s="86" t="str">
        <f t="shared" si="1"/>
        <v>C.S. SAN MIGUEL4531048</v>
      </c>
      <c r="B52" s="120">
        <v>48.0</v>
      </c>
      <c r="C52" s="121" t="str">
        <f t="shared" si="2"/>
        <v>ENE</v>
      </c>
      <c r="D52" s="122">
        <f t="shared" ref="D52:E52" si="50">D51</f>
        <v>45310</v>
      </c>
      <c r="E52" s="123" t="str">
        <f t="shared" si="50"/>
        <v>C.S. SAN MIGUEL</v>
      </c>
      <c r="F52" s="112" t="s">
        <v>426</v>
      </c>
      <c r="G52" s="124" t="s">
        <v>240</v>
      </c>
      <c r="H52" s="112" t="s">
        <v>408</v>
      </c>
      <c r="I52" s="125" t="s">
        <v>50</v>
      </c>
      <c r="J52" s="115">
        <v>5242.0</v>
      </c>
      <c r="K52" s="126" t="s">
        <v>96</v>
      </c>
      <c r="L52" s="126" t="s">
        <v>96</v>
      </c>
      <c r="M52" s="127" t="s">
        <v>415</v>
      </c>
      <c r="N52" s="128" t="str">
        <f>VLOOKUP(K52,COD!$O$2:$P$10,2,FALSE)</f>
        <v>Ninguno</v>
      </c>
      <c r="O52" s="128" t="str">
        <f>VLOOKUP(L52,COD!$O$12:$P$25,2,FALSE)</f>
        <v>Ninguno</v>
      </c>
      <c r="P52" s="119" t="str">
        <f t="shared" si="4"/>
        <v>Ninguno</v>
      </c>
    </row>
    <row r="53" ht="23.25" customHeight="1">
      <c r="A53" s="86" t="str">
        <f t="shared" si="1"/>
        <v>C.S. SAN MIGUEL4531049</v>
      </c>
      <c r="B53" s="120">
        <v>49.0</v>
      </c>
      <c r="C53" s="121" t="str">
        <f t="shared" si="2"/>
        <v>ENE</v>
      </c>
      <c r="D53" s="122">
        <f t="shared" ref="D53:E53" si="51">D52</f>
        <v>45310</v>
      </c>
      <c r="E53" s="123" t="str">
        <f t="shared" si="51"/>
        <v>C.S. SAN MIGUEL</v>
      </c>
      <c r="F53" s="112" t="s">
        <v>427</v>
      </c>
      <c r="G53" s="124" t="s">
        <v>240</v>
      </c>
      <c r="H53" s="112" t="s">
        <v>366</v>
      </c>
      <c r="I53" s="125" t="s">
        <v>50</v>
      </c>
      <c r="J53" s="115">
        <v>25537.0</v>
      </c>
      <c r="K53" s="129" t="s">
        <v>96</v>
      </c>
      <c r="L53" s="126" t="s">
        <v>96</v>
      </c>
      <c r="M53" s="132" t="s">
        <v>422</v>
      </c>
      <c r="N53" s="118" t="str">
        <f>VLOOKUP(K53,COD!$O$2:$P$10,2,FALSE)</f>
        <v>Ninguno</v>
      </c>
      <c r="O53" s="118" t="str">
        <f>VLOOKUP(L53,COD!$O$12:$P$25,2,FALSE)</f>
        <v>Ninguno</v>
      </c>
      <c r="P53" s="119" t="str">
        <f t="shared" si="4"/>
        <v>Ninguno</v>
      </c>
    </row>
    <row r="54" ht="23.25" customHeight="1">
      <c r="A54" s="86" t="str">
        <f t="shared" si="1"/>
        <v>C.S. SAN MIGUEL4531050</v>
      </c>
      <c r="B54" s="120">
        <v>50.0</v>
      </c>
      <c r="C54" s="121" t="str">
        <f t="shared" si="2"/>
        <v>ENE</v>
      </c>
      <c r="D54" s="122">
        <f t="shared" ref="D54:E54" si="52">D53</f>
        <v>45310</v>
      </c>
      <c r="E54" s="123" t="str">
        <f t="shared" si="52"/>
        <v>C.S. SAN MIGUEL</v>
      </c>
      <c r="F54" s="112" t="s">
        <v>428</v>
      </c>
      <c r="G54" s="124" t="s">
        <v>240</v>
      </c>
      <c r="H54" s="112" t="s">
        <v>376</v>
      </c>
      <c r="I54" s="125" t="s">
        <v>50</v>
      </c>
      <c r="J54" s="115">
        <v>5829.0</v>
      </c>
      <c r="K54" s="126" t="s">
        <v>96</v>
      </c>
      <c r="L54" s="126" t="s">
        <v>96</v>
      </c>
      <c r="M54" s="127"/>
      <c r="N54" s="128" t="str">
        <f>VLOOKUP(K54,COD!$O$2:$P$10,2,FALSE)</f>
        <v>Ninguno</v>
      </c>
      <c r="O54" s="128" t="str">
        <f>VLOOKUP(L54,COD!$O$12:$P$25,2,FALSE)</f>
        <v>Ninguno</v>
      </c>
      <c r="P54" s="119" t="str">
        <f t="shared" si="4"/>
        <v>Ninguno</v>
      </c>
    </row>
    <row r="55" ht="23.25" customHeight="1">
      <c r="A55" s="86" t="str">
        <f t="shared" si="1"/>
        <v>C.S. SAN MIGUEL4531051</v>
      </c>
      <c r="B55" s="120">
        <v>51.0</v>
      </c>
      <c r="C55" s="121" t="str">
        <f t="shared" si="2"/>
        <v>ENE</v>
      </c>
      <c r="D55" s="122">
        <f t="shared" ref="D55:E55" si="53">D54</f>
        <v>45310</v>
      </c>
      <c r="E55" s="123" t="str">
        <f t="shared" si="53"/>
        <v>C.S. SAN MIGUEL</v>
      </c>
      <c r="F55" s="112" t="s">
        <v>429</v>
      </c>
      <c r="G55" s="124" t="s">
        <v>240</v>
      </c>
      <c r="H55" s="112" t="s">
        <v>366</v>
      </c>
      <c r="I55" s="125" t="s">
        <v>50</v>
      </c>
      <c r="J55" s="115">
        <v>40454.0</v>
      </c>
      <c r="K55" s="126" t="s">
        <v>96</v>
      </c>
      <c r="L55" s="126" t="s">
        <v>129</v>
      </c>
      <c r="M55" s="130"/>
      <c r="N55" s="118" t="str">
        <f>VLOOKUP(K55,COD!$O$2:$P$10,2,FALSE)</f>
        <v>Ninguno</v>
      </c>
      <c r="O55" s="118" t="str">
        <f>VLOOKUP(L55,COD!$O$12:$P$25,2,FALSE)</f>
        <v>IIB-1</v>
      </c>
      <c r="P55" s="119" t="str">
        <f t="shared" si="4"/>
        <v>IIB-1</v>
      </c>
    </row>
    <row r="56" ht="23.25" customHeight="1">
      <c r="A56" s="86" t="str">
        <f t="shared" si="1"/>
        <v>C.S. SAN MIGUEL4531052</v>
      </c>
      <c r="B56" s="120">
        <v>52.0</v>
      </c>
      <c r="C56" s="121" t="str">
        <f t="shared" si="2"/>
        <v>ENE</v>
      </c>
      <c r="D56" s="122">
        <f t="shared" ref="D56:E56" si="54">D55</f>
        <v>45310</v>
      </c>
      <c r="E56" s="123" t="str">
        <f t="shared" si="54"/>
        <v>C.S. SAN MIGUEL</v>
      </c>
      <c r="F56" s="112" t="s">
        <v>430</v>
      </c>
      <c r="G56" s="124" t="s">
        <v>240</v>
      </c>
      <c r="H56" s="112" t="s">
        <v>371</v>
      </c>
      <c r="I56" s="125" t="s">
        <v>50</v>
      </c>
      <c r="J56" s="115">
        <v>70343.0</v>
      </c>
      <c r="K56" s="126" t="s">
        <v>96</v>
      </c>
      <c r="L56" s="126" t="s">
        <v>96</v>
      </c>
      <c r="M56" s="127"/>
      <c r="N56" s="128" t="str">
        <f>VLOOKUP(K56,COD!$O$2:$P$10,2,FALSE)</f>
        <v>Ninguno</v>
      </c>
      <c r="O56" s="128" t="str">
        <f>VLOOKUP(L56,COD!$O$12:$P$25,2,FALSE)</f>
        <v>Ninguno</v>
      </c>
      <c r="P56" s="119" t="str">
        <f t="shared" si="4"/>
        <v>Ninguno</v>
      </c>
    </row>
    <row r="57" ht="23.25" customHeight="1">
      <c r="A57" s="86" t="str">
        <f t="shared" si="1"/>
        <v>C.S. SAN MIGUEL4531053</v>
      </c>
      <c r="B57" s="120">
        <v>53.0</v>
      </c>
      <c r="C57" s="121" t="str">
        <f t="shared" si="2"/>
        <v>ENE</v>
      </c>
      <c r="D57" s="122">
        <f t="shared" ref="D57:E57" si="55">D56</f>
        <v>45310</v>
      </c>
      <c r="E57" s="123" t="str">
        <f t="shared" si="55"/>
        <v>C.S. SAN MIGUEL</v>
      </c>
      <c r="F57" s="112" t="s">
        <v>431</v>
      </c>
      <c r="G57" s="124" t="s">
        <v>240</v>
      </c>
      <c r="H57" s="112" t="s">
        <v>399</v>
      </c>
      <c r="I57" s="125" t="s">
        <v>50</v>
      </c>
      <c r="J57" s="115">
        <v>67027.0</v>
      </c>
      <c r="K57" s="129" t="s">
        <v>96</v>
      </c>
      <c r="L57" s="129" t="s">
        <v>143</v>
      </c>
      <c r="M57" s="132"/>
      <c r="N57" s="118" t="str">
        <f>VLOOKUP(K57,COD!$O$2:$P$10,2,FALSE)</f>
        <v>Ninguno</v>
      </c>
      <c r="O57" s="118" t="str">
        <f>VLOOKUP(L57,COD!$O$12:$P$25,2,FALSE)</f>
        <v>IIB-3</v>
      </c>
      <c r="P57" s="119" t="str">
        <f t="shared" si="4"/>
        <v>IIB-3</v>
      </c>
    </row>
    <row r="58" ht="23.25" customHeight="1">
      <c r="A58" s="86" t="str">
        <f t="shared" si="1"/>
        <v>C.S. SAN MIGUEL4531054</v>
      </c>
      <c r="B58" s="120">
        <v>54.0</v>
      </c>
      <c r="C58" s="121" t="str">
        <f t="shared" si="2"/>
        <v>ENE</v>
      </c>
      <c r="D58" s="122">
        <f t="shared" ref="D58:E58" si="56">D57</f>
        <v>45310</v>
      </c>
      <c r="E58" s="123" t="str">
        <f t="shared" si="56"/>
        <v>C.S. SAN MIGUEL</v>
      </c>
      <c r="F58" s="112" t="s">
        <v>432</v>
      </c>
      <c r="G58" s="124" t="s">
        <v>240</v>
      </c>
      <c r="H58" s="112" t="s">
        <v>399</v>
      </c>
      <c r="I58" s="125" t="s">
        <v>50</v>
      </c>
      <c r="J58" s="115">
        <v>35046.0</v>
      </c>
      <c r="K58" s="126" t="s">
        <v>96</v>
      </c>
      <c r="L58" s="126" t="s">
        <v>96</v>
      </c>
      <c r="M58" s="127"/>
      <c r="N58" s="128" t="str">
        <f>VLOOKUP(K58,COD!$O$2:$P$10,2,FALSE)</f>
        <v>Ninguno</v>
      </c>
      <c r="O58" s="128" t="str">
        <f>VLOOKUP(L58,COD!$O$12:$P$25,2,FALSE)</f>
        <v>Ninguno</v>
      </c>
      <c r="P58" s="119" t="str">
        <f t="shared" si="4"/>
        <v>Ninguno</v>
      </c>
    </row>
    <row r="59" ht="23.25" customHeight="1">
      <c r="A59" s="86" t="str">
        <f t="shared" si="1"/>
        <v>C.S. SAN MIGUEL4531055</v>
      </c>
      <c r="B59" s="120">
        <v>55.0</v>
      </c>
      <c r="C59" s="121" t="str">
        <f t="shared" si="2"/>
        <v>ENE</v>
      </c>
      <c r="D59" s="122">
        <f t="shared" ref="D59:E59" si="57">D58</f>
        <v>45310</v>
      </c>
      <c r="E59" s="123" t="str">
        <f t="shared" si="57"/>
        <v>C.S. SAN MIGUEL</v>
      </c>
      <c r="F59" s="112" t="s">
        <v>433</v>
      </c>
      <c r="G59" s="124" t="s">
        <v>240</v>
      </c>
      <c r="H59" s="112" t="s">
        <v>374</v>
      </c>
      <c r="I59" s="125" t="s">
        <v>50</v>
      </c>
      <c r="J59" s="115">
        <v>83135.0</v>
      </c>
      <c r="K59" s="129" t="s">
        <v>96</v>
      </c>
      <c r="L59" s="126" t="s">
        <v>129</v>
      </c>
      <c r="M59" s="130"/>
      <c r="N59" s="118" t="str">
        <f>VLOOKUP(K59,COD!$O$2:$P$10,2,FALSE)</f>
        <v>Ninguno</v>
      </c>
      <c r="O59" s="118" t="str">
        <f>VLOOKUP(L59,COD!$O$12:$P$25,2,FALSE)</f>
        <v>IIB-1</v>
      </c>
      <c r="P59" s="119" t="str">
        <f t="shared" si="4"/>
        <v>IIB-1</v>
      </c>
    </row>
    <row r="60" ht="23.25" customHeight="1">
      <c r="A60" s="86" t="str">
        <f t="shared" si="1"/>
        <v>C.S. SAN MIGUEL4531056</v>
      </c>
      <c r="B60" s="120">
        <v>56.0</v>
      </c>
      <c r="C60" s="121" t="str">
        <f t="shared" si="2"/>
        <v>ENE</v>
      </c>
      <c r="D60" s="122">
        <f t="shared" ref="D60:E60" si="58">D59</f>
        <v>45310</v>
      </c>
      <c r="E60" s="123" t="str">
        <f t="shared" si="58"/>
        <v>C.S. SAN MIGUEL</v>
      </c>
      <c r="F60" s="112" t="s">
        <v>434</v>
      </c>
      <c r="G60" s="124" t="s">
        <v>240</v>
      </c>
      <c r="H60" s="112" t="s">
        <v>366</v>
      </c>
      <c r="I60" s="125" t="s">
        <v>50</v>
      </c>
      <c r="J60" s="115">
        <v>79357.0</v>
      </c>
      <c r="K60" s="126" t="s">
        <v>96</v>
      </c>
      <c r="L60" s="126" t="s">
        <v>129</v>
      </c>
      <c r="M60" s="131"/>
      <c r="N60" s="128" t="str">
        <f>VLOOKUP(K60,COD!$O$2:$P$10,2,FALSE)</f>
        <v>Ninguno</v>
      </c>
      <c r="O60" s="128" t="str">
        <f>VLOOKUP(L60,COD!$O$12:$P$25,2,FALSE)</f>
        <v>IIB-1</v>
      </c>
      <c r="P60" s="119" t="str">
        <f t="shared" si="4"/>
        <v>IIB-1</v>
      </c>
    </row>
    <row r="61" ht="23.25" customHeight="1">
      <c r="A61" s="86" t="str">
        <f t="shared" si="1"/>
        <v>C.S. SAN MIGUEL4531057</v>
      </c>
      <c r="B61" s="120">
        <v>57.0</v>
      </c>
      <c r="C61" s="121" t="str">
        <f t="shared" si="2"/>
        <v>ENE</v>
      </c>
      <c r="D61" s="122">
        <f t="shared" ref="D61:E61" si="59">D60</f>
        <v>45310</v>
      </c>
      <c r="E61" s="123" t="str">
        <f t="shared" si="59"/>
        <v>C.S. SAN MIGUEL</v>
      </c>
      <c r="F61" s="112" t="s">
        <v>435</v>
      </c>
      <c r="G61" s="124" t="s">
        <v>240</v>
      </c>
      <c r="H61" s="112" t="s">
        <v>371</v>
      </c>
      <c r="I61" s="125" t="s">
        <v>50</v>
      </c>
      <c r="J61" s="115">
        <v>30458.0</v>
      </c>
      <c r="K61" s="129" t="s">
        <v>96</v>
      </c>
      <c r="L61" s="129" t="s">
        <v>96</v>
      </c>
      <c r="M61" s="132"/>
      <c r="N61" s="118" t="str">
        <f>VLOOKUP(K61,COD!$O$2:$P$10,2,FALSE)</f>
        <v>Ninguno</v>
      </c>
      <c r="O61" s="118" t="str">
        <f>VLOOKUP(L61,COD!$O$12:$P$25,2,FALSE)</f>
        <v>Ninguno</v>
      </c>
      <c r="P61" s="119" t="str">
        <f t="shared" si="4"/>
        <v>Ninguno</v>
      </c>
    </row>
    <row r="62" ht="23.25" customHeight="1">
      <c r="A62" s="86" t="str">
        <f t="shared" si="1"/>
        <v>C.S. SAN MIGUEL4531058</v>
      </c>
      <c r="B62" s="120">
        <v>58.0</v>
      </c>
      <c r="C62" s="121" t="str">
        <f t="shared" si="2"/>
        <v>ENE</v>
      </c>
      <c r="D62" s="122">
        <f t="shared" ref="D62:E62" si="60">D61</f>
        <v>45310</v>
      </c>
      <c r="E62" s="123" t="str">
        <f t="shared" si="60"/>
        <v>C.S. SAN MIGUEL</v>
      </c>
      <c r="F62" s="112" t="s">
        <v>436</v>
      </c>
      <c r="G62" s="124" t="s">
        <v>240</v>
      </c>
      <c r="H62" s="112" t="s">
        <v>383</v>
      </c>
      <c r="I62" s="125" t="s">
        <v>50</v>
      </c>
      <c r="J62" s="115">
        <v>11647.0</v>
      </c>
      <c r="K62" s="129" t="s">
        <v>96</v>
      </c>
      <c r="L62" s="126" t="s">
        <v>129</v>
      </c>
      <c r="M62" s="127"/>
      <c r="N62" s="128" t="str">
        <f>VLOOKUP(K62,COD!$O$2:$P$10,2,FALSE)</f>
        <v>Ninguno</v>
      </c>
      <c r="O62" s="128" t="str">
        <f>VLOOKUP(L62,COD!$O$12:$P$25,2,FALSE)</f>
        <v>IIB-1</v>
      </c>
      <c r="P62" s="119" t="str">
        <f t="shared" si="4"/>
        <v>IIB-1</v>
      </c>
    </row>
    <row r="63" ht="23.25" customHeight="1">
      <c r="A63" s="86" t="str">
        <f t="shared" si="1"/>
        <v>C.S. SAN MIGUEL4531059</v>
      </c>
      <c r="B63" s="120">
        <v>59.0</v>
      </c>
      <c r="C63" s="121" t="str">
        <f t="shared" si="2"/>
        <v>ENE</v>
      </c>
      <c r="D63" s="122">
        <f t="shared" ref="D63:E63" si="61">D62</f>
        <v>45310</v>
      </c>
      <c r="E63" s="123" t="str">
        <f t="shared" si="61"/>
        <v>C.S. SAN MIGUEL</v>
      </c>
      <c r="F63" s="112" t="s">
        <v>437</v>
      </c>
      <c r="G63" s="124" t="s">
        <v>240</v>
      </c>
      <c r="H63" s="112" t="s">
        <v>374</v>
      </c>
      <c r="I63" s="125" t="s">
        <v>50</v>
      </c>
      <c r="J63" s="115">
        <v>34076.0</v>
      </c>
      <c r="K63" s="129" t="s">
        <v>96</v>
      </c>
      <c r="L63" s="126" t="s">
        <v>129</v>
      </c>
      <c r="M63" s="132"/>
      <c r="N63" s="118" t="str">
        <f>VLOOKUP(K63,COD!$O$2:$P$10,2,FALSE)</f>
        <v>Ninguno</v>
      </c>
      <c r="O63" s="118" t="str">
        <f>VLOOKUP(L63,COD!$O$12:$P$25,2,FALSE)</f>
        <v>IIB-1</v>
      </c>
      <c r="P63" s="119" t="str">
        <f t="shared" si="4"/>
        <v>IIB-1</v>
      </c>
    </row>
    <row r="64" ht="23.25" customHeight="1">
      <c r="A64" s="86" t="str">
        <f t="shared" si="1"/>
        <v>C.S. SAN MIGUEL4531060</v>
      </c>
      <c r="B64" s="120">
        <v>60.0</v>
      </c>
      <c r="C64" s="121" t="str">
        <f t="shared" si="2"/>
        <v>ENE</v>
      </c>
      <c r="D64" s="122">
        <f t="shared" ref="D64:E64" si="62">D63</f>
        <v>45310</v>
      </c>
      <c r="E64" s="123" t="str">
        <f t="shared" si="62"/>
        <v>C.S. SAN MIGUEL</v>
      </c>
      <c r="F64" s="112" t="s">
        <v>438</v>
      </c>
      <c r="G64" s="124" t="s">
        <v>240</v>
      </c>
      <c r="H64" s="112" t="s">
        <v>399</v>
      </c>
      <c r="I64" s="125" t="s">
        <v>50</v>
      </c>
      <c r="J64" s="115">
        <v>39558.0</v>
      </c>
      <c r="K64" s="129" t="s">
        <v>96</v>
      </c>
      <c r="L64" s="129" t="s">
        <v>96</v>
      </c>
      <c r="M64" s="127"/>
      <c r="N64" s="128" t="str">
        <f>VLOOKUP(K64,COD!$O$2:$P$10,2,FALSE)</f>
        <v>Ninguno</v>
      </c>
      <c r="O64" s="128" t="str">
        <f>VLOOKUP(L64,COD!$O$12:$P$25,2,FALSE)</f>
        <v>Ninguno</v>
      </c>
      <c r="P64" s="119" t="str">
        <f t="shared" si="4"/>
        <v>Ninguno</v>
      </c>
    </row>
    <row r="65" ht="23.25" customHeight="1">
      <c r="A65" s="86" t="str">
        <f t="shared" si="1"/>
        <v>C.S. SAN MIGUEL4531061</v>
      </c>
      <c r="B65" s="120">
        <v>61.0</v>
      </c>
      <c r="C65" s="121" t="str">
        <f t="shared" si="2"/>
        <v>ENE</v>
      </c>
      <c r="D65" s="122">
        <f t="shared" ref="D65:E65" si="63">D64</f>
        <v>45310</v>
      </c>
      <c r="E65" s="123" t="str">
        <f t="shared" si="63"/>
        <v>C.S. SAN MIGUEL</v>
      </c>
      <c r="F65" s="112" t="s">
        <v>439</v>
      </c>
      <c r="G65" s="124" t="s">
        <v>240</v>
      </c>
      <c r="H65" s="112" t="s">
        <v>379</v>
      </c>
      <c r="I65" s="125" t="s">
        <v>50</v>
      </c>
      <c r="J65" s="115">
        <v>81904.0</v>
      </c>
      <c r="K65" s="129" t="s">
        <v>96</v>
      </c>
      <c r="L65" s="129" t="s">
        <v>96</v>
      </c>
      <c r="M65" s="132"/>
      <c r="N65" s="118" t="str">
        <f>VLOOKUP(K65,COD!$O$2:$P$10,2,FALSE)</f>
        <v>Ninguno</v>
      </c>
      <c r="O65" s="118" t="str">
        <f>VLOOKUP(L65,COD!$O$12:$P$25,2,FALSE)</f>
        <v>Ninguno</v>
      </c>
      <c r="P65" s="119" t="str">
        <f t="shared" si="4"/>
        <v>Ninguno</v>
      </c>
    </row>
    <row r="66" ht="23.25" customHeight="1">
      <c r="A66" s="86" t="str">
        <f t="shared" si="1"/>
        <v>C.S. SAN MIGUEL4531062</v>
      </c>
      <c r="B66" s="120">
        <v>62.0</v>
      </c>
      <c r="C66" s="121" t="str">
        <f t="shared" si="2"/>
        <v>ENE</v>
      </c>
      <c r="D66" s="122">
        <f t="shared" ref="D66:E66" si="64">D65</f>
        <v>45310</v>
      </c>
      <c r="E66" s="123" t="str">
        <f t="shared" si="64"/>
        <v>C.S. SAN MIGUEL</v>
      </c>
      <c r="F66" s="112" t="s">
        <v>440</v>
      </c>
      <c r="G66" s="124" t="s">
        <v>240</v>
      </c>
      <c r="H66" s="112" t="s">
        <v>441</v>
      </c>
      <c r="I66" s="125" t="s">
        <v>50</v>
      </c>
      <c r="J66" s="115">
        <v>77034.0</v>
      </c>
      <c r="K66" s="126" t="s">
        <v>96</v>
      </c>
      <c r="L66" s="129" t="s">
        <v>96</v>
      </c>
      <c r="M66" s="131"/>
      <c r="N66" s="128" t="str">
        <f>VLOOKUP(K66,COD!$O$2:$P$10,2,FALSE)</f>
        <v>Ninguno</v>
      </c>
      <c r="O66" s="128" t="str">
        <f>VLOOKUP(L66,COD!$O$12:$P$25,2,FALSE)</f>
        <v>Ninguno</v>
      </c>
      <c r="P66" s="119" t="str">
        <f t="shared" si="4"/>
        <v>Ninguno</v>
      </c>
    </row>
    <row r="67" ht="23.25" customHeight="1">
      <c r="A67" s="86" t="str">
        <f t="shared" si="1"/>
        <v>C.S. SAN MIGUEL4531063</v>
      </c>
      <c r="B67" s="120">
        <v>63.0</v>
      </c>
      <c r="C67" s="121" t="str">
        <f t="shared" si="2"/>
        <v>ENE</v>
      </c>
      <c r="D67" s="122">
        <f t="shared" ref="D67:E67" si="65">D66</f>
        <v>45310</v>
      </c>
      <c r="E67" s="123" t="str">
        <f t="shared" si="65"/>
        <v>C.S. SAN MIGUEL</v>
      </c>
      <c r="F67" s="112" t="s">
        <v>442</v>
      </c>
      <c r="G67" s="124" t="s">
        <v>240</v>
      </c>
      <c r="H67" s="112" t="s">
        <v>399</v>
      </c>
      <c r="I67" s="125" t="s">
        <v>50</v>
      </c>
      <c r="J67" s="115">
        <v>34542.0</v>
      </c>
      <c r="K67" s="129" t="s">
        <v>96</v>
      </c>
      <c r="L67" s="129" t="s">
        <v>96</v>
      </c>
      <c r="M67" s="130"/>
      <c r="N67" s="118" t="str">
        <f>VLOOKUP(K67,COD!$O$2:$P$10,2,FALSE)</f>
        <v>Ninguno</v>
      </c>
      <c r="O67" s="118" t="str">
        <f>VLOOKUP(L67,COD!$O$12:$P$25,2,FALSE)</f>
        <v>Ninguno</v>
      </c>
      <c r="P67" s="119" t="str">
        <f t="shared" si="4"/>
        <v>Ninguno</v>
      </c>
    </row>
    <row r="68" ht="23.25" customHeight="1">
      <c r="A68" s="86" t="str">
        <f t="shared" si="1"/>
        <v>C.S. SAN MIGUEL4531064</v>
      </c>
      <c r="B68" s="120">
        <v>64.0</v>
      </c>
      <c r="C68" s="121" t="str">
        <f t="shared" si="2"/>
        <v>ENE</v>
      </c>
      <c r="D68" s="122">
        <f t="shared" ref="D68:E68" si="66">D67</f>
        <v>45310</v>
      </c>
      <c r="E68" s="123" t="str">
        <f t="shared" si="66"/>
        <v>C.S. SAN MIGUEL</v>
      </c>
      <c r="F68" s="112" t="s">
        <v>443</v>
      </c>
      <c r="G68" s="124" t="s">
        <v>240</v>
      </c>
      <c r="H68" s="112" t="s">
        <v>371</v>
      </c>
      <c r="I68" s="125" t="s">
        <v>50</v>
      </c>
      <c r="J68" s="115">
        <v>78271.0</v>
      </c>
      <c r="K68" s="129" t="s">
        <v>96</v>
      </c>
      <c r="L68" s="129" t="s">
        <v>143</v>
      </c>
      <c r="M68" s="131"/>
      <c r="N68" s="128" t="str">
        <f>VLOOKUP(K68,COD!$O$2:$P$10,2,FALSE)</f>
        <v>Ninguno</v>
      </c>
      <c r="O68" s="128" t="str">
        <f>VLOOKUP(L68,COD!$O$12:$P$25,2,FALSE)</f>
        <v>IIB-3</v>
      </c>
      <c r="P68" s="119" t="str">
        <f t="shared" si="4"/>
        <v>IIB-3</v>
      </c>
    </row>
    <row r="69" ht="23.25" customHeight="1">
      <c r="A69" s="86" t="str">
        <f t="shared" si="1"/>
        <v>C.S. SAN MIGUEL4531065</v>
      </c>
      <c r="B69" s="120">
        <v>65.0</v>
      </c>
      <c r="C69" s="121" t="str">
        <f t="shared" si="2"/>
        <v>ENE</v>
      </c>
      <c r="D69" s="122">
        <f t="shared" ref="D69:E69" si="67">D68</f>
        <v>45310</v>
      </c>
      <c r="E69" s="123" t="str">
        <f t="shared" si="67"/>
        <v>C.S. SAN MIGUEL</v>
      </c>
      <c r="F69" s="112" t="s">
        <v>444</v>
      </c>
      <c r="G69" s="124" t="s">
        <v>240</v>
      </c>
      <c r="H69" s="112" t="s">
        <v>366</v>
      </c>
      <c r="I69" s="125" t="s">
        <v>50</v>
      </c>
      <c r="J69" s="115">
        <v>82352.0</v>
      </c>
      <c r="K69" s="129" t="s">
        <v>96</v>
      </c>
      <c r="L69" s="129" t="s">
        <v>96</v>
      </c>
      <c r="M69" s="130"/>
      <c r="N69" s="118" t="str">
        <f>VLOOKUP(K69,COD!$O$2:$P$10,2,FALSE)</f>
        <v>Ninguno</v>
      </c>
      <c r="O69" s="118" t="str">
        <f>VLOOKUP(L69,COD!$O$12:$P$25,2,FALSE)</f>
        <v>Ninguno</v>
      </c>
      <c r="P69" s="119" t="str">
        <f t="shared" si="4"/>
        <v>Ninguno</v>
      </c>
    </row>
    <row r="70" ht="23.25" customHeight="1">
      <c r="A70" s="86" t="str">
        <f t="shared" si="1"/>
        <v>C.S. SAN MIGUEL4531066</v>
      </c>
      <c r="B70" s="120">
        <v>66.0</v>
      </c>
      <c r="C70" s="121" t="str">
        <f t="shared" si="2"/>
        <v>ENE</v>
      </c>
      <c r="D70" s="122">
        <f t="shared" ref="D70:E70" si="68">D69</f>
        <v>45310</v>
      </c>
      <c r="E70" s="123" t="str">
        <f t="shared" si="68"/>
        <v>C.S. SAN MIGUEL</v>
      </c>
      <c r="F70" s="112" t="s">
        <v>445</v>
      </c>
      <c r="G70" s="124" t="s">
        <v>240</v>
      </c>
      <c r="H70" s="112" t="s">
        <v>366</v>
      </c>
      <c r="I70" s="125" t="s">
        <v>50</v>
      </c>
      <c r="J70" s="115">
        <v>5315.0</v>
      </c>
      <c r="K70" s="126" t="s">
        <v>96</v>
      </c>
      <c r="L70" s="129" t="s">
        <v>143</v>
      </c>
      <c r="M70" s="131"/>
      <c r="N70" s="128" t="str">
        <f>VLOOKUP(K70,COD!$O$2:$P$10,2,FALSE)</f>
        <v>Ninguno</v>
      </c>
      <c r="O70" s="128" t="str">
        <f>VLOOKUP(L70,COD!$O$12:$P$25,2,FALSE)</f>
        <v>IIB-3</v>
      </c>
      <c r="P70" s="119" t="str">
        <f t="shared" si="4"/>
        <v>IIB-3</v>
      </c>
    </row>
    <row r="71" ht="23.25" customHeight="1">
      <c r="A71" s="86" t="str">
        <f t="shared" si="1"/>
        <v>C.S. SAN MIGUEL4531067</v>
      </c>
      <c r="B71" s="120">
        <v>67.0</v>
      </c>
      <c r="C71" s="121" t="str">
        <f t="shared" si="2"/>
        <v>ENE</v>
      </c>
      <c r="D71" s="122">
        <f t="shared" ref="D71:E71" si="69">D70</f>
        <v>45310</v>
      </c>
      <c r="E71" s="123" t="str">
        <f t="shared" si="69"/>
        <v>C.S. SAN MIGUEL</v>
      </c>
      <c r="F71" s="112" t="s">
        <v>446</v>
      </c>
      <c r="G71" s="124" t="s">
        <v>240</v>
      </c>
      <c r="H71" s="112" t="s">
        <v>399</v>
      </c>
      <c r="I71" s="125" t="s">
        <v>50</v>
      </c>
      <c r="J71" s="115">
        <v>66450.0</v>
      </c>
      <c r="K71" s="129" t="s">
        <v>96</v>
      </c>
      <c r="L71" s="129" t="s">
        <v>143</v>
      </c>
      <c r="M71" s="132"/>
      <c r="N71" s="118" t="str">
        <f>VLOOKUP(K71,COD!$O$2:$P$10,2,FALSE)</f>
        <v>Ninguno</v>
      </c>
      <c r="O71" s="118" t="str">
        <f>VLOOKUP(L71,COD!$O$12:$P$25,2,FALSE)</f>
        <v>IIB-3</v>
      </c>
      <c r="P71" s="119" t="str">
        <f t="shared" si="4"/>
        <v>IIB-3</v>
      </c>
    </row>
    <row r="72" ht="23.25" customHeight="1">
      <c r="A72" s="86" t="str">
        <f t="shared" si="1"/>
        <v>C.S. SAN MIGUEL4531068</v>
      </c>
      <c r="B72" s="120">
        <v>68.0</v>
      </c>
      <c r="C72" s="121" t="str">
        <f t="shared" si="2"/>
        <v>ENE</v>
      </c>
      <c r="D72" s="122">
        <f t="shared" ref="D72:E72" si="70">D71</f>
        <v>45310</v>
      </c>
      <c r="E72" s="123" t="str">
        <f t="shared" si="70"/>
        <v>C.S. SAN MIGUEL</v>
      </c>
      <c r="F72" s="112" t="s">
        <v>447</v>
      </c>
      <c r="G72" s="124" t="s">
        <v>240</v>
      </c>
      <c r="H72" s="112" t="s">
        <v>366</v>
      </c>
      <c r="I72" s="125" t="s">
        <v>50</v>
      </c>
      <c r="J72" s="115">
        <v>82153.0</v>
      </c>
      <c r="K72" s="126" t="s">
        <v>96</v>
      </c>
      <c r="L72" s="129" t="s">
        <v>143</v>
      </c>
      <c r="M72" s="131"/>
      <c r="N72" s="128" t="str">
        <f>VLOOKUP(K72,COD!$O$2:$P$10,2,FALSE)</f>
        <v>Ninguno</v>
      </c>
      <c r="O72" s="128" t="str">
        <f>VLOOKUP(L72,COD!$O$12:$P$25,2,FALSE)</f>
        <v>IIB-3</v>
      </c>
      <c r="P72" s="119" t="str">
        <f t="shared" si="4"/>
        <v>IIB-3</v>
      </c>
    </row>
    <row r="73" ht="23.25" customHeight="1">
      <c r="A73" s="86" t="str">
        <f t="shared" si="1"/>
        <v>C.S. SAN MIGUEL4531069</v>
      </c>
      <c r="B73" s="120">
        <v>69.0</v>
      </c>
      <c r="C73" s="121" t="str">
        <f t="shared" si="2"/>
        <v>ENE</v>
      </c>
      <c r="D73" s="122">
        <f t="shared" ref="D73:E73" si="71">D72</f>
        <v>45310</v>
      </c>
      <c r="E73" s="123" t="str">
        <f t="shared" si="71"/>
        <v>C.S. SAN MIGUEL</v>
      </c>
      <c r="F73" s="112" t="s">
        <v>448</v>
      </c>
      <c r="G73" s="124" t="s">
        <v>240</v>
      </c>
      <c r="H73" s="112" t="s">
        <v>366</v>
      </c>
      <c r="I73" s="125" t="s">
        <v>50</v>
      </c>
      <c r="J73" s="115">
        <v>35459.0</v>
      </c>
      <c r="K73" s="126" t="s">
        <v>96</v>
      </c>
      <c r="L73" s="126" t="s">
        <v>129</v>
      </c>
      <c r="M73" s="130"/>
      <c r="N73" s="118" t="str">
        <f>VLOOKUP(K73,COD!$O$2:$P$10,2,FALSE)</f>
        <v>Ninguno</v>
      </c>
      <c r="O73" s="118" t="str">
        <f>VLOOKUP(L73,COD!$O$12:$P$25,2,FALSE)</f>
        <v>IIB-1</v>
      </c>
      <c r="P73" s="119" t="str">
        <f t="shared" si="4"/>
        <v>IIB-1</v>
      </c>
    </row>
    <row r="74" ht="23.25" customHeight="1">
      <c r="A74" s="86" t="str">
        <f t="shared" si="1"/>
        <v>C.S. SAN MIGUEL4531070</v>
      </c>
      <c r="B74" s="136">
        <v>70.0</v>
      </c>
      <c r="C74" s="137" t="str">
        <f t="shared" si="2"/>
        <v>ENE</v>
      </c>
      <c r="D74" s="138">
        <f t="shared" ref="D74:E74" si="72">D73</f>
        <v>45310</v>
      </c>
      <c r="E74" s="139" t="str">
        <f t="shared" si="72"/>
        <v>C.S. SAN MIGUEL</v>
      </c>
      <c r="F74" s="140" t="s">
        <v>449</v>
      </c>
      <c r="G74" s="141" t="s">
        <v>240</v>
      </c>
      <c r="H74" s="140" t="s">
        <v>366</v>
      </c>
      <c r="I74" s="142" t="s">
        <v>50</v>
      </c>
      <c r="J74" s="143">
        <v>25537.0</v>
      </c>
      <c r="K74" s="144" t="s">
        <v>96</v>
      </c>
      <c r="L74" s="144" t="s">
        <v>96</v>
      </c>
      <c r="M74" s="145"/>
      <c r="N74" s="128" t="str">
        <f>VLOOKUP(K74,COD!$O$2:$P$10,2,FALSE)</f>
        <v>Ninguno</v>
      </c>
      <c r="O74" s="128" t="str">
        <f>VLOOKUP(L74,COD!$O$12:$P$25,2,FALSE)</f>
        <v>Ninguno</v>
      </c>
      <c r="P74" s="119" t="str">
        <f t="shared" si="4"/>
        <v>Ninguno</v>
      </c>
    </row>
    <row r="75" ht="21.0" customHeight="1">
      <c r="A75" s="86" t="str">
        <f t="shared" ref="A75:A77" si="74">E75&amp;D75&amp;F75</f>
        <v>C.S. SAN MIGUEL45310CLAVE ROJA</v>
      </c>
      <c r="B75" s="108" t="s">
        <v>450</v>
      </c>
      <c r="C75" s="146" t="str">
        <f t="shared" si="2"/>
        <v>ENE</v>
      </c>
      <c r="D75" s="147">
        <f t="shared" ref="D75:E75" si="73">D74</f>
        <v>45310</v>
      </c>
      <c r="E75" s="148" t="str">
        <f t="shared" si="73"/>
        <v>C.S. SAN MIGUEL</v>
      </c>
      <c r="F75" s="149" t="s">
        <v>21</v>
      </c>
      <c r="G75" s="150"/>
      <c r="H75" s="150"/>
      <c r="I75" s="150"/>
      <c r="J75" s="151"/>
      <c r="K75" s="152" t="s">
        <v>98</v>
      </c>
      <c r="L75" s="151"/>
      <c r="M75" s="153"/>
      <c r="N75" s="119" t="str">
        <f>VLOOKUP(K75,COD!$O$2:$P$10,2,FALSE)</f>
        <v>#N/A</v>
      </c>
      <c r="O75" s="119" t="str">
        <f>VLOOKUP(L75,COD!$O$12:$P$25,2,FALSE)</f>
        <v>#N/A</v>
      </c>
      <c r="P75" s="119" t="str">
        <f t="shared" si="4"/>
        <v>#N/A</v>
      </c>
    </row>
    <row r="76" ht="21.0" customHeight="1">
      <c r="A76" s="86" t="str">
        <f t="shared" si="74"/>
        <v>C.S. SAN MIGUEL45310CLAVE AMARILLA</v>
      </c>
      <c r="B76" s="120" t="s">
        <v>450</v>
      </c>
      <c r="C76" s="154" t="str">
        <f t="shared" si="2"/>
        <v>ENE</v>
      </c>
      <c r="D76" s="155">
        <f t="shared" ref="D76:E76" si="75">D75</f>
        <v>45310</v>
      </c>
      <c r="E76" s="123" t="str">
        <f t="shared" si="75"/>
        <v>C.S. SAN MIGUEL</v>
      </c>
      <c r="F76" s="156" t="s">
        <v>32</v>
      </c>
      <c r="G76" s="157"/>
      <c r="H76" s="157"/>
      <c r="I76" s="157"/>
      <c r="J76" s="158"/>
      <c r="K76" s="159" t="s">
        <v>98</v>
      </c>
      <c r="L76" s="158"/>
      <c r="M76" s="130"/>
      <c r="N76" s="119" t="str">
        <f>VLOOKUP(K76,COD!$O$2:$P$10,2,FALSE)</f>
        <v>#N/A</v>
      </c>
      <c r="O76" s="119" t="str">
        <f>VLOOKUP(L76,COD!$O$12:$P$25,2,FALSE)</f>
        <v>#N/A</v>
      </c>
      <c r="P76" s="119" t="str">
        <f t="shared" si="4"/>
        <v>#N/A</v>
      </c>
    </row>
    <row r="77" ht="21.0" customHeight="1">
      <c r="A77" s="86" t="str">
        <f t="shared" si="74"/>
        <v>C.S. SAN MIGUEL45310CLAVE AZUL</v>
      </c>
      <c r="B77" s="136" t="s">
        <v>450</v>
      </c>
      <c r="C77" s="160" t="str">
        <f t="shared" si="2"/>
        <v>ENE</v>
      </c>
      <c r="D77" s="161">
        <f t="shared" ref="D77:E77" si="76">D76</f>
        <v>45310</v>
      </c>
      <c r="E77" s="139" t="str">
        <f t="shared" si="76"/>
        <v>C.S. SAN MIGUEL</v>
      </c>
      <c r="F77" s="162" t="s">
        <v>43</v>
      </c>
      <c r="G77" s="163"/>
      <c r="H77" s="163"/>
      <c r="I77" s="163"/>
      <c r="J77" s="164"/>
      <c r="K77" s="165" t="s">
        <v>98</v>
      </c>
      <c r="L77" s="164"/>
      <c r="M77" s="166"/>
      <c r="N77" s="119" t="str">
        <f>VLOOKUP(K77,COD!$O$2:$P$10,2,FALSE)</f>
        <v>#N/A</v>
      </c>
      <c r="O77" s="119" t="str">
        <f>VLOOKUP(L77,COD!$O$12:$P$25,2,FALSE)</f>
        <v>#N/A</v>
      </c>
      <c r="P77" s="119" t="str">
        <f t="shared" si="4"/>
        <v>#N/A</v>
      </c>
    </row>
    <row r="78" ht="23.25" customHeight="1">
      <c r="A78" s="86" t="str">
        <f t="shared" ref="A78:A147" si="77">E78&amp;D78&amp;B78</f>
        <v>1</v>
      </c>
      <c r="B78" s="167">
        <v>1.0</v>
      </c>
      <c r="C78" s="168"/>
      <c r="D78" s="169"/>
      <c r="E78" s="170"/>
      <c r="F78" s="171"/>
      <c r="G78" s="172"/>
      <c r="H78" s="173"/>
      <c r="I78" s="173"/>
      <c r="J78" s="174"/>
      <c r="K78" s="175"/>
      <c r="L78" s="175"/>
      <c r="M78" s="176"/>
      <c r="N78" s="128" t="str">
        <f>VLOOKUP(K78,COD!$O$2:$P$10,2,FALSE)</f>
        <v>#N/A</v>
      </c>
      <c r="O78" s="128" t="str">
        <f>VLOOKUP(L78,COD!$O$12:$P$25,2,FALSE)</f>
        <v>#N/A</v>
      </c>
      <c r="P78" s="119" t="str">
        <f t="shared" si="4"/>
        <v>#N/A</v>
      </c>
    </row>
    <row r="79" ht="23.25" customHeight="1">
      <c r="A79" s="86" t="str">
        <f t="shared" si="77"/>
        <v>2</v>
      </c>
      <c r="B79" s="177">
        <v>2.0</v>
      </c>
      <c r="C79" s="178"/>
      <c r="D79" s="179"/>
      <c r="E79" s="180"/>
      <c r="F79" s="181"/>
      <c r="G79" s="182"/>
      <c r="H79" s="183"/>
      <c r="I79" s="183"/>
      <c r="J79" s="184"/>
      <c r="K79" s="185"/>
      <c r="L79" s="186"/>
      <c r="M79" s="132"/>
      <c r="N79" s="118" t="str">
        <f>VLOOKUP(K79,COD!$O$2:$P$10,2,FALSE)</f>
        <v>#N/A</v>
      </c>
      <c r="O79" s="118" t="str">
        <f>VLOOKUP(L79,COD!$O$12:$P$25,2,FALSE)</f>
        <v>#N/A</v>
      </c>
      <c r="P79" s="119" t="str">
        <f t="shared" si="4"/>
        <v>#N/A</v>
      </c>
    </row>
    <row r="80" ht="23.25" customHeight="1">
      <c r="A80" s="86" t="str">
        <f t="shared" si="77"/>
        <v>3</v>
      </c>
      <c r="B80" s="177">
        <v>3.0</v>
      </c>
      <c r="C80" s="178"/>
      <c r="D80" s="179"/>
      <c r="E80" s="180"/>
      <c r="F80" s="181"/>
      <c r="G80" s="182"/>
      <c r="H80" s="183"/>
      <c r="I80" s="183"/>
      <c r="J80" s="184"/>
      <c r="K80" s="185"/>
      <c r="L80" s="185"/>
      <c r="M80" s="131"/>
      <c r="N80" s="128" t="str">
        <f>VLOOKUP(K80,COD!$O$2:$P$10,2,FALSE)</f>
        <v>#N/A</v>
      </c>
      <c r="O80" s="128" t="str">
        <f>VLOOKUP(L80,COD!$O$12:$P$25,2,FALSE)</f>
        <v>#N/A</v>
      </c>
      <c r="P80" s="119" t="str">
        <f t="shared" si="4"/>
        <v>#N/A</v>
      </c>
    </row>
    <row r="81" ht="23.25" customHeight="1">
      <c r="A81" s="86" t="str">
        <f t="shared" si="77"/>
        <v>4</v>
      </c>
      <c r="B81" s="177">
        <v>4.0</v>
      </c>
      <c r="C81" s="178"/>
      <c r="D81" s="179"/>
      <c r="E81" s="180"/>
      <c r="F81" s="181"/>
      <c r="G81" s="182"/>
      <c r="H81" s="183"/>
      <c r="I81" s="183"/>
      <c r="J81" s="184"/>
      <c r="K81" s="185"/>
      <c r="L81" s="185"/>
      <c r="M81" s="132"/>
      <c r="N81" s="118" t="str">
        <f>VLOOKUP(K81,COD!$O$2:$P$10,2,FALSE)</f>
        <v>#N/A</v>
      </c>
      <c r="O81" s="118" t="str">
        <f>VLOOKUP(L81,COD!$O$12:$P$25,2,FALSE)</f>
        <v>#N/A</v>
      </c>
      <c r="P81" s="119" t="str">
        <f t="shared" si="4"/>
        <v>#N/A</v>
      </c>
    </row>
    <row r="82" ht="23.25" customHeight="1">
      <c r="A82" s="86" t="str">
        <f t="shared" si="77"/>
        <v>5</v>
      </c>
      <c r="B82" s="177">
        <v>5.0</v>
      </c>
      <c r="C82" s="178"/>
      <c r="D82" s="179"/>
      <c r="E82" s="180"/>
      <c r="F82" s="181"/>
      <c r="G82" s="182"/>
      <c r="H82" s="183"/>
      <c r="I82" s="183"/>
      <c r="J82" s="184"/>
      <c r="K82" s="185"/>
      <c r="L82" s="185"/>
      <c r="M82" s="131"/>
      <c r="N82" s="128" t="str">
        <f>VLOOKUP(K82,COD!$O$2:$P$10,2,FALSE)</f>
        <v>#N/A</v>
      </c>
      <c r="O82" s="128" t="str">
        <f>VLOOKUP(L82,COD!$O$12:$P$25,2,FALSE)</f>
        <v>#N/A</v>
      </c>
      <c r="P82" s="119" t="str">
        <f t="shared" si="4"/>
        <v>#N/A</v>
      </c>
    </row>
    <row r="83" ht="23.25" customHeight="1">
      <c r="A83" s="86" t="str">
        <f t="shared" si="77"/>
        <v>6</v>
      </c>
      <c r="B83" s="177">
        <v>6.0</v>
      </c>
      <c r="C83" s="178"/>
      <c r="D83" s="179"/>
      <c r="E83" s="180"/>
      <c r="F83" s="181"/>
      <c r="G83" s="182"/>
      <c r="H83" s="183"/>
      <c r="I83" s="183"/>
      <c r="J83" s="184"/>
      <c r="K83" s="185"/>
      <c r="L83" s="185"/>
      <c r="M83" s="130"/>
      <c r="N83" s="118" t="str">
        <f>VLOOKUP(K83,COD!$O$2:$P$10,2,FALSE)</f>
        <v>#N/A</v>
      </c>
      <c r="O83" s="118" t="str">
        <f>VLOOKUP(L83,COD!$O$12:$P$25,2,FALSE)</f>
        <v>#N/A</v>
      </c>
      <c r="P83" s="119" t="str">
        <f t="shared" si="4"/>
        <v>#N/A</v>
      </c>
    </row>
    <row r="84" ht="23.25" customHeight="1">
      <c r="A84" s="86" t="str">
        <f t="shared" si="77"/>
        <v>7</v>
      </c>
      <c r="B84" s="177">
        <v>7.0</v>
      </c>
      <c r="C84" s="178"/>
      <c r="D84" s="179"/>
      <c r="E84" s="180"/>
      <c r="F84" s="181"/>
      <c r="G84" s="182"/>
      <c r="H84" s="183"/>
      <c r="I84" s="183"/>
      <c r="J84" s="184"/>
      <c r="K84" s="185"/>
      <c r="L84" s="185"/>
      <c r="M84" s="127"/>
      <c r="N84" s="128" t="str">
        <f>VLOOKUP(K84,COD!$O$2:$P$10,2,FALSE)</f>
        <v>#N/A</v>
      </c>
      <c r="O84" s="128" t="str">
        <f>VLOOKUP(L84,COD!$O$12:$P$25,2,FALSE)</f>
        <v>#N/A</v>
      </c>
      <c r="P84" s="119" t="str">
        <f t="shared" si="4"/>
        <v>#N/A</v>
      </c>
    </row>
    <row r="85" ht="23.25" customHeight="1">
      <c r="A85" s="86" t="str">
        <f t="shared" si="77"/>
        <v>8</v>
      </c>
      <c r="B85" s="177">
        <v>8.0</v>
      </c>
      <c r="C85" s="178"/>
      <c r="D85" s="179"/>
      <c r="E85" s="180"/>
      <c r="F85" s="181"/>
      <c r="G85" s="182"/>
      <c r="H85" s="183"/>
      <c r="I85" s="183"/>
      <c r="J85" s="184"/>
      <c r="K85" s="185"/>
      <c r="L85" s="185"/>
      <c r="M85" s="132"/>
      <c r="N85" s="118" t="str">
        <f>VLOOKUP(K85,COD!$O$2:$P$10,2,FALSE)</f>
        <v>#N/A</v>
      </c>
      <c r="O85" s="118" t="str">
        <f>VLOOKUP(L85,COD!$O$12:$P$25,2,FALSE)</f>
        <v>#N/A</v>
      </c>
      <c r="P85" s="119" t="str">
        <f t="shared" si="4"/>
        <v>#N/A</v>
      </c>
    </row>
    <row r="86" ht="23.25" customHeight="1">
      <c r="A86" s="86" t="str">
        <f t="shared" si="77"/>
        <v>9</v>
      </c>
      <c r="B86" s="177">
        <v>9.0</v>
      </c>
      <c r="C86" s="178"/>
      <c r="D86" s="179"/>
      <c r="E86" s="180"/>
      <c r="F86" s="181"/>
      <c r="G86" s="182"/>
      <c r="H86" s="183"/>
      <c r="I86" s="183"/>
      <c r="J86" s="184"/>
      <c r="K86" s="185"/>
      <c r="L86" s="185"/>
      <c r="M86" s="131"/>
      <c r="N86" s="128" t="str">
        <f>VLOOKUP(K86,COD!$O$2:$P$10,2,FALSE)</f>
        <v>#N/A</v>
      </c>
      <c r="O86" s="128" t="str">
        <f>VLOOKUP(L86,COD!$O$12:$P$25,2,FALSE)</f>
        <v>#N/A</v>
      </c>
      <c r="P86" s="119" t="str">
        <f t="shared" si="4"/>
        <v>#N/A</v>
      </c>
    </row>
    <row r="87" ht="23.25" customHeight="1">
      <c r="A87" s="86" t="str">
        <f t="shared" si="77"/>
        <v>10</v>
      </c>
      <c r="B87" s="177">
        <v>10.0</v>
      </c>
      <c r="C87" s="178"/>
      <c r="D87" s="179"/>
      <c r="E87" s="180"/>
      <c r="F87" s="181"/>
      <c r="G87" s="182"/>
      <c r="H87" s="183"/>
      <c r="I87" s="183"/>
      <c r="J87" s="184"/>
      <c r="K87" s="185"/>
      <c r="L87" s="185"/>
      <c r="M87" s="132"/>
      <c r="N87" s="118" t="str">
        <f>VLOOKUP(K87,COD!$O$2:$P$10,2,FALSE)</f>
        <v>#N/A</v>
      </c>
      <c r="O87" s="118" t="str">
        <f>VLOOKUP(L87,COD!$O$12:$P$25,2,FALSE)</f>
        <v>#N/A</v>
      </c>
      <c r="P87" s="119" t="str">
        <f t="shared" si="4"/>
        <v>#N/A</v>
      </c>
    </row>
    <row r="88" ht="23.25" customHeight="1">
      <c r="A88" s="86" t="str">
        <f t="shared" si="77"/>
        <v>11</v>
      </c>
      <c r="B88" s="177">
        <v>11.0</v>
      </c>
      <c r="C88" s="178"/>
      <c r="D88" s="179"/>
      <c r="E88" s="180"/>
      <c r="F88" s="181"/>
      <c r="G88" s="182"/>
      <c r="H88" s="183"/>
      <c r="I88" s="183"/>
      <c r="J88" s="184"/>
      <c r="K88" s="185"/>
      <c r="L88" s="185"/>
      <c r="M88" s="131"/>
      <c r="N88" s="128" t="str">
        <f>VLOOKUP(K88,COD!$O$2:$P$10,2,FALSE)</f>
        <v>#N/A</v>
      </c>
      <c r="O88" s="128" t="str">
        <f>VLOOKUP(L88,COD!$O$12:$P$25,2,FALSE)</f>
        <v>#N/A</v>
      </c>
      <c r="P88" s="119" t="str">
        <f t="shared" si="4"/>
        <v>#N/A</v>
      </c>
    </row>
    <row r="89" ht="23.25" customHeight="1">
      <c r="A89" s="86" t="str">
        <f t="shared" si="77"/>
        <v>12</v>
      </c>
      <c r="B89" s="177">
        <v>12.0</v>
      </c>
      <c r="C89" s="178"/>
      <c r="D89" s="179"/>
      <c r="E89" s="180"/>
      <c r="F89" s="181"/>
      <c r="G89" s="182"/>
      <c r="H89" s="183"/>
      <c r="I89" s="183"/>
      <c r="J89" s="184"/>
      <c r="K89" s="186"/>
      <c r="L89" s="186"/>
      <c r="M89" s="130"/>
      <c r="N89" s="118" t="str">
        <f>VLOOKUP(K89,COD!$O$2:$P$10,2,FALSE)</f>
        <v>#N/A</v>
      </c>
      <c r="O89" s="118" t="str">
        <f>VLOOKUP(L89,COD!$O$12:$P$25,2,FALSE)</f>
        <v>#N/A</v>
      </c>
      <c r="P89" s="119" t="str">
        <f t="shared" si="4"/>
        <v>#N/A</v>
      </c>
    </row>
    <row r="90" ht="23.25" customHeight="1">
      <c r="A90" s="86" t="str">
        <f t="shared" si="77"/>
        <v>13</v>
      </c>
      <c r="B90" s="177">
        <v>13.0</v>
      </c>
      <c r="C90" s="178"/>
      <c r="D90" s="179"/>
      <c r="E90" s="180"/>
      <c r="F90" s="181"/>
      <c r="G90" s="182"/>
      <c r="H90" s="183"/>
      <c r="I90" s="183"/>
      <c r="J90" s="184"/>
      <c r="K90" s="185"/>
      <c r="L90" s="185"/>
      <c r="M90" s="127"/>
      <c r="N90" s="128" t="str">
        <f>VLOOKUP(K90,COD!$O$2:$P$10,2,FALSE)</f>
        <v>#N/A</v>
      </c>
      <c r="O90" s="128" t="str">
        <f>VLOOKUP(L90,COD!$O$12:$P$25,2,FALSE)</f>
        <v>#N/A</v>
      </c>
      <c r="P90" s="119" t="str">
        <f t="shared" si="4"/>
        <v>#N/A</v>
      </c>
    </row>
    <row r="91" ht="23.25" customHeight="1">
      <c r="A91" s="86" t="str">
        <f t="shared" si="77"/>
        <v>14</v>
      </c>
      <c r="B91" s="177">
        <v>14.0</v>
      </c>
      <c r="C91" s="178"/>
      <c r="D91" s="179"/>
      <c r="E91" s="180"/>
      <c r="F91" s="181"/>
      <c r="G91" s="182"/>
      <c r="H91" s="183"/>
      <c r="I91" s="183"/>
      <c r="J91" s="184"/>
      <c r="K91" s="186"/>
      <c r="L91" s="186"/>
      <c r="M91" s="130"/>
      <c r="N91" s="118" t="str">
        <f>VLOOKUP(K91,COD!$O$2:$P$10,2,FALSE)</f>
        <v>#N/A</v>
      </c>
      <c r="O91" s="118" t="str">
        <f>VLOOKUP(L91,COD!$O$12:$P$25,2,FALSE)</f>
        <v>#N/A</v>
      </c>
      <c r="P91" s="119" t="str">
        <f t="shared" si="4"/>
        <v>#N/A</v>
      </c>
    </row>
    <row r="92" ht="23.25" customHeight="1">
      <c r="A92" s="86" t="str">
        <f t="shared" si="77"/>
        <v>15</v>
      </c>
      <c r="B92" s="177">
        <v>15.0</v>
      </c>
      <c r="C92" s="178"/>
      <c r="D92" s="179"/>
      <c r="E92" s="180"/>
      <c r="F92" s="181"/>
      <c r="G92" s="182"/>
      <c r="H92" s="183"/>
      <c r="I92" s="183"/>
      <c r="J92" s="184"/>
      <c r="K92" s="186"/>
      <c r="L92" s="186"/>
      <c r="M92" s="127"/>
      <c r="N92" s="128" t="str">
        <f>VLOOKUP(K92,COD!$O$2:$P$10,2,FALSE)</f>
        <v>#N/A</v>
      </c>
      <c r="O92" s="128" t="str">
        <f>VLOOKUP(L92,COD!$O$12:$P$25,2,FALSE)</f>
        <v>#N/A</v>
      </c>
      <c r="P92" s="119" t="str">
        <f t="shared" si="4"/>
        <v>#N/A</v>
      </c>
    </row>
    <row r="93" ht="23.25" customHeight="1">
      <c r="A93" s="86" t="str">
        <f t="shared" si="77"/>
        <v>16</v>
      </c>
      <c r="B93" s="177">
        <v>16.0</v>
      </c>
      <c r="C93" s="178"/>
      <c r="D93" s="179"/>
      <c r="E93" s="180"/>
      <c r="F93" s="181"/>
      <c r="G93" s="182"/>
      <c r="H93" s="183"/>
      <c r="I93" s="183"/>
      <c r="J93" s="184"/>
      <c r="K93" s="186"/>
      <c r="L93" s="186"/>
      <c r="M93" s="132"/>
      <c r="N93" s="118" t="str">
        <f>VLOOKUP(K93,COD!$O$2:$P$10,2,FALSE)</f>
        <v>#N/A</v>
      </c>
      <c r="O93" s="118" t="str">
        <f>VLOOKUP(L93,COD!$O$12:$P$25,2,FALSE)</f>
        <v>#N/A</v>
      </c>
      <c r="P93" s="119" t="str">
        <f t="shared" si="4"/>
        <v>#N/A</v>
      </c>
    </row>
    <row r="94" ht="23.25" customHeight="1">
      <c r="A94" s="86" t="str">
        <f t="shared" si="77"/>
        <v>17</v>
      </c>
      <c r="B94" s="177">
        <v>17.0</v>
      </c>
      <c r="C94" s="178"/>
      <c r="D94" s="179"/>
      <c r="E94" s="180"/>
      <c r="F94" s="181"/>
      <c r="G94" s="182"/>
      <c r="H94" s="183"/>
      <c r="I94" s="183"/>
      <c r="J94" s="184"/>
      <c r="K94" s="186"/>
      <c r="L94" s="186"/>
      <c r="M94" s="131"/>
      <c r="N94" s="128" t="str">
        <f>VLOOKUP(K94,COD!$O$2:$P$10,2,FALSE)</f>
        <v>#N/A</v>
      </c>
      <c r="O94" s="128" t="str">
        <f>VLOOKUP(L94,COD!$O$12:$P$25,2,FALSE)</f>
        <v>#N/A</v>
      </c>
      <c r="P94" s="119" t="str">
        <f t="shared" si="4"/>
        <v>#N/A</v>
      </c>
    </row>
    <row r="95" ht="23.25" customHeight="1">
      <c r="A95" s="86" t="str">
        <f t="shared" si="77"/>
        <v>18</v>
      </c>
      <c r="B95" s="177">
        <v>18.0</v>
      </c>
      <c r="C95" s="178"/>
      <c r="D95" s="179"/>
      <c r="E95" s="180"/>
      <c r="F95" s="181"/>
      <c r="G95" s="182"/>
      <c r="H95" s="183"/>
      <c r="I95" s="183"/>
      <c r="J95" s="187"/>
      <c r="K95" s="186"/>
      <c r="L95" s="186"/>
      <c r="M95" s="130"/>
      <c r="N95" s="118" t="str">
        <f>VLOOKUP(K95,COD!$O$2:$P$10,2,FALSE)</f>
        <v>#N/A</v>
      </c>
      <c r="O95" s="118" t="str">
        <f>VLOOKUP(L95,COD!$O$12:$P$25,2,FALSE)</f>
        <v>#N/A</v>
      </c>
      <c r="P95" s="119" t="str">
        <f t="shared" si="4"/>
        <v>#N/A</v>
      </c>
    </row>
    <row r="96" ht="23.25" customHeight="1">
      <c r="A96" s="86" t="str">
        <f t="shared" si="77"/>
        <v>19</v>
      </c>
      <c r="B96" s="177">
        <v>19.0</v>
      </c>
      <c r="C96" s="178"/>
      <c r="D96" s="179"/>
      <c r="E96" s="180"/>
      <c r="F96" s="181"/>
      <c r="G96" s="182"/>
      <c r="H96" s="183"/>
      <c r="I96" s="183"/>
      <c r="J96" s="184"/>
      <c r="K96" s="186"/>
      <c r="L96" s="186"/>
      <c r="M96" s="127"/>
      <c r="N96" s="128" t="str">
        <f>VLOOKUP(K96,COD!$O$2:$P$10,2,FALSE)</f>
        <v>#N/A</v>
      </c>
      <c r="O96" s="128" t="str">
        <f>VLOOKUP(L96,COD!$O$12:$P$25,2,FALSE)</f>
        <v>#N/A</v>
      </c>
      <c r="P96" s="119" t="str">
        <f t="shared" si="4"/>
        <v>#N/A</v>
      </c>
    </row>
    <row r="97" ht="23.25" customHeight="1">
      <c r="A97" s="86" t="str">
        <f t="shared" si="77"/>
        <v>20</v>
      </c>
      <c r="B97" s="177">
        <v>20.0</v>
      </c>
      <c r="C97" s="178"/>
      <c r="D97" s="179"/>
      <c r="E97" s="180"/>
      <c r="F97" s="181"/>
      <c r="G97" s="182"/>
      <c r="H97" s="183"/>
      <c r="I97" s="183"/>
      <c r="J97" s="184"/>
      <c r="K97" s="186"/>
      <c r="L97" s="186"/>
      <c r="M97" s="132"/>
      <c r="N97" s="118" t="str">
        <f>VLOOKUP(K97,COD!$O$2:$P$10,2,FALSE)</f>
        <v>#N/A</v>
      </c>
      <c r="O97" s="118" t="str">
        <f>VLOOKUP(L97,COD!$O$12:$P$25,2,FALSE)</f>
        <v>#N/A</v>
      </c>
      <c r="P97" s="119" t="str">
        <f t="shared" si="4"/>
        <v>#N/A</v>
      </c>
    </row>
    <row r="98" ht="23.25" customHeight="1">
      <c r="A98" s="86" t="str">
        <f t="shared" si="77"/>
        <v>21</v>
      </c>
      <c r="B98" s="177">
        <v>21.0</v>
      </c>
      <c r="C98" s="178"/>
      <c r="D98" s="179"/>
      <c r="E98" s="180"/>
      <c r="F98" s="181"/>
      <c r="G98" s="182"/>
      <c r="H98" s="183"/>
      <c r="I98" s="183"/>
      <c r="J98" s="187"/>
      <c r="K98" s="185"/>
      <c r="L98" s="186"/>
      <c r="M98" s="127"/>
      <c r="N98" s="128" t="str">
        <f>VLOOKUP(K98,COD!$O$2:$P$10,2,FALSE)</f>
        <v>#N/A</v>
      </c>
      <c r="O98" s="128" t="str">
        <f>VLOOKUP(L98,COD!$O$12:$P$25,2,FALSE)</f>
        <v>#N/A</v>
      </c>
      <c r="P98" s="119" t="str">
        <f t="shared" si="4"/>
        <v>#N/A</v>
      </c>
    </row>
    <row r="99" ht="23.25" customHeight="1">
      <c r="A99" s="86" t="str">
        <f t="shared" si="77"/>
        <v>22</v>
      </c>
      <c r="B99" s="177">
        <v>22.0</v>
      </c>
      <c r="C99" s="178"/>
      <c r="D99" s="179"/>
      <c r="E99" s="180"/>
      <c r="F99" s="181"/>
      <c r="G99" s="182"/>
      <c r="H99" s="183"/>
      <c r="I99" s="183"/>
      <c r="J99" s="184"/>
      <c r="K99" s="186"/>
      <c r="L99" s="186"/>
      <c r="M99" s="130"/>
      <c r="N99" s="118" t="str">
        <f>VLOOKUP(K99,COD!$O$2:$P$10,2,FALSE)</f>
        <v>#N/A</v>
      </c>
      <c r="O99" s="118" t="str">
        <f>VLOOKUP(L99,COD!$O$12:$P$25,2,FALSE)</f>
        <v>#N/A</v>
      </c>
      <c r="P99" s="119" t="str">
        <f t="shared" si="4"/>
        <v>#N/A</v>
      </c>
    </row>
    <row r="100" ht="23.25" customHeight="1">
      <c r="A100" s="86" t="str">
        <f t="shared" si="77"/>
        <v>23</v>
      </c>
      <c r="B100" s="177">
        <v>23.0</v>
      </c>
      <c r="C100" s="178"/>
      <c r="D100" s="179"/>
      <c r="E100" s="180"/>
      <c r="F100" s="181"/>
      <c r="G100" s="182"/>
      <c r="H100" s="183"/>
      <c r="I100" s="183"/>
      <c r="J100" s="184"/>
      <c r="K100" s="185"/>
      <c r="L100" s="186"/>
      <c r="M100" s="131"/>
      <c r="N100" s="128" t="str">
        <f>VLOOKUP(K100,COD!$O$2:$P$10,2,FALSE)</f>
        <v>#N/A</v>
      </c>
      <c r="O100" s="128" t="str">
        <f>VLOOKUP(L100,COD!$O$12:$P$25,2,FALSE)</f>
        <v>#N/A</v>
      </c>
      <c r="P100" s="119" t="str">
        <f t="shared" si="4"/>
        <v>#N/A</v>
      </c>
    </row>
    <row r="101" ht="23.25" customHeight="1">
      <c r="A101" s="86" t="str">
        <f t="shared" si="77"/>
        <v>24</v>
      </c>
      <c r="B101" s="177">
        <v>24.0</v>
      </c>
      <c r="C101" s="178"/>
      <c r="D101" s="179"/>
      <c r="E101" s="180"/>
      <c r="F101" s="181"/>
      <c r="G101" s="182"/>
      <c r="H101" s="183"/>
      <c r="I101" s="183"/>
      <c r="J101" s="184"/>
      <c r="K101" s="186"/>
      <c r="L101" s="186"/>
      <c r="M101" s="130"/>
      <c r="N101" s="118" t="str">
        <f>VLOOKUP(K101,COD!$O$2:$P$10,2,FALSE)</f>
        <v>#N/A</v>
      </c>
      <c r="O101" s="118" t="str">
        <f>VLOOKUP(L101,COD!$O$12:$P$25,2,FALSE)</f>
        <v>#N/A</v>
      </c>
      <c r="P101" s="119" t="str">
        <f t="shared" si="4"/>
        <v>#N/A</v>
      </c>
    </row>
    <row r="102" ht="23.25" customHeight="1">
      <c r="A102" s="86" t="str">
        <f t="shared" si="77"/>
        <v>25</v>
      </c>
      <c r="B102" s="177">
        <v>25.0</v>
      </c>
      <c r="C102" s="178"/>
      <c r="D102" s="179"/>
      <c r="E102" s="180"/>
      <c r="F102" s="181"/>
      <c r="G102" s="182"/>
      <c r="H102" s="183"/>
      <c r="I102" s="183"/>
      <c r="J102" s="187"/>
      <c r="K102" s="185"/>
      <c r="L102" s="185"/>
      <c r="M102" s="127"/>
      <c r="N102" s="128" t="str">
        <f>VLOOKUP(K102,COD!$O$2:$P$10,2,FALSE)</f>
        <v>#N/A</v>
      </c>
      <c r="O102" s="128" t="str">
        <f>VLOOKUP(L102,COD!$O$12:$P$25,2,FALSE)</f>
        <v>#N/A</v>
      </c>
      <c r="P102" s="119" t="str">
        <f t="shared" si="4"/>
        <v>#N/A</v>
      </c>
    </row>
    <row r="103" ht="23.25" customHeight="1">
      <c r="A103" s="86" t="str">
        <f t="shared" si="77"/>
        <v>26</v>
      </c>
      <c r="B103" s="177">
        <v>26.0</v>
      </c>
      <c r="C103" s="178"/>
      <c r="D103" s="179"/>
      <c r="E103" s="180"/>
      <c r="F103" s="181"/>
      <c r="G103" s="182"/>
      <c r="H103" s="183"/>
      <c r="I103" s="183"/>
      <c r="J103" s="184"/>
      <c r="K103" s="185"/>
      <c r="L103" s="185"/>
      <c r="M103" s="132"/>
      <c r="N103" s="118" t="str">
        <f>VLOOKUP(K103,COD!$O$2:$P$10,2,FALSE)</f>
        <v>#N/A</v>
      </c>
      <c r="O103" s="118" t="str">
        <f>VLOOKUP(L103,COD!$O$12:$P$25,2,FALSE)</f>
        <v>#N/A</v>
      </c>
      <c r="P103" s="119" t="str">
        <f t="shared" si="4"/>
        <v>#N/A</v>
      </c>
    </row>
    <row r="104" ht="23.25" customHeight="1">
      <c r="A104" s="86" t="str">
        <f t="shared" si="77"/>
        <v>27</v>
      </c>
      <c r="B104" s="177">
        <v>27.0</v>
      </c>
      <c r="C104" s="178"/>
      <c r="D104" s="179"/>
      <c r="E104" s="180"/>
      <c r="F104" s="181"/>
      <c r="G104" s="182"/>
      <c r="H104" s="183"/>
      <c r="I104" s="183"/>
      <c r="J104" s="184"/>
      <c r="K104" s="185"/>
      <c r="L104" s="185"/>
      <c r="M104" s="131"/>
      <c r="N104" s="128" t="str">
        <f>VLOOKUP(K104,COD!$O$2:$P$10,2,FALSE)</f>
        <v>#N/A</v>
      </c>
      <c r="O104" s="128" t="str">
        <f>VLOOKUP(L104,COD!$O$12:$P$25,2,FALSE)</f>
        <v>#N/A</v>
      </c>
      <c r="P104" s="119" t="str">
        <f t="shared" si="4"/>
        <v>#N/A</v>
      </c>
    </row>
    <row r="105" ht="23.25" customHeight="1">
      <c r="A105" s="86" t="str">
        <f t="shared" si="77"/>
        <v>28</v>
      </c>
      <c r="B105" s="177">
        <v>28.0</v>
      </c>
      <c r="C105" s="178"/>
      <c r="D105" s="179"/>
      <c r="E105" s="180"/>
      <c r="F105" s="181"/>
      <c r="G105" s="182"/>
      <c r="H105" s="183"/>
      <c r="I105" s="183"/>
      <c r="J105" s="184"/>
      <c r="K105" s="185"/>
      <c r="L105" s="185"/>
      <c r="M105" s="132"/>
      <c r="N105" s="118" t="str">
        <f>VLOOKUP(K105,COD!$O$2:$P$10,2,FALSE)</f>
        <v>#N/A</v>
      </c>
      <c r="O105" s="118" t="str">
        <f>VLOOKUP(L105,COD!$O$12:$P$25,2,FALSE)</f>
        <v>#N/A</v>
      </c>
      <c r="P105" s="119" t="str">
        <f t="shared" si="4"/>
        <v>#N/A</v>
      </c>
    </row>
    <row r="106" ht="23.25" customHeight="1">
      <c r="A106" s="86" t="str">
        <f t="shared" si="77"/>
        <v>29</v>
      </c>
      <c r="B106" s="177">
        <v>29.0</v>
      </c>
      <c r="C106" s="178"/>
      <c r="D106" s="179"/>
      <c r="E106" s="180"/>
      <c r="F106" s="181"/>
      <c r="G106" s="182"/>
      <c r="H106" s="183"/>
      <c r="I106" s="183"/>
      <c r="J106" s="184"/>
      <c r="K106" s="185"/>
      <c r="L106" s="185"/>
      <c r="M106" s="131"/>
      <c r="N106" s="128" t="str">
        <f>VLOOKUP(K106,COD!$O$2:$P$10,2,FALSE)</f>
        <v>#N/A</v>
      </c>
      <c r="O106" s="128" t="str">
        <f>VLOOKUP(L106,COD!$O$12:$P$25,2,FALSE)</f>
        <v>#N/A</v>
      </c>
      <c r="P106" s="119" t="str">
        <f t="shared" si="4"/>
        <v>#N/A</v>
      </c>
    </row>
    <row r="107" ht="23.25" customHeight="1">
      <c r="A107" s="86" t="str">
        <f t="shared" si="77"/>
        <v>30</v>
      </c>
      <c r="B107" s="177">
        <v>30.0</v>
      </c>
      <c r="C107" s="178"/>
      <c r="D107" s="179"/>
      <c r="E107" s="180"/>
      <c r="F107" s="181"/>
      <c r="G107" s="182"/>
      <c r="H107" s="183"/>
      <c r="I107" s="183"/>
      <c r="J107" s="184"/>
      <c r="K107" s="185"/>
      <c r="L107" s="185"/>
      <c r="M107" s="130"/>
      <c r="N107" s="118" t="str">
        <f>VLOOKUP(K107,COD!$O$2:$P$10,2,FALSE)</f>
        <v>#N/A</v>
      </c>
      <c r="O107" s="118" t="str">
        <f>VLOOKUP(L107,COD!$O$12:$P$25,2,FALSE)</f>
        <v>#N/A</v>
      </c>
      <c r="P107" s="119" t="str">
        <f t="shared" si="4"/>
        <v>#N/A</v>
      </c>
    </row>
    <row r="108" ht="23.25" customHeight="1">
      <c r="A108" s="86" t="str">
        <f t="shared" si="77"/>
        <v>31</v>
      </c>
      <c r="B108" s="177">
        <v>31.0</v>
      </c>
      <c r="C108" s="178"/>
      <c r="D108" s="179"/>
      <c r="E108" s="180"/>
      <c r="F108" s="181"/>
      <c r="G108" s="182"/>
      <c r="H108" s="183"/>
      <c r="I108" s="183"/>
      <c r="J108" s="184"/>
      <c r="K108" s="186"/>
      <c r="L108" s="186"/>
      <c r="M108" s="131"/>
      <c r="N108" s="128" t="str">
        <f>VLOOKUP(K108,COD!$O$2:$P$10,2,FALSE)</f>
        <v>#N/A</v>
      </c>
      <c r="O108" s="128" t="str">
        <f>VLOOKUP(L108,COD!$O$12:$P$25,2,FALSE)</f>
        <v>#N/A</v>
      </c>
      <c r="P108" s="119" t="str">
        <f t="shared" si="4"/>
        <v>#N/A</v>
      </c>
    </row>
    <row r="109" ht="23.25" customHeight="1">
      <c r="A109" s="86" t="str">
        <f t="shared" si="77"/>
        <v>32</v>
      </c>
      <c r="B109" s="177">
        <v>32.0</v>
      </c>
      <c r="C109" s="178"/>
      <c r="D109" s="179"/>
      <c r="E109" s="180"/>
      <c r="F109" s="181"/>
      <c r="G109" s="182"/>
      <c r="H109" s="183"/>
      <c r="I109" s="183"/>
      <c r="J109" s="184"/>
      <c r="K109" s="185"/>
      <c r="L109" s="185"/>
      <c r="M109" s="130"/>
      <c r="N109" s="118" t="str">
        <f>VLOOKUP(K109,COD!$O$2:$P$10,2,FALSE)</f>
        <v>#N/A</v>
      </c>
      <c r="O109" s="118" t="str">
        <f>VLOOKUP(L109,COD!$O$12:$P$25,2,FALSE)</f>
        <v>#N/A</v>
      </c>
      <c r="P109" s="119" t="str">
        <f t="shared" si="4"/>
        <v>#N/A</v>
      </c>
    </row>
    <row r="110" ht="23.25" customHeight="1">
      <c r="A110" s="86" t="str">
        <f t="shared" si="77"/>
        <v>33</v>
      </c>
      <c r="B110" s="177">
        <v>33.0</v>
      </c>
      <c r="C110" s="178"/>
      <c r="D110" s="179"/>
      <c r="E110" s="180"/>
      <c r="F110" s="181"/>
      <c r="G110" s="182"/>
      <c r="H110" s="183"/>
      <c r="I110" s="183"/>
      <c r="J110" s="184"/>
      <c r="K110" s="185"/>
      <c r="L110" s="185"/>
      <c r="M110" s="127"/>
      <c r="N110" s="128" t="str">
        <f>VLOOKUP(K110,COD!$O$2:$P$10,2,FALSE)</f>
        <v>#N/A</v>
      </c>
      <c r="O110" s="128" t="str">
        <f>VLOOKUP(L110,COD!$O$12:$P$25,2,FALSE)</f>
        <v>#N/A</v>
      </c>
      <c r="P110" s="119" t="str">
        <f t="shared" si="4"/>
        <v>#N/A</v>
      </c>
    </row>
    <row r="111" ht="23.25" customHeight="1">
      <c r="A111" s="86" t="str">
        <f t="shared" si="77"/>
        <v>34</v>
      </c>
      <c r="B111" s="177">
        <v>34.0</v>
      </c>
      <c r="C111" s="178"/>
      <c r="D111" s="179"/>
      <c r="E111" s="180"/>
      <c r="F111" s="181"/>
      <c r="G111" s="182"/>
      <c r="H111" s="183"/>
      <c r="I111" s="183"/>
      <c r="J111" s="184"/>
      <c r="K111" s="185"/>
      <c r="L111" s="185"/>
      <c r="M111" s="132"/>
      <c r="N111" s="118" t="str">
        <f>VLOOKUP(K111,COD!$O$2:$P$10,2,FALSE)</f>
        <v>#N/A</v>
      </c>
      <c r="O111" s="118" t="str">
        <f>VLOOKUP(L111,COD!$O$12:$P$25,2,FALSE)</f>
        <v>#N/A</v>
      </c>
      <c r="P111" s="119" t="str">
        <f t="shared" si="4"/>
        <v>#N/A</v>
      </c>
    </row>
    <row r="112" ht="23.25" customHeight="1">
      <c r="A112" s="86" t="str">
        <f t="shared" si="77"/>
        <v>35</v>
      </c>
      <c r="B112" s="177">
        <v>35.0</v>
      </c>
      <c r="C112" s="178"/>
      <c r="D112" s="179"/>
      <c r="E112" s="180"/>
      <c r="F112" s="181"/>
      <c r="G112" s="182"/>
      <c r="H112" s="183"/>
      <c r="I112" s="183"/>
      <c r="J112" s="184"/>
      <c r="K112" s="185"/>
      <c r="L112" s="185"/>
      <c r="M112" s="131"/>
      <c r="N112" s="128" t="str">
        <f>VLOOKUP(K112,COD!$O$2:$P$10,2,FALSE)</f>
        <v>#N/A</v>
      </c>
      <c r="O112" s="128" t="str">
        <f>VLOOKUP(L112,COD!$O$12:$P$25,2,FALSE)</f>
        <v>#N/A</v>
      </c>
      <c r="P112" s="119" t="str">
        <f t="shared" si="4"/>
        <v>#N/A</v>
      </c>
    </row>
    <row r="113" ht="23.25" customHeight="1">
      <c r="A113" s="86" t="str">
        <f t="shared" si="77"/>
        <v>36</v>
      </c>
      <c r="B113" s="177">
        <v>36.0</v>
      </c>
      <c r="C113" s="178"/>
      <c r="D113" s="179"/>
      <c r="E113" s="180"/>
      <c r="F113" s="181"/>
      <c r="G113" s="182"/>
      <c r="H113" s="183"/>
      <c r="I113" s="183"/>
      <c r="J113" s="184"/>
      <c r="K113" s="185"/>
      <c r="L113" s="185"/>
      <c r="M113" s="132"/>
      <c r="N113" s="118" t="str">
        <f>VLOOKUP(K113,COD!$O$2:$P$10,2,FALSE)</f>
        <v>#N/A</v>
      </c>
      <c r="O113" s="118" t="str">
        <f>VLOOKUP(L113,COD!$O$12:$P$25,2,FALSE)</f>
        <v>#N/A</v>
      </c>
      <c r="P113" s="119" t="str">
        <f t="shared" si="4"/>
        <v>#N/A</v>
      </c>
    </row>
    <row r="114" ht="23.25" customHeight="1">
      <c r="A114" s="86" t="str">
        <f t="shared" si="77"/>
        <v>37</v>
      </c>
      <c r="B114" s="177">
        <v>37.0</v>
      </c>
      <c r="C114" s="178"/>
      <c r="D114" s="179"/>
      <c r="E114" s="180"/>
      <c r="F114" s="181"/>
      <c r="G114" s="182"/>
      <c r="H114" s="183"/>
      <c r="I114" s="183"/>
      <c r="J114" s="187"/>
      <c r="K114" s="185"/>
      <c r="L114" s="185"/>
      <c r="M114" s="127"/>
      <c r="N114" s="128" t="str">
        <f>VLOOKUP(K114,COD!$O$2:$P$10,2,FALSE)</f>
        <v>#N/A</v>
      </c>
      <c r="O114" s="128" t="str">
        <f>VLOOKUP(L114,COD!$O$12:$P$25,2,FALSE)</f>
        <v>#N/A</v>
      </c>
      <c r="P114" s="119" t="str">
        <f t="shared" si="4"/>
        <v>#N/A</v>
      </c>
    </row>
    <row r="115" ht="23.25" customHeight="1">
      <c r="A115" s="86" t="str">
        <f t="shared" si="77"/>
        <v>38</v>
      </c>
      <c r="B115" s="177">
        <v>38.0</v>
      </c>
      <c r="C115" s="178"/>
      <c r="D115" s="179"/>
      <c r="E115" s="180"/>
      <c r="F115" s="181"/>
      <c r="G115" s="182"/>
      <c r="H115" s="183"/>
      <c r="I115" s="183"/>
      <c r="J115" s="184"/>
      <c r="K115" s="185"/>
      <c r="L115" s="185"/>
      <c r="M115" s="132"/>
      <c r="N115" s="118" t="str">
        <f>VLOOKUP(K115,COD!$O$2:$P$10,2,FALSE)</f>
        <v>#N/A</v>
      </c>
      <c r="O115" s="118" t="str">
        <f>VLOOKUP(L115,COD!$O$12:$P$25,2,FALSE)</f>
        <v>#N/A</v>
      </c>
      <c r="P115" s="119" t="str">
        <f t="shared" si="4"/>
        <v>#N/A</v>
      </c>
    </row>
    <row r="116" ht="23.25" customHeight="1">
      <c r="A116" s="86" t="str">
        <f t="shared" si="77"/>
        <v>39</v>
      </c>
      <c r="B116" s="177">
        <v>39.0</v>
      </c>
      <c r="C116" s="178"/>
      <c r="D116" s="179"/>
      <c r="E116" s="180"/>
      <c r="F116" s="181"/>
      <c r="G116" s="182"/>
      <c r="H116" s="183"/>
      <c r="I116" s="183"/>
      <c r="J116" s="184"/>
      <c r="K116" s="185"/>
      <c r="L116" s="186"/>
      <c r="M116" s="127"/>
      <c r="N116" s="128" t="str">
        <f>VLOOKUP(K116,COD!$O$2:$P$10,2,FALSE)</f>
        <v>#N/A</v>
      </c>
      <c r="O116" s="128" t="str">
        <f>VLOOKUP(L116,COD!$O$12:$P$25,2,FALSE)</f>
        <v>#N/A</v>
      </c>
      <c r="P116" s="119" t="str">
        <f t="shared" si="4"/>
        <v>#N/A</v>
      </c>
    </row>
    <row r="117" ht="23.25" customHeight="1">
      <c r="A117" s="86" t="str">
        <f t="shared" si="77"/>
        <v>40</v>
      </c>
      <c r="B117" s="177">
        <v>40.0</v>
      </c>
      <c r="C117" s="178"/>
      <c r="D117" s="179"/>
      <c r="E117" s="180"/>
      <c r="F117" s="181"/>
      <c r="G117" s="182"/>
      <c r="H117" s="183"/>
      <c r="I117" s="183"/>
      <c r="J117" s="184"/>
      <c r="K117" s="185"/>
      <c r="L117" s="186"/>
      <c r="M117" s="130"/>
      <c r="N117" s="118" t="str">
        <f>VLOOKUP(K117,COD!$O$2:$P$10,2,FALSE)</f>
        <v>#N/A</v>
      </c>
      <c r="O117" s="118" t="str">
        <f>VLOOKUP(L117,COD!$O$12:$P$25,2,FALSE)</f>
        <v>#N/A</v>
      </c>
      <c r="P117" s="119" t="str">
        <f t="shared" si="4"/>
        <v>#N/A</v>
      </c>
    </row>
    <row r="118" ht="23.25" customHeight="1">
      <c r="A118" s="86" t="str">
        <f t="shared" si="77"/>
        <v>41</v>
      </c>
      <c r="B118" s="177">
        <v>41.0</v>
      </c>
      <c r="C118" s="178"/>
      <c r="D118" s="179"/>
      <c r="E118" s="180"/>
      <c r="F118" s="181"/>
      <c r="G118" s="182"/>
      <c r="H118" s="183"/>
      <c r="I118" s="183"/>
      <c r="J118" s="184"/>
      <c r="K118" s="185"/>
      <c r="L118" s="186"/>
      <c r="M118" s="127"/>
      <c r="N118" s="128" t="str">
        <f>VLOOKUP(K118,COD!$O$2:$P$10,2,FALSE)</f>
        <v>#N/A</v>
      </c>
      <c r="O118" s="128" t="str">
        <f>VLOOKUP(L118,COD!$O$12:$P$25,2,FALSE)</f>
        <v>#N/A</v>
      </c>
      <c r="P118" s="119" t="str">
        <f t="shared" si="4"/>
        <v>#N/A</v>
      </c>
    </row>
    <row r="119" ht="23.25" customHeight="1">
      <c r="A119" s="86" t="str">
        <f t="shared" si="77"/>
        <v>42</v>
      </c>
      <c r="B119" s="177">
        <v>42.0</v>
      </c>
      <c r="C119" s="178"/>
      <c r="D119" s="179"/>
      <c r="E119" s="180"/>
      <c r="F119" s="181"/>
      <c r="G119" s="182"/>
      <c r="H119" s="183"/>
      <c r="I119" s="183"/>
      <c r="J119" s="184"/>
      <c r="K119" s="185"/>
      <c r="L119" s="188"/>
      <c r="M119" s="132"/>
      <c r="N119" s="118" t="str">
        <f>VLOOKUP(K119,COD!$O$2:$P$10,2,FALSE)</f>
        <v>#N/A</v>
      </c>
      <c r="O119" s="118" t="str">
        <f>VLOOKUP(L119,COD!$O$12:$P$25,2,FALSE)</f>
        <v>#N/A</v>
      </c>
      <c r="P119" s="119" t="str">
        <f t="shared" si="4"/>
        <v>#N/A</v>
      </c>
    </row>
    <row r="120" ht="23.25" customHeight="1">
      <c r="A120" s="86" t="str">
        <f t="shared" si="77"/>
        <v>43</v>
      </c>
      <c r="B120" s="177">
        <v>43.0</v>
      </c>
      <c r="C120" s="178"/>
      <c r="D120" s="179"/>
      <c r="E120" s="180"/>
      <c r="F120" s="181"/>
      <c r="G120" s="182"/>
      <c r="H120" s="183"/>
      <c r="I120" s="183"/>
      <c r="J120" s="184"/>
      <c r="K120" s="186"/>
      <c r="L120" s="186"/>
      <c r="M120" s="131"/>
      <c r="N120" s="128" t="str">
        <f>VLOOKUP(K120,COD!$O$2:$P$10,2,FALSE)</f>
        <v>#N/A</v>
      </c>
      <c r="O120" s="128" t="str">
        <f>VLOOKUP(L120,COD!$O$12:$P$25,2,FALSE)</f>
        <v>#N/A</v>
      </c>
      <c r="P120" s="119" t="str">
        <f t="shared" si="4"/>
        <v>#N/A</v>
      </c>
    </row>
    <row r="121" ht="23.25" customHeight="1">
      <c r="A121" s="86" t="str">
        <f t="shared" si="77"/>
        <v>44</v>
      </c>
      <c r="B121" s="177">
        <v>44.0</v>
      </c>
      <c r="C121" s="178"/>
      <c r="D121" s="179"/>
      <c r="E121" s="180"/>
      <c r="F121" s="181"/>
      <c r="G121" s="182"/>
      <c r="H121" s="183"/>
      <c r="I121" s="183"/>
      <c r="J121" s="184"/>
      <c r="K121" s="186"/>
      <c r="L121" s="186"/>
      <c r="M121" s="130"/>
      <c r="N121" s="118" t="str">
        <f>VLOOKUP(K121,COD!$O$2:$P$10,2,FALSE)</f>
        <v>#N/A</v>
      </c>
      <c r="O121" s="118" t="str">
        <f>VLOOKUP(L121,COD!$O$12:$P$25,2,FALSE)</f>
        <v>#N/A</v>
      </c>
      <c r="P121" s="119" t="str">
        <f t="shared" si="4"/>
        <v>#N/A</v>
      </c>
    </row>
    <row r="122" ht="23.25" customHeight="1">
      <c r="A122" s="86" t="str">
        <f t="shared" si="77"/>
        <v>45</v>
      </c>
      <c r="B122" s="177">
        <v>45.0</v>
      </c>
      <c r="C122" s="178"/>
      <c r="D122" s="179"/>
      <c r="E122" s="180"/>
      <c r="F122" s="181"/>
      <c r="G122" s="182"/>
      <c r="H122" s="183"/>
      <c r="I122" s="183"/>
      <c r="J122" s="184"/>
      <c r="K122" s="189"/>
      <c r="L122" s="190"/>
      <c r="M122" s="127"/>
      <c r="N122" s="128" t="str">
        <f>VLOOKUP(K122,COD!$O$2:$P$10,2,FALSE)</f>
        <v>#N/A</v>
      </c>
      <c r="O122" s="128" t="str">
        <f>VLOOKUP(L122,COD!$O$12:$P$25,2,FALSE)</f>
        <v>#N/A</v>
      </c>
      <c r="P122" s="119" t="str">
        <f t="shared" si="4"/>
        <v>#N/A</v>
      </c>
    </row>
    <row r="123" ht="23.25" customHeight="1">
      <c r="A123" s="86" t="str">
        <f t="shared" si="77"/>
        <v>46</v>
      </c>
      <c r="B123" s="177">
        <v>46.0</v>
      </c>
      <c r="C123" s="178"/>
      <c r="D123" s="179"/>
      <c r="E123" s="180"/>
      <c r="F123" s="181"/>
      <c r="G123" s="182"/>
      <c r="H123" s="183"/>
      <c r="I123" s="183"/>
      <c r="J123" s="187"/>
      <c r="K123" s="186"/>
      <c r="L123" s="186"/>
      <c r="M123" s="132"/>
      <c r="N123" s="118" t="str">
        <f>VLOOKUP(K123,COD!$O$2:$P$10,2,FALSE)</f>
        <v>#N/A</v>
      </c>
      <c r="O123" s="118" t="str">
        <f>VLOOKUP(L123,COD!$O$12:$P$25,2,FALSE)</f>
        <v>#N/A</v>
      </c>
      <c r="P123" s="119" t="str">
        <f t="shared" si="4"/>
        <v>#N/A</v>
      </c>
    </row>
    <row r="124" ht="23.25" customHeight="1">
      <c r="A124" s="86" t="str">
        <f t="shared" si="77"/>
        <v>47</v>
      </c>
      <c r="B124" s="177">
        <v>47.0</v>
      </c>
      <c r="C124" s="178"/>
      <c r="D124" s="179"/>
      <c r="E124" s="180"/>
      <c r="F124" s="181"/>
      <c r="G124" s="182"/>
      <c r="H124" s="183"/>
      <c r="I124" s="183"/>
      <c r="J124" s="184"/>
      <c r="K124" s="185"/>
      <c r="L124" s="186"/>
      <c r="M124" s="127"/>
      <c r="N124" s="128" t="str">
        <f>VLOOKUP(K124,COD!$O$2:$P$10,2,FALSE)</f>
        <v>#N/A</v>
      </c>
      <c r="O124" s="128" t="str">
        <f>VLOOKUP(L124,COD!$O$12:$P$25,2,FALSE)</f>
        <v>#N/A</v>
      </c>
      <c r="P124" s="119" t="str">
        <f t="shared" si="4"/>
        <v>#N/A</v>
      </c>
    </row>
    <row r="125" ht="23.25" customHeight="1">
      <c r="A125" s="86" t="str">
        <f t="shared" si="77"/>
        <v>48</v>
      </c>
      <c r="B125" s="177">
        <v>48.0</v>
      </c>
      <c r="C125" s="178"/>
      <c r="D125" s="179"/>
      <c r="E125" s="180"/>
      <c r="F125" s="181"/>
      <c r="G125" s="182"/>
      <c r="H125" s="183"/>
      <c r="I125" s="183"/>
      <c r="J125" s="184"/>
      <c r="K125" s="186"/>
      <c r="L125" s="186"/>
      <c r="M125" s="132"/>
      <c r="N125" s="118" t="str">
        <f>VLOOKUP(K125,COD!$O$2:$P$10,2,FALSE)</f>
        <v>#N/A</v>
      </c>
      <c r="O125" s="118" t="str">
        <f>VLOOKUP(L125,COD!$O$12:$P$25,2,FALSE)</f>
        <v>#N/A</v>
      </c>
      <c r="P125" s="119" t="str">
        <f t="shared" si="4"/>
        <v>#N/A</v>
      </c>
    </row>
    <row r="126" ht="23.25" customHeight="1">
      <c r="A126" s="86" t="str">
        <f t="shared" si="77"/>
        <v>49</v>
      </c>
      <c r="B126" s="177">
        <v>49.0</v>
      </c>
      <c r="C126" s="178"/>
      <c r="D126" s="179"/>
      <c r="E126" s="180"/>
      <c r="F126" s="181"/>
      <c r="G126" s="182"/>
      <c r="H126" s="183"/>
      <c r="I126" s="183"/>
      <c r="J126" s="184"/>
      <c r="K126" s="185"/>
      <c r="L126" s="186"/>
      <c r="M126" s="127"/>
      <c r="N126" s="128" t="str">
        <f>VLOOKUP(K126,COD!$O$2:$P$10,2,FALSE)</f>
        <v>#N/A</v>
      </c>
      <c r="O126" s="128" t="str">
        <f>VLOOKUP(L126,COD!$O$12:$P$25,2,FALSE)</f>
        <v>#N/A</v>
      </c>
      <c r="P126" s="119" t="str">
        <f t="shared" si="4"/>
        <v>#N/A</v>
      </c>
    </row>
    <row r="127" ht="23.25" customHeight="1">
      <c r="A127" s="86" t="str">
        <f t="shared" si="77"/>
        <v>50</v>
      </c>
      <c r="B127" s="177">
        <v>50.0</v>
      </c>
      <c r="C127" s="178"/>
      <c r="D127" s="179"/>
      <c r="E127" s="180"/>
      <c r="F127" s="181"/>
      <c r="G127" s="182"/>
      <c r="H127" s="183"/>
      <c r="I127" s="183"/>
      <c r="J127" s="184"/>
      <c r="K127" s="186"/>
      <c r="L127" s="186"/>
      <c r="M127" s="132"/>
      <c r="N127" s="118" t="str">
        <f>VLOOKUP(K127,COD!$O$2:$P$10,2,FALSE)</f>
        <v>#N/A</v>
      </c>
      <c r="O127" s="118" t="str">
        <f>VLOOKUP(L127,COD!$O$12:$P$25,2,FALSE)</f>
        <v>#N/A</v>
      </c>
      <c r="P127" s="119" t="str">
        <f t="shared" si="4"/>
        <v>#N/A</v>
      </c>
    </row>
    <row r="128" ht="23.25" customHeight="1">
      <c r="A128" s="86" t="str">
        <f t="shared" si="77"/>
        <v>51</v>
      </c>
      <c r="B128" s="177">
        <v>51.0</v>
      </c>
      <c r="C128" s="178"/>
      <c r="D128" s="179"/>
      <c r="E128" s="180"/>
      <c r="F128" s="181"/>
      <c r="G128" s="182"/>
      <c r="H128" s="183"/>
      <c r="I128" s="183"/>
      <c r="J128" s="187"/>
      <c r="K128" s="186"/>
      <c r="L128" s="186"/>
      <c r="M128" s="131"/>
      <c r="N128" s="128" t="str">
        <f>VLOOKUP(K128,COD!$O$2:$P$10,2,FALSE)</f>
        <v>#N/A</v>
      </c>
      <c r="O128" s="128" t="str">
        <f>VLOOKUP(L128,COD!$O$12:$P$25,2,FALSE)</f>
        <v>#N/A</v>
      </c>
      <c r="P128" s="119" t="str">
        <f t="shared" si="4"/>
        <v>#N/A</v>
      </c>
    </row>
    <row r="129" ht="23.25" customHeight="1">
      <c r="A129" s="86" t="str">
        <f t="shared" si="77"/>
        <v>52</v>
      </c>
      <c r="B129" s="177">
        <v>52.0</v>
      </c>
      <c r="C129" s="178"/>
      <c r="D129" s="179"/>
      <c r="E129" s="180"/>
      <c r="F129" s="181"/>
      <c r="G129" s="182"/>
      <c r="H129" s="183"/>
      <c r="I129" s="183"/>
      <c r="J129" s="184"/>
      <c r="K129" s="186"/>
      <c r="L129" s="186"/>
      <c r="M129" s="132"/>
      <c r="N129" s="119" t="str">
        <f>VLOOKUP(K129,COD!$O$2:$P$10,2,FALSE)</f>
        <v>#N/A</v>
      </c>
      <c r="O129" s="119" t="str">
        <f>VLOOKUP(L129,COD!$O$12:$P$25,2,FALSE)</f>
        <v>#N/A</v>
      </c>
      <c r="P129" s="119" t="str">
        <f t="shared" si="4"/>
        <v>#N/A</v>
      </c>
    </row>
    <row r="130" ht="23.25" customHeight="1">
      <c r="A130" s="86" t="str">
        <f t="shared" si="77"/>
        <v>53</v>
      </c>
      <c r="B130" s="177">
        <v>53.0</v>
      </c>
      <c r="C130" s="178"/>
      <c r="D130" s="179"/>
      <c r="E130" s="180"/>
      <c r="F130" s="181"/>
      <c r="G130" s="182"/>
      <c r="H130" s="183"/>
      <c r="I130" s="183"/>
      <c r="J130" s="184"/>
      <c r="K130" s="185"/>
      <c r="L130" s="185"/>
      <c r="M130" s="127"/>
      <c r="N130" s="119" t="str">
        <f>VLOOKUP(K130,COD!$O$2:$P$10,2,FALSE)</f>
        <v>#N/A</v>
      </c>
      <c r="O130" s="119" t="str">
        <f>VLOOKUP(L130,COD!$O$12:$P$25,2,FALSE)</f>
        <v>#N/A</v>
      </c>
      <c r="P130" s="119" t="str">
        <f t="shared" si="4"/>
        <v>#N/A</v>
      </c>
    </row>
    <row r="131" ht="23.25" customHeight="1">
      <c r="A131" s="86" t="str">
        <f t="shared" si="77"/>
        <v>54</v>
      </c>
      <c r="B131" s="177">
        <v>54.0</v>
      </c>
      <c r="C131" s="178"/>
      <c r="D131" s="179"/>
      <c r="E131" s="180"/>
      <c r="F131" s="181"/>
      <c r="G131" s="182"/>
      <c r="H131" s="183"/>
      <c r="I131" s="183"/>
      <c r="J131" s="184"/>
      <c r="K131" s="186"/>
      <c r="L131" s="186"/>
      <c r="M131" s="132"/>
      <c r="N131" s="119" t="str">
        <f>VLOOKUP(K131,COD!$O$2:$P$10,2,FALSE)</f>
        <v>#N/A</v>
      </c>
      <c r="O131" s="119" t="str">
        <f>VLOOKUP(L131,COD!$O$12:$P$25,2,FALSE)</f>
        <v>#N/A</v>
      </c>
      <c r="P131" s="119" t="str">
        <f t="shared" si="4"/>
        <v>#N/A</v>
      </c>
    </row>
    <row r="132" ht="23.25" customHeight="1">
      <c r="A132" s="86" t="str">
        <f t="shared" si="77"/>
        <v>55</v>
      </c>
      <c r="B132" s="177">
        <v>55.0</v>
      </c>
      <c r="C132" s="178"/>
      <c r="D132" s="179"/>
      <c r="E132" s="180"/>
      <c r="F132" s="181"/>
      <c r="G132" s="182"/>
      <c r="H132" s="183"/>
      <c r="I132" s="183"/>
      <c r="J132" s="184"/>
      <c r="K132" s="185"/>
      <c r="L132" s="186"/>
      <c r="M132" s="131"/>
      <c r="N132" s="119" t="str">
        <f>VLOOKUP(K132,COD!$O$2:$P$10,2,FALSE)</f>
        <v>#N/A</v>
      </c>
      <c r="O132" s="119" t="str">
        <f>VLOOKUP(L132,COD!$O$12:$P$25,2,FALSE)</f>
        <v>#N/A</v>
      </c>
      <c r="P132" s="119" t="str">
        <f t="shared" si="4"/>
        <v>#N/A</v>
      </c>
    </row>
    <row r="133" ht="23.25" customHeight="1">
      <c r="A133" s="86" t="str">
        <f t="shared" si="77"/>
        <v>56</v>
      </c>
      <c r="B133" s="177">
        <v>56.0</v>
      </c>
      <c r="C133" s="178"/>
      <c r="D133" s="179"/>
      <c r="E133" s="180"/>
      <c r="F133" s="181"/>
      <c r="G133" s="182"/>
      <c r="H133" s="183"/>
      <c r="I133" s="183"/>
      <c r="J133" s="184"/>
      <c r="K133" s="186"/>
      <c r="L133" s="186"/>
      <c r="M133" s="130"/>
      <c r="N133" s="119" t="str">
        <f>VLOOKUP(K133,COD!$O$2:$P$10,2,FALSE)</f>
        <v>#N/A</v>
      </c>
      <c r="O133" s="119" t="str">
        <f>VLOOKUP(L133,COD!$O$12:$P$25,2,FALSE)</f>
        <v>#N/A</v>
      </c>
      <c r="P133" s="119" t="str">
        <f t="shared" si="4"/>
        <v>#N/A</v>
      </c>
    </row>
    <row r="134" ht="23.25" customHeight="1">
      <c r="A134" s="86" t="str">
        <f t="shared" si="77"/>
        <v>57</v>
      </c>
      <c r="B134" s="177">
        <v>57.0</v>
      </c>
      <c r="C134" s="178"/>
      <c r="D134" s="179"/>
      <c r="E134" s="180"/>
      <c r="F134" s="181"/>
      <c r="G134" s="182"/>
      <c r="H134" s="183"/>
      <c r="I134" s="183"/>
      <c r="J134" s="184"/>
      <c r="K134" s="185"/>
      <c r="L134" s="185"/>
      <c r="M134" s="127"/>
      <c r="N134" s="119" t="str">
        <f>VLOOKUP(K134,COD!$O$2:$P$10,2,FALSE)</f>
        <v>#N/A</v>
      </c>
      <c r="O134" s="119" t="str">
        <f>VLOOKUP(L134,COD!$O$12:$P$25,2,FALSE)</f>
        <v>#N/A</v>
      </c>
      <c r="P134" s="119" t="str">
        <f t="shared" si="4"/>
        <v>#N/A</v>
      </c>
    </row>
    <row r="135" ht="23.25" customHeight="1">
      <c r="A135" s="86" t="str">
        <f t="shared" si="77"/>
        <v>58</v>
      </c>
      <c r="B135" s="177">
        <v>58.0</v>
      </c>
      <c r="C135" s="178"/>
      <c r="D135" s="179"/>
      <c r="E135" s="180"/>
      <c r="F135" s="181"/>
      <c r="G135" s="182"/>
      <c r="H135" s="183"/>
      <c r="I135" s="183"/>
      <c r="J135" s="184"/>
      <c r="K135" s="185"/>
      <c r="L135" s="185"/>
      <c r="M135" s="132"/>
      <c r="N135" s="119" t="str">
        <f>VLOOKUP(K135,COD!$O$2:$P$10,2,FALSE)</f>
        <v>#N/A</v>
      </c>
      <c r="O135" s="119" t="str">
        <f>VLOOKUP(L135,COD!$O$12:$P$25,2,FALSE)</f>
        <v>#N/A</v>
      </c>
      <c r="P135" s="119" t="str">
        <f t="shared" si="4"/>
        <v>#N/A</v>
      </c>
    </row>
    <row r="136" ht="23.25" customHeight="1">
      <c r="A136" s="86" t="str">
        <f t="shared" si="77"/>
        <v>59</v>
      </c>
      <c r="B136" s="177">
        <v>59.0</v>
      </c>
      <c r="C136" s="178"/>
      <c r="D136" s="179"/>
      <c r="E136" s="180"/>
      <c r="F136" s="181"/>
      <c r="G136" s="182"/>
      <c r="H136" s="183"/>
      <c r="I136" s="183"/>
      <c r="J136" s="184"/>
      <c r="K136" s="185"/>
      <c r="L136" s="185"/>
      <c r="M136" s="127"/>
      <c r="N136" s="119" t="str">
        <f>VLOOKUP(K136,COD!$O$2:$P$10,2,FALSE)</f>
        <v>#N/A</v>
      </c>
      <c r="O136" s="119" t="str">
        <f>VLOOKUP(L136,COD!$O$12:$P$25,2,FALSE)</f>
        <v>#N/A</v>
      </c>
      <c r="P136" s="119" t="str">
        <f t="shared" si="4"/>
        <v>#N/A</v>
      </c>
    </row>
    <row r="137" ht="23.25" customHeight="1">
      <c r="A137" s="86" t="str">
        <f t="shared" si="77"/>
        <v>60</v>
      </c>
      <c r="B137" s="177">
        <v>60.0</v>
      </c>
      <c r="C137" s="178"/>
      <c r="D137" s="179"/>
      <c r="E137" s="180"/>
      <c r="F137" s="181"/>
      <c r="G137" s="182"/>
      <c r="H137" s="183"/>
      <c r="I137" s="183"/>
      <c r="J137" s="184"/>
      <c r="K137" s="185"/>
      <c r="L137" s="185"/>
      <c r="M137" s="132"/>
      <c r="N137" s="119" t="str">
        <f>VLOOKUP(K137,COD!$O$2:$P$10,2,FALSE)</f>
        <v>#N/A</v>
      </c>
      <c r="O137" s="119" t="str">
        <f>VLOOKUP(L137,COD!$O$12:$P$25,2,FALSE)</f>
        <v>#N/A</v>
      </c>
      <c r="P137" s="119" t="str">
        <f t="shared" si="4"/>
        <v>#N/A</v>
      </c>
    </row>
    <row r="138" ht="23.25" customHeight="1">
      <c r="A138" s="86" t="str">
        <f t="shared" si="77"/>
        <v>61</v>
      </c>
      <c r="B138" s="177">
        <v>61.0</v>
      </c>
      <c r="C138" s="178"/>
      <c r="D138" s="179"/>
      <c r="E138" s="180"/>
      <c r="F138" s="181"/>
      <c r="G138" s="182"/>
      <c r="H138" s="183"/>
      <c r="I138" s="183"/>
      <c r="J138" s="187"/>
      <c r="K138" s="185"/>
      <c r="L138" s="185"/>
      <c r="M138" s="127"/>
      <c r="N138" s="119" t="str">
        <f>VLOOKUP(K138,COD!$O$2:$P$10,2,FALSE)</f>
        <v>#N/A</v>
      </c>
      <c r="O138" s="119" t="str">
        <f>VLOOKUP(L138,COD!$O$12:$P$25,2,FALSE)</f>
        <v>#N/A</v>
      </c>
      <c r="P138" s="119" t="str">
        <f t="shared" si="4"/>
        <v>#N/A</v>
      </c>
    </row>
    <row r="139" ht="23.25" customHeight="1">
      <c r="A139" s="86" t="str">
        <f t="shared" si="77"/>
        <v>62</v>
      </c>
      <c r="B139" s="177">
        <v>62.0</v>
      </c>
      <c r="C139" s="178"/>
      <c r="D139" s="179"/>
      <c r="E139" s="180"/>
      <c r="F139" s="181"/>
      <c r="G139" s="182"/>
      <c r="H139" s="183"/>
      <c r="I139" s="183"/>
      <c r="J139" s="187"/>
      <c r="K139" s="186"/>
      <c r="L139" s="186"/>
      <c r="M139" s="130"/>
      <c r="N139" s="119" t="str">
        <f>VLOOKUP(K139,COD!$O$2:$P$10,2,FALSE)</f>
        <v>#N/A</v>
      </c>
      <c r="O139" s="119" t="str">
        <f>VLOOKUP(L139,COD!$O$12:$P$25,2,FALSE)</f>
        <v>#N/A</v>
      </c>
      <c r="P139" s="119" t="str">
        <f t="shared" si="4"/>
        <v>#N/A</v>
      </c>
    </row>
    <row r="140" ht="23.25" customHeight="1">
      <c r="A140" s="86" t="str">
        <f t="shared" si="77"/>
        <v>63</v>
      </c>
      <c r="B140" s="177">
        <v>63.0</v>
      </c>
      <c r="C140" s="178"/>
      <c r="D140" s="179"/>
      <c r="E140" s="180"/>
      <c r="F140" s="181"/>
      <c r="G140" s="182"/>
      <c r="H140" s="183"/>
      <c r="I140" s="183"/>
      <c r="J140" s="187"/>
      <c r="K140" s="185"/>
      <c r="L140" s="185"/>
      <c r="M140" s="131"/>
      <c r="N140" s="119" t="str">
        <f>VLOOKUP(K140,COD!$O$2:$P$10,2,FALSE)</f>
        <v>#N/A</v>
      </c>
      <c r="O140" s="119" t="str">
        <f>VLOOKUP(L140,COD!$O$12:$P$25,2,FALSE)</f>
        <v>#N/A</v>
      </c>
      <c r="P140" s="119" t="str">
        <f t="shared" si="4"/>
        <v>#N/A</v>
      </c>
    </row>
    <row r="141" ht="23.25" customHeight="1">
      <c r="A141" s="86" t="str">
        <f t="shared" si="77"/>
        <v>64</v>
      </c>
      <c r="B141" s="177">
        <v>64.0</v>
      </c>
      <c r="C141" s="178"/>
      <c r="D141" s="179"/>
      <c r="E141" s="180"/>
      <c r="F141" s="181"/>
      <c r="G141" s="182"/>
      <c r="H141" s="183"/>
      <c r="I141" s="183"/>
      <c r="J141" s="184"/>
      <c r="K141" s="185"/>
      <c r="L141" s="185"/>
      <c r="M141" s="130"/>
      <c r="N141" s="119" t="str">
        <f>VLOOKUP(K141,COD!$O$2:$P$10,2,FALSE)</f>
        <v>#N/A</v>
      </c>
      <c r="O141" s="119" t="str">
        <f>VLOOKUP(L141,COD!$O$12:$P$25,2,FALSE)</f>
        <v>#N/A</v>
      </c>
      <c r="P141" s="119" t="str">
        <f t="shared" si="4"/>
        <v>#N/A</v>
      </c>
    </row>
    <row r="142" ht="23.25" customHeight="1">
      <c r="A142" s="86" t="str">
        <f t="shared" si="77"/>
        <v>65</v>
      </c>
      <c r="B142" s="177">
        <v>65.0</v>
      </c>
      <c r="C142" s="178"/>
      <c r="D142" s="179"/>
      <c r="E142" s="180"/>
      <c r="F142" s="181"/>
      <c r="G142" s="182"/>
      <c r="H142" s="183"/>
      <c r="I142" s="183"/>
      <c r="J142" s="184"/>
      <c r="K142" s="185"/>
      <c r="L142" s="185"/>
      <c r="M142" s="131"/>
      <c r="N142" s="119" t="str">
        <f>VLOOKUP(K142,COD!$O$2:$P$10,2,FALSE)</f>
        <v>#N/A</v>
      </c>
      <c r="O142" s="119" t="str">
        <f>VLOOKUP(L142,COD!$O$12:$P$25,2,FALSE)</f>
        <v>#N/A</v>
      </c>
      <c r="P142" s="119" t="str">
        <f t="shared" si="4"/>
        <v>#N/A</v>
      </c>
    </row>
    <row r="143" ht="23.25" customHeight="1">
      <c r="A143" s="86" t="str">
        <f t="shared" si="77"/>
        <v>66</v>
      </c>
      <c r="B143" s="177">
        <v>66.0</v>
      </c>
      <c r="C143" s="178"/>
      <c r="D143" s="179"/>
      <c r="E143" s="180"/>
      <c r="F143" s="181"/>
      <c r="G143" s="182"/>
      <c r="H143" s="183"/>
      <c r="I143" s="183"/>
      <c r="J143" s="184"/>
      <c r="K143" s="186"/>
      <c r="L143" s="186"/>
      <c r="M143" s="130"/>
      <c r="N143" s="119" t="str">
        <f>VLOOKUP(K143,COD!$O$2:$P$10,2,FALSE)</f>
        <v>#N/A</v>
      </c>
      <c r="O143" s="119" t="str">
        <f>VLOOKUP(L143,COD!$O$12:$P$25,2,FALSE)</f>
        <v>#N/A</v>
      </c>
      <c r="P143" s="119" t="str">
        <f t="shared" si="4"/>
        <v>#N/A</v>
      </c>
    </row>
    <row r="144" ht="23.25" customHeight="1">
      <c r="A144" s="86" t="str">
        <f t="shared" si="77"/>
        <v>67</v>
      </c>
      <c r="B144" s="177">
        <v>67.0</v>
      </c>
      <c r="C144" s="178"/>
      <c r="D144" s="179"/>
      <c r="E144" s="180"/>
      <c r="F144" s="181"/>
      <c r="G144" s="182"/>
      <c r="H144" s="183"/>
      <c r="I144" s="183"/>
      <c r="J144" s="184"/>
      <c r="K144" s="185"/>
      <c r="L144" s="185"/>
      <c r="M144" s="127"/>
      <c r="N144" s="119" t="str">
        <f>VLOOKUP(K144,COD!$O$2:$P$10,2,FALSE)</f>
        <v>#N/A</v>
      </c>
      <c r="O144" s="119" t="str">
        <f>VLOOKUP(L144,COD!$O$12:$P$25,2,FALSE)</f>
        <v>#N/A</v>
      </c>
      <c r="P144" s="119" t="str">
        <f t="shared" si="4"/>
        <v>#N/A</v>
      </c>
    </row>
    <row r="145" ht="23.25" customHeight="1">
      <c r="A145" s="86" t="str">
        <f t="shared" si="77"/>
        <v>68</v>
      </c>
      <c r="B145" s="177">
        <v>68.0</v>
      </c>
      <c r="C145" s="178"/>
      <c r="D145" s="179"/>
      <c r="E145" s="180"/>
      <c r="F145" s="181"/>
      <c r="G145" s="182"/>
      <c r="H145" s="183"/>
      <c r="I145" s="183"/>
      <c r="J145" s="187"/>
      <c r="K145" s="186"/>
      <c r="L145" s="186"/>
      <c r="M145" s="130"/>
      <c r="N145" s="119" t="str">
        <f>VLOOKUP(K145,COD!$O$2:$P$10,2,FALSE)</f>
        <v>#N/A</v>
      </c>
      <c r="O145" s="119" t="str">
        <f>VLOOKUP(L145,COD!$O$12:$P$25,2,FALSE)</f>
        <v>#N/A</v>
      </c>
      <c r="P145" s="119" t="str">
        <f t="shared" si="4"/>
        <v>#N/A</v>
      </c>
    </row>
    <row r="146" ht="23.25" customHeight="1">
      <c r="A146" s="86" t="str">
        <f t="shared" si="77"/>
        <v>69</v>
      </c>
      <c r="B146" s="177">
        <v>69.0</v>
      </c>
      <c r="C146" s="178"/>
      <c r="D146" s="179"/>
      <c r="E146" s="180"/>
      <c r="F146" s="181"/>
      <c r="G146" s="182"/>
      <c r="H146" s="183"/>
      <c r="I146" s="183"/>
      <c r="J146" s="184"/>
      <c r="K146" s="186"/>
      <c r="L146" s="186"/>
      <c r="M146" s="131"/>
      <c r="N146" s="119" t="str">
        <f>VLOOKUP(K146,COD!$O$2:$P$10,2,FALSE)</f>
        <v>#N/A</v>
      </c>
      <c r="O146" s="119" t="str">
        <f>VLOOKUP(L146,COD!$O$12:$P$25,2,FALSE)</f>
        <v>#N/A</v>
      </c>
      <c r="P146" s="119" t="str">
        <f t="shared" si="4"/>
        <v>#N/A</v>
      </c>
    </row>
    <row r="147" ht="23.25" customHeight="1">
      <c r="A147" s="86" t="str">
        <f t="shared" si="77"/>
        <v>70</v>
      </c>
      <c r="B147" s="191">
        <v>70.0</v>
      </c>
      <c r="C147" s="192"/>
      <c r="D147" s="193"/>
      <c r="E147" s="194"/>
      <c r="F147" s="195"/>
      <c r="G147" s="196"/>
      <c r="H147" s="197"/>
      <c r="I147" s="197"/>
      <c r="J147" s="198"/>
      <c r="K147" s="199"/>
      <c r="L147" s="199"/>
      <c r="M147" s="166"/>
      <c r="N147" s="119" t="str">
        <f>VLOOKUP(K147,COD!$O$2:$P$10,2,FALSE)</f>
        <v>#N/A</v>
      </c>
      <c r="O147" s="119" t="str">
        <f>VLOOKUP(L147,COD!$O$12:$P$25,2,FALSE)</f>
        <v>#N/A</v>
      </c>
      <c r="P147" s="119" t="str">
        <f t="shared" si="4"/>
        <v>#N/A</v>
      </c>
    </row>
    <row r="148" ht="21.0" customHeight="1">
      <c r="A148" s="86" t="str">
        <f t="shared" ref="A148:A150" si="78">E148&amp;D148&amp;F148</f>
        <v/>
      </c>
      <c r="B148" s="167" t="s">
        <v>450</v>
      </c>
      <c r="C148" s="200"/>
      <c r="D148" s="201"/>
      <c r="E148" s="202"/>
      <c r="F148" s="203"/>
      <c r="G148" s="150"/>
      <c r="H148" s="150"/>
      <c r="I148" s="150"/>
      <c r="J148" s="151"/>
      <c r="K148" s="152"/>
      <c r="L148" s="151"/>
      <c r="M148" s="153"/>
      <c r="N148" s="119" t="str">
        <f>VLOOKUP(K148,COD!$O$2:$P$10,2,FALSE)</f>
        <v>#N/A</v>
      </c>
      <c r="O148" s="119" t="str">
        <f>VLOOKUP(L148,COD!$O$12:$P$25,2,FALSE)</f>
        <v>#N/A</v>
      </c>
      <c r="P148" s="119" t="str">
        <f t="shared" si="4"/>
        <v>#N/A</v>
      </c>
    </row>
    <row r="149" ht="21.0" customHeight="1">
      <c r="A149" s="86" t="str">
        <f t="shared" si="78"/>
        <v/>
      </c>
      <c r="B149" s="177" t="s">
        <v>450</v>
      </c>
      <c r="C149" s="204"/>
      <c r="D149" s="205"/>
      <c r="E149" s="180"/>
      <c r="F149" s="206"/>
      <c r="G149" s="157"/>
      <c r="H149" s="157"/>
      <c r="I149" s="157"/>
      <c r="J149" s="158"/>
      <c r="K149" s="159"/>
      <c r="L149" s="158"/>
      <c r="M149" s="130"/>
      <c r="N149" s="119" t="str">
        <f>VLOOKUP(K149,COD!$O$2:$P$10,2,FALSE)</f>
        <v>#N/A</v>
      </c>
      <c r="O149" s="119" t="str">
        <f>VLOOKUP(L149,COD!$O$12:$P$25,2,FALSE)</f>
        <v>#N/A</v>
      </c>
      <c r="P149" s="119" t="str">
        <f t="shared" si="4"/>
        <v>#N/A</v>
      </c>
    </row>
    <row r="150" ht="21.0" customHeight="1">
      <c r="A150" s="86" t="str">
        <f t="shared" si="78"/>
        <v/>
      </c>
      <c r="B150" s="191" t="s">
        <v>450</v>
      </c>
      <c r="C150" s="207"/>
      <c r="D150" s="208"/>
      <c r="E150" s="194"/>
      <c r="F150" s="209"/>
      <c r="G150" s="163"/>
      <c r="H150" s="163"/>
      <c r="I150" s="163"/>
      <c r="J150" s="164"/>
      <c r="K150" s="165"/>
      <c r="L150" s="164"/>
      <c r="M150" s="166"/>
      <c r="N150" s="119" t="str">
        <f>VLOOKUP(K150,COD!$O$2:$P$10,2,FALSE)</f>
        <v>#N/A</v>
      </c>
      <c r="O150" s="119" t="str">
        <f>VLOOKUP(L150,COD!$O$12:$P$25,2,FALSE)</f>
        <v>#N/A</v>
      </c>
      <c r="P150" s="119" t="str">
        <f t="shared" si="4"/>
        <v>#N/A</v>
      </c>
    </row>
    <row r="151" ht="23.25" customHeight="1">
      <c r="A151" s="86" t="str">
        <f t="shared" ref="A151:A220" si="79">E151&amp;D151&amp;B151</f>
        <v>1</v>
      </c>
      <c r="B151" s="108">
        <v>1.0</v>
      </c>
      <c r="C151" s="109"/>
      <c r="D151" s="110"/>
      <c r="E151" s="210"/>
      <c r="F151" s="211"/>
      <c r="G151" s="113"/>
      <c r="H151" s="114"/>
      <c r="I151" s="114"/>
      <c r="J151" s="212"/>
      <c r="K151" s="175"/>
      <c r="L151" s="175"/>
      <c r="M151" s="117"/>
      <c r="N151" s="118" t="str">
        <f>VLOOKUP(K151,COD!$O$2:$P$10,2,FALSE)</f>
        <v>#N/A</v>
      </c>
      <c r="O151" s="118" t="str">
        <f>VLOOKUP(L151,COD!$O$12:$P$25,2,FALSE)</f>
        <v>#N/A</v>
      </c>
      <c r="P151" s="119" t="str">
        <f t="shared" si="4"/>
        <v>#N/A</v>
      </c>
    </row>
    <row r="152" ht="23.25" customHeight="1">
      <c r="A152" s="86" t="str">
        <f t="shared" si="79"/>
        <v>2</v>
      </c>
      <c r="B152" s="120">
        <v>2.0</v>
      </c>
      <c r="C152" s="121"/>
      <c r="D152" s="122"/>
      <c r="E152" s="123"/>
      <c r="F152" s="213"/>
      <c r="G152" s="124"/>
      <c r="H152" s="125"/>
      <c r="I152" s="125"/>
      <c r="J152" s="214"/>
      <c r="K152" s="185"/>
      <c r="L152" s="186"/>
      <c r="M152" s="127"/>
      <c r="N152" s="128" t="str">
        <f>VLOOKUP(K152,COD!$O$2:$P$10,2,FALSE)</f>
        <v>#N/A</v>
      </c>
      <c r="O152" s="128" t="str">
        <f>VLOOKUP(L152,COD!$O$12:$P$25,2,FALSE)</f>
        <v>#N/A</v>
      </c>
      <c r="P152" s="119" t="str">
        <f t="shared" si="4"/>
        <v>#N/A</v>
      </c>
    </row>
    <row r="153" ht="23.25" customHeight="1">
      <c r="A153" s="86" t="str">
        <f t="shared" si="79"/>
        <v>3</v>
      </c>
      <c r="B153" s="120">
        <v>3.0</v>
      </c>
      <c r="C153" s="121"/>
      <c r="D153" s="122"/>
      <c r="E153" s="123"/>
      <c r="F153" s="213"/>
      <c r="G153" s="124"/>
      <c r="H153" s="125"/>
      <c r="I153" s="125"/>
      <c r="J153" s="214"/>
      <c r="K153" s="185"/>
      <c r="L153" s="185"/>
      <c r="M153" s="130"/>
      <c r="N153" s="118" t="str">
        <f>VLOOKUP(K153,COD!$O$2:$P$10,2,FALSE)</f>
        <v>#N/A</v>
      </c>
      <c r="O153" s="118" t="str">
        <f>VLOOKUP(L153,COD!$O$12:$P$25,2,FALSE)</f>
        <v>#N/A</v>
      </c>
      <c r="P153" s="119" t="str">
        <f t="shared" si="4"/>
        <v>#N/A</v>
      </c>
    </row>
    <row r="154" ht="23.25" customHeight="1">
      <c r="A154" s="86" t="str">
        <f t="shared" si="79"/>
        <v>4</v>
      </c>
      <c r="B154" s="120">
        <v>4.0</v>
      </c>
      <c r="C154" s="121"/>
      <c r="D154" s="122"/>
      <c r="E154" s="123"/>
      <c r="F154" s="213"/>
      <c r="G154" s="124"/>
      <c r="H154" s="125"/>
      <c r="I154" s="125"/>
      <c r="J154" s="214"/>
      <c r="K154" s="185"/>
      <c r="L154" s="185"/>
      <c r="M154" s="127"/>
      <c r="N154" s="128" t="str">
        <f>VLOOKUP(K154,COD!$O$2:$P$10,2,FALSE)</f>
        <v>#N/A</v>
      </c>
      <c r="O154" s="128" t="str">
        <f>VLOOKUP(L154,COD!$O$12:$P$25,2,FALSE)</f>
        <v>#N/A</v>
      </c>
      <c r="P154" s="119" t="str">
        <f t="shared" si="4"/>
        <v>#N/A</v>
      </c>
    </row>
    <row r="155" ht="23.25" customHeight="1">
      <c r="A155" s="86" t="str">
        <f t="shared" si="79"/>
        <v>5</v>
      </c>
      <c r="B155" s="120">
        <v>5.0</v>
      </c>
      <c r="C155" s="121"/>
      <c r="D155" s="122"/>
      <c r="E155" s="123"/>
      <c r="F155" s="213"/>
      <c r="G155" s="124"/>
      <c r="H155" s="125"/>
      <c r="I155" s="125"/>
      <c r="J155" s="214"/>
      <c r="K155" s="185"/>
      <c r="L155" s="185"/>
      <c r="M155" s="130"/>
      <c r="N155" s="118" t="str">
        <f>VLOOKUP(K155,COD!$O$2:$P$10,2,FALSE)</f>
        <v>#N/A</v>
      </c>
      <c r="O155" s="118" t="str">
        <f>VLOOKUP(L155,COD!$O$12:$P$25,2,FALSE)</f>
        <v>#N/A</v>
      </c>
      <c r="P155" s="119" t="str">
        <f t="shared" si="4"/>
        <v>#N/A</v>
      </c>
    </row>
    <row r="156" ht="23.25" customHeight="1">
      <c r="A156" s="86" t="str">
        <f t="shared" si="79"/>
        <v>6</v>
      </c>
      <c r="B156" s="120">
        <v>6.0</v>
      </c>
      <c r="C156" s="121"/>
      <c r="D156" s="122"/>
      <c r="E156" s="123"/>
      <c r="F156" s="213"/>
      <c r="G156" s="124"/>
      <c r="H156" s="125"/>
      <c r="I156" s="125"/>
      <c r="J156" s="214"/>
      <c r="K156" s="185"/>
      <c r="L156" s="185"/>
      <c r="M156" s="131"/>
      <c r="N156" s="128" t="str">
        <f>VLOOKUP(K156,COD!$O$2:$P$10,2,FALSE)</f>
        <v>#N/A</v>
      </c>
      <c r="O156" s="128" t="str">
        <f>VLOOKUP(L156,COD!$O$12:$P$25,2,FALSE)</f>
        <v>#N/A</v>
      </c>
      <c r="P156" s="119" t="str">
        <f t="shared" si="4"/>
        <v>#N/A</v>
      </c>
    </row>
    <row r="157" ht="23.25" customHeight="1">
      <c r="A157" s="86" t="str">
        <f t="shared" si="79"/>
        <v>7</v>
      </c>
      <c r="B157" s="120">
        <v>7.0</v>
      </c>
      <c r="C157" s="121"/>
      <c r="D157" s="122"/>
      <c r="E157" s="123"/>
      <c r="F157" s="213"/>
      <c r="G157" s="124"/>
      <c r="H157" s="125"/>
      <c r="I157" s="125"/>
      <c r="J157" s="214"/>
      <c r="K157" s="185"/>
      <c r="L157" s="185"/>
      <c r="M157" s="132"/>
      <c r="N157" s="118" t="str">
        <f>VLOOKUP(K157,COD!$O$2:$P$10,2,FALSE)</f>
        <v>#N/A</v>
      </c>
      <c r="O157" s="118" t="str">
        <f>VLOOKUP(L157,COD!$O$12:$P$25,2,FALSE)</f>
        <v>#N/A</v>
      </c>
      <c r="P157" s="119" t="str">
        <f t="shared" si="4"/>
        <v>#N/A</v>
      </c>
    </row>
    <row r="158" ht="23.25" customHeight="1">
      <c r="A158" s="86" t="str">
        <f t="shared" si="79"/>
        <v>8</v>
      </c>
      <c r="B158" s="120">
        <v>8.0</v>
      </c>
      <c r="C158" s="121"/>
      <c r="D158" s="122"/>
      <c r="E158" s="123"/>
      <c r="F158" s="213"/>
      <c r="G158" s="124"/>
      <c r="H158" s="125"/>
      <c r="I158" s="125"/>
      <c r="J158" s="214"/>
      <c r="K158" s="185"/>
      <c r="L158" s="185"/>
      <c r="M158" s="127"/>
      <c r="N158" s="128" t="str">
        <f>VLOOKUP(K158,COD!$O$2:$P$10,2,FALSE)</f>
        <v>#N/A</v>
      </c>
      <c r="O158" s="128" t="str">
        <f>VLOOKUP(L158,COD!$O$12:$P$25,2,FALSE)</f>
        <v>#N/A</v>
      </c>
      <c r="P158" s="119" t="str">
        <f t="shared" si="4"/>
        <v>#N/A</v>
      </c>
    </row>
    <row r="159" ht="23.25" customHeight="1">
      <c r="A159" s="86" t="str">
        <f t="shared" si="79"/>
        <v>9</v>
      </c>
      <c r="B159" s="120">
        <v>9.0</v>
      </c>
      <c r="C159" s="121"/>
      <c r="D159" s="122"/>
      <c r="E159" s="123"/>
      <c r="F159" s="213"/>
      <c r="G159" s="124"/>
      <c r="H159" s="125"/>
      <c r="I159" s="125"/>
      <c r="J159" s="214"/>
      <c r="K159" s="185"/>
      <c r="L159" s="185"/>
      <c r="M159" s="130"/>
      <c r="N159" s="118" t="str">
        <f>VLOOKUP(K159,COD!$O$2:$P$10,2,FALSE)</f>
        <v>#N/A</v>
      </c>
      <c r="O159" s="118" t="str">
        <f>VLOOKUP(L159,COD!$O$12:$P$25,2,FALSE)</f>
        <v>#N/A</v>
      </c>
      <c r="P159" s="119" t="str">
        <f t="shared" si="4"/>
        <v>#N/A</v>
      </c>
    </row>
    <row r="160" ht="23.25" customHeight="1">
      <c r="A160" s="86" t="str">
        <f t="shared" si="79"/>
        <v>10</v>
      </c>
      <c r="B160" s="120">
        <v>10.0</v>
      </c>
      <c r="C160" s="121"/>
      <c r="D160" s="122"/>
      <c r="E160" s="123"/>
      <c r="F160" s="213"/>
      <c r="G160" s="124"/>
      <c r="H160" s="125"/>
      <c r="I160" s="125"/>
      <c r="J160" s="214"/>
      <c r="K160" s="185"/>
      <c r="L160" s="185"/>
      <c r="M160" s="127"/>
      <c r="N160" s="128" t="str">
        <f>VLOOKUP(K160,COD!$O$2:$P$10,2,FALSE)</f>
        <v>#N/A</v>
      </c>
      <c r="O160" s="128" t="str">
        <f>VLOOKUP(L160,COD!$O$12:$P$25,2,FALSE)</f>
        <v>#N/A</v>
      </c>
      <c r="P160" s="119" t="str">
        <f t="shared" si="4"/>
        <v>#N/A</v>
      </c>
    </row>
    <row r="161" ht="23.25" customHeight="1">
      <c r="A161" s="86" t="str">
        <f t="shared" si="79"/>
        <v>11</v>
      </c>
      <c r="B161" s="120">
        <v>11.0</v>
      </c>
      <c r="C161" s="121"/>
      <c r="D161" s="122"/>
      <c r="E161" s="123"/>
      <c r="F161" s="213"/>
      <c r="G161" s="124"/>
      <c r="H161" s="125"/>
      <c r="I161" s="125"/>
      <c r="J161" s="214"/>
      <c r="K161" s="185"/>
      <c r="L161" s="185"/>
      <c r="M161" s="130"/>
      <c r="N161" s="118" t="str">
        <f>VLOOKUP(K161,COD!$O$2:$P$10,2,FALSE)</f>
        <v>#N/A</v>
      </c>
      <c r="O161" s="118" t="str">
        <f>VLOOKUP(L161,COD!$O$12:$P$25,2,FALSE)</f>
        <v>#N/A</v>
      </c>
      <c r="P161" s="119" t="str">
        <f t="shared" si="4"/>
        <v>#N/A</v>
      </c>
    </row>
    <row r="162" ht="23.25" customHeight="1">
      <c r="A162" s="86" t="str">
        <f t="shared" si="79"/>
        <v>12</v>
      </c>
      <c r="B162" s="120">
        <v>12.0</v>
      </c>
      <c r="C162" s="121"/>
      <c r="D162" s="122"/>
      <c r="E162" s="123"/>
      <c r="F162" s="213"/>
      <c r="G162" s="124"/>
      <c r="H162" s="125"/>
      <c r="I162" s="125"/>
      <c r="J162" s="214"/>
      <c r="K162" s="186"/>
      <c r="L162" s="186"/>
      <c r="M162" s="131"/>
      <c r="N162" s="128" t="str">
        <f>VLOOKUP(K162,COD!$O$2:$P$10,2,FALSE)</f>
        <v>#N/A</v>
      </c>
      <c r="O162" s="128" t="str">
        <f>VLOOKUP(L162,COD!$O$12:$P$25,2,FALSE)</f>
        <v>#N/A</v>
      </c>
      <c r="P162" s="119" t="str">
        <f t="shared" si="4"/>
        <v>#N/A</v>
      </c>
    </row>
    <row r="163" ht="23.25" customHeight="1">
      <c r="A163" s="86" t="str">
        <f t="shared" si="79"/>
        <v>13</v>
      </c>
      <c r="B163" s="120">
        <v>13.0</v>
      </c>
      <c r="C163" s="121"/>
      <c r="D163" s="122"/>
      <c r="E163" s="123"/>
      <c r="F163" s="213"/>
      <c r="G163" s="124"/>
      <c r="H163" s="125"/>
      <c r="I163" s="125"/>
      <c r="J163" s="214"/>
      <c r="K163" s="185"/>
      <c r="L163" s="185"/>
      <c r="M163" s="132"/>
      <c r="N163" s="118" t="str">
        <f>VLOOKUP(K163,COD!$O$2:$P$10,2,FALSE)</f>
        <v>#N/A</v>
      </c>
      <c r="O163" s="118" t="str">
        <f>VLOOKUP(L163,COD!$O$12:$P$25,2,FALSE)</f>
        <v>#N/A</v>
      </c>
      <c r="P163" s="119" t="str">
        <f t="shared" si="4"/>
        <v>#N/A</v>
      </c>
    </row>
    <row r="164" ht="23.25" customHeight="1">
      <c r="A164" s="86" t="str">
        <f t="shared" si="79"/>
        <v>14</v>
      </c>
      <c r="B164" s="120">
        <v>14.0</v>
      </c>
      <c r="C164" s="121"/>
      <c r="D164" s="122"/>
      <c r="E164" s="123"/>
      <c r="F164" s="213"/>
      <c r="G164" s="124"/>
      <c r="H164" s="125"/>
      <c r="I164" s="125"/>
      <c r="J164" s="214"/>
      <c r="K164" s="186"/>
      <c r="L164" s="186"/>
      <c r="M164" s="131"/>
      <c r="N164" s="128" t="str">
        <f>VLOOKUP(K164,COD!$O$2:$P$10,2,FALSE)</f>
        <v>#N/A</v>
      </c>
      <c r="O164" s="128" t="str">
        <f>VLOOKUP(L164,COD!$O$12:$P$25,2,FALSE)</f>
        <v>#N/A</v>
      </c>
      <c r="P164" s="119" t="str">
        <f t="shared" si="4"/>
        <v>#N/A</v>
      </c>
    </row>
    <row r="165" ht="23.25" customHeight="1">
      <c r="A165" s="86" t="str">
        <f t="shared" si="79"/>
        <v>15</v>
      </c>
      <c r="B165" s="120">
        <v>15.0</v>
      </c>
      <c r="C165" s="121"/>
      <c r="D165" s="122"/>
      <c r="E165" s="123"/>
      <c r="F165" s="213"/>
      <c r="G165" s="124"/>
      <c r="H165" s="125"/>
      <c r="I165" s="125"/>
      <c r="J165" s="214"/>
      <c r="K165" s="186"/>
      <c r="L165" s="186"/>
      <c r="M165" s="132"/>
      <c r="N165" s="118" t="str">
        <f>VLOOKUP(K165,COD!$O$2:$P$10,2,FALSE)</f>
        <v>#N/A</v>
      </c>
      <c r="O165" s="118" t="str">
        <f>VLOOKUP(L165,COD!$O$12:$P$25,2,FALSE)</f>
        <v>#N/A</v>
      </c>
      <c r="P165" s="119" t="str">
        <f t="shared" si="4"/>
        <v>#N/A</v>
      </c>
    </row>
    <row r="166" ht="23.25" customHeight="1">
      <c r="A166" s="86" t="str">
        <f t="shared" si="79"/>
        <v>16</v>
      </c>
      <c r="B166" s="120">
        <v>16.0</v>
      </c>
      <c r="C166" s="121"/>
      <c r="D166" s="122"/>
      <c r="E166" s="123"/>
      <c r="F166" s="213"/>
      <c r="G166" s="124"/>
      <c r="H166" s="125"/>
      <c r="I166" s="125"/>
      <c r="J166" s="214"/>
      <c r="K166" s="186"/>
      <c r="L166" s="186"/>
      <c r="M166" s="127"/>
      <c r="N166" s="128" t="str">
        <f>VLOOKUP(K166,COD!$O$2:$P$10,2,FALSE)</f>
        <v>#N/A</v>
      </c>
      <c r="O166" s="128" t="str">
        <f>VLOOKUP(L166,COD!$O$12:$P$25,2,FALSE)</f>
        <v>#N/A</v>
      </c>
      <c r="P166" s="119" t="str">
        <f t="shared" si="4"/>
        <v>#N/A</v>
      </c>
    </row>
    <row r="167" ht="23.25" customHeight="1">
      <c r="A167" s="86" t="str">
        <f t="shared" si="79"/>
        <v>17</v>
      </c>
      <c r="B167" s="120">
        <v>17.0</v>
      </c>
      <c r="C167" s="121"/>
      <c r="D167" s="122"/>
      <c r="E167" s="123"/>
      <c r="F167" s="213"/>
      <c r="G167" s="124"/>
      <c r="H167" s="125"/>
      <c r="I167" s="125"/>
      <c r="J167" s="214"/>
      <c r="K167" s="186"/>
      <c r="L167" s="186"/>
      <c r="M167" s="130"/>
      <c r="N167" s="118" t="str">
        <f>VLOOKUP(K167,COD!$O$2:$P$10,2,FALSE)</f>
        <v>#N/A</v>
      </c>
      <c r="O167" s="118" t="str">
        <f>VLOOKUP(L167,COD!$O$12:$P$25,2,FALSE)</f>
        <v>#N/A</v>
      </c>
      <c r="P167" s="119" t="str">
        <f t="shared" si="4"/>
        <v>#N/A</v>
      </c>
    </row>
    <row r="168" ht="23.25" customHeight="1">
      <c r="A168" s="86" t="str">
        <f t="shared" si="79"/>
        <v>18</v>
      </c>
      <c r="B168" s="120">
        <v>18.0</v>
      </c>
      <c r="C168" s="121"/>
      <c r="D168" s="122"/>
      <c r="E168" s="123"/>
      <c r="F168" s="213"/>
      <c r="G168" s="124"/>
      <c r="H168" s="125"/>
      <c r="I168" s="125"/>
      <c r="J168" s="215"/>
      <c r="K168" s="186"/>
      <c r="L168" s="186"/>
      <c r="M168" s="131"/>
      <c r="N168" s="128" t="str">
        <f>VLOOKUP(K168,COD!$O$2:$P$10,2,FALSE)</f>
        <v>#N/A</v>
      </c>
      <c r="O168" s="128" t="str">
        <f>VLOOKUP(L168,COD!$O$12:$P$25,2,FALSE)</f>
        <v>#N/A</v>
      </c>
      <c r="P168" s="119" t="str">
        <f t="shared" si="4"/>
        <v>#N/A</v>
      </c>
    </row>
    <row r="169" ht="23.25" customHeight="1">
      <c r="A169" s="86" t="str">
        <f t="shared" si="79"/>
        <v>19</v>
      </c>
      <c r="B169" s="120">
        <v>19.0</v>
      </c>
      <c r="C169" s="121"/>
      <c r="D169" s="122"/>
      <c r="E169" s="123"/>
      <c r="F169" s="213"/>
      <c r="G169" s="124"/>
      <c r="H169" s="125"/>
      <c r="I169" s="125"/>
      <c r="J169" s="214"/>
      <c r="K169" s="186"/>
      <c r="L169" s="186"/>
      <c r="M169" s="132"/>
      <c r="N169" s="118" t="str">
        <f>VLOOKUP(K169,COD!$O$2:$P$10,2,FALSE)</f>
        <v>#N/A</v>
      </c>
      <c r="O169" s="118" t="str">
        <f>VLOOKUP(L169,COD!$O$12:$P$25,2,FALSE)</f>
        <v>#N/A</v>
      </c>
      <c r="P169" s="119" t="str">
        <f t="shared" si="4"/>
        <v>#N/A</v>
      </c>
    </row>
    <row r="170" ht="23.25" customHeight="1">
      <c r="A170" s="86" t="str">
        <f t="shared" si="79"/>
        <v>20</v>
      </c>
      <c r="B170" s="120">
        <v>20.0</v>
      </c>
      <c r="C170" s="121"/>
      <c r="D170" s="122"/>
      <c r="E170" s="123"/>
      <c r="F170" s="213"/>
      <c r="G170" s="124"/>
      <c r="H170" s="125"/>
      <c r="I170" s="125"/>
      <c r="J170" s="214"/>
      <c r="K170" s="186"/>
      <c r="L170" s="186"/>
      <c r="M170" s="127"/>
      <c r="N170" s="128" t="str">
        <f>VLOOKUP(K170,COD!$O$2:$P$10,2,FALSE)</f>
        <v>#N/A</v>
      </c>
      <c r="O170" s="128" t="str">
        <f>VLOOKUP(L170,COD!$O$12:$P$25,2,FALSE)</f>
        <v>#N/A</v>
      </c>
      <c r="P170" s="119" t="str">
        <f t="shared" si="4"/>
        <v>#N/A</v>
      </c>
    </row>
    <row r="171" ht="23.25" customHeight="1">
      <c r="A171" s="86" t="str">
        <f t="shared" si="79"/>
        <v>21</v>
      </c>
      <c r="B171" s="120">
        <v>21.0</v>
      </c>
      <c r="C171" s="121"/>
      <c r="D171" s="122"/>
      <c r="E171" s="123"/>
      <c r="F171" s="213"/>
      <c r="G171" s="124"/>
      <c r="H171" s="125"/>
      <c r="I171" s="125"/>
      <c r="J171" s="215"/>
      <c r="K171" s="185"/>
      <c r="L171" s="186"/>
      <c r="M171" s="132"/>
      <c r="N171" s="118" t="str">
        <f>VLOOKUP(K171,COD!$O$2:$P$10,2,FALSE)</f>
        <v>#N/A</v>
      </c>
      <c r="O171" s="118" t="str">
        <f>VLOOKUP(L171,COD!$O$12:$P$25,2,FALSE)</f>
        <v>#N/A</v>
      </c>
      <c r="P171" s="119" t="str">
        <f t="shared" si="4"/>
        <v>#N/A</v>
      </c>
    </row>
    <row r="172" ht="23.25" customHeight="1">
      <c r="A172" s="86" t="str">
        <f t="shared" si="79"/>
        <v>22</v>
      </c>
      <c r="B172" s="120">
        <v>22.0</v>
      </c>
      <c r="C172" s="121"/>
      <c r="D172" s="122"/>
      <c r="E172" s="123"/>
      <c r="F172" s="213"/>
      <c r="G172" s="124"/>
      <c r="H172" s="125"/>
      <c r="I172" s="125"/>
      <c r="J172" s="214"/>
      <c r="K172" s="186"/>
      <c r="L172" s="186"/>
      <c r="M172" s="131"/>
      <c r="N172" s="128" t="str">
        <f>VLOOKUP(K172,COD!$O$2:$P$10,2,FALSE)</f>
        <v>#N/A</v>
      </c>
      <c r="O172" s="128" t="str">
        <f>VLOOKUP(L172,COD!$O$12:$P$25,2,FALSE)</f>
        <v>#N/A</v>
      </c>
      <c r="P172" s="119" t="str">
        <f t="shared" si="4"/>
        <v>#N/A</v>
      </c>
    </row>
    <row r="173" ht="23.25" customHeight="1">
      <c r="A173" s="86" t="str">
        <f t="shared" si="79"/>
        <v>23</v>
      </c>
      <c r="B173" s="120">
        <v>23.0</v>
      </c>
      <c r="C173" s="121"/>
      <c r="D173" s="122"/>
      <c r="E173" s="123"/>
      <c r="F173" s="213"/>
      <c r="G173" s="124"/>
      <c r="H173" s="125"/>
      <c r="I173" s="125"/>
      <c r="J173" s="214"/>
      <c r="K173" s="185"/>
      <c r="L173" s="186"/>
      <c r="M173" s="130"/>
      <c r="N173" s="118" t="str">
        <f>VLOOKUP(K173,COD!$O$2:$P$10,2,FALSE)</f>
        <v>#N/A</v>
      </c>
      <c r="O173" s="118" t="str">
        <f>VLOOKUP(L173,COD!$O$12:$P$25,2,FALSE)</f>
        <v>#N/A</v>
      </c>
      <c r="P173" s="119" t="str">
        <f t="shared" si="4"/>
        <v>#N/A</v>
      </c>
    </row>
    <row r="174" ht="23.25" customHeight="1">
      <c r="A174" s="86" t="str">
        <f t="shared" si="79"/>
        <v>24</v>
      </c>
      <c r="B174" s="120">
        <v>24.0</v>
      </c>
      <c r="C174" s="121"/>
      <c r="D174" s="122"/>
      <c r="E174" s="123"/>
      <c r="F174" s="213"/>
      <c r="G174" s="124"/>
      <c r="H174" s="125"/>
      <c r="I174" s="125"/>
      <c r="J174" s="214"/>
      <c r="K174" s="186"/>
      <c r="L174" s="186"/>
      <c r="M174" s="131"/>
      <c r="N174" s="128" t="str">
        <f>VLOOKUP(K174,COD!$O$2:$P$10,2,FALSE)</f>
        <v>#N/A</v>
      </c>
      <c r="O174" s="128" t="str">
        <f>VLOOKUP(L174,COD!$O$12:$P$25,2,FALSE)</f>
        <v>#N/A</v>
      </c>
      <c r="P174" s="119" t="str">
        <f t="shared" si="4"/>
        <v>#N/A</v>
      </c>
    </row>
    <row r="175" ht="23.25" customHeight="1">
      <c r="A175" s="86" t="str">
        <f t="shared" si="79"/>
        <v>25</v>
      </c>
      <c r="B175" s="120">
        <v>25.0</v>
      </c>
      <c r="C175" s="121"/>
      <c r="D175" s="122"/>
      <c r="E175" s="123"/>
      <c r="F175" s="213"/>
      <c r="G175" s="124"/>
      <c r="H175" s="125"/>
      <c r="I175" s="125"/>
      <c r="J175" s="215"/>
      <c r="K175" s="185"/>
      <c r="L175" s="185"/>
      <c r="M175" s="132"/>
      <c r="N175" s="118" t="str">
        <f>VLOOKUP(K175,COD!$O$2:$P$10,2,FALSE)</f>
        <v>#N/A</v>
      </c>
      <c r="O175" s="118" t="str">
        <f>VLOOKUP(L175,COD!$O$12:$P$25,2,FALSE)</f>
        <v>#N/A</v>
      </c>
      <c r="P175" s="119" t="str">
        <f t="shared" si="4"/>
        <v>#N/A</v>
      </c>
    </row>
    <row r="176" ht="23.25" customHeight="1">
      <c r="A176" s="86" t="str">
        <f t="shared" si="79"/>
        <v>26</v>
      </c>
      <c r="B176" s="120">
        <v>26.0</v>
      </c>
      <c r="C176" s="121"/>
      <c r="D176" s="122"/>
      <c r="E176" s="123"/>
      <c r="F176" s="213"/>
      <c r="G176" s="124"/>
      <c r="H176" s="125"/>
      <c r="I176" s="125"/>
      <c r="J176" s="214"/>
      <c r="K176" s="185"/>
      <c r="L176" s="185"/>
      <c r="M176" s="127"/>
      <c r="N176" s="128" t="str">
        <f>VLOOKUP(K176,COD!$O$2:$P$10,2,FALSE)</f>
        <v>#N/A</v>
      </c>
      <c r="O176" s="128" t="str">
        <f>VLOOKUP(L176,COD!$O$12:$P$25,2,FALSE)</f>
        <v>#N/A</v>
      </c>
      <c r="P176" s="119" t="str">
        <f t="shared" si="4"/>
        <v>#N/A</v>
      </c>
    </row>
    <row r="177" ht="23.25" customHeight="1">
      <c r="A177" s="86" t="str">
        <f t="shared" si="79"/>
        <v>27</v>
      </c>
      <c r="B177" s="120">
        <v>27.0</v>
      </c>
      <c r="C177" s="121"/>
      <c r="D177" s="122"/>
      <c r="E177" s="123"/>
      <c r="F177" s="213"/>
      <c r="G177" s="124"/>
      <c r="H177" s="125"/>
      <c r="I177" s="125"/>
      <c r="J177" s="214"/>
      <c r="K177" s="185"/>
      <c r="L177" s="185"/>
      <c r="M177" s="130"/>
      <c r="N177" s="118" t="str">
        <f>VLOOKUP(K177,COD!$O$2:$P$10,2,FALSE)</f>
        <v>#N/A</v>
      </c>
      <c r="O177" s="118" t="str">
        <f>VLOOKUP(L177,COD!$O$12:$P$25,2,FALSE)</f>
        <v>#N/A</v>
      </c>
      <c r="P177" s="119" t="str">
        <f t="shared" si="4"/>
        <v>#N/A</v>
      </c>
    </row>
    <row r="178" ht="23.25" customHeight="1">
      <c r="A178" s="86" t="str">
        <f t="shared" si="79"/>
        <v>28</v>
      </c>
      <c r="B178" s="120">
        <v>28.0</v>
      </c>
      <c r="C178" s="121"/>
      <c r="D178" s="122"/>
      <c r="E178" s="123"/>
      <c r="F178" s="213"/>
      <c r="G178" s="124"/>
      <c r="H178" s="125"/>
      <c r="I178" s="125"/>
      <c r="J178" s="214"/>
      <c r="K178" s="185"/>
      <c r="L178" s="185"/>
      <c r="M178" s="127"/>
      <c r="N178" s="128" t="str">
        <f>VLOOKUP(K178,COD!$O$2:$P$10,2,FALSE)</f>
        <v>#N/A</v>
      </c>
      <c r="O178" s="128" t="str">
        <f>VLOOKUP(L178,COD!$O$12:$P$25,2,FALSE)</f>
        <v>#N/A</v>
      </c>
      <c r="P178" s="119" t="str">
        <f t="shared" si="4"/>
        <v>#N/A</v>
      </c>
    </row>
    <row r="179" ht="23.25" customHeight="1">
      <c r="A179" s="86" t="str">
        <f t="shared" si="79"/>
        <v>29</v>
      </c>
      <c r="B179" s="120">
        <v>29.0</v>
      </c>
      <c r="C179" s="121"/>
      <c r="D179" s="122"/>
      <c r="E179" s="123"/>
      <c r="F179" s="213"/>
      <c r="G179" s="124"/>
      <c r="H179" s="125"/>
      <c r="I179" s="125"/>
      <c r="J179" s="214"/>
      <c r="K179" s="185"/>
      <c r="L179" s="185"/>
      <c r="M179" s="130"/>
      <c r="N179" s="118" t="str">
        <f>VLOOKUP(K179,COD!$O$2:$P$10,2,FALSE)</f>
        <v>#N/A</v>
      </c>
      <c r="O179" s="118" t="str">
        <f>VLOOKUP(L179,COD!$O$12:$P$25,2,FALSE)</f>
        <v>#N/A</v>
      </c>
      <c r="P179" s="119" t="str">
        <f t="shared" si="4"/>
        <v>#N/A</v>
      </c>
    </row>
    <row r="180" ht="23.25" customHeight="1">
      <c r="A180" s="86" t="str">
        <f t="shared" si="79"/>
        <v>30</v>
      </c>
      <c r="B180" s="120">
        <v>30.0</v>
      </c>
      <c r="C180" s="121"/>
      <c r="D180" s="122"/>
      <c r="E180" s="123"/>
      <c r="F180" s="213"/>
      <c r="G180" s="124"/>
      <c r="H180" s="125"/>
      <c r="I180" s="125"/>
      <c r="J180" s="214"/>
      <c r="K180" s="185"/>
      <c r="L180" s="185"/>
      <c r="M180" s="131"/>
      <c r="N180" s="128" t="str">
        <f>VLOOKUP(K180,COD!$O$2:$P$10,2,FALSE)</f>
        <v>#N/A</v>
      </c>
      <c r="O180" s="128" t="str">
        <f>VLOOKUP(L180,COD!$O$12:$P$25,2,FALSE)</f>
        <v>#N/A</v>
      </c>
      <c r="P180" s="119" t="str">
        <f t="shared" si="4"/>
        <v>#N/A</v>
      </c>
    </row>
    <row r="181" ht="23.25" customHeight="1">
      <c r="A181" s="86" t="str">
        <f t="shared" si="79"/>
        <v>31</v>
      </c>
      <c r="B181" s="120">
        <v>31.0</v>
      </c>
      <c r="C181" s="121"/>
      <c r="D181" s="122"/>
      <c r="E181" s="123"/>
      <c r="F181" s="213"/>
      <c r="G181" s="124"/>
      <c r="H181" s="125"/>
      <c r="I181" s="125"/>
      <c r="J181" s="214"/>
      <c r="K181" s="186"/>
      <c r="L181" s="186"/>
      <c r="M181" s="130"/>
      <c r="N181" s="118" t="str">
        <f>VLOOKUP(K181,COD!$O$2:$P$10,2,FALSE)</f>
        <v>#N/A</v>
      </c>
      <c r="O181" s="118" t="str">
        <f>VLOOKUP(L181,COD!$O$12:$P$25,2,FALSE)</f>
        <v>#N/A</v>
      </c>
      <c r="P181" s="119" t="str">
        <f t="shared" si="4"/>
        <v>#N/A</v>
      </c>
    </row>
    <row r="182" ht="23.25" customHeight="1">
      <c r="A182" s="86" t="str">
        <f t="shared" si="79"/>
        <v>32</v>
      </c>
      <c r="B182" s="120">
        <v>32.0</v>
      </c>
      <c r="C182" s="121"/>
      <c r="D182" s="122"/>
      <c r="E182" s="123"/>
      <c r="F182" s="213"/>
      <c r="G182" s="124"/>
      <c r="H182" s="125"/>
      <c r="I182" s="125"/>
      <c r="J182" s="214"/>
      <c r="K182" s="185"/>
      <c r="L182" s="185"/>
      <c r="M182" s="131"/>
      <c r="N182" s="128" t="str">
        <f>VLOOKUP(K182,COD!$O$2:$P$10,2,FALSE)</f>
        <v>#N/A</v>
      </c>
      <c r="O182" s="128" t="str">
        <f>VLOOKUP(L182,COD!$O$12:$P$25,2,FALSE)</f>
        <v>#N/A</v>
      </c>
      <c r="P182" s="119" t="str">
        <f t="shared" si="4"/>
        <v>#N/A</v>
      </c>
    </row>
    <row r="183" ht="23.25" customHeight="1">
      <c r="A183" s="86" t="str">
        <f t="shared" si="79"/>
        <v>33</v>
      </c>
      <c r="B183" s="120">
        <v>33.0</v>
      </c>
      <c r="C183" s="121"/>
      <c r="D183" s="122"/>
      <c r="E183" s="123"/>
      <c r="F183" s="213"/>
      <c r="G183" s="124"/>
      <c r="H183" s="125"/>
      <c r="I183" s="125"/>
      <c r="J183" s="214"/>
      <c r="K183" s="185"/>
      <c r="L183" s="185"/>
      <c r="M183" s="132"/>
      <c r="N183" s="118" t="str">
        <f>VLOOKUP(K183,COD!$O$2:$P$10,2,FALSE)</f>
        <v>#N/A</v>
      </c>
      <c r="O183" s="118" t="str">
        <f>VLOOKUP(L183,COD!$O$12:$P$25,2,FALSE)</f>
        <v>#N/A</v>
      </c>
      <c r="P183" s="119" t="str">
        <f t="shared" si="4"/>
        <v>#N/A</v>
      </c>
    </row>
    <row r="184" ht="23.25" customHeight="1">
      <c r="A184" s="86" t="str">
        <f t="shared" si="79"/>
        <v>34</v>
      </c>
      <c r="B184" s="120">
        <v>34.0</v>
      </c>
      <c r="C184" s="121"/>
      <c r="D184" s="122"/>
      <c r="E184" s="123"/>
      <c r="F184" s="213"/>
      <c r="G184" s="124"/>
      <c r="H184" s="125"/>
      <c r="I184" s="125"/>
      <c r="J184" s="214"/>
      <c r="K184" s="185"/>
      <c r="L184" s="185"/>
      <c r="M184" s="127"/>
      <c r="N184" s="128" t="str">
        <f>VLOOKUP(K184,COD!$O$2:$P$10,2,FALSE)</f>
        <v>#N/A</v>
      </c>
      <c r="O184" s="128" t="str">
        <f>VLOOKUP(L184,COD!$O$12:$P$25,2,FALSE)</f>
        <v>#N/A</v>
      </c>
      <c r="P184" s="119" t="str">
        <f t="shared" si="4"/>
        <v>#N/A</v>
      </c>
    </row>
    <row r="185" ht="23.25" customHeight="1">
      <c r="A185" s="86" t="str">
        <f t="shared" si="79"/>
        <v>35</v>
      </c>
      <c r="B185" s="120">
        <v>35.0</v>
      </c>
      <c r="C185" s="121"/>
      <c r="D185" s="122"/>
      <c r="E185" s="123"/>
      <c r="F185" s="213"/>
      <c r="G185" s="124"/>
      <c r="H185" s="125"/>
      <c r="I185" s="125"/>
      <c r="J185" s="214"/>
      <c r="K185" s="185"/>
      <c r="L185" s="185"/>
      <c r="M185" s="130"/>
      <c r="N185" s="118" t="str">
        <f>VLOOKUP(K185,COD!$O$2:$P$10,2,FALSE)</f>
        <v>#N/A</v>
      </c>
      <c r="O185" s="118" t="str">
        <f>VLOOKUP(L185,COD!$O$12:$P$25,2,FALSE)</f>
        <v>#N/A</v>
      </c>
      <c r="P185" s="119" t="str">
        <f t="shared" si="4"/>
        <v>#N/A</v>
      </c>
    </row>
    <row r="186" ht="23.25" customHeight="1">
      <c r="A186" s="86" t="str">
        <f t="shared" si="79"/>
        <v>36</v>
      </c>
      <c r="B186" s="120">
        <v>36.0</v>
      </c>
      <c r="C186" s="121"/>
      <c r="D186" s="122"/>
      <c r="E186" s="123"/>
      <c r="F186" s="213"/>
      <c r="G186" s="124"/>
      <c r="H186" s="125"/>
      <c r="I186" s="125"/>
      <c r="J186" s="214"/>
      <c r="K186" s="185"/>
      <c r="L186" s="185"/>
      <c r="M186" s="127"/>
      <c r="N186" s="128" t="str">
        <f>VLOOKUP(K186,COD!$O$2:$P$10,2,FALSE)</f>
        <v>#N/A</v>
      </c>
      <c r="O186" s="128" t="str">
        <f>VLOOKUP(L186,COD!$O$12:$P$25,2,FALSE)</f>
        <v>#N/A</v>
      </c>
      <c r="P186" s="119" t="str">
        <f t="shared" si="4"/>
        <v>#N/A</v>
      </c>
    </row>
    <row r="187" ht="23.25" customHeight="1">
      <c r="A187" s="86" t="str">
        <f t="shared" si="79"/>
        <v>37</v>
      </c>
      <c r="B187" s="120">
        <v>37.0</v>
      </c>
      <c r="C187" s="121"/>
      <c r="D187" s="122"/>
      <c r="E187" s="123"/>
      <c r="F187" s="213"/>
      <c r="G187" s="124"/>
      <c r="H187" s="125"/>
      <c r="I187" s="125"/>
      <c r="J187" s="215"/>
      <c r="K187" s="185"/>
      <c r="L187" s="185"/>
      <c r="M187" s="132"/>
      <c r="N187" s="118" t="str">
        <f>VLOOKUP(K187,COD!$O$2:$P$10,2,FALSE)</f>
        <v>#N/A</v>
      </c>
      <c r="O187" s="118" t="str">
        <f>VLOOKUP(L187,COD!$O$12:$P$25,2,FALSE)</f>
        <v>#N/A</v>
      </c>
      <c r="P187" s="119" t="str">
        <f t="shared" si="4"/>
        <v>#N/A</v>
      </c>
    </row>
    <row r="188" ht="23.25" customHeight="1">
      <c r="A188" s="86" t="str">
        <f t="shared" si="79"/>
        <v>38</v>
      </c>
      <c r="B188" s="120">
        <v>38.0</v>
      </c>
      <c r="C188" s="121"/>
      <c r="D188" s="122"/>
      <c r="E188" s="123"/>
      <c r="F188" s="213"/>
      <c r="G188" s="124"/>
      <c r="H188" s="125"/>
      <c r="I188" s="125"/>
      <c r="J188" s="214"/>
      <c r="K188" s="185"/>
      <c r="L188" s="185"/>
      <c r="M188" s="127"/>
      <c r="N188" s="128" t="str">
        <f>VLOOKUP(K188,COD!$O$2:$P$10,2,FALSE)</f>
        <v>#N/A</v>
      </c>
      <c r="O188" s="128" t="str">
        <f>VLOOKUP(L188,COD!$O$12:$P$25,2,FALSE)</f>
        <v>#N/A</v>
      </c>
      <c r="P188" s="119" t="str">
        <f t="shared" si="4"/>
        <v>#N/A</v>
      </c>
    </row>
    <row r="189" ht="23.25" customHeight="1">
      <c r="A189" s="86" t="str">
        <f t="shared" si="79"/>
        <v>39</v>
      </c>
      <c r="B189" s="120">
        <v>39.0</v>
      </c>
      <c r="C189" s="121"/>
      <c r="D189" s="122"/>
      <c r="E189" s="123"/>
      <c r="F189" s="213"/>
      <c r="G189" s="124"/>
      <c r="H189" s="125"/>
      <c r="I189" s="125"/>
      <c r="J189" s="214"/>
      <c r="K189" s="185"/>
      <c r="L189" s="186"/>
      <c r="M189" s="132"/>
      <c r="N189" s="118" t="str">
        <f>VLOOKUP(K189,COD!$O$2:$P$10,2,FALSE)</f>
        <v>#N/A</v>
      </c>
      <c r="O189" s="118" t="str">
        <f>VLOOKUP(L189,COD!$O$12:$P$25,2,FALSE)</f>
        <v>#N/A</v>
      </c>
      <c r="P189" s="119" t="str">
        <f t="shared" si="4"/>
        <v>#N/A</v>
      </c>
    </row>
    <row r="190" ht="23.25" customHeight="1">
      <c r="A190" s="86" t="str">
        <f t="shared" si="79"/>
        <v>40</v>
      </c>
      <c r="B190" s="120">
        <v>40.0</v>
      </c>
      <c r="C190" s="121"/>
      <c r="D190" s="122"/>
      <c r="E190" s="123"/>
      <c r="F190" s="213"/>
      <c r="G190" s="124"/>
      <c r="H190" s="125"/>
      <c r="I190" s="125"/>
      <c r="J190" s="214"/>
      <c r="K190" s="185"/>
      <c r="L190" s="186"/>
      <c r="M190" s="131"/>
      <c r="N190" s="128" t="str">
        <f>VLOOKUP(K190,COD!$O$2:$P$10,2,FALSE)</f>
        <v>#N/A</v>
      </c>
      <c r="O190" s="128" t="str">
        <f>VLOOKUP(L190,COD!$O$12:$P$25,2,FALSE)</f>
        <v>#N/A</v>
      </c>
      <c r="P190" s="119" t="str">
        <f t="shared" si="4"/>
        <v>#N/A</v>
      </c>
    </row>
    <row r="191" ht="23.25" customHeight="1">
      <c r="A191" s="86" t="str">
        <f t="shared" si="79"/>
        <v>41</v>
      </c>
      <c r="B191" s="120">
        <v>41.0</v>
      </c>
      <c r="C191" s="121"/>
      <c r="D191" s="122"/>
      <c r="E191" s="123"/>
      <c r="F191" s="213"/>
      <c r="G191" s="124"/>
      <c r="H191" s="125"/>
      <c r="I191" s="125"/>
      <c r="J191" s="214"/>
      <c r="K191" s="185"/>
      <c r="L191" s="186"/>
      <c r="M191" s="132"/>
      <c r="N191" s="118" t="str">
        <f>VLOOKUP(K191,COD!$O$2:$P$10,2,FALSE)</f>
        <v>#N/A</v>
      </c>
      <c r="O191" s="118" t="str">
        <f>VLOOKUP(L191,COD!$O$12:$P$25,2,FALSE)</f>
        <v>#N/A</v>
      </c>
      <c r="P191" s="119" t="str">
        <f t="shared" si="4"/>
        <v>#N/A</v>
      </c>
    </row>
    <row r="192" ht="23.25" customHeight="1">
      <c r="A192" s="86" t="str">
        <f t="shared" si="79"/>
        <v>42</v>
      </c>
      <c r="B192" s="120">
        <v>42.0</v>
      </c>
      <c r="C192" s="121"/>
      <c r="D192" s="122"/>
      <c r="E192" s="123"/>
      <c r="F192" s="213"/>
      <c r="G192" s="124"/>
      <c r="H192" s="125"/>
      <c r="I192" s="125"/>
      <c r="J192" s="214"/>
      <c r="K192" s="185"/>
      <c r="L192" s="188"/>
      <c r="M192" s="127"/>
      <c r="N192" s="128" t="str">
        <f>VLOOKUP(K192,COD!$O$2:$P$10,2,FALSE)</f>
        <v>#N/A</v>
      </c>
      <c r="O192" s="128" t="str">
        <f>VLOOKUP(L192,COD!$O$12:$P$25,2,FALSE)</f>
        <v>#N/A</v>
      </c>
      <c r="P192" s="119" t="str">
        <f t="shared" si="4"/>
        <v>#N/A</v>
      </c>
    </row>
    <row r="193" ht="23.25" customHeight="1">
      <c r="A193" s="86" t="str">
        <f t="shared" si="79"/>
        <v>43</v>
      </c>
      <c r="B193" s="120">
        <v>43.0</v>
      </c>
      <c r="C193" s="121"/>
      <c r="D193" s="122"/>
      <c r="E193" s="123"/>
      <c r="F193" s="213"/>
      <c r="G193" s="124"/>
      <c r="H193" s="125"/>
      <c r="I193" s="125"/>
      <c r="J193" s="214"/>
      <c r="K193" s="186"/>
      <c r="L193" s="186"/>
      <c r="M193" s="130"/>
      <c r="N193" s="118" t="str">
        <f>VLOOKUP(K193,COD!$O$2:$P$10,2,FALSE)</f>
        <v>#N/A</v>
      </c>
      <c r="O193" s="118" t="str">
        <f>VLOOKUP(L193,COD!$O$12:$P$25,2,FALSE)</f>
        <v>#N/A</v>
      </c>
      <c r="P193" s="119" t="str">
        <f t="shared" si="4"/>
        <v>#N/A</v>
      </c>
    </row>
    <row r="194" ht="23.25" customHeight="1">
      <c r="A194" s="86" t="str">
        <f t="shared" si="79"/>
        <v>44</v>
      </c>
      <c r="B194" s="120">
        <v>44.0</v>
      </c>
      <c r="C194" s="121"/>
      <c r="D194" s="122"/>
      <c r="E194" s="123"/>
      <c r="F194" s="213"/>
      <c r="G194" s="124"/>
      <c r="H194" s="125"/>
      <c r="I194" s="125"/>
      <c r="J194" s="214"/>
      <c r="K194" s="186"/>
      <c r="L194" s="186"/>
      <c r="M194" s="131"/>
      <c r="N194" s="128" t="str">
        <f>VLOOKUP(K194,COD!$O$2:$P$10,2,FALSE)</f>
        <v>#N/A</v>
      </c>
      <c r="O194" s="128" t="str">
        <f>VLOOKUP(L194,COD!$O$12:$P$25,2,FALSE)</f>
        <v>#N/A</v>
      </c>
      <c r="P194" s="119" t="str">
        <f t="shared" si="4"/>
        <v>#N/A</v>
      </c>
    </row>
    <row r="195" ht="23.25" customHeight="1">
      <c r="A195" s="86" t="str">
        <f t="shared" si="79"/>
        <v>45</v>
      </c>
      <c r="B195" s="120">
        <v>45.0</v>
      </c>
      <c r="C195" s="121"/>
      <c r="D195" s="122"/>
      <c r="E195" s="123"/>
      <c r="F195" s="213"/>
      <c r="G195" s="124"/>
      <c r="H195" s="125"/>
      <c r="I195" s="125"/>
      <c r="J195" s="214"/>
      <c r="K195" s="189"/>
      <c r="L195" s="190"/>
      <c r="M195" s="132"/>
      <c r="N195" s="118" t="str">
        <f>VLOOKUP(K195,COD!$O$2:$P$10,2,FALSE)</f>
        <v>#N/A</v>
      </c>
      <c r="O195" s="118" t="str">
        <f>VLOOKUP(L195,COD!$O$12:$P$25,2,FALSE)</f>
        <v>#N/A</v>
      </c>
      <c r="P195" s="119" t="str">
        <f t="shared" si="4"/>
        <v>#N/A</v>
      </c>
    </row>
    <row r="196" ht="23.25" customHeight="1">
      <c r="A196" s="86" t="str">
        <f t="shared" si="79"/>
        <v>46</v>
      </c>
      <c r="B196" s="120">
        <v>46.0</v>
      </c>
      <c r="C196" s="121"/>
      <c r="D196" s="122"/>
      <c r="E196" s="123"/>
      <c r="F196" s="213"/>
      <c r="G196" s="124"/>
      <c r="H196" s="125"/>
      <c r="I196" s="125"/>
      <c r="J196" s="215"/>
      <c r="K196" s="186"/>
      <c r="L196" s="186"/>
      <c r="M196" s="127"/>
      <c r="N196" s="128" t="str">
        <f>VLOOKUP(K196,COD!$O$2:$P$10,2,FALSE)</f>
        <v>#N/A</v>
      </c>
      <c r="O196" s="128" t="str">
        <f>VLOOKUP(L196,COD!$O$12:$P$25,2,FALSE)</f>
        <v>#N/A</v>
      </c>
      <c r="P196" s="119" t="str">
        <f t="shared" si="4"/>
        <v>#N/A</v>
      </c>
    </row>
    <row r="197" ht="23.25" customHeight="1">
      <c r="A197" s="86" t="str">
        <f t="shared" si="79"/>
        <v>47</v>
      </c>
      <c r="B197" s="120">
        <v>47.0</v>
      </c>
      <c r="C197" s="121"/>
      <c r="D197" s="122"/>
      <c r="E197" s="123"/>
      <c r="F197" s="213"/>
      <c r="G197" s="124"/>
      <c r="H197" s="125"/>
      <c r="I197" s="125"/>
      <c r="J197" s="214"/>
      <c r="K197" s="185"/>
      <c r="L197" s="186"/>
      <c r="M197" s="132"/>
      <c r="N197" s="118" t="str">
        <f>VLOOKUP(K197,COD!$O$2:$P$10,2,FALSE)</f>
        <v>#N/A</v>
      </c>
      <c r="O197" s="118" t="str">
        <f>VLOOKUP(L197,COD!$O$12:$P$25,2,FALSE)</f>
        <v>#N/A</v>
      </c>
      <c r="P197" s="119" t="str">
        <f t="shared" si="4"/>
        <v>#N/A</v>
      </c>
    </row>
    <row r="198" ht="23.25" customHeight="1">
      <c r="A198" s="86" t="str">
        <f t="shared" si="79"/>
        <v>48</v>
      </c>
      <c r="B198" s="120">
        <v>48.0</v>
      </c>
      <c r="C198" s="121"/>
      <c r="D198" s="122"/>
      <c r="E198" s="123"/>
      <c r="F198" s="213"/>
      <c r="G198" s="124"/>
      <c r="H198" s="125"/>
      <c r="I198" s="125"/>
      <c r="J198" s="214"/>
      <c r="K198" s="186"/>
      <c r="L198" s="186"/>
      <c r="M198" s="127"/>
      <c r="N198" s="128" t="str">
        <f>VLOOKUP(K198,COD!$O$2:$P$10,2,FALSE)</f>
        <v>#N/A</v>
      </c>
      <c r="O198" s="128" t="str">
        <f>VLOOKUP(L198,COD!$O$12:$P$25,2,FALSE)</f>
        <v>#N/A</v>
      </c>
      <c r="P198" s="119" t="str">
        <f t="shared" si="4"/>
        <v>#N/A</v>
      </c>
    </row>
    <row r="199" ht="23.25" customHeight="1">
      <c r="A199" s="86" t="str">
        <f t="shared" si="79"/>
        <v>49</v>
      </c>
      <c r="B199" s="120">
        <v>49.0</v>
      </c>
      <c r="C199" s="121"/>
      <c r="D199" s="122"/>
      <c r="E199" s="123"/>
      <c r="F199" s="213"/>
      <c r="G199" s="124"/>
      <c r="H199" s="125"/>
      <c r="I199" s="125"/>
      <c r="J199" s="214"/>
      <c r="K199" s="185"/>
      <c r="L199" s="186"/>
      <c r="M199" s="132"/>
      <c r="N199" s="118" t="str">
        <f>VLOOKUP(K199,COD!$O$2:$P$10,2,FALSE)</f>
        <v>#N/A</v>
      </c>
      <c r="O199" s="118" t="str">
        <f>VLOOKUP(L199,COD!$O$12:$P$25,2,FALSE)</f>
        <v>#N/A</v>
      </c>
      <c r="P199" s="119" t="str">
        <f t="shared" si="4"/>
        <v>#N/A</v>
      </c>
    </row>
    <row r="200" ht="23.25" customHeight="1">
      <c r="A200" s="86" t="str">
        <f t="shared" si="79"/>
        <v>50</v>
      </c>
      <c r="B200" s="120">
        <v>50.0</v>
      </c>
      <c r="C200" s="121"/>
      <c r="D200" s="122"/>
      <c r="E200" s="123"/>
      <c r="F200" s="213"/>
      <c r="G200" s="124"/>
      <c r="H200" s="125"/>
      <c r="I200" s="125"/>
      <c r="J200" s="214"/>
      <c r="K200" s="186"/>
      <c r="L200" s="186"/>
      <c r="M200" s="127"/>
      <c r="N200" s="128" t="str">
        <f>VLOOKUP(K200,COD!$O$2:$P$10,2,FALSE)</f>
        <v>#N/A</v>
      </c>
      <c r="O200" s="128" t="str">
        <f>VLOOKUP(L200,COD!$O$12:$P$25,2,FALSE)</f>
        <v>#N/A</v>
      </c>
      <c r="P200" s="119" t="str">
        <f t="shared" si="4"/>
        <v>#N/A</v>
      </c>
    </row>
    <row r="201" ht="23.25" customHeight="1">
      <c r="A201" s="86" t="str">
        <f t="shared" si="79"/>
        <v>51</v>
      </c>
      <c r="B201" s="120">
        <v>51.0</v>
      </c>
      <c r="C201" s="121"/>
      <c r="D201" s="122"/>
      <c r="E201" s="123"/>
      <c r="F201" s="213"/>
      <c r="G201" s="124"/>
      <c r="H201" s="125"/>
      <c r="I201" s="125"/>
      <c r="J201" s="215"/>
      <c r="K201" s="186"/>
      <c r="L201" s="186"/>
      <c r="M201" s="130"/>
      <c r="N201" s="118" t="str">
        <f>VLOOKUP(K201,COD!$O$2:$P$10,2,FALSE)</f>
        <v>#N/A</v>
      </c>
      <c r="O201" s="118" t="str">
        <f>VLOOKUP(L201,COD!$O$12:$P$25,2,FALSE)</f>
        <v>#N/A</v>
      </c>
      <c r="P201" s="119" t="str">
        <f t="shared" si="4"/>
        <v>#N/A</v>
      </c>
    </row>
    <row r="202" ht="23.25" customHeight="1">
      <c r="A202" s="86" t="str">
        <f t="shared" si="79"/>
        <v>52</v>
      </c>
      <c r="B202" s="120">
        <v>52.0</v>
      </c>
      <c r="C202" s="121"/>
      <c r="D202" s="122"/>
      <c r="E202" s="123"/>
      <c r="F202" s="213"/>
      <c r="G202" s="124"/>
      <c r="H202" s="125"/>
      <c r="I202" s="125"/>
      <c r="J202" s="214"/>
      <c r="K202" s="186"/>
      <c r="L202" s="186"/>
      <c r="M202" s="127"/>
      <c r="N202" s="128" t="str">
        <f>VLOOKUP(K202,COD!$O$2:$P$10,2,FALSE)</f>
        <v>#N/A</v>
      </c>
      <c r="O202" s="128" t="str">
        <f>VLOOKUP(L202,COD!$O$12:$P$25,2,FALSE)</f>
        <v>#N/A</v>
      </c>
      <c r="P202" s="119" t="str">
        <f t="shared" si="4"/>
        <v>#N/A</v>
      </c>
    </row>
    <row r="203" ht="23.25" customHeight="1">
      <c r="A203" s="86" t="str">
        <f t="shared" si="79"/>
        <v>53</v>
      </c>
      <c r="B203" s="120">
        <v>53.0</v>
      </c>
      <c r="C203" s="121"/>
      <c r="D203" s="122"/>
      <c r="E203" s="123"/>
      <c r="F203" s="213"/>
      <c r="G203" s="124"/>
      <c r="H203" s="125"/>
      <c r="I203" s="125"/>
      <c r="J203" s="214"/>
      <c r="K203" s="185"/>
      <c r="L203" s="185"/>
      <c r="M203" s="132"/>
      <c r="N203" s="118" t="str">
        <f>VLOOKUP(K203,COD!$O$2:$P$10,2,FALSE)</f>
        <v>#N/A</v>
      </c>
      <c r="O203" s="118" t="str">
        <f>VLOOKUP(L203,COD!$O$12:$P$25,2,FALSE)</f>
        <v>#N/A</v>
      </c>
      <c r="P203" s="119" t="str">
        <f t="shared" si="4"/>
        <v>#N/A</v>
      </c>
    </row>
    <row r="204" ht="23.25" customHeight="1">
      <c r="A204" s="86" t="str">
        <f t="shared" si="79"/>
        <v>54</v>
      </c>
      <c r="B204" s="120">
        <v>54.0</v>
      </c>
      <c r="C204" s="121"/>
      <c r="D204" s="122"/>
      <c r="E204" s="123"/>
      <c r="F204" s="213"/>
      <c r="G204" s="124"/>
      <c r="H204" s="125"/>
      <c r="I204" s="125"/>
      <c r="J204" s="214"/>
      <c r="K204" s="186"/>
      <c r="L204" s="186"/>
      <c r="M204" s="127"/>
      <c r="N204" s="128" t="str">
        <f>VLOOKUP(K204,COD!$O$2:$P$10,2,FALSE)</f>
        <v>#N/A</v>
      </c>
      <c r="O204" s="128" t="str">
        <f>VLOOKUP(L204,COD!$O$12:$P$25,2,FALSE)</f>
        <v>#N/A</v>
      </c>
      <c r="P204" s="119" t="str">
        <f t="shared" si="4"/>
        <v>#N/A</v>
      </c>
    </row>
    <row r="205" ht="23.25" customHeight="1">
      <c r="A205" s="86" t="str">
        <f t="shared" si="79"/>
        <v>55</v>
      </c>
      <c r="B205" s="120">
        <v>55.0</v>
      </c>
      <c r="C205" s="121"/>
      <c r="D205" s="122"/>
      <c r="E205" s="123"/>
      <c r="F205" s="213"/>
      <c r="G205" s="124"/>
      <c r="H205" s="125"/>
      <c r="I205" s="125"/>
      <c r="J205" s="214"/>
      <c r="K205" s="185"/>
      <c r="L205" s="186"/>
      <c r="M205" s="130"/>
      <c r="N205" s="118" t="str">
        <f>VLOOKUP(K205,COD!$O$2:$P$10,2,FALSE)</f>
        <v>#N/A</v>
      </c>
      <c r="O205" s="118" t="str">
        <f>VLOOKUP(L205,COD!$O$12:$P$25,2,FALSE)</f>
        <v>#N/A</v>
      </c>
      <c r="P205" s="119" t="str">
        <f t="shared" si="4"/>
        <v>#N/A</v>
      </c>
    </row>
    <row r="206" ht="23.25" customHeight="1">
      <c r="A206" s="86" t="str">
        <f t="shared" si="79"/>
        <v>56</v>
      </c>
      <c r="B206" s="120">
        <v>56.0</v>
      </c>
      <c r="C206" s="121"/>
      <c r="D206" s="122"/>
      <c r="E206" s="123"/>
      <c r="F206" s="213"/>
      <c r="G206" s="124"/>
      <c r="H206" s="125"/>
      <c r="I206" s="125"/>
      <c r="J206" s="214"/>
      <c r="K206" s="186"/>
      <c r="L206" s="186"/>
      <c r="M206" s="131"/>
      <c r="N206" s="128" t="str">
        <f>VLOOKUP(K206,COD!$O$2:$P$10,2,FALSE)</f>
        <v>#N/A</v>
      </c>
      <c r="O206" s="128" t="str">
        <f>VLOOKUP(L206,COD!$O$12:$P$25,2,FALSE)</f>
        <v>#N/A</v>
      </c>
      <c r="P206" s="119" t="str">
        <f t="shared" si="4"/>
        <v>#N/A</v>
      </c>
    </row>
    <row r="207" ht="23.25" customHeight="1">
      <c r="A207" s="86" t="str">
        <f t="shared" si="79"/>
        <v>57</v>
      </c>
      <c r="B207" s="120">
        <v>57.0</v>
      </c>
      <c r="C207" s="121"/>
      <c r="D207" s="122"/>
      <c r="E207" s="123"/>
      <c r="F207" s="213"/>
      <c r="G207" s="124"/>
      <c r="H207" s="125"/>
      <c r="I207" s="125"/>
      <c r="J207" s="214"/>
      <c r="K207" s="185"/>
      <c r="L207" s="185"/>
      <c r="M207" s="132"/>
      <c r="N207" s="118" t="str">
        <f>VLOOKUP(K207,COD!$O$2:$P$10,2,FALSE)</f>
        <v>#N/A</v>
      </c>
      <c r="O207" s="118" t="str">
        <f>VLOOKUP(L207,COD!$O$12:$P$25,2,FALSE)</f>
        <v>#N/A</v>
      </c>
      <c r="P207" s="119" t="str">
        <f t="shared" si="4"/>
        <v>#N/A</v>
      </c>
    </row>
    <row r="208" ht="23.25" customHeight="1">
      <c r="A208" s="86" t="str">
        <f t="shared" si="79"/>
        <v>58</v>
      </c>
      <c r="B208" s="120">
        <v>58.0</v>
      </c>
      <c r="C208" s="121"/>
      <c r="D208" s="122"/>
      <c r="E208" s="123"/>
      <c r="F208" s="213"/>
      <c r="G208" s="124"/>
      <c r="H208" s="125"/>
      <c r="I208" s="125"/>
      <c r="J208" s="214"/>
      <c r="K208" s="185"/>
      <c r="L208" s="185"/>
      <c r="M208" s="127"/>
      <c r="N208" s="128" t="str">
        <f>VLOOKUP(K208,COD!$O$2:$P$10,2,FALSE)</f>
        <v>#N/A</v>
      </c>
      <c r="O208" s="128" t="str">
        <f>VLOOKUP(L208,COD!$O$12:$P$25,2,FALSE)</f>
        <v>#N/A</v>
      </c>
      <c r="P208" s="119" t="str">
        <f t="shared" si="4"/>
        <v>#N/A</v>
      </c>
    </row>
    <row r="209" ht="23.25" customHeight="1">
      <c r="A209" s="86" t="str">
        <f t="shared" si="79"/>
        <v>59</v>
      </c>
      <c r="B209" s="120">
        <v>59.0</v>
      </c>
      <c r="C209" s="121"/>
      <c r="D209" s="122"/>
      <c r="E209" s="123"/>
      <c r="F209" s="213"/>
      <c r="G209" s="124"/>
      <c r="H209" s="125"/>
      <c r="I209" s="125"/>
      <c r="J209" s="214"/>
      <c r="K209" s="185"/>
      <c r="L209" s="185"/>
      <c r="M209" s="132"/>
      <c r="N209" s="118" t="str">
        <f>VLOOKUP(K209,COD!$O$2:$P$10,2,FALSE)</f>
        <v>#N/A</v>
      </c>
      <c r="O209" s="118" t="str">
        <f>VLOOKUP(L209,COD!$O$12:$P$25,2,FALSE)</f>
        <v>#N/A</v>
      </c>
      <c r="P209" s="119" t="str">
        <f t="shared" si="4"/>
        <v>#N/A</v>
      </c>
    </row>
    <row r="210" ht="23.25" customHeight="1">
      <c r="A210" s="86" t="str">
        <f t="shared" si="79"/>
        <v>60</v>
      </c>
      <c r="B210" s="120">
        <v>60.0</v>
      </c>
      <c r="C210" s="121"/>
      <c r="D210" s="122"/>
      <c r="E210" s="123"/>
      <c r="F210" s="213"/>
      <c r="G210" s="124"/>
      <c r="H210" s="125"/>
      <c r="I210" s="125"/>
      <c r="J210" s="214"/>
      <c r="K210" s="185"/>
      <c r="L210" s="185"/>
      <c r="M210" s="127"/>
      <c r="N210" s="128" t="str">
        <f>VLOOKUP(K210,COD!$O$2:$P$10,2,FALSE)</f>
        <v>#N/A</v>
      </c>
      <c r="O210" s="128" t="str">
        <f>VLOOKUP(L210,COD!$O$12:$P$25,2,FALSE)</f>
        <v>#N/A</v>
      </c>
      <c r="P210" s="119" t="str">
        <f t="shared" si="4"/>
        <v>#N/A</v>
      </c>
    </row>
    <row r="211" ht="23.25" customHeight="1">
      <c r="A211" s="86" t="str">
        <f t="shared" si="79"/>
        <v>61</v>
      </c>
      <c r="B211" s="120">
        <v>61.0</v>
      </c>
      <c r="C211" s="121"/>
      <c r="D211" s="122"/>
      <c r="E211" s="123"/>
      <c r="F211" s="213"/>
      <c r="G211" s="124"/>
      <c r="H211" s="125"/>
      <c r="I211" s="125"/>
      <c r="J211" s="215"/>
      <c r="K211" s="185"/>
      <c r="L211" s="185"/>
      <c r="M211" s="132"/>
      <c r="N211" s="118" t="str">
        <f>VLOOKUP(K211,COD!$O$2:$P$10,2,FALSE)</f>
        <v>#N/A</v>
      </c>
      <c r="O211" s="118" t="str">
        <f>VLOOKUP(L211,COD!$O$12:$P$25,2,FALSE)</f>
        <v>#N/A</v>
      </c>
      <c r="P211" s="119" t="str">
        <f t="shared" si="4"/>
        <v>#N/A</v>
      </c>
    </row>
    <row r="212" ht="23.25" customHeight="1">
      <c r="A212" s="86" t="str">
        <f t="shared" si="79"/>
        <v>62</v>
      </c>
      <c r="B212" s="120">
        <v>62.0</v>
      </c>
      <c r="C212" s="121"/>
      <c r="D212" s="122"/>
      <c r="E212" s="123"/>
      <c r="F212" s="213"/>
      <c r="G212" s="124"/>
      <c r="H212" s="125"/>
      <c r="I212" s="125"/>
      <c r="J212" s="215"/>
      <c r="K212" s="186"/>
      <c r="L212" s="186"/>
      <c r="M212" s="131"/>
      <c r="N212" s="128" t="str">
        <f>VLOOKUP(K212,COD!$O$2:$P$10,2,FALSE)</f>
        <v>#N/A</v>
      </c>
      <c r="O212" s="128" t="str">
        <f>VLOOKUP(L212,COD!$O$12:$P$25,2,FALSE)</f>
        <v>#N/A</v>
      </c>
      <c r="P212" s="119" t="str">
        <f t="shared" si="4"/>
        <v>#N/A</v>
      </c>
    </row>
    <row r="213" ht="23.25" customHeight="1">
      <c r="A213" s="86" t="str">
        <f t="shared" si="79"/>
        <v>63</v>
      </c>
      <c r="B213" s="120">
        <v>63.0</v>
      </c>
      <c r="C213" s="121"/>
      <c r="D213" s="122"/>
      <c r="E213" s="123"/>
      <c r="F213" s="213"/>
      <c r="G213" s="124"/>
      <c r="H213" s="125"/>
      <c r="I213" s="125"/>
      <c r="J213" s="215"/>
      <c r="K213" s="185"/>
      <c r="L213" s="185"/>
      <c r="M213" s="130"/>
      <c r="N213" s="118" t="str">
        <f>VLOOKUP(K213,COD!$O$2:$P$10,2,FALSE)</f>
        <v>#N/A</v>
      </c>
      <c r="O213" s="118" t="str">
        <f>VLOOKUP(L213,COD!$O$12:$P$25,2,FALSE)</f>
        <v>#N/A</v>
      </c>
      <c r="P213" s="119" t="str">
        <f t="shared" si="4"/>
        <v>#N/A</v>
      </c>
    </row>
    <row r="214" ht="23.25" customHeight="1">
      <c r="A214" s="86" t="str">
        <f t="shared" si="79"/>
        <v>64</v>
      </c>
      <c r="B214" s="120">
        <v>64.0</v>
      </c>
      <c r="C214" s="121"/>
      <c r="D214" s="122"/>
      <c r="E214" s="123"/>
      <c r="F214" s="213"/>
      <c r="G214" s="124"/>
      <c r="H214" s="125"/>
      <c r="I214" s="125"/>
      <c r="J214" s="214"/>
      <c r="K214" s="185"/>
      <c r="L214" s="185"/>
      <c r="M214" s="131"/>
      <c r="N214" s="128" t="str">
        <f>VLOOKUP(K214,COD!$O$2:$P$10,2,FALSE)</f>
        <v>#N/A</v>
      </c>
      <c r="O214" s="128" t="str">
        <f>VLOOKUP(L214,COD!$O$12:$P$25,2,FALSE)</f>
        <v>#N/A</v>
      </c>
      <c r="P214" s="119" t="str">
        <f t="shared" si="4"/>
        <v>#N/A</v>
      </c>
    </row>
    <row r="215" ht="23.25" customHeight="1">
      <c r="A215" s="86" t="str">
        <f t="shared" si="79"/>
        <v>65</v>
      </c>
      <c r="B215" s="120">
        <v>65.0</v>
      </c>
      <c r="C215" s="121"/>
      <c r="D215" s="122"/>
      <c r="E215" s="123"/>
      <c r="F215" s="213"/>
      <c r="G215" s="124"/>
      <c r="H215" s="125"/>
      <c r="I215" s="125"/>
      <c r="J215" s="214"/>
      <c r="K215" s="185"/>
      <c r="L215" s="185"/>
      <c r="M215" s="130"/>
      <c r="N215" s="118" t="str">
        <f>VLOOKUP(K215,COD!$O$2:$P$10,2,FALSE)</f>
        <v>#N/A</v>
      </c>
      <c r="O215" s="118" t="str">
        <f>VLOOKUP(L215,COD!$O$12:$P$25,2,FALSE)</f>
        <v>#N/A</v>
      </c>
      <c r="P215" s="119" t="str">
        <f t="shared" si="4"/>
        <v>#N/A</v>
      </c>
    </row>
    <row r="216" ht="23.25" customHeight="1">
      <c r="A216" s="86" t="str">
        <f t="shared" si="79"/>
        <v>66</v>
      </c>
      <c r="B216" s="120">
        <v>66.0</v>
      </c>
      <c r="C216" s="121"/>
      <c r="D216" s="122"/>
      <c r="E216" s="123"/>
      <c r="F216" s="213"/>
      <c r="G216" s="124"/>
      <c r="H216" s="125"/>
      <c r="I216" s="125"/>
      <c r="J216" s="214"/>
      <c r="K216" s="186"/>
      <c r="L216" s="186"/>
      <c r="M216" s="131"/>
      <c r="N216" s="128" t="str">
        <f>VLOOKUP(K216,COD!$O$2:$P$10,2,FALSE)</f>
        <v>#N/A</v>
      </c>
      <c r="O216" s="128" t="str">
        <f>VLOOKUP(L216,COD!$O$12:$P$25,2,FALSE)</f>
        <v>#N/A</v>
      </c>
      <c r="P216" s="119" t="str">
        <f t="shared" si="4"/>
        <v>#N/A</v>
      </c>
    </row>
    <row r="217" ht="23.25" customHeight="1">
      <c r="A217" s="86" t="str">
        <f t="shared" si="79"/>
        <v>67</v>
      </c>
      <c r="B217" s="120">
        <v>67.0</v>
      </c>
      <c r="C217" s="121"/>
      <c r="D217" s="122"/>
      <c r="E217" s="123"/>
      <c r="F217" s="213"/>
      <c r="G217" s="124"/>
      <c r="H217" s="125"/>
      <c r="I217" s="125"/>
      <c r="J217" s="214"/>
      <c r="K217" s="185"/>
      <c r="L217" s="185"/>
      <c r="M217" s="132"/>
      <c r="N217" s="118" t="str">
        <f>VLOOKUP(K217,COD!$O$2:$P$10,2,FALSE)</f>
        <v>#N/A</v>
      </c>
      <c r="O217" s="118" t="str">
        <f>VLOOKUP(L217,COD!$O$12:$P$25,2,FALSE)</f>
        <v>#N/A</v>
      </c>
      <c r="P217" s="119" t="str">
        <f t="shared" si="4"/>
        <v>#N/A</v>
      </c>
    </row>
    <row r="218" ht="23.25" customHeight="1">
      <c r="A218" s="86" t="str">
        <f t="shared" si="79"/>
        <v>68</v>
      </c>
      <c r="B218" s="120">
        <v>68.0</v>
      </c>
      <c r="C218" s="121"/>
      <c r="D218" s="122"/>
      <c r="E218" s="123"/>
      <c r="F218" s="213"/>
      <c r="G218" s="124"/>
      <c r="H218" s="125"/>
      <c r="I218" s="125"/>
      <c r="J218" s="215"/>
      <c r="K218" s="186"/>
      <c r="L218" s="186"/>
      <c r="M218" s="131"/>
      <c r="N218" s="128" t="str">
        <f>VLOOKUP(K218,COD!$O$2:$P$10,2,FALSE)</f>
        <v>#N/A</v>
      </c>
      <c r="O218" s="128" t="str">
        <f>VLOOKUP(L218,COD!$O$12:$P$25,2,FALSE)</f>
        <v>#N/A</v>
      </c>
      <c r="P218" s="119" t="str">
        <f t="shared" si="4"/>
        <v>#N/A</v>
      </c>
    </row>
    <row r="219" ht="23.25" customHeight="1">
      <c r="A219" s="86" t="str">
        <f t="shared" si="79"/>
        <v>69</v>
      </c>
      <c r="B219" s="120">
        <v>69.0</v>
      </c>
      <c r="C219" s="121"/>
      <c r="D219" s="122"/>
      <c r="E219" s="123"/>
      <c r="F219" s="213"/>
      <c r="G219" s="124"/>
      <c r="H219" s="125"/>
      <c r="I219" s="125"/>
      <c r="J219" s="214"/>
      <c r="K219" s="186"/>
      <c r="L219" s="186"/>
      <c r="M219" s="130"/>
      <c r="N219" s="118" t="str">
        <f>VLOOKUP(K219,COD!$O$2:$P$10,2,FALSE)</f>
        <v>#N/A</v>
      </c>
      <c r="O219" s="118" t="str">
        <f>VLOOKUP(L219,COD!$O$12:$P$25,2,FALSE)</f>
        <v>#N/A</v>
      </c>
      <c r="P219" s="119" t="str">
        <f t="shared" si="4"/>
        <v>#N/A</v>
      </c>
    </row>
    <row r="220" ht="23.25" customHeight="1">
      <c r="A220" s="86" t="str">
        <f t="shared" si="79"/>
        <v>70</v>
      </c>
      <c r="B220" s="136">
        <v>70.0</v>
      </c>
      <c r="C220" s="137"/>
      <c r="D220" s="138"/>
      <c r="E220" s="139"/>
      <c r="F220" s="216"/>
      <c r="G220" s="141"/>
      <c r="H220" s="142"/>
      <c r="I220" s="142"/>
      <c r="J220" s="217"/>
      <c r="K220" s="199"/>
      <c r="L220" s="199"/>
      <c r="M220" s="145"/>
      <c r="N220" s="128" t="str">
        <f>VLOOKUP(K220,COD!$O$2:$P$10,2,FALSE)</f>
        <v>#N/A</v>
      </c>
      <c r="O220" s="128" t="str">
        <f>VLOOKUP(L220,COD!$O$12:$P$25,2,FALSE)</f>
        <v>#N/A</v>
      </c>
      <c r="P220" s="119" t="str">
        <f t="shared" si="4"/>
        <v>#N/A</v>
      </c>
    </row>
    <row r="221" ht="21.0" customHeight="1">
      <c r="A221" s="86" t="str">
        <f t="shared" ref="A221:A223" si="80">E221&amp;D221&amp;F221</f>
        <v/>
      </c>
      <c r="B221" s="108" t="s">
        <v>450</v>
      </c>
      <c r="C221" s="146"/>
      <c r="D221" s="147"/>
      <c r="E221" s="148"/>
      <c r="F221" s="149"/>
      <c r="G221" s="150"/>
      <c r="H221" s="150"/>
      <c r="I221" s="150"/>
      <c r="J221" s="151"/>
      <c r="K221" s="152"/>
      <c r="L221" s="151"/>
      <c r="M221" s="153"/>
      <c r="N221" s="119" t="str">
        <f>VLOOKUP(K221,COD!$O$2:$P$10,2,FALSE)</f>
        <v>#N/A</v>
      </c>
      <c r="O221" s="119" t="str">
        <f>VLOOKUP(L221,COD!$O$12:$P$25,2,FALSE)</f>
        <v>#N/A</v>
      </c>
      <c r="P221" s="119" t="str">
        <f t="shared" si="4"/>
        <v>#N/A</v>
      </c>
    </row>
    <row r="222" ht="21.0" customHeight="1">
      <c r="A222" s="86" t="str">
        <f t="shared" si="80"/>
        <v/>
      </c>
      <c r="B222" s="120" t="s">
        <v>450</v>
      </c>
      <c r="C222" s="154"/>
      <c r="D222" s="155"/>
      <c r="E222" s="123"/>
      <c r="F222" s="156"/>
      <c r="G222" s="157"/>
      <c r="H222" s="157"/>
      <c r="I222" s="157"/>
      <c r="J222" s="158"/>
      <c r="K222" s="159"/>
      <c r="L222" s="158"/>
      <c r="M222" s="130"/>
      <c r="N222" s="119" t="str">
        <f>VLOOKUP(K222,COD!$O$2:$P$10,2,FALSE)</f>
        <v>#N/A</v>
      </c>
      <c r="O222" s="119" t="str">
        <f>VLOOKUP(L222,COD!$O$12:$P$25,2,FALSE)</f>
        <v>#N/A</v>
      </c>
      <c r="P222" s="119" t="str">
        <f t="shared" si="4"/>
        <v>#N/A</v>
      </c>
    </row>
    <row r="223" ht="21.0" customHeight="1">
      <c r="A223" s="86" t="str">
        <f t="shared" si="80"/>
        <v/>
      </c>
      <c r="B223" s="136" t="s">
        <v>450</v>
      </c>
      <c r="C223" s="160"/>
      <c r="D223" s="161"/>
      <c r="E223" s="139"/>
      <c r="F223" s="162"/>
      <c r="G223" s="163"/>
      <c r="H223" s="163"/>
      <c r="I223" s="163"/>
      <c r="J223" s="164"/>
      <c r="K223" s="165"/>
      <c r="L223" s="164"/>
      <c r="M223" s="166"/>
      <c r="N223" s="119" t="str">
        <f>VLOOKUP(K223,COD!$O$2:$P$10,2,FALSE)</f>
        <v>#N/A</v>
      </c>
      <c r="O223" s="119" t="str">
        <f>VLOOKUP(L223,COD!$O$12:$P$25,2,FALSE)</f>
        <v>#N/A</v>
      </c>
      <c r="P223" s="119" t="str">
        <f t="shared" si="4"/>
        <v>#N/A</v>
      </c>
    </row>
    <row r="224" ht="23.25" customHeight="1">
      <c r="A224" s="86" t="str">
        <f t="shared" ref="A224:A293" si="81">E224&amp;D224&amp;B224</f>
        <v>1</v>
      </c>
      <c r="B224" s="167">
        <v>1.0</v>
      </c>
      <c r="C224" s="168"/>
      <c r="D224" s="169"/>
      <c r="E224" s="218"/>
      <c r="F224" s="171"/>
      <c r="G224" s="172"/>
      <c r="H224" s="173"/>
      <c r="I224" s="173"/>
      <c r="J224" s="174"/>
      <c r="K224" s="175"/>
      <c r="L224" s="175"/>
      <c r="M224" s="176"/>
      <c r="N224" s="128" t="str">
        <f>VLOOKUP(K224,COD!$O$2:$P$10,2,FALSE)</f>
        <v>#N/A</v>
      </c>
      <c r="O224" s="128" t="str">
        <f>VLOOKUP(L224,COD!$O$12:$P$25,2,FALSE)</f>
        <v>#N/A</v>
      </c>
      <c r="P224" s="119" t="str">
        <f t="shared" si="4"/>
        <v>#N/A</v>
      </c>
    </row>
    <row r="225" ht="23.25" customHeight="1">
      <c r="A225" s="86" t="str">
        <f t="shared" si="81"/>
        <v>2</v>
      </c>
      <c r="B225" s="177">
        <v>2.0</v>
      </c>
      <c r="C225" s="178"/>
      <c r="D225" s="179"/>
      <c r="E225" s="180"/>
      <c r="F225" s="181"/>
      <c r="G225" s="182"/>
      <c r="H225" s="183"/>
      <c r="I225" s="183"/>
      <c r="J225" s="184"/>
      <c r="K225" s="185"/>
      <c r="L225" s="186"/>
      <c r="M225" s="132"/>
      <c r="N225" s="118" t="str">
        <f>VLOOKUP(K225,COD!$O$2:$P$10,2,FALSE)</f>
        <v>#N/A</v>
      </c>
      <c r="O225" s="118" t="str">
        <f>VLOOKUP(L225,COD!$O$12:$P$25,2,FALSE)</f>
        <v>#N/A</v>
      </c>
      <c r="P225" s="119" t="str">
        <f t="shared" si="4"/>
        <v>#N/A</v>
      </c>
    </row>
    <row r="226" ht="23.25" customHeight="1">
      <c r="A226" s="86" t="str">
        <f t="shared" si="81"/>
        <v>3</v>
      </c>
      <c r="B226" s="177">
        <v>3.0</v>
      </c>
      <c r="C226" s="178"/>
      <c r="D226" s="179"/>
      <c r="E226" s="180"/>
      <c r="F226" s="181"/>
      <c r="G226" s="182"/>
      <c r="H226" s="183"/>
      <c r="I226" s="183"/>
      <c r="J226" s="184"/>
      <c r="K226" s="185"/>
      <c r="L226" s="185"/>
      <c r="M226" s="131"/>
      <c r="N226" s="128" t="str">
        <f>VLOOKUP(K226,COD!$O$2:$P$10,2,FALSE)</f>
        <v>#N/A</v>
      </c>
      <c r="O226" s="128" t="str">
        <f>VLOOKUP(L226,COD!$O$12:$P$25,2,FALSE)</f>
        <v>#N/A</v>
      </c>
      <c r="P226" s="119" t="str">
        <f t="shared" si="4"/>
        <v>#N/A</v>
      </c>
    </row>
    <row r="227" ht="23.25" customHeight="1">
      <c r="A227" s="86" t="str">
        <f t="shared" si="81"/>
        <v>4</v>
      </c>
      <c r="B227" s="177">
        <v>4.0</v>
      </c>
      <c r="C227" s="178"/>
      <c r="D227" s="179"/>
      <c r="E227" s="180"/>
      <c r="F227" s="181"/>
      <c r="G227" s="182"/>
      <c r="H227" s="183"/>
      <c r="I227" s="183"/>
      <c r="J227" s="184"/>
      <c r="K227" s="185"/>
      <c r="L227" s="185"/>
      <c r="M227" s="132"/>
      <c r="N227" s="118" t="str">
        <f>VLOOKUP(K227,COD!$O$2:$P$10,2,FALSE)</f>
        <v>#N/A</v>
      </c>
      <c r="O227" s="118" t="str">
        <f>VLOOKUP(L227,COD!$O$12:$P$25,2,FALSE)</f>
        <v>#N/A</v>
      </c>
      <c r="P227" s="119" t="str">
        <f t="shared" si="4"/>
        <v>#N/A</v>
      </c>
    </row>
    <row r="228" ht="23.25" customHeight="1">
      <c r="A228" s="86" t="str">
        <f t="shared" si="81"/>
        <v>5</v>
      </c>
      <c r="B228" s="177">
        <v>5.0</v>
      </c>
      <c r="C228" s="178"/>
      <c r="D228" s="179"/>
      <c r="E228" s="180"/>
      <c r="F228" s="181"/>
      <c r="G228" s="182"/>
      <c r="H228" s="183"/>
      <c r="I228" s="183"/>
      <c r="J228" s="184"/>
      <c r="K228" s="185"/>
      <c r="L228" s="185"/>
      <c r="M228" s="131"/>
      <c r="N228" s="128" t="str">
        <f>VLOOKUP(K228,COD!$O$2:$P$10,2,FALSE)</f>
        <v>#N/A</v>
      </c>
      <c r="O228" s="128" t="str">
        <f>VLOOKUP(L228,COD!$O$12:$P$25,2,FALSE)</f>
        <v>#N/A</v>
      </c>
      <c r="P228" s="119" t="str">
        <f t="shared" si="4"/>
        <v>#N/A</v>
      </c>
    </row>
    <row r="229" ht="23.25" customHeight="1">
      <c r="A229" s="86" t="str">
        <f t="shared" si="81"/>
        <v>6</v>
      </c>
      <c r="B229" s="177">
        <v>6.0</v>
      </c>
      <c r="C229" s="178"/>
      <c r="D229" s="179"/>
      <c r="E229" s="180"/>
      <c r="F229" s="181"/>
      <c r="G229" s="182"/>
      <c r="H229" s="183"/>
      <c r="I229" s="183"/>
      <c r="J229" s="184"/>
      <c r="K229" s="185"/>
      <c r="L229" s="185"/>
      <c r="M229" s="130"/>
      <c r="N229" s="118" t="str">
        <f>VLOOKUP(K229,COD!$O$2:$P$10,2,FALSE)</f>
        <v>#N/A</v>
      </c>
      <c r="O229" s="118" t="str">
        <f>VLOOKUP(L229,COD!$O$12:$P$25,2,FALSE)</f>
        <v>#N/A</v>
      </c>
      <c r="P229" s="119" t="str">
        <f t="shared" si="4"/>
        <v>#N/A</v>
      </c>
    </row>
    <row r="230" ht="23.25" customHeight="1">
      <c r="A230" s="86" t="str">
        <f t="shared" si="81"/>
        <v>7</v>
      </c>
      <c r="B230" s="177">
        <v>7.0</v>
      </c>
      <c r="C230" s="178"/>
      <c r="D230" s="179"/>
      <c r="E230" s="180"/>
      <c r="F230" s="181"/>
      <c r="G230" s="182"/>
      <c r="H230" s="183"/>
      <c r="I230" s="183"/>
      <c r="J230" s="184"/>
      <c r="K230" s="185"/>
      <c r="L230" s="185"/>
      <c r="M230" s="127"/>
      <c r="N230" s="128" t="str">
        <f>VLOOKUP(K230,COD!$O$2:$P$10,2,FALSE)</f>
        <v>#N/A</v>
      </c>
      <c r="O230" s="128" t="str">
        <f>VLOOKUP(L230,COD!$O$12:$P$25,2,FALSE)</f>
        <v>#N/A</v>
      </c>
      <c r="P230" s="119" t="str">
        <f t="shared" si="4"/>
        <v>#N/A</v>
      </c>
    </row>
    <row r="231" ht="23.25" customHeight="1">
      <c r="A231" s="86" t="str">
        <f t="shared" si="81"/>
        <v>8</v>
      </c>
      <c r="B231" s="177">
        <v>8.0</v>
      </c>
      <c r="C231" s="178"/>
      <c r="D231" s="179"/>
      <c r="E231" s="180"/>
      <c r="F231" s="181"/>
      <c r="G231" s="182"/>
      <c r="H231" s="183"/>
      <c r="I231" s="183"/>
      <c r="J231" s="184"/>
      <c r="K231" s="185"/>
      <c r="L231" s="185"/>
      <c r="M231" s="132"/>
      <c r="N231" s="118" t="str">
        <f>VLOOKUP(K231,COD!$O$2:$P$10,2,FALSE)</f>
        <v>#N/A</v>
      </c>
      <c r="O231" s="118" t="str">
        <f>VLOOKUP(L231,COD!$O$12:$P$25,2,FALSE)</f>
        <v>#N/A</v>
      </c>
      <c r="P231" s="119" t="str">
        <f t="shared" si="4"/>
        <v>#N/A</v>
      </c>
    </row>
    <row r="232" ht="23.25" customHeight="1">
      <c r="A232" s="86" t="str">
        <f t="shared" si="81"/>
        <v>9</v>
      </c>
      <c r="B232" s="177">
        <v>9.0</v>
      </c>
      <c r="C232" s="178"/>
      <c r="D232" s="179"/>
      <c r="E232" s="180"/>
      <c r="F232" s="181"/>
      <c r="G232" s="182"/>
      <c r="H232" s="183"/>
      <c r="I232" s="183"/>
      <c r="J232" s="184"/>
      <c r="K232" s="185"/>
      <c r="L232" s="185"/>
      <c r="M232" s="131"/>
      <c r="N232" s="128" t="str">
        <f>VLOOKUP(K232,COD!$O$2:$P$10,2,FALSE)</f>
        <v>#N/A</v>
      </c>
      <c r="O232" s="128" t="str">
        <f>VLOOKUP(L232,COD!$O$12:$P$25,2,FALSE)</f>
        <v>#N/A</v>
      </c>
      <c r="P232" s="119" t="str">
        <f t="shared" si="4"/>
        <v>#N/A</v>
      </c>
    </row>
    <row r="233" ht="23.25" customHeight="1">
      <c r="A233" s="86" t="str">
        <f t="shared" si="81"/>
        <v>10</v>
      </c>
      <c r="B233" s="177">
        <v>10.0</v>
      </c>
      <c r="C233" s="178"/>
      <c r="D233" s="179"/>
      <c r="E233" s="180"/>
      <c r="F233" s="181"/>
      <c r="G233" s="182"/>
      <c r="H233" s="183"/>
      <c r="I233" s="183"/>
      <c r="J233" s="184"/>
      <c r="K233" s="185"/>
      <c r="L233" s="185"/>
      <c r="M233" s="132"/>
      <c r="N233" s="118" t="str">
        <f>VLOOKUP(K233,COD!$O$2:$P$10,2,FALSE)</f>
        <v>#N/A</v>
      </c>
      <c r="O233" s="118" t="str">
        <f>VLOOKUP(L233,COD!$O$12:$P$25,2,FALSE)</f>
        <v>#N/A</v>
      </c>
      <c r="P233" s="119" t="str">
        <f t="shared" si="4"/>
        <v>#N/A</v>
      </c>
    </row>
    <row r="234" ht="23.25" customHeight="1">
      <c r="A234" s="86" t="str">
        <f t="shared" si="81"/>
        <v>11</v>
      </c>
      <c r="B234" s="177">
        <v>11.0</v>
      </c>
      <c r="C234" s="178"/>
      <c r="D234" s="179"/>
      <c r="E234" s="180"/>
      <c r="F234" s="181"/>
      <c r="G234" s="182"/>
      <c r="H234" s="183"/>
      <c r="I234" s="183"/>
      <c r="J234" s="184"/>
      <c r="K234" s="185"/>
      <c r="L234" s="185"/>
      <c r="M234" s="131"/>
      <c r="N234" s="128" t="str">
        <f>VLOOKUP(K234,COD!$O$2:$P$10,2,FALSE)</f>
        <v>#N/A</v>
      </c>
      <c r="O234" s="128" t="str">
        <f>VLOOKUP(L234,COD!$O$12:$P$25,2,FALSE)</f>
        <v>#N/A</v>
      </c>
      <c r="P234" s="119" t="str">
        <f t="shared" si="4"/>
        <v>#N/A</v>
      </c>
    </row>
    <row r="235" ht="23.25" customHeight="1">
      <c r="A235" s="86" t="str">
        <f t="shared" si="81"/>
        <v>12</v>
      </c>
      <c r="B235" s="177">
        <v>12.0</v>
      </c>
      <c r="C235" s="178"/>
      <c r="D235" s="179"/>
      <c r="E235" s="180"/>
      <c r="F235" s="181"/>
      <c r="G235" s="182"/>
      <c r="H235" s="183"/>
      <c r="I235" s="183"/>
      <c r="J235" s="184"/>
      <c r="K235" s="186"/>
      <c r="L235" s="186"/>
      <c r="M235" s="130"/>
      <c r="N235" s="118" t="str">
        <f>VLOOKUP(K235,COD!$O$2:$P$10,2,FALSE)</f>
        <v>#N/A</v>
      </c>
      <c r="O235" s="118" t="str">
        <f>VLOOKUP(L235,COD!$O$12:$P$25,2,FALSE)</f>
        <v>#N/A</v>
      </c>
      <c r="P235" s="119" t="str">
        <f t="shared" si="4"/>
        <v>#N/A</v>
      </c>
    </row>
    <row r="236" ht="23.25" customHeight="1">
      <c r="A236" s="86" t="str">
        <f t="shared" si="81"/>
        <v>13</v>
      </c>
      <c r="B236" s="177">
        <v>13.0</v>
      </c>
      <c r="C236" s="178"/>
      <c r="D236" s="179"/>
      <c r="E236" s="180"/>
      <c r="F236" s="181"/>
      <c r="G236" s="182"/>
      <c r="H236" s="183"/>
      <c r="I236" s="183"/>
      <c r="J236" s="184"/>
      <c r="K236" s="185"/>
      <c r="L236" s="185"/>
      <c r="M236" s="127"/>
      <c r="N236" s="128" t="str">
        <f>VLOOKUP(K236,COD!$O$2:$P$10,2,FALSE)</f>
        <v>#N/A</v>
      </c>
      <c r="O236" s="128" t="str">
        <f>VLOOKUP(L236,COD!$O$12:$P$25,2,FALSE)</f>
        <v>#N/A</v>
      </c>
      <c r="P236" s="119" t="str">
        <f t="shared" si="4"/>
        <v>#N/A</v>
      </c>
    </row>
    <row r="237" ht="23.25" customHeight="1">
      <c r="A237" s="86" t="str">
        <f t="shared" si="81"/>
        <v>14</v>
      </c>
      <c r="B237" s="177">
        <v>14.0</v>
      </c>
      <c r="C237" s="178"/>
      <c r="D237" s="179"/>
      <c r="E237" s="180"/>
      <c r="F237" s="181"/>
      <c r="G237" s="182"/>
      <c r="H237" s="183"/>
      <c r="I237" s="183"/>
      <c r="J237" s="184"/>
      <c r="K237" s="186"/>
      <c r="L237" s="186"/>
      <c r="M237" s="130"/>
      <c r="N237" s="118" t="str">
        <f>VLOOKUP(K237,COD!$O$2:$P$10,2,FALSE)</f>
        <v>#N/A</v>
      </c>
      <c r="O237" s="118" t="str">
        <f>VLOOKUP(L237,COD!$O$12:$P$25,2,FALSE)</f>
        <v>#N/A</v>
      </c>
      <c r="P237" s="119" t="str">
        <f t="shared" si="4"/>
        <v>#N/A</v>
      </c>
    </row>
    <row r="238" ht="23.25" customHeight="1">
      <c r="A238" s="86" t="str">
        <f t="shared" si="81"/>
        <v>15</v>
      </c>
      <c r="B238" s="177">
        <v>15.0</v>
      </c>
      <c r="C238" s="178"/>
      <c r="D238" s="179"/>
      <c r="E238" s="180"/>
      <c r="F238" s="181"/>
      <c r="G238" s="182"/>
      <c r="H238" s="183"/>
      <c r="I238" s="183"/>
      <c r="J238" s="184"/>
      <c r="K238" s="186"/>
      <c r="L238" s="186"/>
      <c r="M238" s="127"/>
      <c r="N238" s="128" t="str">
        <f>VLOOKUP(K238,COD!$O$2:$P$10,2,FALSE)</f>
        <v>#N/A</v>
      </c>
      <c r="O238" s="128" t="str">
        <f>VLOOKUP(L238,COD!$O$12:$P$25,2,FALSE)</f>
        <v>#N/A</v>
      </c>
      <c r="P238" s="119" t="str">
        <f t="shared" si="4"/>
        <v>#N/A</v>
      </c>
    </row>
    <row r="239" ht="23.25" customHeight="1">
      <c r="A239" s="86" t="str">
        <f t="shared" si="81"/>
        <v>16</v>
      </c>
      <c r="B239" s="177">
        <v>16.0</v>
      </c>
      <c r="C239" s="178"/>
      <c r="D239" s="179"/>
      <c r="E239" s="180"/>
      <c r="F239" s="181"/>
      <c r="G239" s="182"/>
      <c r="H239" s="183"/>
      <c r="I239" s="183"/>
      <c r="J239" s="184"/>
      <c r="K239" s="186"/>
      <c r="L239" s="186"/>
      <c r="M239" s="132"/>
      <c r="N239" s="118" t="str">
        <f>VLOOKUP(K239,COD!$O$2:$P$10,2,FALSE)</f>
        <v>#N/A</v>
      </c>
      <c r="O239" s="118" t="str">
        <f>VLOOKUP(L239,COD!$O$12:$P$25,2,FALSE)</f>
        <v>#N/A</v>
      </c>
      <c r="P239" s="119" t="str">
        <f t="shared" si="4"/>
        <v>#N/A</v>
      </c>
    </row>
    <row r="240" ht="23.25" customHeight="1">
      <c r="A240" s="86" t="str">
        <f t="shared" si="81"/>
        <v>17</v>
      </c>
      <c r="B240" s="177">
        <v>17.0</v>
      </c>
      <c r="C240" s="178"/>
      <c r="D240" s="179"/>
      <c r="E240" s="180"/>
      <c r="F240" s="181"/>
      <c r="G240" s="182"/>
      <c r="H240" s="183"/>
      <c r="I240" s="183"/>
      <c r="J240" s="184"/>
      <c r="K240" s="186"/>
      <c r="L240" s="186"/>
      <c r="M240" s="131"/>
      <c r="N240" s="128" t="str">
        <f>VLOOKUP(K240,COD!$O$2:$P$10,2,FALSE)</f>
        <v>#N/A</v>
      </c>
      <c r="O240" s="128" t="str">
        <f>VLOOKUP(L240,COD!$O$12:$P$25,2,FALSE)</f>
        <v>#N/A</v>
      </c>
      <c r="P240" s="119" t="str">
        <f t="shared" si="4"/>
        <v>#N/A</v>
      </c>
    </row>
    <row r="241" ht="23.25" customHeight="1">
      <c r="A241" s="86" t="str">
        <f t="shared" si="81"/>
        <v>18</v>
      </c>
      <c r="B241" s="177">
        <v>18.0</v>
      </c>
      <c r="C241" s="178"/>
      <c r="D241" s="179"/>
      <c r="E241" s="180"/>
      <c r="F241" s="181"/>
      <c r="G241" s="182"/>
      <c r="H241" s="183"/>
      <c r="I241" s="183"/>
      <c r="J241" s="187"/>
      <c r="K241" s="186"/>
      <c r="L241" s="186"/>
      <c r="M241" s="130"/>
      <c r="N241" s="118" t="str">
        <f>VLOOKUP(K241,COD!$O$2:$P$10,2,FALSE)</f>
        <v>#N/A</v>
      </c>
      <c r="O241" s="118" t="str">
        <f>VLOOKUP(L241,COD!$O$12:$P$25,2,FALSE)</f>
        <v>#N/A</v>
      </c>
      <c r="P241" s="119" t="str">
        <f t="shared" si="4"/>
        <v>#N/A</v>
      </c>
    </row>
    <row r="242" ht="23.25" customHeight="1">
      <c r="A242" s="86" t="str">
        <f t="shared" si="81"/>
        <v>19</v>
      </c>
      <c r="B242" s="177">
        <v>19.0</v>
      </c>
      <c r="C242" s="178"/>
      <c r="D242" s="179"/>
      <c r="E242" s="180"/>
      <c r="F242" s="181"/>
      <c r="G242" s="182"/>
      <c r="H242" s="183"/>
      <c r="I242" s="183"/>
      <c r="J242" s="184"/>
      <c r="K242" s="186"/>
      <c r="L242" s="186"/>
      <c r="M242" s="127"/>
      <c r="N242" s="128" t="str">
        <f>VLOOKUP(K242,COD!$O$2:$P$10,2,FALSE)</f>
        <v>#N/A</v>
      </c>
      <c r="O242" s="128" t="str">
        <f>VLOOKUP(L242,COD!$O$12:$P$25,2,FALSE)</f>
        <v>#N/A</v>
      </c>
      <c r="P242" s="119" t="str">
        <f t="shared" si="4"/>
        <v>#N/A</v>
      </c>
    </row>
    <row r="243" ht="23.25" customHeight="1">
      <c r="A243" s="86" t="str">
        <f t="shared" si="81"/>
        <v>20</v>
      </c>
      <c r="B243" s="177">
        <v>20.0</v>
      </c>
      <c r="C243" s="178"/>
      <c r="D243" s="179"/>
      <c r="E243" s="180"/>
      <c r="F243" s="181"/>
      <c r="G243" s="182"/>
      <c r="H243" s="183"/>
      <c r="I243" s="183"/>
      <c r="J243" s="184"/>
      <c r="K243" s="186"/>
      <c r="L243" s="186"/>
      <c r="M243" s="132"/>
      <c r="N243" s="118" t="str">
        <f>VLOOKUP(K243,COD!$O$2:$P$10,2,FALSE)</f>
        <v>#N/A</v>
      </c>
      <c r="O243" s="118" t="str">
        <f>VLOOKUP(L243,COD!$O$12:$P$25,2,FALSE)</f>
        <v>#N/A</v>
      </c>
      <c r="P243" s="119" t="str">
        <f t="shared" si="4"/>
        <v>#N/A</v>
      </c>
    </row>
    <row r="244" ht="23.25" customHeight="1">
      <c r="A244" s="86" t="str">
        <f t="shared" si="81"/>
        <v>21</v>
      </c>
      <c r="B244" s="177">
        <v>21.0</v>
      </c>
      <c r="C244" s="178"/>
      <c r="D244" s="179"/>
      <c r="E244" s="180"/>
      <c r="F244" s="181"/>
      <c r="G244" s="182"/>
      <c r="H244" s="183"/>
      <c r="I244" s="183"/>
      <c r="J244" s="187"/>
      <c r="K244" s="185"/>
      <c r="L244" s="186"/>
      <c r="M244" s="127"/>
      <c r="N244" s="128" t="str">
        <f>VLOOKUP(K244,COD!$O$2:$P$10,2,FALSE)</f>
        <v>#N/A</v>
      </c>
      <c r="O244" s="128" t="str">
        <f>VLOOKUP(L244,COD!$O$12:$P$25,2,FALSE)</f>
        <v>#N/A</v>
      </c>
      <c r="P244" s="119" t="str">
        <f t="shared" si="4"/>
        <v>#N/A</v>
      </c>
    </row>
    <row r="245" ht="23.25" customHeight="1">
      <c r="A245" s="86" t="str">
        <f t="shared" si="81"/>
        <v>22</v>
      </c>
      <c r="B245" s="177">
        <v>22.0</v>
      </c>
      <c r="C245" s="178"/>
      <c r="D245" s="179"/>
      <c r="E245" s="180"/>
      <c r="F245" s="181"/>
      <c r="G245" s="182"/>
      <c r="H245" s="183"/>
      <c r="I245" s="183"/>
      <c r="J245" s="184"/>
      <c r="K245" s="186"/>
      <c r="L245" s="186"/>
      <c r="M245" s="130"/>
      <c r="N245" s="118" t="str">
        <f>VLOOKUP(K245,COD!$O$2:$P$10,2,FALSE)</f>
        <v>#N/A</v>
      </c>
      <c r="O245" s="118" t="str">
        <f>VLOOKUP(L245,COD!$O$12:$P$25,2,FALSE)</f>
        <v>#N/A</v>
      </c>
      <c r="P245" s="119" t="str">
        <f t="shared" si="4"/>
        <v>#N/A</v>
      </c>
    </row>
    <row r="246" ht="23.25" customHeight="1">
      <c r="A246" s="86" t="str">
        <f t="shared" si="81"/>
        <v>23</v>
      </c>
      <c r="B246" s="177">
        <v>23.0</v>
      </c>
      <c r="C246" s="178"/>
      <c r="D246" s="179"/>
      <c r="E246" s="180"/>
      <c r="F246" s="181"/>
      <c r="G246" s="182"/>
      <c r="H246" s="183"/>
      <c r="I246" s="183"/>
      <c r="J246" s="184"/>
      <c r="K246" s="185"/>
      <c r="L246" s="186"/>
      <c r="M246" s="131"/>
      <c r="N246" s="128" t="str">
        <f>VLOOKUP(K246,COD!$O$2:$P$10,2,FALSE)</f>
        <v>#N/A</v>
      </c>
      <c r="O246" s="128" t="str">
        <f>VLOOKUP(L246,COD!$O$12:$P$25,2,FALSE)</f>
        <v>#N/A</v>
      </c>
      <c r="P246" s="119" t="str">
        <f t="shared" si="4"/>
        <v>#N/A</v>
      </c>
    </row>
    <row r="247" ht="23.25" customHeight="1">
      <c r="A247" s="86" t="str">
        <f t="shared" si="81"/>
        <v>24</v>
      </c>
      <c r="B247" s="177">
        <v>24.0</v>
      </c>
      <c r="C247" s="178"/>
      <c r="D247" s="179"/>
      <c r="E247" s="180"/>
      <c r="F247" s="181"/>
      <c r="G247" s="182"/>
      <c r="H247" s="183"/>
      <c r="I247" s="183"/>
      <c r="J247" s="184"/>
      <c r="K247" s="186"/>
      <c r="L247" s="186"/>
      <c r="M247" s="130"/>
      <c r="N247" s="118" t="str">
        <f>VLOOKUP(K247,COD!$O$2:$P$10,2,FALSE)</f>
        <v>#N/A</v>
      </c>
      <c r="O247" s="118" t="str">
        <f>VLOOKUP(L247,COD!$O$12:$P$25,2,FALSE)</f>
        <v>#N/A</v>
      </c>
      <c r="P247" s="119" t="str">
        <f t="shared" si="4"/>
        <v>#N/A</v>
      </c>
    </row>
    <row r="248" ht="23.25" customHeight="1">
      <c r="A248" s="86" t="str">
        <f t="shared" si="81"/>
        <v>25</v>
      </c>
      <c r="B248" s="177">
        <v>25.0</v>
      </c>
      <c r="C248" s="178"/>
      <c r="D248" s="179"/>
      <c r="E248" s="180"/>
      <c r="F248" s="181"/>
      <c r="G248" s="182"/>
      <c r="H248" s="183"/>
      <c r="I248" s="183"/>
      <c r="J248" s="187"/>
      <c r="K248" s="185"/>
      <c r="L248" s="185"/>
      <c r="M248" s="127"/>
      <c r="N248" s="128" t="str">
        <f>VLOOKUP(K248,COD!$O$2:$P$10,2,FALSE)</f>
        <v>#N/A</v>
      </c>
      <c r="O248" s="128" t="str">
        <f>VLOOKUP(L248,COD!$O$12:$P$25,2,FALSE)</f>
        <v>#N/A</v>
      </c>
      <c r="P248" s="119" t="str">
        <f t="shared" si="4"/>
        <v>#N/A</v>
      </c>
    </row>
    <row r="249" ht="23.25" customHeight="1">
      <c r="A249" s="86" t="str">
        <f t="shared" si="81"/>
        <v>26</v>
      </c>
      <c r="B249" s="177">
        <v>26.0</v>
      </c>
      <c r="C249" s="178"/>
      <c r="D249" s="179"/>
      <c r="E249" s="180"/>
      <c r="F249" s="181"/>
      <c r="G249" s="182"/>
      <c r="H249" s="183"/>
      <c r="I249" s="183"/>
      <c r="J249" s="184"/>
      <c r="K249" s="185"/>
      <c r="L249" s="185"/>
      <c r="M249" s="132"/>
      <c r="N249" s="118" t="str">
        <f>VLOOKUP(K249,COD!$O$2:$P$10,2,FALSE)</f>
        <v>#N/A</v>
      </c>
      <c r="O249" s="118" t="str">
        <f>VLOOKUP(L249,COD!$O$12:$P$25,2,FALSE)</f>
        <v>#N/A</v>
      </c>
      <c r="P249" s="119" t="str">
        <f t="shared" si="4"/>
        <v>#N/A</v>
      </c>
    </row>
    <row r="250" ht="23.25" customHeight="1">
      <c r="A250" s="86" t="str">
        <f t="shared" si="81"/>
        <v>27</v>
      </c>
      <c r="B250" s="177">
        <v>27.0</v>
      </c>
      <c r="C250" s="178"/>
      <c r="D250" s="179"/>
      <c r="E250" s="180"/>
      <c r="F250" s="181"/>
      <c r="G250" s="182"/>
      <c r="H250" s="183"/>
      <c r="I250" s="183"/>
      <c r="J250" s="184"/>
      <c r="K250" s="185"/>
      <c r="L250" s="185"/>
      <c r="M250" s="131"/>
      <c r="N250" s="128" t="str">
        <f>VLOOKUP(K250,COD!$O$2:$P$10,2,FALSE)</f>
        <v>#N/A</v>
      </c>
      <c r="O250" s="128" t="str">
        <f>VLOOKUP(L250,COD!$O$12:$P$25,2,FALSE)</f>
        <v>#N/A</v>
      </c>
      <c r="P250" s="119" t="str">
        <f t="shared" si="4"/>
        <v>#N/A</v>
      </c>
    </row>
    <row r="251" ht="23.25" customHeight="1">
      <c r="A251" s="86" t="str">
        <f t="shared" si="81"/>
        <v>28</v>
      </c>
      <c r="B251" s="177">
        <v>28.0</v>
      </c>
      <c r="C251" s="178"/>
      <c r="D251" s="179"/>
      <c r="E251" s="180"/>
      <c r="F251" s="181"/>
      <c r="G251" s="182"/>
      <c r="H251" s="183"/>
      <c r="I251" s="183"/>
      <c r="J251" s="184"/>
      <c r="K251" s="185"/>
      <c r="L251" s="185"/>
      <c r="M251" s="132"/>
      <c r="N251" s="118" t="str">
        <f>VLOOKUP(K251,COD!$O$2:$P$10,2,FALSE)</f>
        <v>#N/A</v>
      </c>
      <c r="O251" s="118" t="str">
        <f>VLOOKUP(L251,COD!$O$12:$P$25,2,FALSE)</f>
        <v>#N/A</v>
      </c>
      <c r="P251" s="119" t="str">
        <f t="shared" si="4"/>
        <v>#N/A</v>
      </c>
    </row>
    <row r="252" ht="23.25" customHeight="1">
      <c r="A252" s="86" t="str">
        <f t="shared" si="81"/>
        <v>29</v>
      </c>
      <c r="B252" s="177">
        <v>29.0</v>
      </c>
      <c r="C252" s="178"/>
      <c r="D252" s="179"/>
      <c r="E252" s="180"/>
      <c r="F252" s="181"/>
      <c r="G252" s="182"/>
      <c r="H252" s="183"/>
      <c r="I252" s="183"/>
      <c r="J252" s="184"/>
      <c r="K252" s="185"/>
      <c r="L252" s="185"/>
      <c r="M252" s="131"/>
      <c r="N252" s="128" t="str">
        <f>VLOOKUP(K252,COD!$O$2:$P$10,2,FALSE)</f>
        <v>#N/A</v>
      </c>
      <c r="O252" s="128" t="str">
        <f>VLOOKUP(L252,COD!$O$12:$P$25,2,FALSE)</f>
        <v>#N/A</v>
      </c>
      <c r="P252" s="119" t="str">
        <f t="shared" si="4"/>
        <v>#N/A</v>
      </c>
    </row>
    <row r="253" ht="23.25" customHeight="1">
      <c r="A253" s="86" t="str">
        <f t="shared" si="81"/>
        <v>30</v>
      </c>
      <c r="B253" s="177">
        <v>30.0</v>
      </c>
      <c r="C253" s="178"/>
      <c r="D253" s="179"/>
      <c r="E253" s="180"/>
      <c r="F253" s="181"/>
      <c r="G253" s="182"/>
      <c r="H253" s="183"/>
      <c r="I253" s="183"/>
      <c r="J253" s="184"/>
      <c r="K253" s="185"/>
      <c r="L253" s="185"/>
      <c r="M253" s="130"/>
      <c r="N253" s="118" t="str">
        <f>VLOOKUP(K253,COD!$O$2:$P$10,2,FALSE)</f>
        <v>#N/A</v>
      </c>
      <c r="O253" s="118" t="str">
        <f>VLOOKUP(L253,COD!$O$12:$P$25,2,FALSE)</f>
        <v>#N/A</v>
      </c>
      <c r="P253" s="119" t="str">
        <f t="shared" si="4"/>
        <v>#N/A</v>
      </c>
    </row>
    <row r="254" ht="23.25" customHeight="1">
      <c r="A254" s="86" t="str">
        <f t="shared" si="81"/>
        <v>31</v>
      </c>
      <c r="B254" s="177">
        <v>31.0</v>
      </c>
      <c r="C254" s="178"/>
      <c r="D254" s="179"/>
      <c r="E254" s="180"/>
      <c r="F254" s="181"/>
      <c r="G254" s="182"/>
      <c r="H254" s="183"/>
      <c r="I254" s="183"/>
      <c r="J254" s="184"/>
      <c r="K254" s="186"/>
      <c r="L254" s="186"/>
      <c r="M254" s="131"/>
      <c r="N254" s="128" t="str">
        <f>VLOOKUP(K254,COD!$O$2:$P$10,2,FALSE)</f>
        <v>#N/A</v>
      </c>
      <c r="O254" s="128" t="str">
        <f>VLOOKUP(L254,COD!$O$12:$P$25,2,FALSE)</f>
        <v>#N/A</v>
      </c>
      <c r="P254" s="119" t="str">
        <f t="shared" si="4"/>
        <v>#N/A</v>
      </c>
    </row>
    <row r="255" ht="23.25" customHeight="1">
      <c r="A255" s="86" t="str">
        <f t="shared" si="81"/>
        <v>32</v>
      </c>
      <c r="B255" s="177">
        <v>32.0</v>
      </c>
      <c r="C255" s="178"/>
      <c r="D255" s="179"/>
      <c r="E255" s="180"/>
      <c r="F255" s="181"/>
      <c r="G255" s="182"/>
      <c r="H255" s="183"/>
      <c r="I255" s="183"/>
      <c r="J255" s="184"/>
      <c r="K255" s="185"/>
      <c r="L255" s="185"/>
      <c r="M255" s="130"/>
      <c r="N255" s="118" t="str">
        <f>VLOOKUP(K255,COD!$O$2:$P$10,2,FALSE)</f>
        <v>#N/A</v>
      </c>
      <c r="O255" s="118" t="str">
        <f>VLOOKUP(L255,COD!$O$12:$P$25,2,FALSE)</f>
        <v>#N/A</v>
      </c>
      <c r="P255" s="119" t="str">
        <f t="shared" si="4"/>
        <v>#N/A</v>
      </c>
    </row>
    <row r="256" ht="23.25" customHeight="1">
      <c r="A256" s="86" t="str">
        <f t="shared" si="81"/>
        <v>33</v>
      </c>
      <c r="B256" s="177">
        <v>33.0</v>
      </c>
      <c r="C256" s="178"/>
      <c r="D256" s="179"/>
      <c r="E256" s="180"/>
      <c r="F256" s="181"/>
      <c r="G256" s="182"/>
      <c r="H256" s="183"/>
      <c r="I256" s="183"/>
      <c r="J256" s="184"/>
      <c r="K256" s="185"/>
      <c r="L256" s="185"/>
      <c r="M256" s="127"/>
      <c r="N256" s="128" t="str">
        <f>VLOOKUP(K256,COD!$O$2:$P$10,2,FALSE)</f>
        <v>#N/A</v>
      </c>
      <c r="O256" s="128" t="str">
        <f>VLOOKUP(L256,COD!$O$12:$P$25,2,FALSE)</f>
        <v>#N/A</v>
      </c>
      <c r="P256" s="119" t="str">
        <f t="shared" si="4"/>
        <v>#N/A</v>
      </c>
    </row>
    <row r="257" ht="23.25" customHeight="1">
      <c r="A257" s="86" t="str">
        <f t="shared" si="81"/>
        <v>34</v>
      </c>
      <c r="B257" s="177">
        <v>34.0</v>
      </c>
      <c r="C257" s="178"/>
      <c r="D257" s="179"/>
      <c r="E257" s="180"/>
      <c r="F257" s="181"/>
      <c r="G257" s="182"/>
      <c r="H257" s="183"/>
      <c r="I257" s="183"/>
      <c r="J257" s="184"/>
      <c r="K257" s="185"/>
      <c r="L257" s="185"/>
      <c r="M257" s="132"/>
      <c r="N257" s="118" t="str">
        <f>VLOOKUP(K257,COD!$O$2:$P$10,2,FALSE)</f>
        <v>#N/A</v>
      </c>
      <c r="O257" s="118" t="str">
        <f>VLOOKUP(L257,COD!$O$12:$P$25,2,FALSE)</f>
        <v>#N/A</v>
      </c>
      <c r="P257" s="119" t="str">
        <f t="shared" si="4"/>
        <v>#N/A</v>
      </c>
    </row>
    <row r="258" ht="23.25" customHeight="1">
      <c r="A258" s="86" t="str">
        <f t="shared" si="81"/>
        <v>35</v>
      </c>
      <c r="B258" s="177">
        <v>35.0</v>
      </c>
      <c r="C258" s="178"/>
      <c r="D258" s="179"/>
      <c r="E258" s="180"/>
      <c r="F258" s="181"/>
      <c r="G258" s="182"/>
      <c r="H258" s="183"/>
      <c r="I258" s="183"/>
      <c r="J258" s="184"/>
      <c r="K258" s="185"/>
      <c r="L258" s="185"/>
      <c r="M258" s="131"/>
      <c r="N258" s="128" t="str">
        <f>VLOOKUP(K258,COD!$O$2:$P$10,2,FALSE)</f>
        <v>#N/A</v>
      </c>
      <c r="O258" s="128" t="str">
        <f>VLOOKUP(L258,COD!$O$12:$P$25,2,FALSE)</f>
        <v>#N/A</v>
      </c>
      <c r="P258" s="119" t="str">
        <f t="shared" si="4"/>
        <v>#N/A</v>
      </c>
    </row>
    <row r="259" ht="23.25" customHeight="1">
      <c r="A259" s="86" t="str">
        <f t="shared" si="81"/>
        <v>36</v>
      </c>
      <c r="B259" s="177">
        <v>36.0</v>
      </c>
      <c r="C259" s="178"/>
      <c r="D259" s="179"/>
      <c r="E259" s="180"/>
      <c r="F259" s="181"/>
      <c r="G259" s="182"/>
      <c r="H259" s="183"/>
      <c r="I259" s="183"/>
      <c r="J259" s="184"/>
      <c r="K259" s="185"/>
      <c r="L259" s="185"/>
      <c r="M259" s="132"/>
      <c r="N259" s="118" t="str">
        <f>VLOOKUP(K259,COD!$O$2:$P$10,2,FALSE)</f>
        <v>#N/A</v>
      </c>
      <c r="O259" s="118" t="str">
        <f>VLOOKUP(L259,COD!$O$12:$P$25,2,FALSE)</f>
        <v>#N/A</v>
      </c>
      <c r="P259" s="119" t="str">
        <f t="shared" si="4"/>
        <v>#N/A</v>
      </c>
    </row>
    <row r="260" ht="23.25" customHeight="1">
      <c r="A260" s="86" t="str">
        <f t="shared" si="81"/>
        <v>37</v>
      </c>
      <c r="B260" s="177">
        <v>37.0</v>
      </c>
      <c r="C260" s="178"/>
      <c r="D260" s="179"/>
      <c r="E260" s="180"/>
      <c r="F260" s="181"/>
      <c r="G260" s="182"/>
      <c r="H260" s="183"/>
      <c r="I260" s="183"/>
      <c r="J260" s="187"/>
      <c r="K260" s="185"/>
      <c r="L260" s="185"/>
      <c r="M260" s="127"/>
      <c r="N260" s="128" t="str">
        <f>VLOOKUP(K260,COD!$O$2:$P$10,2,FALSE)</f>
        <v>#N/A</v>
      </c>
      <c r="O260" s="128" t="str">
        <f>VLOOKUP(L260,COD!$O$12:$P$25,2,FALSE)</f>
        <v>#N/A</v>
      </c>
      <c r="P260" s="119" t="str">
        <f t="shared" si="4"/>
        <v>#N/A</v>
      </c>
    </row>
    <row r="261" ht="23.25" customHeight="1">
      <c r="A261" s="86" t="str">
        <f t="shared" si="81"/>
        <v>38</v>
      </c>
      <c r="B261" s="177">
        <v>38.0</v>
      </c>
      <c r="C261" s="178"/>
      <c r="D261" s="179"/>
      <c r="E261" s="180"/>
      <c r="F261" s="181"/>
      <c r="G261" s="182"/>
      <c r="H261" s="183"/>
      <c r="I261" s="183"/>
      <c r="J261" s="184"/>
      <c r="K261" s="185"/>
      <c r="L261" s="185"/>
      <c r="M261" s="132"/>
      <c r="N261" s="118" t="str">
        <f>VLOOKUP(K261,COD!$O$2:$P$10,2,FALSE)</f>
        <v>#N/A</v>
      </c>
      <c r="O261" s="118" t="str">
        <f>VLOOKUP(L261,COD!$O$12:$P$25,2,FALSE)</f>
        <v>#N/A</v>
      </c>
      <c r="P261" s="119" t="str">
        <f t="shared" si="4"/>
        <v>#N/A</v>
      </c>
    </row>
    <row r="262" ht="23.25" customHeight="1">
      <c r="A262" s="86" t="str">
        <f t="shared" si="81"/>
        <v>39</v>
      </c>
      <c r="B262" s="177">
        <v>39.0</v>
      </c>
      <c r="C262" s="178"/>
      <c r="D262" s="179"/>
      <c r="E262" s="180"/>
      <c r="F262" s="181"/>
      <c r="G262" s="182"/>
      <c r="H262" s="183"/>
      <c r="I262" s="183"/>
      <c r="J262" s="184"/>
      <c r="K262" s="185"/>
      <c r="L262" s="186"/>
      <c r="M262" s="127"/>
      <c r="N262" s="128" t="str">
        <f>VLOOKUP(K262,COD!$O$2:$P$10,2,FALSE)</f>
        <v>#N/A</v>
      </c>
      <c r="O262" s="128" t="str">
        <f>VLOOKUP(L262,COD!$O$12:$P$25,2,FALSE)</f>
        <v>#N/A</v>
      </c>
      <c r="P262" s="119" t="str">
        <f t="shared" si="4"/>
        <v>#N/A</v>
      </c>
    </row>
    <row r="263" ht="23.25" customHeight="1">
      <c r="A263" s="86" t="str">
        <f t="shared" si="81"/>
        <v>40</v>
      </c>
      <c r="B263" s="177">
        <v>40.0</v>
      </c>
      <c r="C263" s="178"/>
      <c r="D263" s="179"/>
      <c r="E263" s="180"/>
      <c r="F263" s="181"/>
      <c r="G263" s="182"/>
      <c r="H263" s="183"/>
      <c r="I263" s="183"/>
      <c r="J263" s="184"/>
      <c r="K263" s="185"/>
      <c r="L263" s="186"/>
      <c r="M263" s="130"/>
      <c r="N263" s="118" t="str">
        <f>VLOOKUP(K263,COD!$O$2:$P$10,2,FALSE)</f>
        <v>#N/A</v>
      </c>
      <c r="O263" s="118" t="str">
        <f>VLOOKUP(L263,COD!$O$12:$P$25,2,FALSE)</f>
        <v>#N/A</v>
      </c>
      <c r="P263" s="119" t="str">
        <f t="shared" si="4"/>
        <v>#N/A</v>
      </c>
    </row>
    <row r="264" ht="23.25" customHeight="1">
      <c r="A264" s="86" t="str">
        <f t="shared" si="81"/>
        <v>41</v>
      </c>
      <c r="B264" s="177">
        <v>41.0</v>
      </c>
      <c r="C264" s="178"/>
      <c r="D264" s="179"/>
      <c r="E264" s="180"/>
      <c r="F264" s="181"/>
      <c r="G264" s="182"/>
      <c r="H264" s="183"/>
      <c r="I264" s="183"/>
      <c r="J264" s="184"/>
      <c r="K264" s="185"/>
      <c r="L264" s="186"/>
      <c r="M264" s="127"/>
      <c r="N264" s="128" t="str">
        <f>VLOOKUP(K264,COD!$O$2:$P$10,2,FALSE)</f>
        <v>#N/A</v>
      </c>
      <c r="O264" s="128" t="str">
        <f>VLOOKUP(L264,COD!$O$12:$P$25,2,FALSE)</f>
        <v>#N/A</v>
      </c>
      <c r="P264" s="119" t="str">
        <f t="shared" si="4"/>
        <v>#N/A</v>
      </c>
    </row>
    <row r="265" ht="23.25" customHeight="1">
      <c r="A265" s="86" t="str">
        <f t="shared" si="81"/>
        <v>42</v>
      </c>
      <c r="B265" s="177">
        <v>42.0</v>
      </c>
      <c r="C265" s="178"/>
      <c r="D265" s="179"/>
      <c r="E265" s="180"/>
      <c r="F265" s="181"/>
      <c r="G265" s="182"/>
      <c r="H265" s="183"/>
      <c r="I265" s="183"/>
      <c r="J265" s="184"/>
      <c r="K265" s="185"/>
      <c r="L265" s="188"/>
      <c r="M265" s="132"/>
      <c r="N265" s="118" t="str">
        <f>VLOOKUP(K265,COD!$O$2:$P$10,2,FALSE)</f>
        <v>#N/A</v>
      </c>
      <c r="O265" s="118" t="str">
        <f>VLOOKUP(L265,COD!$O$12:$P$25,2,FALSE)</f>
        <v>#N/A</v>
      </c>
      <c r="P265" s="119" t="str">
        <f t="shared" si="4"/>
        <v>#N/A</v>
      </c>
    </row>
    <row r="266" ht="23.25" customHeight="1">
      <c r="A266" s="86" t="str">
        <f t="shared" si="81"/>
        <v>43</v>
      </c>
      <c r="B266" s="177">
        <v>43.0</v>
      </c>
      <c r="C266" s="178"/>
      <c r="D266" s="179"/>
      <c r="E266" s="180"/>
      <c r="F266" s="181"/>
      <c r="G266" s="182"/>
      <c r="H266" s="183"/>
      <c r="I266" s="183"/>
      <c r="J266" s="184"/>
      <c r="K266" s="186"/>
      <c r="L266" s="186"/>
      <c r="M266" s="131"/>
      <c r="N266" s="128" t="str">
        <f>VLOOKUP(K266,COD!$O$2:$P$10,2,FALSE)</f>
        <v>#N/A</v>
      </c>
      <c r="O266" s="128" t="str">
        <f>VLOOKUP(L266,COD!$O$12:$P$25,2,FALSE)</f>
        <v>#N/A</v>
      </c>
      <c r="P266" s="119" t="str">
        <f t="shared" si="4"/>
        <v>#N/A</v>
      </c>
    </row>
    <row r="267" ht="23.25" customHeight="1">
      <c r="A267" s="86" t="str">
        <f t="shared" si="81"/>
        <v>44</v>
      </c>
      <c r="B267" s="177">
        <v>44.0</v>
      </c>
      <c r="C267" s="178"/>
      <c r="D267" s="179"/>
      <c r="E267" s="180"/>
      <c r="F267" s="181"/>
      <c r="G267" s="182"/>
      <c r="H267" s="183"/>
      <c r="I267" s="183"/>
      <c r="J267" s="184"/>
      <c r="K267" s="186"/>
      <c r="L267" s="186"/>
      <c r="M267" s="130"/>
      <c r="N267" s="118" t="str">
        <f>VLOOKUP(K267,COD!$O$2:$P$10,2,FALSE)</f>
        <v>#N/A</v>
      </c>
      <c r="O267" s="118" t="str">
        <f>VLOOKUP(L267,COD!$O$12:$P$25,2,FALSE)</f>
        <v>#N/A</v>
      </c>
      <c r="P267" s="119" t="str">
        <f t="shared" si="4"/>
        <v>#N/A</v>
      </c>
    </row>
    <row r="268" ht="23.25" customHeight="1">
      <c r="A268" s="86" t="str">
        <f t="shared" si="81"/>
        <v>45</v>
      </c>
      <c r="B268" s="177">
        <v>45.0</v>
      </c>
      <c r="C268" s="178"/>
      <c r="D268" s="179"/>
      <c r="E268" s="180"/>
      <c r="F268" s="181"/>
      <c r="G268" s="182"/>
      <c r="H268" s="183"/>
      <c r="I268" s="183"/>
      <c r="J268" s="184"/>
      <c r="K268" s="189"/>
      <c r="L268" s="190"/>
      <c r="M268" s="127"/>
      <c r="N268" s="128" t="str">
        <f>VLOOKUP(K268,COD!$O$2:$P$10,2,FALSE)</f>
        <v>#N/A</v>
      </c>
      <c r="O268" s="128" t="str">
        <f>VLOOKUP(L268,COD!$O$12:$P$25,2,FALSE)</f>
        <v>#N/A</v>
      </c>
      <c r="P268" s="119" t="str">
        <f t="shared" si="4"/>
        <v>#N/A</v>
      </c>
    </row>
    <row r="269" ht="23.25" customHeight="1">
      <c r="A269" s="86" t="str">
        <f t="shared" si="81"/>
        <v>46</v>
      </c>
      <c r="B269" s="177">
        <v>46.0</v>
      </c>
      <c r="C269" s="178"/>
      <c r="D269" s="179"/>
      <c r="E269" s="180"/>
      <c r="F269" s="181"/>
      <c r="G269" s="182"/>
      <c r="H269" s="183"/>
      <c r="I269" s="183"/>
      <c r="J269" s="187"/>
      <c r="K269" s="186"/>
      <c r="L269" s="186"/>
      <c r="M269" s="132"/>
      <c r="N269" s="118" t="str">
        <f>VLOOKUP(K269,COD!$O$2:$P$10,2,FALSE)</f>
        <v>#N/A</v>
      </c>
      <c r="O269" s="118" t="str">
        <f>VLOOKUP(L269,COD!$O$12:$P$25,2,FALSE)</f>
        <v>#N/A</v>
      </c>
      <c r="P269" s="119" t="str">
        <f t="shared" si="4"/>
        <v>#N/A</v>
      </c>
    </row>
    <row r="270" ht="23.25" customHeight="1">
      <c r="A270" s="86" t="str">
        <f t="shared" si="81"/>
        <v>47</v>
      </c>
      <c r="B270" s="177">
        <v>47.0</v>
      </c>
      <c r="C270" s="178"/>
      <c r="D270" s="179"/>
      <c r="E270" s="180"/>
      <c r="F270" s="181"/>
      <c r="G270" s="182"/>
      <c r="H270" s="183"/>
      <c r="I270" s="183"/>
      <c r="J270" s="184"/>
      <c r="K270" s="185"/>
      <c r="L270" s="186"/>
      <c r="M270" s="127"/>
      <c r="N270" s="128" t="str">
        <f>VLOOKUP(K270,COD!$O$2:$P$10,2,FALSE)</f>
        <v>#N/A</v>
      </c>
      <c r="O270" s="128" t="str">
        <f>VLOOKUP(L270,COD!$O$12:$P$25,2,FALSE)</f>
        <v>#N/A</v>
      </c>
      <c r="P270" s="119" t="str">
        <f t="shared" si="4"/>
        <v>#N/A</v>
      </c>
    </row>
    <row r="271" ht="23.25" customHeight="1">
      <c r="A271" s="86" t="str">
        <f t="shared" si="81"/>
        <v>48</v>
      </c>
      <c r="B271" s="177">
        <v>48.0</v>
      </c>
      <c r="C271" s="178"/>
      <c r="D271" s="179"/>
      <c r="E271" s="180"/>
      <c r="F271" s="181"/>
      <c r="G271" s="182"/>
      <c r="H271" s="183"/>
      <c r="I271" s="183"/>
      <c r="J271" s="184"/>
      <c r="K271" s="186"/>
      <c r="L271" s="186"/>
      <c r="M271" s="132"/>
      <c r="N271" s="118" t="str">
        <f>VLOOKUP(K271,COD!$O$2:$P$10,2,FALSE)</f>
        <v>#N/A</v>
      </c>
      <c r="O271" s="118" t="str">
        <f>VLOOKUP(L271,COD!$O$12:$P$25,2,FALSE)</f>
        <v>#N/A</v>
      </c>
      <c r="P271" s="119" t="str">
        <f t="shared" si="4"/>
        <v>#N/A</v>
      </c>
    </row>
    <row r="272" ht="23.25" customHeight="1">
      <c r="A272" s="86" t="str">
        <f t="shared" si="81"/>
        <v>49</v>
      </c>
      <c r="B272" s="177">
        <v>49.0</v>
      </c>
      <c r="C272" s="178"/>
      <c r="D272" s="179"/>
      <c r="E272" s="180"/>
      <c r="F272" s="181"/>
      <c r="G272" s="182"/>
      <c r="H272" s="183"/>
      <c r="I272" s="183"/>
      <c r="J272" s="184"/>
      <c r="K272" s="185"/>
      <c r="L272" s="186"/>
      <c r="M272" s="127"/>
      <c r="N272" s="128" t="str">
        <f>VLOOKUP(K272,COD!$O$2:$P$10,2,FALSE)</f>
        <v>#N/A</v>
      </c>
      <c r="O272" s="128" t="str">
        <f>VLOOKUP(L272,COD!$O$12:$P$25,2,FALSE)</f>
        <v>#N/A</v>
      </c>
      <c r="P272" s="119" t="str">
        <f t="shared" si="4"/>
        <v>#N/A</v>
      </c>
    </row>
    <row r="273" ht="23.25" customHeight="1">
      <c r="A273" s="86" t="str">
        <f t="shared" si="81"/>
        <v>50</v>
      </c>
      <c r="B273" s="177">
        <v>50.0</v>
      </c>
      <c r="C273" s="178"/>
      <c r="D273" s="179"/>
      <c r="E273" s="180"/>
      <c r="F273" s="181"/>
      <c r="G273" s="182"/>
      <c r="H273" s="183"/>
      <c r="I273" s="183"/>
      <c r="J273" s="184"/>
      <c r="K273" s="186"/>
      <c r="L273" s="186"/>
      <c r="M273" s="132"/>
      <c r="N273" s="118" t="str">
        <f>VLOOKUP(K273,COD!$O$2:$P$10,2,FALSE)</f>
        <v>#N/A</v>
      </c>
      <c r="O273" s="118" t="str">
        <f>VLOOKUP(L273,COD!$O$12:$P$25,2,FALSE)</f>
        <v>#N/A</v>
      </c>
      <c r="P273" s="119" t="str">
        <f t="shared" si="4"/>
        <v>#N/A</v>
      </c>
    </row>
    <row r="274" ht="23.25" customHeight="1">
      <c r="A274" s="86" t="str">
        <f t="shared" si="81"/>
        <v>51</v>
      </c>
      <c r="B274" s="177">
        <v>51.0</v>
      </c>
      <c r="C274" s="178"/>
      <c r="D274" s="179"/>
      <c r="E274" s="180"/>
      <c r="F274" s="181"/>
      <c r="G274" s="182"/>
      <c r="H274" s="183"/>
      <c r="I274" s="183"/>
      <c r="J274" s="187"/>
      <c r="K274" s="186"/>
      <c r="L274" s="186"/>
      <c r="M274" s="131"/>
      <c r="N274" s="128" t="str">
        <f>VLOOKUP(K274,COD!$O$2:$P$10,2,FALSE)</f>
        <v>#N/A</v>
      </c>
      <c r="O274" s="128" t="str">
        <f>VLOOKUP(L274,COD!$O$12:$P$25,2,FALSE)</f>
        <v>#N/A</v>
      </c>
      <c r="P274" s="119" t="str">
        <f t="shared" si="4"/>
        <v>#N/A</v>
      </c>
    </row>
    <row r="275" ht="23.25" customHeight="1">
      <c r="A275" s="86" t="str">
        <f t="shared" si="81"/>
        <v>52</v>
      </c>
      <c r="B275" s="177">
        <v>52.0</v>
      </c>
      <c r="C275" s="178"/>
      <c r="D275" s="179"/>
      <c r="E275" s="180"/>
      <c r="F275" s="181"/>
      <c r="G275" s="182"/>
      <c r="H275" s="183"/>
      <c r="I275" s="183"/>
      <c r="J275" s="184"/>
      <c r="K275" s="186"/>
      <c r="L275" s="186"/>
      <c r="M275" s="132"/>
      <c r="N275" s="119" t="str">
        <f>VLOOKUP(K275,COD!$O$2:$P$10,2,FALSE)</f>
        <v>#N/A</v>
      </c>
      <c r="O275" s="119" t="str">
        <f>VLOOKUP(L275,COD!$O$12:$P$25,2,FALSE)</f>
        <v>#N/A</v>
      </c>
      <c r="P275" s="119" t="str">
        <f t="shared" si="4"/>
        <v>#N/A</v>
      </c>
    </row>
    <row r="276" ht="23.25" customHeight="1">
      <c r="A276" s="86" t="str">
        <f t="shared" si="81"/>
        <v>53</v>
      </c>
      <c r="B276" s="177">
        <v>53.0</v>
      </c>
      <c r="C276" s="178"/>
      <c r="D276" s="179"/>
      <c r="E276" s="180"/>
      <c r="F276" s="181"/>
      <c r="G276" s="182"/>
      <c r="H276" s="183"/>
      <c r="I276" s="183"/>
      <c r="J276" s="184"/>
      <c r="K276" s="185"/>
      <c r="L276" s="185"/>
      <c r="M276" s="127"/>
      <c r="N276" s="119" t="str">
        <f>VLOOKUP(K276,COD!$O$2:$P$10,2,FALSE)</f>
        <v>#N/A</v>
      </c>
      <c r="O276" s="119" t="str">
        <f>VLOOKUP(L276,COD!$O$12:$P$25,2,FALSE)</f>
        <v>#N/A</v>
      </c>
      <c r="P276" s="119" t="str">
        <f t="shared" si="4"/>
        <v>#N/A</v>
      </c>
    </row>
    <row r="277" ht="23.25" customHeight="1">
      <c r="A277" s="86" t="str">
        <f t="shared" si="81"/>
        <v>54</v>
      </c>
      <c r="B277" s="177">
        <v>54.0</v>
      </c>
      <c r="C277" s="178"/>
      <c r="D277" s="179"/>
      <c r="E277" s="180"/>
      <c r="F277" s="181"/>
      <c r="G277" s="182"/>
      <c r="H277" s="183"/>
      <c r="I277" s="183"/>
      <c r="J277" s="184"/>
      <c r="K277" s="186"/>
      <c r="L277" s="186"/>
      <c r="M277" s="132"/>
      <c r="N277" s="119" t="str">
        <f>VLOOKUP(K277,COD!$O$2:$P$10,2,FALSE)</f>
        <v>#N/A</v>
      </c>
      <c r="O277" s="119" t="str">
        <f>VLOOKUP(L277,COD!$O$12:$P$25,2,FALSE)</f>
        <v>#N/A</v>
      </c>
      <c r="P277" s="119" t="str">
        <f t="shared" si="4"/>
        <v>#N/A</v>
      </c>
    </row>
    <row r="278" ht="23.25" customHeight="1">
      <c r="A278" s="86" t="str">
        <f t="shared" si="81"/>
        <v>55</v>
      </c>
      <c r="B278" s="177">
        <v>55.0</v>
      </c>
      <c r="C278" s="178"/>
      <c r="D278" s="179"/>
      <c r="E278" s="180"/>
      <c r="F278" s="181"/>
      <c r="G278" s="182"/>
      <c r="H278" s="183"/>
      <c r="I278" s="183"/>
      <c r="J278" s="184"/>
      <c r="K278" s="185"/>
      <c r="L278" s="186"/>
      <c r="M278" s="131"/>
      <c r="N278" s="119" t="str">
        <f>VLOOKUP(K278,COD!$O$2:$P$10,2,FALSE)</f>
        <v>#N/A</v>
      </c>
      <c r="O278" s="119" t="str">
        <f>VLOOKUP(L278,COD!$O$12:$P$25,2,FALSE)</f>
        <v>#N/A</v>
      </c>
      <c r="P278" s="119" t="str">
        <f t="shared" si="4"/>
        <v>#N/A</v>
      </c>
    </row>
    <row r="279" ht="23.25" customHeight="1">
      <c r="A279" s="86" t="str">
        <f t="shared" si="81"/>
        <v>56</v>
      </c>
      <c r="B279" s="177">
        <v>56.0</v>
      </c>
      <c r="C279" s="178"/>
      <c r="D279" s="179"/>
      <c r="E279" s="180"/>
      <c r="F279" s="181"/>
      <c r="G279" s="182"/>
      <c r="H279" s="183"/>
      <c r="I279" s="183"/>
      <c r="J279" s="184"/>
      <c r="K279" s="186"/>
      <c r="L279" s="186"/>
      <c r="M279" s="130"/>
      <c r="N279" s="119" t="str">
        <f>VLOOKUP(K279,COD!$O$2:$P$10,2,FALSE)</f>
        <v>#N/A</v>
      </c>
      <c r="O279" s="119" t="str">
        <f>VLOOKUP(L279,COD!$O$12:$P$25,2,FALSE)</f>
        <v>#N/A</v>
      </c>
      <c r="P279" s="119" t="str">
        <f t="shared" si="4"/>
        <v>#N/A</v>
      </c>
    </row>
    <row r="280" ht="23.25" customHeight="1">
      <c r="A280" s="86" t="str">
        <f t="shared" si="81"/>
        <v>57</v>
      </c>
      <c r="B280" s="177">
        <v>57.0</v>
      </c>
      <c r="C280" s="178"/>
      <c r="D280" s="179"/>
      <c r="E280" s="180"/>
      <c r="F280" s="181"/>
      <c r="G280" s="182"/>
      <c r="H280" s="183"/>
      <c r="I280" s="183"/>
      <c r="J280" s="184"/>
      <c r="K280" s="185"/>
      <c r="L280" s="185"/>
      <c r="M280" s="127"/>
      <c r="N280" s="119" t="str">
        <f>VLOOKUP(K280,COD!$O$2:$P$10,2,FALSE)</f>
        <v>#N/A</v>
      </c>
      <c r="O280" s="119" t="str">
        <f>VLOOKUP(L280,COD!$O$12:$P$25,2,FALSE)</f>
        <v>#N/A</v>
      </c>
      <c r="P280" s="119" t="str">
        <f t="shared" si="4"/>
        <v>#N/A</v>
      </c>
    </row>
    <row r="281" ht="23.25" customHeight="1">
      <c r="A281" s="86" t="str">
        <f t="shared" si="81"/>
        <v>58</v>
      </c>
      <c r="B281" s="177">
        <v>58.0</v>
      </c>
      <c r="C281" s="178"/>
      <c r="D281" s="179"/>
      <c r="E281" s="180"/>
      <c r="F281" s="181"/>
      <c r="G281" s="182"/>
      <c r="H281" s="183"/>
      <c r="I281" s="183"/>
      <c r="J281" s="184"/>
      <c r="K281" s="185"/>
      <c r="L281" s="185"/>
      <c r="M281" s="132"/>
      <c r="N281" s="119" t="str">
        <f>VLOOKUP(K281,COD!$O$2:$P$10,2,FALSE)</f>
        <v>#N/A</v>
      </c>
      <c r="O281" s="119" t="str">
        <f>VLOOKUP(L281,COD!$O$12:$P$25,2,FALSE)</f>
        <v>#N/A</v>
      </c>
      <c r="P281" s="119" t="str">
        <f t="shared" si="4"/>
        <v>#N/A</v>
      </c>
    </row>
    <row r="282" ht="23.25" customHeight="1">
      <c r="A282" s="86" t="str">
        <f t="shared" si="81"/>
        <v>59</v>
      </c>
      <c r="B282" s="177">
        <v>59.0</v>
      </c>
      <c r="C282" s="178"/>
      <c r="D282" s="179"/>
      <c r="E282" s="180"/>
      <c r="F282" s="181"/>
      <c r="G282" s="182"/>
      <c r="H282" s="183"/>
      <c r="I282" s="183"/>
      <c r="J282" s="184"/>
      <c r="K282" s="185"/>
      <c r="L282" s="185"/>
      <c r="M282" s="127"/>
      <c r="N282" s="119" t="str">
        <f>VLOOKUP(K282,COD!$O$2:$P$10,2,FALSE)</f>
        <v>#N/A</v>
      </c>
      <c r="O282" s="119" t="str">
        <f>VLOOKUP(L282,COD!$O$12:$P$25,2,FALSE)</f>
        <v>#N/A</v>
      </c>
      <c r="P282" s="119" t="str">
        <f t="shared" si="4"/>
        <v>#N/A</v>
      </c>
    </row>
    <row r="283" ht="23.25" customHeight="1">
      <c r="A283" s="86" t="str">
        <f t="shared" si="81"/>
        <v>60</v>
      </c>
      <c r="B283" s="177">
        <v>60.0</v>
      </c>
      <c r="C283" s="178"/>
      <c r="D283" s="179"/>
      <c r="E283" s="180"/>
      <c r="F283" s="181"/>
      <c r="G283" s="182"/>
      <c r="H283" s="183"/>
      <c r="I283" s="183"/>
      <c r="J283" s="184"/>
      <c r="K283" s="185"/>
      <c r="L283" s="185"/>
      <c r="M283" s="132"/>
      <c r="N283" s="119" t="str">
        <f>VLOOKUP(K283,COD!$O$2:$P$10,2,FALSE)</f>
        <v>#N/A</v>
      </c>
      <c r="O283" s="119" t="str">
        <f>VLOOKUP(L283,COD!$O$12:$P$25,2,FALSE)</f>
        <v>#N/A</v>
      </c>
      <c r="P283" s="119" t="str">
        <f t="shared" si="4"/>
        <v>#N/A</v>
      </c>
    </row>
    <row r="284" ht="23.25" customHeight="1">
      <c r="A284" s="86" t="str">
        <f t="shared" si="81"/>
        <v>61</v>
      </c>
      <c r="B284" s="177">
        <v>61.0</v>
      </c>
      <c r="C284" s="178"/>
      <c r="D284" s="179"/>
      <c r="E284" s="180"/>
      <c r="F284" s="181"/>
      <c r="G284" s="182"/>
      <c r="H284" s="183"/>
      <c r="I284" s="183"/>
      <c r="J284" s="187"/>
      <c r="K284" s="185"/>
      <c r="L284" s="185"/>
      <c r="M284" s="127"/>
      <c r="N284" s="119" t="str">
        <f>VLOOKUP(K284,COD!$O$2:$P$10,2,FALSE)</f>
        <v>#N/A</v>
      </c>
      <c r="O284" s="119" t="str">
        <f>VLOOKUP(L284,COD!$O$12:$P$25,2,FALSE)</f>
        <v>#N/A</v>
      </c>
      <c r="P284" s="119" t="str">
        <f t="shared" si="4"/>
        <v>#N/A</v>
      </c>
    </row>
    <row r="285" ht="23.25" customHeight="1">
      <c r="A285" s="86" t="str">
        <f t="shared" si="81"/>
        <v>62</v>
      </c>
      <c r="B285" s="177">
        <v>62.0</v>
      </c>
      <c r="C285" s="178"/>
      <c r="D285" s="179"/>
      <c r="E285" s="180"/>
      <c r="F285" s="181"/>
      <c r="G285" s="182"/>
      <c r="H285" s="183"/>
      <c r="I285" s="183"/>
      <c r="J285" s="187"/>
      <c r="K285" s="186"/>
      <c r="L285" s="186"/>
      <c r="M285" s="130"/>
      <c r="N285" s="119" t="str">
        <f>VLOOKUP(K285,COD!$O$2:$P$10,2,FALSE)</f>
        <v>#N/A</v>
      </c>
      <c r="O285" s="119" t="str">
        <f>VLOOKUP(L285,COD!$O$12:$P$25,2,FALSE)</f>
        <v>#N/A</v>
      </c>
      <c r="P285" s="119" t="str">
        <f t="shared" si="4"/>
        <v>#N/A</v>
      </c>
    </row>
    <row r="286" ht="23.25" customHeight="1">
      <c r="A286" s="86" t="str">
        <f t="shared" si="81"/>
        <v>63</v>
      </c>
      <c r="B286" s="177">
        <v>63.0</v>
      </c>
      <c r="C286" s="178"/>
      <c r="D286" s="179"/>
      <c r="E286" s="180"/>
      <c r="F286" s="181"/>
      <c r="G286" s="182"/>
      <c r="H286" s="183"/>
      <c r="I286" s="183"/>
      <c r="J286" s="187"/>
      <c r="K286" s="185"/>
      <c r="L286" s="185"/>
      <c r="M286" s="131"/>
      <c r="N286" s="119" t="str">
        <f>VLOOKUP(K286,COD!$O$2:$P$10,2,FALSE)</f>
        <v>#N/A</v>
      </c>
      <c r="O286" s="119" t="str">
        <f>VLOOKUP(L286,COD!$O$12:$P$25,2,FALSE)</f>
        <v>#N/A</v>
      </c>
      <c r="P286" s="119" t="str">
        <f t="shared" si="4"/>
        <v>#N/A</v>
      </c>
    </row>
    <row r="287" ht="23.25" customHeight="1">
      <c r="A287" s="86" t="str">
        <f t="shared" si="81"/>
        <v>64</v>
      </c>
      <c r="B287" s="177">
        <v>64.0</v>
      </c>
      <c r="C287" s="178"/>
      <c r="D287" s="179"/>
      <c r="E287" s="180"/>
      <c r="F287" s="181"/>
      <c r="G287" s="182"/>
      <c r="H287" s="183"/>
      <c r="I287" s="183"/>
      <c r="J287" s="184"/>
      <c r="K287" s="185"/>
      <c r="L287" s="185"/>
      <c r="M287" s="130"/>
      <c r="N287" s="119" t="str">
        <f>VLOOKUP(K287,COD!$O$2:$P$10,2,FALSE)</f>
        <v>#N/A</v>
      </c>
      <c r="O287" s="119" t="str">
        <f>VLOOKUP(L287,COD!$O$12:$P$25,2,FALSE)</f>
        <v>#N/A</v>
      </c>
      <c r="P287" s="119" t="str">
        <f t="shared" si="4"/>
        <v>#N/A</v>
      </c>
    </row>
    <row r="288" ht="23.25" customHeight="1">
      <c r="A288" s="86" t="str">
        <f t="shared" si="81"/>
        <v>65</v>
      </c>
      <c r="B288" s="177">
        <v>65.0</v>
      </c>
      <c r="C288" s="178"/>
      <c r="D288" s="179"/>
      <c r="E288" s="180"/>
      <c r="F288" s="181"/>
      <c r="G288" s="182"/>
      <c r="H288" s="183"/>
      <c r="I288" s="183"/>
      <c r="J288" s="184"/>
      <c r="K288" s="185"/>
      <c r="L288" s="185"/>
      <c r="M288" s="131"/>
      <c r="N288" s="119" t="str">
        <f>VLOOKUP(K288,COD!$O$2:$P$10,2,FALSE)</f>
        <v>#N/A</v>
      </c>
      <c r="O288" s="119" t="str">
        <f>VLOOKUP(L288,COD!$O$12:$P$25,2,FALSE)</f>
        <v>#N/A</v>
      </c>
      <c r="P288" s="119" t="str">
        <f t="shared" si="4"/>
        <v>#N/A</v>
      </c>
    </row>
    <row r="289" ht="23.25" customHeight="1">
      <c r="A289" s="86" t="str">
        <f t="shared" si="81"/>
        <v>66</v>
      </c>
      <c r="B289" s="177">
        <v>66.0</v>
      </c>
      <c r="C289" s="178"/>
      <c r="D289" s="179"/>
      <c r="E289" s="180"/>
      <c r="F289" s="181"/>
      <c r="G289" s="182"/>
      <c r="H289" s="183"/>
      <c r="I289" s="183"/>
      <c r="J289" s="184"/>
      <c r="K289" s="186"/>
      <c r="L289" s="186"/>
      <c r="M289" s="130"/>
      <c r="N289" s="119" t="str">
        <f>VLOOKUP(K289,COD!$O$2:$P$10,2,FALSE)</f>
        <v>#N/A</v>
      </c>
      <c r="O289" s="119" t="str">
        <f>VLOOKUP(L289,COD!$O$12:$P$25,2,FALSE)</f>
        <v>#N/A</v>
      </c>
      <c r="P289" s="119" t="str">
        <f t="shared" si="4"/>
        <v>#N/A</v>
      </c>
    </row>
    <row r="290" ht="23.25" customHeight="1">
      <c r="A290" s="86" t="str">
        <f t="shared" si="81"/>
        <v>67</v>
      </c>
      <c r="B290" s="177">
        <v>67.0</v>
      </c>
      <c r="C290" s="178"/>
      <c r="D290" s="179"/>
      <c r="E290" s="180"/>
      <c r="F290" s="181"/>
      <c r="G290" s="182"/>
      <c r="H290" s="183"/>
      <c r="I290" s="183"/>
      <c r="J290" s="184"/>
      <c r="K290" s="185"/>
      <c r="L290" s="185"/>
      <c r="M290" s="127"/>
      <c r="N290" s="119" t="str">
        <f>VLOOKUP(K290,COD!$O$2:$P$10,2,FALSE)</f>
        <v>#N/A</v>
      </c>
      <c r="O290" s="119" t="str">
        <f>VLOOKUP(L290,COD!$O$12:$P$25,2,FALSE)</f>
        <v>#N/A</v>
      </c>
      <c r="P290" s="119" t="str">
        <f t="shared" si="4"/>
        <v>#N/A</v>
      </c>
    </row>
    <row r="291" ht="23.25" customHeight="1">
      <c r="A291" s="86" t="str">
        <f t="shared" si="81"/>
        <v>68</v>
      </c>
      <c r="B291" s="177">
        <v>68.0</v>
      </c>
      <c r="C291" s="178"/>
      <c r="D291" s="179"/>
      <c r="E291" s="180"/>
      <c r="F291" s="181"/>
      <c r="G291" s="182"/>
      <c r="H291" s="183"/>
      <c r="I291" s="183"/>
      <c r="J291" s="187"/>
      <c r="K291" s="186"/>
      <c r="L291" s="186"/>
      <c r="M291" s="130"/>
      <c r="N291" s="119" t="str">
        <f>VLOOKUP(K291,COD!$O$2:$P$10,2,FALSE)</f>
        <v>#N/A</v>
      </c>
      <c r="O291" s="119" t="str">
        <f>VLOOKUP(L291,COD!$O$12:$P$25,2,FALSE)</f>
        <v>#N/A</v>
      </c>
      <c r="P291" s="119" t="str">
        <f t="shared" si="4"/>
        <v>#N/A</v>
      </c>
    </row>
    <row r="292" ht="23.25" customHeight="1">
      <c r="A292" s="86" t="str">
        <f t="shared" si="81"/>
        <v>69</v>
      </c>
      <c r="B292" s="177">
        <v>69.0</v>
      </c>
      <c r="C292" s="178"/>
      <c r="D292" s="179"/>
      <c r="E292" s="180"/>
      <c r="F292" s="181"/>
      <c r="G292" s="182"/>
      <c r="H292" s="183"/>
      <c r="I292" s="183"/>
      <c r="J292" s="184"/>
      <c r="K292" s="186"/>
      <c r="L292" s="186"/>
      <c r="M292" s="131"/>
      <c r="N292" s="119" t="str">
        <f>VLOOKUP(K292,COD!$O$2:$P$10,2,FALSE)</f>
        <v>#N/A</v>
      </c>
      <c r="O292" s="119" t="str">
        <f>VLOOKUP(L292,COD!$O$12:$P$25,2,FALSE)</f>
        <v>#N/A</v>
      </c>
      <c r="P292" s="119" t="str">
        <f t="shared" si="4"/>
        <v>#N/A</v>
      </c>
    </row>
    <row r="293" ht="23.25" customHeight="1">
      <c r="A293" s="86" t="str">
        <f t="shared" si="81"/>
        <v>70</v>
      </c>
      <c r="B293" s="191">
        <v>70.0</v>
      </c>
      <c r="C293" s="192"/>
      <c r="D293" s="193"/>
      <c r="E293" s="194"/>
      <c r="F293" s="195"/>
      <c r="G293" s="196"/>
      <c r="H293" s="197"/>
      <c r="I293" s="197"/>
      <c r="J293" s="198"/>
      <c r="K293" s="199"/>
      <c r="L293" s="199"/>
      <c r="M293" s="166"/>
      <c r="N293" s="119" t="str">
        <f>VLOOKUP(K293,COD!$O$2:$P$10,2,FALSE)</f>
        <v>#N/A</v>
      </c>
      <c r="O293" s="119" t="str">
        <f>VLOOKUP(L293,COD!$O$12:$P$25,2,FALSE)</f>
        <v>#N/A</v>
      </c>
      <c r="P293" s="119" t="str">
        <f t="shared" si="4"/>
        <v>#N/A</v>
      </c>
    </row>
    <row r="294" ht="21.0" customHeight="1">
      <c r="A294" s="86" t="str">
        <f t="shared" ref="A294:A296" si="82">E294&amp;D294&amp;F294</f>
        <v/>
      </c>
      <c r="B294" s="167" t="s">
        <v>450</v>
      </c>
      <c r="C294" s="200"/>
      <c r="D294" s="201"/>
      <c r="E294" s="202"/>
      <c r="F294" s="203"/>
      <c r="G294" s="150"/>
      <c r="H294" s="150"/>
      <c r="I294" s="150"/>
      <c r="J294" s="151"/>
      <c r="K294" s="152"/>
      <c r="L294" s="151"/>
      <c r="M294" s="153"/>
      <c r="N294" s="119" t="str">
        <f>VLOOKUP(K294,COD!$O$2:$P$10,2,FALSE)</f>
        <v>#N/A</v>
      </c>
      <c r="O294" s="119" t="str">
        <f>VLOOKUP(L294,COD!$O$12:$P$25,2,FALSE)</f>
        <v>#N/A</v>
      </c>
      <c r="P294" s="119" t="str">
        <f t="shared" si="4"/>
        <v>#N/A</v>
      </c>
    </row>
    <row r="295" ht="21.0" customHeight="1">
      <c r="A295" s="86" t="str">
        <f t="shared" si="82"/>
        <v/>
      </c>
      <c r="B295" s="177" t="s">
        <v>450</v>
      </c>
      <c r="C295" s="204"/>
      <c r="D295" s="205"/>
      <c r="E295" s="180"/>
      <c r="F295" s="206"/>
      <c r="G295" s="157"/>
      <c r="H295" s="157"/>
      <c r="I295" s="157"/>
      <c r="J295" s="158"/>
      <c r="K295" s="159"/>
      <c r="L295" s="158"/>
      <c r="M295" s="130"/>
      <c r="N295" s="119" t="str">
        <f>VLOOKUP(K295,COD!$O$2:$P$10,2,FALSE)</f>
        <v>#N/A</v>
      </c>
      <c r="O295" s="119" t="str">
        <f>VLOOKUP(L295,COD!$O$12:$P$25,2,FALSE)</f>
        <v>#N/A</v>
      </c>
      <c r="P295" s="119" t="str">
        <f t="shared" si="4"/>
        <v>#N/A</v>
      </c>
    </row>
    <row r="296" ht="21.0" customHeight="1">
      <c r="A296" s="86" t="str">
        <f t="shared" si="82"/>
        <v/>
      </c>
      <c r="B296" s="191" t="s">
        <v>450</v>
      </c>
      <c r="C296" s="207"/>
      <c r="D296" s="208"/>
      <c r="E296" s="194"/>
      <c r="F296" s="209"/>
      <c r="G296" s="163"/>
      <c r="H296" s="163"/>
      <c r="I296" s="163"/>
      <c r="J296" s="164"/>
      <c r="K296" s="165"/>
      <c r="L296" s="164"/>
      <c r="M296" s="166"/>
      <c r="N296" s="119" t="str">
        <f>VLOOKUP(K296,COD!$O$2:$P$10,2,FALSE)</f>
        <v>#N/A</v>
      </c>
      <c r="O296" s="119" t="str">
        <f>VLOOKUP(L296,COD!$O$12:$P$25,2,FALSE)</f>
        <v>#N/A</v>
      </c>
      <c r="P296" s="119" t="str">
        <f t="shared" si="4"/>
        <v>#N/A</v>
      </c>
    </row>
    <row r="297" ht="23.25" customHeight="1">
      <c r="A297" s="86" t="str">
        <f t="shared" ref="A297:A366" si="83">E297&amp;D297&amp;B297</f>
        <v>1</v>
      </c>
      <c r="B297" s="108">
        <v>1.0</v>
      </c>
      <c r="C297" s="109"/>
      <c r="D297" s="110"/>
      <c r="E297" s="210"/>
      <c r="F297" s="211"/>
      <c r="G297" s="113"/>
      <c r="H297" s="114"/>
      <c r="I297" s="114"/>
      <c r="J297" s="212"/>
      <c r="K297" s="175"/>
      <c r="L297" s="175"/>
      <c r="M297" s="117"/>
      <c r="N297" s="118" t="str">
        <f>VLOOKUP(K297,COD!$O$2:$P$10,2,FALSE)</f>
        <v>#N/A</v>
      </c>
      <c r="O297" s="118" t="str">
        <f>VLOOKUP(L297,COD!$O$12:$P$25,2,FALSE)</f>
        <v>#N/A</v>
      </c>
      <c r="P297" s="119" t="str">
        <f t="shared" si="4"/>
        <v>#N/A</v>
      </c>
    </row>
    <row r="298" ht="23.25" customHeight="1">
      <c r="A298" s="86" t="str">
        <f t="shared" si="83"/>
        <v>2</v>
      </c>
      <c r="B298" s="120">
        <v>2.0</v>
      </c>
      <c r="C298" s="121"/>
      <c r="D298" s="122"/>
      <c r="E298" s="123"/>
      <c r="F298" s="213"/>
      <c r="G298" s="124"/>
      <c r="H298" s="125"/>
      <c r="I298" s="125"/>
      <c r="J298" s="214"/>
      <c r="K298" s="185"/>
      <c r="L298" s="186"/>
      <c r="M298" s="127"/>
      <c r="N298" s="128" t="str">
        <f>VLOOKUP(K298,COD!$O$2:$P$10,2,FALSE)</f>
        <v>#N/A</v>
      </c>
      <c r="O298" s="128" t="str">
        <f>VLOOKUP(L298,COD!$O$12:$P$25,2,FALSE)</f>
        <v>#N/A</v>
      </c>
      <c r="P298" s="119" t="str">
        <f t="shared" si="4"/>
        <v>#N/A</v>
      </c>
    </row>
    <row r="299" ht="23.25" customHeight="1">
      <c r="A299" s="86" t="str">
        <f t="shared" si="83"/>
        <v>3</v>
      </c>
      <c r="B299" s="120">
        <v>3.0</v>
      </c>
      <c r="C299" s="121"/>
      <c r="D299" s="122"/>
      <c r="E299" s="123"/>
      <c r="F299" s="213"/>
      <c r="G299" s="124"/>
      <c r="H299" s="125"/>
      <c r="I299" s="125"/>
      <c r="J299" s="214"/>
      <c r="K299" s="185"/>
      <c r="L299" s="185"/>
      <c r="M299" s="130"/>
      <c r="N299" s="118" t="str">
        <f>VLOOKUP(K299,COD!$O$2:$P$10,2,FALSE)</f>
        <v>#N/A</v>
      </c>
      <c r="O299" s="118" t="str">
        <f>VLOOKUP(L299,COD!$O$12:$P$25,2,FALSE)</f>
        <v>#N/A</v>
      </c>
      <c r="P299" s="119" t="str">
        <f t="shared" si="4"/>
        <v>#N/A</v>
      </c>
    </row>
    <row r="300" ht="23.25" customHeight="1">
      <c r="A300" s="86" t="str">
        <f t="shared" si="83"/>
        <v>4</v>
      </c>
      <c r="B300" s="120">
        <v>4.0</v>
      </c>
      <c r="C300" s="121"/>
      <c r="D300" s="122"/>
      <c r="E300" s="123"/>
      <c r="F300" s="213"/>
      <c r="G300" s="124"/>
      <c r="H300" s="125"/>
      <c r="I300" s="125"/>
      <c r="J300" s="214"/>
      <c r="K300" s="185"/>
      <c r="L300" s="185"/>
      <c r="M300" s="127"/>
      <c r="N300" s="128" t="str">
        <f>VLOOKUP(K300,COD!$O$2:$P$10,2,FALSE)</f>
        <v>#N/A</v>
      </c>
      <c r="O300" s="128" t="str">
        <f>VLOOKUP(L300,COD!$O$12:$P$25,2,FALSE)</f>
        <v>#N/A</v>
      </c>
      <c r="P300" s="119" t="str">
        <f t="shared" si="4"/>
        <v>#N/A</v>
      </c>
    </row>
    <row r="301" ht="23.25" customHeight="1">
      <c r="A301" s="86" t="str">
        <f t="shared" si="83"/>
        <v>5</v>
      </c>
      <c r="B301" s="120">
        <v>5.0</v>
      </c>
      <c r="C301" s="121"/>
      <c r="D301" s="122"/>
      <c r="E301" s="123"/>
      <c r="F301" s="213"/>
      <c r="G301" s="124"/>
      <c r="H301" s="125"/>
      <c r="I301" s="125"/>
      <c r="J301" s="214"/>
      <c r="K301" s="185"/>
      <c r="L301" s="185"/>
      <c r="M301" s="130"/>
      <c r="N301" s="118" t="str">
        <f>VLOOKUP(K301,COD!$O$2:$P$10,2,FALSE)</f>
        <v>#N/A</v>
      </c>
      <c r="O301" s="118" t="str">
        <f>VLOOKUP(L301,COD!$O$12:$P$25,2,FALSE)</f>
        <v>#N/A</v>
      </c>
      <c r="P301" s="119" t="str">
        <f t="shared" si="4"/>
        <v>#N/A</v>
      </c>
    </row>
    <row r="302" ht="23.25" customHeight="1">
      <c r="A302" s="86" t="str">
        <f t="shared" si="83"/>
        <v>6</v>
      </c>
      <c r="B302" s="120">
        <v>6.0</v>
      </c>
      <c r="C302" s="121"/>
      <c r="D302" s="122"/>
      <c r="E302" s="123"/>
      <c r="F302" s="213"/>
      <c r="G302" s="124"/>
      <c r="H302" s="125"/>
      <c r="I302" s="125"/>
      <c r="J302" s="214"/>
      <c r="K302" s="185"/>
      <c r="L302" s="185"/>
      <c r="M302" s="131"/>
      <c r="N302" s="128" t="str">
        <f>VLOOKUP(K302,COD!$O$2:$P$10,2,FALSE)</f>
        <v>#N/A</v>
      </c>
      <c r="O302" s="128" t="str">
        <f>VLOOKUP(L302,COD!$O$12:$P$25,2,FALSE)</f>
        <v>#N/A</v>
      </c>
      <c r="P302" s="119" t="str">
        <f t="shared" si="4"/>
        <v>#N/A</v>
      </c>
    </row>
    <row r="303" ht="23.25" customHeight="1">
      <c r="A303" s="86" t="str">
        <f t="shared" si="83"/>
        <v>7</v>
      </c>
      <c r="B303" s="120">
        <v>7.0</v>
      </c>
      <c r="C303" s="121"/>
      <c r="D303" s="122"/>
      <c r="E303" s="123"/>
      <c r="F303" s="213"/>
      <c r="G303" s="124"/>
      <c r="H303" s="125"/>
      <c r="I303" s="125"/>
      <c r="J303" s="214"/>
      <c r="K303" s="185"/>
      <c r="L303" s="185"/>
      <c r="M303" s="132"/>
      <c r="N303" s="118" t="str">
        <f>VLOOKUP(K303,COD!$O$2:$P$10,2,FALSE)</f>
        <v>#N/A</v>
      </c>
      <c r="O303" s="118" t="str">
        <f>VLOOKUP(L303,COD!$O$12:$P$25,2,FALSE)</f>
        <v>#N/A</v>
      </c>
      <c r="P303" s="119" t="str">
        <f t="shared" si="4"/>
        <v>#N/A</v>
      </c>
    </row>
    <row r="304" ht="23.25" customHeight="1">
      <c r="A304" s="86" t="str">
        <f t="shared" si="83"/>
        <v>8</v>
      </c>
      <c r="B304" s="120">
        <v>8.0</v>
      </c>
      <c r="C304" s="121"/>
      <c r="D304" s="122"/>
      <c r="E304" s="123"/>
      <c r="F304" s="213"/>
      <c r="G304" s="124"/>
      <c r="H304" s="125"/>
      <c r="I304" s="125"/>
      <c r="J304" s="214"/>
      <c r="K304" s="185"/>
      <c r="L304" s="185"/>
      <c r="M304" s="127"/>
      <c r="N304" s="128" t="str">
        <f>VLOOKUP(K304,COD!$O$2:$P$10,2,FALSE)</f>
        <v>#N/A</v>
      </c>
      <c r="O304" s="128" t="str">
        <f>VLOOKUP(L304,COD!$O$12:$P$25,2,FALSE)</f>
        <v>#N/A</v>
      </c>
      <c r="P304" s="119" t="str">
        <f t="shared" si="4"/>
        <v>#N/A</v>
      </c>
    </row>
    <row r="305" ht="23.25" customHeight="1">
      <c r="A305" s="86" t="str">
        <f t="shared" si="83"/>
        <v>9</v>
      </c>
      <c r="B305" s="120">
        <v>9.0</v>
      </c>
      <c r="C305" s="121"/>
      <c r="D305" s="122"/>
      <c r="E305" s="123"/>
      <c r="F305" s="213"/>
      <c r="G305" s="124"/>
      <c r="H305" s="125"/>
      <c r="I305" s="125"/>
      <c r="J305" s="214"/>
      <c r="K305" s="185"/>
      <c r="L305" s="185"/>
      <c r="M305" s="130"/>
      <c r="N305" s="118" t="str">
        <f>VLOOKUP(K305,COD!$O$2:$P$10,2,FALSE)</f>
        <v>#N/A</v>
      </c>
      <c r="O305" s="118" t="str">
        <f>VLOOKUP(L305,COD!$O$12:$P$25,2,FALSE)</f>
        <v>#N/A</v>
      </c>
      <c r="P305" s="119" t="str">
        <f t="shared" si="4"/>
        <v>#N/A</v>
      </c>
    </row>
    <row r="306" ht="23.25" customHeight="1">
      <c r="A306" s="86" t="str">
        <f t="shared" si="83"/>
        <v>10</v>
      </c>
      <c r="B306" s="120">
        <v>10.0</v>
      </c>
      <c r="C306" s="121"/>
      <c r="D306" s="122"/>
      <c r="E306" s="123"/>
      <c r="F306" s="213"/>
      <c r="G306" s="124"/>
      <c r="H306" s="125"/>
      <c r="I306" s="125"/>
      <c r="J306" s="214"/>
      <c r="K306" s="185"/>
      <c r="L306" s="185"/>
      <c r="M306" s="127"/>
      <c r="N306" s="128" t="str">
        <f>VLOOKUP(K306,COD!$O$2:$P$10,2,FALSE)</f>
        <v>#N/A</v>
      </c>
      <c r="O306" s="128" t="str">
        <f>VLOOKUP(L306,COD!$O$12:$P$25,2,FALSE)</f>
        <v>#N/A</v>
      </c>
      <c r="P306" s="119" t="str">
        <f t="shared" si="4"/>
        <v>#N/A</v>
      </c>
    </row>
    <row r="307" ht="23.25" customHeight="1">
      <c r="A307" s="86" t="str">
        <f t="shared" si="83"/>
        <v>11</v>
      </c>
      <c r="B307" s="120">
        <v>11.0</v>
      </c>
      <c r="C307" s="121"/>
      <c r="D307" s="122"/>
      <c r="E307" s="123"/>
      <c r="F307" s="213"/>
      <c r="G307" s="124"/>
      <c r="H307" s="125"/>
      <c r="I307" s="125"/>
      <c r="J307" s="214"/>
      <c r="K307" s="185"/>
      <c r="L307" s="185"/>
      <c r="M307" s="130"/>
      <c r="N307" s="118" t="str">
        <f>VLOOKUP(K307,COD!$O$2:$P$10,2,FALSE)</f>
        <v>#N/A</v>
      </c>
      <c r="O307" s="118" t="str">
        <f>VLOOKUP(L307,COD!$O$12:$P$25,2,FALSE)</f>
        <v>#N/A</v>
      </c>
      <c r="P307" s="119" t="str">
        <f t="shared" si="4"/>
        <v>#N/A</v>
      </c>
    </row>
    <row r="308" ht="23.25" customHeight="1">
      <c r="A308" s="86" t="str">
        <f t="shared" si="83"/>
        <v>12</v>
      </c>
      <c r="B308" s="120">
        <v>12.0</v>
      </c>
      <c r="C308" s="121"/>
      <c r="D308" s="122"/>
      <c r="E308" s="123"/>
      <c r="F308" s="213"/>
      <c r="G308" s="124"/>
      <c r="H308" s="125"/>
      <c r="I308" s="125"/>
      <c r="J308" s="214"/>
      <c r="K308" s="186"/>
      <c r="L308" s="186"/>
      <c r="M308" s="131"/>
      <c r="N308" s="128" t="str">
        <f>VLOOKUP(K308,COD!$O$2:$P$10,2,FALSE)</f>
        <v>#N/A</v>
      </c>
      <c r="O308" s="128" t="str">
        <f>VLOOKUP(L308,COD!$O$12:$P$25,2,FALSE)</f>
        <v>#N/A</v>
      </c>
      <c r="P308" s="119" t="str">
        <f t="shared" si="4"/>
        <v>#N/A</v>
      </c>
    </row>
    <row r="309" ht="23.25" customHeight="1">
      <c r="A309" s="86" t="str">
        <f t="shared" si="83"/>
        <v>13</v>
      </c>
      <c r="B309" s="120">
        <v>13.0</v>
      </c>
      <c r="C309" s="121"/>
      <c r="D309" s="122"/>
      <c r="E309" s="123"/>
      <c r="F309" s="213"/>
      <c r="G309" s="124"/>
      <c r="H309" s="125"/>
      <c r="I309" s="125"/>
      <c r="J309" s="214"/>
      <c r="K309" s="185"/>
      <c r="L309" s="185"/>
      <c r="M309" s="132"/>
      <c r="N309" s="118" t="str">
        <f>VLOOKUP(K309,COD!$O$2:$P$10,2,FALSE)</f>
        <v>#N/A</v>
      </c>
      <c r="O309" s="118" t="str">
        <f>VLOOKUP(L309,COD!$O$12:$P$25,2,FALSE)</f>
        <v>#N/A</v>
      </c>
      <c r="P309" s="119" t="str">
        <f t="shared" si="4"/>
        <v>#N/A</v>
      </c>
    </row>
    <row r="310" ht="23.25" customHeight="1">
      <c r="A310" s="86" t="str">
        <f t="shared" si="83"/>
        <v>14</v>
      </c>
      <c r="B310" s="120">
        <v>14.0</v>
      </c>
      <c r="C310" s="121"/>
      <c r="D310" s="122"/>
      <c r="E310" s="123"/>
      <c r="F310" s="213"/>
      <c r="G310" s="124"/>
      <c r="H310" s="125"/>
      <c r="I310" s="125"/>
      <c r="J310" s="214"/>
      <c r="K310" s="186"/>
      <c r="L310" s="186"/>
      <c r="M310" s="131"/>
      <c r="N310" s="128" t="str">
        <f>VLOOKUP(K310,COD!$O$2:$P$10,2,FALSE)</f>
        <v>#N/A</v>
      </c>
      <c r="O310" s="128" t="str">
        <f>VLOOKUP(L310,COD!$O$12:$P$25,2,FALSE)</f>
        <v>#N/A</v>
      </c>
      <c r="P310" s="119" t="str">
        <f t="shared" si="4"/>
        <v>#N/A</v>
      </c>
    </row>
    <row r="311" ht="23.25" customHeight="1">
      <c r="A311" s="86" t="str">
        <f t="shared" si="83"/>
        <v>15</v>
      </c>
      <c r="B311" s="120">
        <v>15.0</v>
      </c>
      <c r="C311" s="121"/>
      <c r="D311" s="122"/>
      <c r="E311" s="123"/>
      <c r="F311" s="213"/>
      <c r="G311" s="124"/>
      <c r="H311" s="125"/>
      <c r="I311" s="125"/>
      <c r="J311" s="214"/>
      <c r="K311" s="186"/>
      <c r="L311" s="186"/>
      <c r="M311" s="132"/>
      <c r="N311" s="118" t="str">
        <f>VLOOKUP(K311,COD!$O$2:$P$10,2,FALSE)</f>
        <v>#N/A</v>
      </c>
      <c r="O311" s="118" t="str">
        <f>VLOOKUP(L311,COD!$O$12:$P$25,2,FALSE)</f>
        <v>#N/A</v>
      </c>
      <c r="P311" s="119" t="str">
        <f t="shared" si="4"/>
        <v>#N/A</v>
      </c>
    </row>
    <row r="312" ht="23.25" customHeight="1">
      <c r="A312" s="86" t="str">
        <f t="shared" si="83"/>
        <v>16</v>
      </c>
      <c r="B312" s="120">
        <v>16.0</v>
      </c>
      <c r="C312" s="121"/>
      <c r="D312" s="122"/>
      <c r="E312" s="123"/>
      <c r="F312" s="213"/>
      <c r="G312" s="124"/>
      <c r="H312" s="125"/>
      <c r="I312" s="125"/>
      <c r="J312" s="214"/>
      <c r="K312" s="186"/>
      <c r="L312" s="186"/>
      <c r="M312" s="127"/>
      <c r="N312" s="128" t="str">
        <f>VLOOKUP(K312,COD!$O$2:$P$10,2,FALSE)</f>
        <v>#N/A</v>
      </c>
      <c r="O312" s="128" t="str">
        <f>VLOOKUP(L312,COD!$O$12:$P$25,2,FALSE)</f>
        <v>#N/A</v>
      </c>
      <c r="P312" s="119" t="str">
        <f t="shared" si="4"/>
        <v>#N/A</v>
      </c>
    </row>
    <row r="313" ht="23.25" customHeight="1">
      <c r="A313" s="86" t="str">
        <f t="shared" si="83"/>
        <v>17</v>
      </c>
      <c r="B313" s="120">
        <v>17.0</v>
      </c>
      <c r="C313" s="121"/>
      <c r="D313" s="122"/>
      <c r="E313" s="123"/>
      <c r="F313" s="213"/>
      <c r="G313" s="124"/>
      <c r="H313" s="125"/>
      <c r="I313" s="125"/>
      <c r="J313" s="214"/>
      <c r="K313" s="186"/>
      <c r="L313" s="186"/>
      <c r="M313" s="130"/>
      <c r="N313" s="118" t="str">
        <f>VLOOKUP(K313,COD!$O$2:$P$10,2,FALSE)</f>
        <v>#N/A</v>
      </c>
      <c r="O313" s="118" t="str">
        <f>VLOOKUP(L313,COD!$O$12:$P$25,2,FALSE)</f>
        <v>#N/A</v>
      </c>
      <c r="P313" s="119" t="str">
        <f t="shared" si="4"/>
        <v>#N/A</v>
      </c>
    </row>
    <row r="314" ht="23.25" customHeight="1">
      <c r="A314" s="86" t="str">
        <f t="shared" si="83"/>
        <v>18</v>
      </c>
      <c r="B314" s="120">
        <v>18.0</v>
      </c>
      <c r="C314" s="121"/>
      <c r="D314" s="122"/>
      <c r="E314" s="123"/>
      <c r="F314" s="213"/>
      <c r="G314" s="124"/>
      <c r="H314" s="125"/>
      <c r="I314" s="125"/>
      <c r="J314" s="215"/>
      <c r="K314" s="186"/>
      <c r="L314" s="186"/>
      <c r="M314" s="131"/>
      <c r="N314" s="128" t="str">
        <f>VLOOKUP(K314,COD!$O$2:$P$10,2,FALSE)</f>
        <v>#N/A</v>
      </c>
      <c r="O314" s="128" t="str">
        <f>VLOOKUP(L314,COD!$O$12:$P$25,2,FALSE)</f>
        <v>#N/A</v>
      </c>
      <c r="P314" s="119" t="str">
        <f t="shared" si="4"/>
        <v>#N/A</v>
      </c>
    </row>
    <row r="315" ht="23.25" customHeight="1">
      <c r="A315" s="86" t="str">
        <f t="shared" si="83"/>
        <v>19</v>
      </c>
      <c r="B315" s="120">
        <v>19.0</v>
      </c>
      <c r="C315" s="121"/>
      <c r="D315" s="122"/>
      <c r="E315" s="123"/>
      <c r="F315" s="213"/>
      <c r="G315" s="124"/>
      <c r="H315" s="125"/>
      <c r="I315" s="125"/>
      <c r="J315" s="214"/>
      <c r="K315" s="186"/>
      <c r="L315" s="186"/>
      <c r="M315" s="132"/>
      <c r="N315" s="118" t="str">
        <f>VLOOKUP(K315,COD!$O$2:$P$10,2,FALSE)</f>
        <v>#N/A</v>
      </c>
      <c r="O315" s="118" t="str">
        <f>VLOOKUP(L315,COD!$O$12:$P$25,2,FALSE)</f>
        <v>#N/A</v>
      </c>
      <c r="P315" s="119" t="str">
        <f t="shared" si="4"/>
        <v>#N/A</v>
      </c>
    </row>
    <row r="316" ht="23.25" customHeight="1">
      <c r="A316" s="86" t="str">
        <f t="shared" si="83"/>
        <v>20</v>
      </c>
      <c r="B316" s="120">
        <v>20.0</v>
      </c>
      <c r="C316" s="121"/>
      <c r="D316" s="122"/>
      <c r="E316" s="123"/>
      <c r="F316" s="213"/>
      <c r="G316" s="124"/>
      <c r="H316" s="125"/>
      <c r="I316" s="125"/>
      <c r="J316" s="214"/>
      <c r="K316" s="186"/>
      <c r="L316" s="186"/>
      <c r="M316" s="127"/>
      <c r="N316" s="128" t="str">
        <f>VLOOKUP(K316,COD!$O$2:$P$10,2,FALSE)</f>
        <v>#N/A</v>
      </c>
      <c r="O316" s="128" t="str">
        <f>VLOOKUP(L316,COD!$O$12:$P$25,2,FALSE)</f>
        <v>#N/A</v>
      </c>
      <c r="P316" s="119" t="str">
        <f t="shared" si="4"/>
        <v>#N/A</v>
      </c>
    </row>
    <row r="317" ht="23.25" customHeight="1">
      <c r="A317" s="86" t="str">
        <f t="shared" si="83"/>
        <v>21</v>
      </c>
      <c r="B317" s="120">
        <v>21.0</v>
      </c>
      <c r="C317" s="121"/>
      <c r="D317" s="122"/>
      <c r="E317" s="123"/>
      <c r="F317" s="213"/>
      <c r="G317" s="124"/>
      <c r="H317" s="125"/>
      <c r="I317" s="125"/>
      <c r="J317" s="215"/>
      <c r="K317" s="185"/>
      <c r="L317" s="186"/>
      <c r="M317" s="132"/>
      <c r="N317" s="118" t="str">
        <f>VLOOKUP(K317,COD!$O$2:$P$10,2,FALSE)</f>
        <v>#N/A</v>
      </c>
      <c r="O317" s="118" t="str">
        <f>VLOOKUP(L317,COD!$O$12:$P$25,2,FALSE)</f>
        <v>#N/A</v>
      </c>
      <c r="P317" s="119" t="str">
        <f t="shared" si="4"/>
        <v>#N/A</v>
      </c>
    </row>
    <row r="318" ht="23.25" customHeight="1">
      <c r="A318" s="86" t="str">
        <f t="shared" si="83"/>
        <v>22</v>
      </c>
      <c r="B318" s="120">
        <v>22.0</v>
      </c>
      <c r="C318" s="121"/>
      <c r="D318" s="122"/>
      <c r="E318" s="123"/>
      <c r="F318" s="213"/>
      <c r="G318" s="124"/>
      <c r="H318" s="125"/>
      <c r="I318" s="125"/>
      <c r="J318" s="214"/>
      <c r="K318" s="186"/>
      <c r="L318" s="186"/>
      <c r="M318" s="131"/>
      <c r="N318" s="128" t="str">
        <f>VLOOKUP(K318,COD!$O$2:$P$10,2,FALSE)</f>
        <v>#N/A</v>
      </c>
      <c r="O318" s="128" t="str">
        <f>VLOOKUP(L318,COD!$O$12:$P$25,2,FALSE)</f>
        <v>#N/A</v>
      </c>
      <c r="P318" s="119" t="str">
        <f t="shared" si="4"/>
        <v>#N/A</v>
      </c>
    </row>
    <row r="319" ht="23.25" customHeight="1">
      <c r="A319" s="86" t="str">
        <f t="shared" si="83"/>
        <v>23</v>
      </c>
      <c r="B319" s="120">
        <v>23.0</v>
      </c>
      <c r="C319" s="121"/>
      <c r="D319" s="122"/>
      <c r="E319" s="123"/>
      <c r="F319" s="213"/>
      <c r="G319" s="124"/>
      <c r="H319" s="125"/>
      <c r="I319" s="125"/>
      <c r="J319" s="214"/>
      <c r="K319" s="185"/>
      <c r="L319" s="186"/>
      <c r="M319" s="130"/>
      <c r="N319" s="118" t="str">
        <f>VLOOKUP(K319,COD!$O$2:$P$10,2,FALSE)</f>
        <v>#N/A</v>
      </c>
      <c r="O319" s="118" t="str">
        <f>VLOOKUP(L319,COD!$O$12:$P$25,2,FALSE)</f>
        <v>#N/A</v>
      </c>
      <c r="P319" s="119" t="str">
        <f t="shared" si="4"/>
        <v>#N/A</v>
      </c>
    </row>
    <row r="320" ht="23.25" customHeight="1">
      <c r="A320" s="86" t="str">
        <f t="shared" si="83"/>
        <v>24</v>
      </c>
      <c r="B320" s="120">
        <v>24.0</v>
      </c>
      <c r="C320" s="121"/>
      <c r="D320" s="122"/>
      <c r="E320" s="123"/>
      <c r="F320" s="213"/>
      <c r="G320" s="124"/>
      <c r="H320" s="125"/>
      <c r="I320" s="125"/>
      <c r="J320" s="214"/>
      <c r="K320" s="186"/>
      <c r="L320" s="186"/>
      <c r="M320" s="131"/>
      <c r="N320" s="128" t="str">
        <f>VLOOKUP(K320,COD!$O$2:$P$10,2,FALSE)</f>
        <v>#N/A</v>
      </c>
      <c r="O320" s="128" t="str">
        <f>VLOOKUP(L320,COD!$O$12:$P$25,2,FALSE)</f>
        <v>#N/A</v>
      </c>
      <c r="P320" s="119" t="str">
        <f t="shared" si="4"/>
        <v>#N/A</v>
      </c>
    </row>
    <row r="321" ht="23.25" customHeight="1">
      <c r="A321" s="86" t="str">
        <f t="shared" si="83"/>
        <v>25</v>
      </c>
      <c r="B321" s="120">
        <v>25.0</v>
      </c>
      <c r="C321" s="121"/>
      <c r="D321" s="122"/>
      <c r="E321" s="123"/>
      <c r="F321" s="213"/>
      <c r="G321" s="124"/>
      <c r="H321" s="125"/>
      <c r="I321" s="125"/>
      <c r="J321" s="215"/>
      <c r="K321" s="185"/>
      <c r="L321" s="185"/>
      <c r="M321" s="132"/>
      <c r="N321" s="118" t="str">
        <f>VLOOKUP(K321,COD!$O$2:$P$10,2,FALSE)</f>
        <v>#N/A</v>
      </c>
      <c r="O321" s="118" t="str">
        <f>VLOOKUP(L321,COD!$O$12:$P$25,2,FALSE)</f>
        <v>#N/A</v>
      </c>
      <c r="P321" s="119" t="str">
        <f t="shared" si="4"/>
        <v>#N/A</v>
      </c>
    </row>
    <row r="322" ht="23.25" customHeight="1">
      <c r="A322" s="86" t="str">
        <f t="shared" si="83"/>
        <v>26</v>
      </c>
      <c r="B322" s="120">
        <v>26.0</v>
      </c>
      <c r="C322" s="121"/>
      <c r="D322" s="122"/>
      <c r="E322" s="123"/>
      <c r="F322" s="213"/>
      <c r="G322" s="124"/>
      <c r="H322" s="125"/>
      <c r="I322" s="125"/>
      <c r="J322" s="214"/>
      <c r="K322" s="185"/>
      <c r="L322" s="185"/>
      <c r="M322" s="127"/>
      <c r="N322" s="128" t="str">
        <f>VLOOKUP(K322,COD!$O$2:$P$10,2,FALSE)</f>
        <v>#N/A</v>
      </c>
      <c r="O322" s="128" t="str">
        <f>VLOOKUP(L322,COD!$O$12:$P$25,2,FALSE)</f>
        <v>#N/A</v>
      </c>
      <c r="P322" s="119" t="str">
        <f t="shared" si="4"/>
        <v>#N/A</v>
      </c>
    </row>
    <row r="323" ht="23.25" customHeight="1">
      <c r="A323" s="86" t="str">
        <f t="shared" si="83"/>
        <v>27</v>
      </c>
      <c r="B323" s="120">
        <v>27.0</v>
      </c>
      <c r="C323" s="121"/>
      <c r="D323" s="122"/>
      <c r="E323" s="123"/>
      <c r="F323" s="213"/>
      <c r="G323" s="124"/>
      <c r="H323" s="125"/>
      <c r="I323" s="125"/>
      <c r="J323" s="214"/>
      <c r="K323" s="185"/>
      <c r="L323" s="185"/>
      <c r="M323" s="130"/>
      <c r="N323" s="118" t="str">
        <f>VLOOKUP(K323,COD!$O$2:$P$10,2,FALSE)</f>
        <v>#N/A</v>
      </c>
      <c r="O323" s="118" t="str">
        <f>VLOOKUP(L323,COD!$O$12:$P$25,2,FALSE)</f>
        <v>#N/A</v>
      </c>
      <c r="P323" s="119" t="str">
        <f t="shared" si="4"/>
        <v>#N/A</v>
      </c>
    </row>
    <row r="324" ht="23.25" customHeight="1">
      <c r="A324" s="86" t="str">
        <f t="shared" si="83"/>
        <v>28</v>
      </c>
      <c r="B324" s="120">
        <v>28.0</v>
      </c>
      <c r="C324" s="121"/>
      <c r="D324" s="122"/>
      <c r="E324" s="123"/>
      <c r="F324" s="213"/>
      <c r="G324" s="124"/>
      <c r="H324" s="125"/>
      <c r="I324" s="125"/>
      <c r="J324" s="214"/>
      <c r="K324" s="185"/>
      <c r="L324" s="185"/>
      <c r="M324" s="127"/>
      <c r="N324" s="128" t="str">
        <f>VLOOKUP(K324,COD!$O$2:$P$10,2,FALSE)</f>
        <v>#N/A</v>
      </c>
      <c r="O324" s="128" t="str">
        <f>VLOOKUP(L324,COD!$O$12:$P$25,2,FALSE)</f>
        <v>#N/A</v>
      </c>
      <c r="P324" s="119" t="str">
        <f t="shared" si="4"/>
        <v>#N/A</v>
      </c>
    </row>
    <row r="325" ht="23.25" customHeight="1">
      <c r="A325" s="86" t="str">
        <f t="shared" si="83"/>
        <v>29</v>
      </c>
      <c r="B325" s="120">
        <v>29.0</v>
      </c>
      <c r="C325" s="121"/>
      <c r="D325" s="122"/>
      <c r="E325" s="123"/>
      <c r="F325" s="213"/>
      <c r="G325" s="124"/>
      <c r="H325" s="125"/>
      <c r="I325" s="125"/>
      <c r="J325" s="214"/>
      <c r="K325" s="185"/>
      <c r="L325" s="185"/>
      <c r="M325" s="130"/>
      <c r="N325" s="118" t="str">
        <f>VLOOKUP(K325,COD!$O$2:$P$10,2,FALSE)</f>
        <v>#N/A</v>
      </c>
      <c r="O325" s="118" t="str">
        <f>VLOOKUP(L325,COD!$O$12:$P$25,2,FALSE)</f>
        <v>#N/A</v>
      </c>
      <c r="P325" s="119" t="str">
        <f t="shared" si="4"/>
        <v>#N/A</v>
      </c>
    </row>
    <row r="326" ht="23.25" customHeight="1">
      <c r="A326" s="86" t="str">
        <f t="shared" si="83"/>
        <v>30</v>
      </c>
      <c r="B326" s="120">
        <v>30.0</v>
      </c>
      <c r="C326" s="121"/>
      <c r="D326" s="122"/>
      <c r="E326" s="123"/>
      <c r="F326" s="213"/>
      <c r="G326" s="124"/>
      <c r="H326" s="125"/>
      <c r="I326" s="125"/>
      <c r="J326" s="214"/>
      <c r="K326" s="185"/>
      <c r="L326" s="185"/>
      <c r="M326" s="131"/>
      <c r="N326" s="128" t="str">
        <f>VLOOKUP(K326,COD!$O$2:$P$10,2,FALSE)</f>
        <v>#N/A</v>
      </c>
      <c r="O326" s="128" t="str">
        <f>VLOOKUP(L326,COD!$O$12:$P$25,2,FALSE)</f>
        <v>#N/A</v>
      </c>
      <c r="P326" s="119" t="str">
        <f t="shared" si="4"/>
        <v>#N/A</v>
      </c>
    </row>
    <row r="327" ht="23.25" customHeight="1">
      <c r="A327" s="86" t="str">
        <f t="shared" si="83"/>
        <v>31</v>
      </c>
      <c r="B327" s="120">
        <v>31.0</v>
      </c>
      <c r="C327" s="121"/>
      <c r="D327" s="122"/>
      <c r="E327" s="123"/>
      <c r="F327" s="213"/>
      <c r="G327" s="124"/>
      <c r="H327" s="125"/>
      <c r="I327" s="125"/>
      <c r="J327" s="214"/>
      <c r="K327" s="186"/>
      <c r="L327" s="186"/>
      <c r="M327" s="130"/>
      <c r="N327" s="118" t="str">
        <f>VLOOKUP(K327,COD!$O$2:$P$10,2,FALSE)</f>
        <v>#N/A</v>
      </c>
      <c r="O327" s="118" t="str">
        <f>VLOOKUP(L327,COD!$O$12:$P$25,2,FALSE)</f>
        <v>#N/A</v>
      </c>
      <c r="P327" s="119" t="str">
        <f t="shared" si="4"/>
        <v>#N/A</v>
      </c>
    </row>
    <row r="328" ht="23.25" customHeight="1">
      <c r="A328" s="86" t="str">
        <f t="shared" si="83"/>
        <v>32</v>
      </c>
      <c r="B328" s="120">
        <v>32.0</v>
      </c>
      <c r="C328" s="121"/>
      <c r="D328" s="122"/>
      <c r="E328" s="123"/>
      <c r="F328" s="213"/>
      <c r="G328" s="124"/>
      <c r="H328" s="125"/>
      <c r="I328" s="125"/>
      <c r="J328" s="214"/>
      <c r="K328" s="185"/>
      <c r="L328" s="185"/>
      <c r="M328" s="131"/>
      <c r="N328" s="128" t="str">
        <f>VLOOKUP(K328,COD!$O$2:$P$10,2,FALSE)</f>
        <v>#N/A</v>
      </c>
      <c r="O328" s="128" t="str">
        <f>VLOOKUP(L328,COD!$O$12:$P$25,2,FALSE)</f>
        <v>#N/A</v>
      </c>
      <c r="P328" s="119" t="str">
        <f t="shared" si="4"/>
        <v>#N/A</v>
      </c>
    </row>
    <row r="329" ht="23.25" customHeight="1">
      <c r="A329" s="86" t="str">
        <f t="shared" si="83"/>
        <v>33</v>
      </c>
      <c r="B329" s="120">
        <v>33.0</v>
      </c>
      <c r="C329" s="121"/>
      <c r="D329" s="122"/>
      <c r="E329" s="123"/>
      <c r="F329" s="213"/>
      <c r="G329" s="124"/>
      <c r="H329" s="125"/>
      <c r="I329" s="125"/>
      <c r="J329" s="214"/>
      <c r="K329" s="185"/>
      <c r="L329" s="185"/>
      <c r="M329" s="132"/>
      <c r="N329" s="118" t="str">
        <f>VLOOKUP(K329,COD!$O$2:$P$10,2,FALSE)</f>
        <v>#N/A</v>
      </c>
      <c r="O329" s="118" t="str">
        <f>VLOOKUP(L329,COD!$O$12:$P$25,2,FALSE)</f>
        <v>#N/A</v>
      </c>
      <c r="P329" s="119" t="str">
        <f t="shared" si="4"/>
        <v>#N/A</v>
      </c>
    </row>
    <row r="330" ht="23.25" customHeight="1">
      <c r="A330" s="86" t="str">
        <f t="shared" si="83"/>
        <v>34</v>
      </c>
      <c r="B330" s="120">
        <v>34.0</v>
      </c>
      <c r="C330" s="121"/>
      <c r="D330" s="122"/>
      <c r="E330" s="123"/>
      <c r="F330" s="213"/>
      <c r="G330" s="124"/>
      <c r="H330" s="125"/>
      <c r="I330" s="125"/>
      <c r="J330" s="214"/>
      <c r="K330" s="185"/>
      <c r="L330" s="185"/>
      <c r="M330" s="127"/>
      <c r="N330" s="128" t="str">
        <f>VLOOKUP(K330,COD!$O$2:$P$10,2,FALSE)</f>
        <v>#N/A</v>
      </c>
      <c r="O330" s="128" t="str">
        <f>VLOOKUP(L330,COD!$O$12:$P$25,2,FALSE)</f>
        <v>#N/A</v>
      </c>
      <c r="P330" s="119" t="str">
        <f t="shared" si="4"/>
        <v>#N/A</v>
      </c>
    </row>
    <row r="331" ht="23.25" customHeight="1">
      <c r="A331" s="86" t="str">
        <f t="shared" si="83"/>
        <v>35</v>
      </c>
      <c r="B331" s="120">
        <v>35.0</v>
      </c>
      <c r="C331" s="121"/>
      <c r="D331" s="122"/>
      <c r="E331" s="123"/>
      <c r="F331" s="213"/>
      <c r="G331" s="124"/>
      <c r="H331" s="125"/>
      <c r="I331" s="125"/>
      <c r="J331" s="214"/>
      <c r="K331" s="185"/>
      <c r="L331" s="185"/>
      <c r="M331" s="130"/>
      <c r="N331" s="118" t="str">
        <f>VLOOKUP(K331,COD!$O$2:$P$10,2,FALSE)</f>
        <v>#N/A</v>
      </c>
      <c r="O331" s="118" t="str">
        <f>VLOOKUP(L331,COD!$O$12:$P$25,2,FALSE)</f>
        <v>#N/A</v>
      </c>
      <c r="P331" s="119" t="str">
        <f t="shared" si="4"/>
        <v>#N/A</v>
      </c>
    </row>
    <row r="332" ht="23.25" customHeight="1">
      <c r="A332" s="86" t="str">
        <f t="shared" si="83"/>
        <v>36</v>
      </c>
      <c r="B332" s="120">
        <v>36.0</v>
      </c>
      <c r="C332" s="121"/>
      <c r="D332" s="122"/>
      <c r="E332" s="123"/>
      <c r="F332" s="213"/>
      <c r="G332" s="124"/>
      <c r="H332" s="125"/>
      <c r="I332" s="125"/>
      <c r="J332" s="214"/>
      <c r="K332" s="185"/>
      <c r="L332" s="185"/>
      <c r="M332" s="127"/>
      <c r="N332" s="128" t="str">
        <f>VLOOKUP(K332,COD!$O$2:$P$10,2,FALSE)</f>
        <v>#N/A</v>
      </c>
      <c r="O332" s="128" t="str">
        <f>VLOOKUP(L332,COD!$O$12:$P$25,2,FALSE)</f>
        <v>#N/A</v>
      </c>
      <c r="P332" s="119" t="str">
        <f t="shared" si="4"/>
        <v>#N/A</v>
      </c>
    </row>
    <row r="333" ht="23.25" customHeight="1">
      <c r="A333" s="86" t="str">
        <f t="shared" si="83"/>
        <v>37</v>
      </c>
      <c r="B333" s="120">
        <v>37.0</v>
      </c>
      <c r="C333" s="121"/>
      <c r="D333" s="122"/>
      <c r="E333" s="123"/>
      <c r="F333" s="213"/>
      <c r="G333" s="124"/>
      <c r="H333" s="125"/>
      <c r="I333" s="125"/>
      <c r="J333" s="215"/>
      <c r="K333" s="185"/>
      <c r="L333" s="185"/>
      <c r="M333" s="132"/>
      <c r="N333" s="118" t="str">
        <f>VLOOKUP(K333,COD!$O$2:$P$10,2,FALSE)</f>
        <v>#N/A</v>
      </c>
      <c r="O333" s="118" t="str">
        <f>VLOOKUP(L333,COD!$O$12:$P$25,2,FALSE)</f>
        <v>#N/A</v>
      </c>
      <c r="P333" s="119" t="str">
        <f t="shared" si="4"/>
        <v>#N/A</v>
      </c>
    </row>
    <row r="334" ht="23.25" customHeight="1">
      <c r="A334" s="86" t="str">
        <f t="shared" si="83"/>
        <v>38</v>
      </c>
      <c r="B334" s="120">
        <v>38.0</v>
      </c>
      <c r="C334" s="121"/>
      <c r="D334" s="122"/>
      <c r="E334" s="123"/>
      <c r="F334" s="213"/>
      <c r="G334" s="124"/>
      <c r="H334" s="125"/>
      <c r="I334" s="125"/>
      <c r="J334" s="214"/>
      <c r="K334" s="185"/>
      <c r="L334" s="185"/>
      <c r="M334" s="127"/>
      <c r="N334" s="128" t="str">
        <f>VLOOKUP(K334,COD!$O$2:$P$10,2,FALSE)</f>
        <v>#N/A</v>
      </c>
      <c r="O334" s="128" t="str">
        <f>VLOOKUP(L334,COD!$O$12:$P$25,2,FALSE)</f>
        <v>#N/A</v>
      </c>
      <c r="P334" s="119" t="str">
        <f t="shared" si="4"/>
        <v>#N/A</v>
      </c>
    </row>
    <row r="335" ht="23.25" customHeight="1">
      <c r="A335" s="86" t="str">
        <f t="shared" si="83"/>
        <v>39</v>
      </c>
      <c r="B335" s="120">
        <v>39.0</v>
      </c>
      <c r="C335" s="121"/>
      <c r="D335" s="122"/>
      <c r="E335" s="123"/>
      <c r="F335" s="213"/>
      <c r="G335" s="124"/>
      <c r="H335" s="125"/>
      <c r="I335" s="125"/>
      <c r="J335" s="214"/>
      <c r="K335" s="185"/>
      <c r="L335" s="186"/>
      <c r="M335" s="132"/>
      <c r="N335" s="118" t="str">
        <f>VLOOKUP(K335,COD!$O$2:$P$10,2,FALSE)</f>
        <v>#N/A</v>
      </c>
      <c r="O335" s="118" t="str">
        <f>VLOOKUP(L335,COD!$O$12:$P$25,2,FALSE)</f>
        <v>#N/A</v>
      </c>
      <c r="P335" s="119" t="str">
        <f t="shared" si="4"/>
        <v>#N/A</v>
      </c>
    </row>
    <row r="336" ht="23.25" customHeight="1">
      <c r="A336" s="86" t="str">
        <f t="shared" si="83"/>
        <v>40</v>
      </c>
      <c r="B336" s="120">
        <v>40.0</v>
      </c>
      <c r="C336" s="121"/>
      <c r="D336" s="122"/>
      <c r="E336" s="123"/>
      <c r="F336" s="213"/>
      <c r="G336" s="124"/>
      <c r="H336" s="125"/>
      <c r="I336" s="125"/>
      <c r="J336" s="214"/>
      <c r="K336" s="185"/>
      <c r="L336" s="186"/>
      <c r="M336" s="131"/>
      <c r="N336" s="128" t="str">
        <f>VLOOKUP(K336,COD!$O$2:$P$10,2,FALSE)</f>
        <v>#N/A</v>
      </c>
      <c r="O336" s="128" t="str">
        <f>VLOOKUP(L336,COD!$O$12:$P$25,2,FALSE)</f>
        <v>#N/A</v>
      </c>
      <c r="P336" s="119" t="str">
        <f t="shared" si="4"/>
        <v>#N/A</v>
      </c>
    </row>
    <row r="337" ht="23.25" customHeight="1">
      <c r="A337" s="86" t="str">
        <f t="shared" si="83"/>
        <v>41</v>
      </c>
      <c r="B337" s="120">
        <v>41.0</v>
      </c>
      <c r="C337" s="121"/>
      <c r="D337" s="122"/>
      <c r="E337" s="123"/>
      <c r="F337" s="213"/>
      <c r="G337" s="124"/>
      <c r="H337" s="125"/>
      <c r="I337" s="125"/>
      <c r="J337" s="214"/>
      <c r="K337" s="185"/>
      <c r="L337" s="186"/>
      <c r="M337" s="132"/>
      <c r="N337" s="118" t="str">
        <f>VLOOKUP(K337,COD!$O$2:$P$10,2,FALSE)</f>
        <v>#N/A</v>
      </c>
      <c r="O337" s="118" t="str">
        <f>VLOOKUP(L337,COD!$O$12:$P$25,2,FALSE)</f>
        <v>#N/A</v>
      </c>
      <c r="P337" s="119" t="str">
        <f t="shared" si="4"/>
        <v>#N/A</v>
      </c>
    </row>
    <row r="338" ht="23.25" customHeight="1">
      <c r="A338" s="86" t="str">
        <f t="shared" si="83"/>
        <v>42</v>
      </c>
      <c r="B338" s="120">
        <v>42.0</v>
      </c>
      <c r="C338" s="121"/>
      <c r="D338" s="122"/>
      <c r="E338" s="123"/>
      <c r="F338" s="213"/>
      <c r="G338" s="124"/>
      <c r="H338" s="125"/>
      <c r="I338" s="125"/>
      <c r="J338" s="214"/>
      <c r="K338" s="185"/>
      <c r="L338" s="188"/>
      <c r="M338" s="127"/>
      <c r="N338" s="128" t="str">
        <f>VLOOKUP(K338,COD!$O$2:$P$10,2,FALSE)</f>
        <v>#N/A</v>
      </c>
      <c r="O338" s="128" t="str">
        <f>VLOOKUP(L338,COD!$O$12:$P$25,2,FALSE)</f>
        <v>#N/A</v>
      </c>
      <c r="P338" s="119" t="str">
        <f t="shared" si="4"/>
        <v>#N/A</v>
      </c>
    </row>
    <row r="339" ht="23.25" customHeight="1">
      <c r="A339" s="86" t="str">
        <f t="shared" si="83"/>
        <v>43</v>
      </c>
      <c r="B339" s="120">
        <v>43.0</v>
      </c>
      <c r="C339" s="121"/>
      <c r="D339" s="122"/>
      <c r="E339" s="123"/>
      <c r="F339" s="213"/>
      <c r="G339" s="124"/>
      <c r="H339" s="125"/>
      <c r="I339" s="125"/>
      <c r="J339" s="214"/>
      <c r="K339" s="186"/>
      <c r="L339" s="186"/>
      <c r="M339" s="130"/>
      <c r="N339" s="118" t="str">
        <f>VLOOKUP(K339,COD!$O$2:$P$10,2,FALSE)</f>
        <v>#N/A</v>
      </c>
      <c r="O339" s="118" t="str">
        <f>VLOOKUP(L339,COD!$O$12:$P$25,2,FALSE)</f>
        <v>#N/A</v>
      </c>
      <c r="P339" s="119" t="str">
        <f t="shared" si="4"/>
        <v>#N/A</v>
      </c>
    </row>
    <row r="340" ht="23.25" customHeight="1">
      <c r="A340" s="86" t="str">
        <f t="shared" si="83"/>
        <v>44</v>
      </c>
      <c r="B340" s="120">
        <v>44.0</v>
      </c>
      <c r="C340" s="121"/>
      <c r="D340" s="122"/>
      <c r="E340" s="123"/>
      <c r="F340" s="213"/>
      <c r="G340" s="124"/>
      <c r="H340" s="125"/>
      <c r="I340" s="125"/>
      <c r="J340" s="214"/>
      <c r="K340" s="186"/>
      <c r="L340" s="186"/>
      <c r="M340" s="131"/>
      <c r="N340" s="128" t="str">
        <f>VLOOKUP(K340,COD!$O$2:$P$10,2,FALSE)</f>
        <v>#N/A</v>
      </c>
      <c r="O340" s="128" t="str">
        <f>VLOOKUP(L340,COD!$O$12:$P$25,2,FALSE)</f>
        <v>#N/A</v>
      </c>
      <c r="P340" s="119" t="str">
        <f t="shared" si="4"/>
        <v>#N/A</v>
      </c>
    </row>
    <row r="341" ht="23.25" customHeight="1">
      <c r="A341" s="86" t="str">
        <f t="shared" si="83"/>
        <v>45</v>
      </c>
      <c r="B341" s="120">
        <v>45.0</v>
      </c>
      <c r="C341" s="121"/>
      <c r="D341" s="122"/>
      <c r="E341" s="123"/>
      <c r="F341" s="213"/>
      <c r="G341" s="124"/>
      <c r="H341" s="125"/>
      <c r="I341" s="125"/>
      <c r="J341" s="214"/>
      <c r="K341" s="189"/>
      <c r="L341" s="190"/>
      <c r="M341" s="132"/>
      <c r="N341" s="118" t="str">
        <f>VLOOKUP(K341,COD!$O$2:$P$10,2,FALSE)</f>
        <v>#N/A</v>
      </c>
      <c r="O341" s="118" t="str">
        <f>VLOOKUP(L341,COD!$O$12:$P$25,2,FALSE)</f>
        <v>#N/A</v>
      </c>
      <c r="P341" s="119" t="str">
        <f t="shared" si="4"/>
        <v>#N/A</v>
      </c>
    </row>
    <row r="342" ht="23.25" customHeight="1">
      <c r="A342" s="86" t="str">
        <f t="shared" si="83"/>
        <v>46</v>
      </c>
      <c r="B342" s="120">
        <v>46.0</v>
      </c>
      <c r="C342" s="121"/>
      <c r="D342" s="122"/>
      <c r="E342" s="123"/>
      <c r="F342" s="213"/>
      <c r="G342" s="124"/>
      <c r="H342" s="125"/>
      <c r="I342" s="125"/>
      <c r="J342" s="215"/>
      <c r="K342" s="186"/>
      <c r="L342" s="186"/>
      <c r="M342" s="127"/>
      <c r="N342" s="128" t="str">
        <f>VLOOKUP(K342,COD!$O$2:$P$10,2,FALSE)</f>
        <v>#N/A</v>
      </c>
      <c r="O342" s="128" t="str">
        <f>VLOOKUP(L342,COD!$O$12:$P$25,2,FALSE)</f>
        <v>#N/A</v>
      </c>
      <c r="P342" s="119" t="str">
        <f t="shared" si="4"/>
        <v>#N/A</v>
      </c>
    </row>
    <row r="343" ht="23.25" customHeight="1">
      <c r="A343" s="86" t="str">
        <f t="shared" si="83"/>
        <v>47</v>
      </c>
      <c r="B343" s="120">
        <v>47.0</v>
      </c>
      <c r="C343" s="121"/>
      <c r="D343" s="122"/>
      <c r="E343" s="123"/>
      <c r="F343" s="213"/>
      <c r="G343" s="124"/>
      <c r="H343" s="125"/>
      <c r="I343" s="125"/>
      <c r="J343" s="214"/>
      <c r="K343" s="185"/>
      <c r="L343" s="186"/>
      <c r="M343" s="132"/>
      <c r="N343" s="118" t="str">
        <f>VLOOKUP(K343,COD!$O$2:$P$10,2,FALSE)</f>
        <v>#N/A</v>
      </c>
      <c r="O343" s="118" t="str">
        <f>VLOOKUP(L343,COD!$O$12:$P$25,2,FALSE)</f>
        <v>#N/A</v>
      </c>
      <c r="P343" s="119" t="str">
        <f t="shared" si="4"/>
        <v>#N/A</v>
      </c>
    </row>
    <row r="344" ht="23.25" customHeight="1">
      <c r="A344" s="86" t="str">
        <f t="shared" si="83"/>
        <v>48</v>
      </c>
      <c r="B344" s="120">
        <v>48.0</v>
      </c>
      <c r="C344" s="121"/>
      <c r="D344" s="122"/>
      <c r="E344" s="123"/>
      <c r="F344" s="213"/>
      <c r="G344" s="124"/>
      <c r="H344" s="125"/>
      <c r="I344" s="125"/>
      <c r="J344" s="214"/>
      <c r="K344" s="186"/>
      <c r="L344" s="186"/>
      <c r="M344" s="127"/>
      <c r="N344" s="128" t="str">
        <f>VLOOKUP(K344,COD!$O$2:$P$10,2,FALSE)</f>
        <v>#N/A</v>
      </c>
      <c r="O344" s="128" t="str">
        <f>VLOOKUP(L344,COD!$O$12:$P$25,2,FALSE)</f>
        <v>#N/A</v>
      </c>
      <c r="P344" s="119" t="str">
        <f t="shared" si="4"/>
        <v>#N/A</v>
      </c>
    </row>
    <row r="345" ht="23.25" customHeight="1">
      <c r="A345" s="86" t="str">
        <f t="shared" si="83"/>
        <v>49</v>
      </c>
      <c r="B345" s="120">
        <v>49.0</v>
      </c>
      <c r="C345" s="121"/>
      <c r="D345" s="122"/>
      <c r="E345" s="123"/>
      <c r="F345" s="213"/>
      <c r="G345" s="124"/>
      <c r="H345" s="125"/>
      <c r="I345" s="125"/>
      <c r="J345" s="214"/>
      <c r="K345" s="185"/>
      <c r="L345" s="186"/>
      <c r="M345" s="132"/>
      <c r="N345" s="118" t="str">
        <f>VLOOKUP(K345,COD!$O$2:$P$10,2,FALSE)</f>
        <v>#N/A</v>
      </c>
      <c r="O345" s="118" t="str">
        <f>VLOOKUP(L345,COD!$O$12:$P$25,2,FALSE)</f>
        <v>#N/A</v>
      </c>
      <c r="P345" s="119" t="str">
        <f t="shared" si="4"/>
        <v>#N/A</v>
      </c>
    </row>
    <row r="346" ht="23.25" customHeight="1">
      <c r="A346" s="86" t="str">
        <f t="shared" si="83"/>
        <v>50</v>
      </c>
      <c r="B346" s="120">
        <v>50.0</v>
      </c>
      <c r="C346" s="121"/>
      <c r="D346" s="122"/>
      <c r="E346" s="123"/>
      <c r="F346" s="213"/>
      <c r="G346" s="124"/>
      <c r="H346" s="125"/>
      <c r="I346" s="125"/>
      <c r="J346" s="214"/>
      <c r="K346" s="186"/>
      <c r="L346" s="186"/>
      <c r="M346" s="127"/>
      <c r="N346" s="128" t="str">
        <f>VLOOKUP(K346,COD!$O$2:$P$10,2,FALSE)</f>
        <v>#N/A</v>
      </c>
      <c r="O346" s="128" t="str">
        <f>VLOOKUP(L346,COD!$O$12:$P$25,2,FALSE)</f>
        <v>#N/A</v>
      </c>
      <c r="P346" s="119" t="str">
        <f t="shared" si="4"/>
        <v>#N/A</v>
      </c>
    </row>
    <row r="347" ht="23.25" customHeight="1">
      <c r="A347" s="86" t="str">
        <f t="shared" si="83"/>
        <v>51</v>
      </c>
      <c r="B347" s="120">
        <v>51.0</v>
      </c>
      <c r="C347" s="121"/>
      <c r="D347" s="122"/>
      <c r="E347" s="123"/>
      <c r="F347" s="213"/>
      <c r="G347" s="124"/>
      <c r="H347" s="125"/>
      <c r="I347" s="125"/>
      <c r="J347" s="215"/>
      <c r="K347" s="186"/>
      <c r="L347" s="186"/>
      <c r="M347" s="130"/>
      <c r="N347" s="118" t="str">
        <f>VLOOKUP(K347,COD!$O$2:$P$10,2,FALSE)</f>
        <v>#N/A</v>
      </c>
      <c r="O347" s="118" t="str">
        <f>VLOOKUP(L347,COD!$O$12:$P$25,2,FALSE)</f>
        <v>#N/A</v>
      </c>
      <c r="P347" s="119" t="str">
        <f t="shared" si="4"/>
        <v>#N/A</v>
      </c>
    </row>
    <row r="348" ht="23.25" customHeight="1">
      <c r="A348" s="86" t="str">
        <f t="shared" si="83"/>
        <v>52</v>
      </c>
      <c r="B348" s="120">
        <v>52.0</v>
      </c>
      <c r="C348" s="121"/>
      <c r="D348" s="122"/>
      <c r="E348" s="123"/>
      <c r="F348" s="213"/>
      <c r="G348" s="124"/>
      <c r="H348" s="125"/>
      <c r="I348" s="125"/>
      <c r="J348" s="214"/>
      <c r="K348" s="186"/>
      <c r="L348" s="186"/>
      <c r="M348" s="127"/>
      <c r="N348" s="128" t="str">
        <f>VLOOKUP(K348,COD!$O$2:$P$10,2,FALSE)</f>
        <v>#N/A</v>
      </c>
      <c r="O348" s="128" t="str">
        <f>VLOOKUP(L348,COD!$O$12:$P$25,2,FALSE)</f>
        <v>#N/A</v>
      </c>
      <c r="P348" s="119" t="str">
        <f t="shared" si="4"/>
        <v>#N/A</v>
      </c>
    </row>
    <row r="349" ht="23.25" customHeight="1">
      <c r="A349" s="86" t="str">
        <f t="shared" si="83"/>
        <v>53</v>
      </c>
      <c r="B349" s="120">
        <v>53.0</v>
      </c>
      <c r="C349" s="121"/>
      <c r="D349" s="122"/>
      <c r="E349" s="123"/>
      <c r="F349" s="213"/>
      <c r="G349" s="124"/>
      <c r="H349" s="125"/>
      <c r="I349" s="125"/>
      <c r="J349" s="214"/>
      <c r="K349" s="185"/>
      <c r="L349" s="185"/>
      <c r="M349" s="132"/>
      <c r="N349" s="118" t="str">
        <f>VLOOKUP(K349,COD!$O$2:$P$10,2,FALSE)</f>
        <v>#N/A</v>
      </c>
      <c r="O349" s="118" t="str">
        <f>VLOOKUP(L349,COD!$O$12:$P$25,2,FALSE)</f>
        <v>#N/A</v>
      </c>
      <c r="P349" s="119" t="str">
        <f t="shared" si="4"/>
        <v>#N/A</v>
      </c>
    </row>
    <row r="350" ht="23.25" customHeight="1">
      <c r="A350" s="86" t="str">
        <f t="shared" si="83"/>
        <v>54</v>
      </c>
      <c r="B350" s="120">
        <v>54.0</v>
      </c>
      <c r="C350" s="121"/>
      <c r="D350" s="122"/>
      <c r="E350" s="123"/>
      <c r="F350" s="213"/>
      <c r="G350" s="124"/>
      <c r="H350" s="125"/>
      <c r="I350" s="125"/>
      <c r="J350" s="214"/>
      <c r="K350" s="186"/>
      <c r="L350" s="186"/>
      <c r="M350" s="127"/>
      <c r="N350" s="128" t="str">
        <f>VLOOKUP(K350,COD!$O$2:$P$10,2,FALSE)</f>
        <v>#N/A</v>
      </c>
      <c r="O350" s="128" t="str">
        <f>VLOOKUP(L350,COD!$O$12:$P$25,2,FALSE)</f>
        <v>#N/A</v>
      </c>
      <c r="P350" s="119" t="str">
        <f t="shared" si="4"/>
        <v>#N/A</v>
      </c>
    </row>
    <row r="351" ht="23.25" customHeight="1">
      <c r="A351" s="86" t="str">
        <f t="shared" si="83"/>
        <v>55</v>
      </c>
      <c r="B351" s="120">
        <v>55.0</v>
      </c>
      <c r="C351" s="121"/>
      <c r="D351" s="122"/>
      <c r="E351" s="123"/>
      <c r="F351" s="213"/>
      <c r="G351" s="124"/>
      <c r="H351" s="125"/>
      <c r="I351" s="125"/>
      <c r="J351" s="214"/>
      <c r="K351" s="185"/>
      <c r="L351" s="186"/>
      <c r="M351" s="130"/>
      <c r="N351" s="118" t="str">
        <f>VLOOKUP(K351,COD!$O$2:$P$10,2,FALSE)</f>
        <v>#N/A</v>
      </c>
      <c r="O351" s="118" t="str">
        <f>VLOOKUP(L351,COD!$O$12:$P$25,2,FALSE)</f>
        <v>#N/A</v>
      </c>
      <c r="P351" s="119" t="str">
        <f t="shared" si="4"/>
        <v>#N/A</v>
      </c>
    </row>
    <row r="352" ht="23.25" customHeight="1">
      <c r="A352" s="86" t="str">
        <f t="shared" si="83"/>
        <v>56</v>
      </c>
      <c r="B352" s="120">
        <v>56.0</v>
      </c>
      <c r="C352" s="121"/>
      <c r="D352" s="122"/>
      <c r="E352" s="123"/>
      <c r="F352" s="213"/>
      <c r="G352" s="124"/>
      <c r="H352" s="125"/>
      <c r="I352" s="125"/>
      <c r="J352" s="214"/>
      <c r="K352" s="186"/>
      <c r="L352" s="186"/>
      <c r="M352" s="131"/>
      <c r="N352" s="128" t="str">
        <f>VLOOKUP(K352,COD!$O$2:$P$10,2,FALSE)</f>
        <v>#N/A</v>
      </c>
      <c r="O352" s="128" t="str">
        <f>VLOOKUP(L352,COD!$O$12:$P$25,2,FALSE)</f>
        <v>#N/A</v>
      </c>
      <c r="P352" s="119" t="str">
        <f t="shared" si="4"/>
        <v>#N/A</v>
      </c>
    </row>
    <row r="353" ht="23.25" customHeight="1">
      <c r="A353" s="86" t="str">
        <f t="shared" si="83"/>
        <v>57</v>
      </c>
      <c r="B353" s="120">
        <v>57.0</v>
      </c>
      <c r="C353" s="121"/>
      <c r="D353" s="122"/>
      <c r="E353" s="123"/>
      <c r="F353" s="213"/>
      <c r="G353" s="124"/>
      <c r="H353" s="125"/>
      <c r="I353" s="125"/>
      <c r="J353" s="214"/>
      <c r="K353" s="185"/>
      <c r="L353" s="185"/>
      <c r="M353" s="132"/>
      <c r="N353" s="118" t="str">
        <f>VLOOKUP(K353,COD!$O$2:$P$10,2,FALSE)</f>
        <v>#N/A</v>
      </c>
      <c r="O353" s="118" t="str">
        <f>VLOOKUP(L353,COD!$O$12:$P$25,2,FALSE)</f>
        <v>#N/A</v>
      </c>
      <c r="P353" s="119" t="str">
        <f t="shared" si="4"/>
        <v>#N/A</v>
      </c>
    </row>
    <row r="354" ht="23.25" customHeight="1">
      <c r="A354" s="86" t="str">
        <f t="shared" si="83"/>
        <v>58</v>
      </c>
      <c r="B354" s="120">
        <v>58.0</v>
      </c>
      <c r="C354" s="121"/>
      <c r="D354" s="122"/>
      <c r="E354" s="123"/>
      <c r="F354" s="213"/>
      <c r="G354" s="124"/>
      <c r="H354" s="125"/>
      <c r="I354" s="125"/>
      <c r="J354" s="214"/>
      <c r="K354" s="185"/>
      <c r="L354" s="185"/>
      <c r="M354" s="127"/>
      <c r="N354" s="128" t="str">
        <f>VLOOKUP(K354,COD!$O$2:$P$10,2,FALSE)</f>
        <v>#N/A</v>
      </c>
      <c r="O354" s="128" t="str">
        <f>VLOOKUP(L354,COD!$O$12:$P$25,2,FALSE)</f>
        <v>#N/A</v>
      </c>
      <c r="P354" s="119" t="str">
        <f t="shared" si="4"/>
        <v>#N/A</v>
      </c>
    </row>
    <row r="355" ht="23.25" customHeight="1">
      <c r="A355" s="86" t="str">
        <f t="shared" si="83"/>
        <v>59</v>
      </c>
      <c r="B355" s="120">
        <v>59.0</v>
      </c>
      <c r="C355" s="121"/>
      <c r="D355" s="122"/>
      <c r="E355" s="123"/>
      <c r="F355" s="213"/>
      <c r="G355" s="124"/>
      <c r="H355" s="125"/>
      <c r="I355" s="125"/>
      <c r="J355" s="214"/>
      <c r="K355" s="185"/>
      <c r="L355" s="185"/>
      <c r="M355" s="132"/>
      <c r="N355" s="118" t="str">
        <f>VLOOKUP(K355,COD!$O$2:$P$10,2,FALSE)</f>
        <v>#N/A</v>
      </c>
      <c r="O355" s="118" t="str">
        <f>VLOOKUP(L355,COD!$O$12:$P$25,2,FALSE)</f>
        <v>#N/A</v>
      </c>
      <c r="P355" s="119" t="str">
        <f t="shared" si="4"/>
        <v>#N/A</v>
      </c>
    </row>
    <row r="356" ht="23.25" customHeight="1">
      <c r="A356" s="86" t="str">
        <f t="shared" si="83"/>
        <v>60</v>
      </c>
      <c r="B356" s="120">
        <v>60.0</v>
      </c>
      <c r="C356" s="121"/>
      <c r="D356" s="122"/>
      <c r="E356" s="123"/>
      <c r="F356" s="213"/>
      <c r="G356" s="124"/>
      <c r="H356" s="125"/>
      <c r="I356" s="125"/>
      <c r="J356" s="214"/>
      <c r="K356" s="185"/>
      <c r="L356" s="185"/>
      <c r="M356" s="127"/>
      <c r="N356" s="128" t="str">
        <f>VLOOKUP(K356,COD!$O$2:$P$10,2,FALSE)</f>
        <v>#N/A</v>
      </c>
      <c r="O356" s="128" t="str">
        <f>VLOOKUP(L356,COD!$O$12:$P$25,2,FALSE)</f>
        <v>#N/A</v>
      </c>
      <c r="P356" s="119" t="str">
        <f t="shared" si="4"/>
        <v>#N/A</v>
      </c>
    </row>
    <row r="357" ht="23.25" customHeight="1">
      <c r="A357" s="86" t="str">
        <f t="shared" si="83"/>
        <v>61</v>
      </c>
      <c r="B357" s="120">
        <v>61.0</v>
      </c>
      <c r="C357" s="121"/>
      <c r="D357" s="122"/>
      <c r="E357" s="123"/>
      <c r="F357" s="213"/>
      <c r="G357" s="124"/>
      <c r="H357" s="125"/>
      <c r="I357" s="125"/>
      <c r="J357" s="215"/>
      <c r="K357" s="185"/>
      <c r="L357" s="185"/>
      <c r="M357" s="132"/>
      <c r="N357" s="118" t="str">
        <f>VLOOKUP(K357,COD!$O$2:$P$10,2,FALSE)</f>
        <v>#N/A</v>
      </c>
      <c r="O357" s="118" t="str">
        <f>VLOOKUP(L357,COD!$O$12:$P$25,2,FALSE)</f>
        <v>#N/A</v>
      </c>
      <c r="P357" s="119" t="str">
        <f t="shared" si="4"/>
        <v>#N/A</v>
      </c>
    </row>
    <row r="358" ht="23.25" customHeight="1">
      <c r="A358" s="86" t="str">
        <f t="shared" si="83"/>
        <v>62</v>
      </c>
      <c r="B358" s="120">
        <v>62.0</v>
      </c>
      <c r="C358" s="121"/>
      <c r="D358" s="122"/>
      <c r="E358" s="123"/>
      <c r="F358" s="213"/>
      <c r="G358" s="124"/>
      <c r="H358" s="125"/>
      <c r="I358" s="125"/>
      <c r="J358" s="215"/>
      <c r="K358" s="186"/>
      <c r="L358" s="186"/>
      <c r="M358" s="131"/>
      <c r="N358" s="128" t="str">
        <f>VLOOKUP(K358,COD!$O$2:$P$10,2,FALSE)</f>
        <v>#N/A</v>
      </c>
      <c r="O358" s="128" t="str">
        <f>VLOOKUP(L358,COD!$O$12:$P$25,2,FALSE)</f>
        <v>#N/A</v>
      </c>
      <c r="P358" s="119" t="str">
        <f t="shared" si="4"/>
        <v>#N/A</v>
      </c>
    </row>
    <row r="359" ht="23.25" customHeight="1">
      <c r="A359" s="86" t="str">
        <f t="shared" si="83"/>
        <v>63</v>
      </c>
      <c r="B359" s="120">
        <v>63.0</v>
      </c>
      <c r="C359" s="121"/>
      <c r="D359" s="122"/>
      <c r="E359" s="123"/>
      <c r="F359" s="213"/>
      <c r="G359" s="124"/>
      <c r="H359" s="125"/>
      <c r="I359" s="125"/>
      <c r="J359" s="215"/>
      <c r="K359" s="185"/>
      <c r="L359" s="185"/>
      <c r="M359" s="130"/>
      <c r="N359" s="118" t="str">
        <f>VLOOKUP(K359,COD!$O$2:$P$10,2,FALSE)</f>
        <v>#N/A</v>
      </c>
      <c r="O359" s="118" t="str">
        <f>VLOOKUP(L359,COD!$O$12:$P$25,2,FALSE)</f>
        <v>#N/A</v>
      </c>
      <c r="P359" s="119" t="str">
        <f t="shared" si="4"/>
        <v>#N/A</v>
      </c>
    </row>
    <row r="360" ht="23.25" customHeight="1">
      <c r="A360" s="86" t="str">
        <f t="shared" si="83"/>
        <v>64</v>
      </c>
      <c r="B360" s="120">
        <v>64.0</v>
      </c>
      <c r="C360" s="121"/>
      <c r="D360" s="122"/>
      <c r="E360" s="123"/>
      <c r="F360" s="213"/>
      <c r="G360" s="124"/>
      <c r="H360" s="125"/>
      <c r="I360" s="125"/>
      <c r="J360" s="214"/>
      <c r="K360" s="185"/>
      <c r="L360" s="185"/>
      <c r="M360" s="131"/>
      <c r="N360" s="128" t="str">
        <f>VLOOKUP(K360,COD!$O$2:$P$10,2,FALSE)</f>
        <v>#N/A</v>
      </c>
      <c r="O360" s="128" t="str">
        <f>VLOOKUP(L360,COD!$O$12:$P$25,2,FALSE)</f>
        <v>#N/A</v>
      </c>
      <c r="P360" s="119" t="str">
        <f t="shared" si="4"/>
        <v>#N/A</v>
      </c>
    </row>
    <row r="361" ht="23.25" customHeight="1">
      <c r="A361" s="86" t="str">
        <f t="shared" si="83"/>
        <v>65</v>
      </c>
      <c r="B361" s="120">
        <v>65.0</v>
      </c>
      <c r="C361" s="121"/>
      <c r="D361" s="122"/>
      <c r="E361" s="123"/>
      <c r="F361" s="213"/>
      <c r="G361" s="124"/>
      <c r="H361" s="125"/>
      <c r="I361" s="125"/>
      <c r="J361" s="214"/>
      <c r="K361" s="185"/>
      <c r="L361" s="185"/>
      <c r="M361" s="130"/>
      <c r="N361" s="118" t="str">
        <f>VLOOKUP(K361,COD!$O$2:$P$10,2,FALSE)</f>
        <v>#N/A</v>
      </c>
      <c r="O361" s="118" t="str">
        <f>VLOOKUP(L361,COD!$O$12:$P$25,2,FALSE)</f>
        <v>#N/A</v>
      </c>
      <c r="P361" s="119" t="str">
        <f t="shared" si="4"/>
        <v>#N/A</v>
      </c>
    </row>
    <row r="362" ht="23.25" customHeight="1">
      <c r="A362" s="86" t="str">
        <f t="shared" si="83"/>
        <v>66</v>
      </c>
      <c r="B362" s="120">
        <v>66.0</v>
      </c>
      <c r="C362" s="121"/>
      <c r="D362" s="122"/>
      <c r="E362" s="123"/>
      <c r="F362" s="213"/>
      <c r="G362" s="124"/>
      <c r="H362" s="125"/>
      <c r="I362" s="125"/>
      <c r="J362" s="214"/>
      <c r="K362" s="186"/>
      <c r="L362" s="186"/>
      <c r="M362" s="131"/>
      <c r="N362" s="128" t="str">
        <f>VLOOKUP(K362,COD!$O$2:$P$10,2,FALSE)</f>
        <v>#N/A</v>
      </c>
      <c r="O362" s="128" t="str">
        <f>VLOOKUP(L362,COD!$O$12:$P$25,2,FALSE)</f>
        <v>#N/A</v>
      </c>
      <c r="P362" s="119" t="str">
        <f t="shared" si="4"/>
        <v>#N/A</v>
      </c>
    </row>
    <row r="363" ht="23.25" customHeight="1">
      <c r="A363" s="86" t="str">
        <f t="shared" si="83"/>
        <v>67</v>
      </c>
      <c r="B363" s="120">
        <v>67.0</v>
      </c>
      <c r="C363" s="121"/>
      <c r="D363" s="122"/>
      <c r="E363" s="123"/>
      <c r="F363" s="213"/>
      <c r="G363" s="124"/>
      <c r="H363" s="125"/>
      <c r="I363" s="125"/>
      <c r="J363" s="214"/>
      <c r="K363" s="185"/>
      <c r="L363" s="186"/>
      <c r="M363" s="132"/>
      <c r="N363" s="118" t="str">
        <f>VLOOKUP(K363,COD!$O$2:$P$10,2,FALSE)</f>
        <v>#N/A</v>
      </c>
      <c r="O363" s="118" t="str">
        <f>VLOOKUP(L363,COD!$O$12:$P$25,2,FALSE)</f>
        <v>#N/A</v>
      </c>
      <c r="P363" s="119" t="str">
        <f t="shared" si="4"/>
        <v>#N/A</v>
      </c>
    </row>
    <row r="364" ht="23.25" customHeight="1">
      <c r="A364" s="86" t="str">
        <f t="shared" si="83"/>
        <v>68</v>
      </c>
      <c r="B364" s="120">
        <v>68.0</v>
      </c>
      <c r="C364" s="121"/>
      <c r="D364" s="122"/>
      <c r="E364" s="123"/>
      <c r="F364" s="213"/>
      <c r="G364" s="124"/>
      <c r="H364" s="125"/>
      <c r="I364" s="125"/>
      <c r="J364" s="215"/>
      <c r="K364" s="186"/>
      <c r="L364" s="186"/>
      <c r="M364" s="131"/>
      <c r="N364" s="128" t="str">
        <f>VLOOKUP(K364,COD!$O$2:$P$10,2,FALSE)</f>
        <v>#N/A</v>
      </c>
      <c r="O364" s="128" t="str">
        <f>VLOOKUP(L364,COD!$O$12:$P$25,2,FALSE)</f>
        <v>#N/A</v>
      </c>
      <c r="P364" s="119" t="str">
        <f t="shared" si="4"/>
        <v>#N/A</v>
      </c>
    </row>
    <row r="365" ht="23.25" customHeight="1">
      <c r="A365" s="86" t="str">
        <f t="shared" si="83"/>
        <v>69</v>
      </c>
      <c r="B365" s="120">
        <v>69.0</v>
      </c>
      <c r="C365" s="121"/>
      <c r="D365" s="122"/>
      <c r="E365" s="123"/>
      <c r="F365" s="213"/>
      <c r="G365" s="124"/>
      <c r="H365" s="125"/>
      <c r="I365" s="125"/>
      <c r="J365" s="214"/>
      <c r="K365" s="186"/>
      <c r="L365" s="186"/>
      <c r="M365" s="130"/>
      <c r="N365" s="118" t="str">
        <f>VLOOKUP(K365,COD!$O$2:$P$10,2,FALSE)</f>
        <v>#N/A</v>
      </c>
      <c r="O365" s="118" t="str">
        <f>VLOOKUP(L365,COD!$O$12:$P$25,2,FALSE)</f>
        <v>#N/A</v>
      </c>
      <c r="P365" s="119" t="str">
        <f t="shared" si="4"/>
        <v>#N/A</v>
      </c>
    </row>
    <row r="366" ht="23.25" customHeight="1">
      <c r="A366" s="86" t="str">
        <f t="shared" si="83"/>
        <v>70</v>
      </c>
      <c r="B366" s="136">
        <v>70.0</v>
      </c>
      <c r="C366" s="137"/>
      <c r="D366" s="138"/>
      <c r="E366" s="139"/>
      <c r="F366" s="216"/>
      <c r="G366" s="141"/>
      <c r="H366" s="142"/>
      <c r="I366" s="142"/>
      <c r="J366" s="217"/>
      <c r="K366" s="199"/>
      <c r="L366" s="199"/>
      <c r="M366" s="145"/>
      <c r="N366" s="128" t="str">
        <f>VLOOKUP(K366,COD!$O$2:$P$10,2,FALSE)</f>
        <v>#N/A</v>
      </c>
      <c r="O366" s="128" t="str">
        <f>VLOOKUP(L366,COD!$O$12:$P$25,2,FALSE)</f>
        <v>#N/A</v>
      </c>
      <c r="P366" s="119" t="str">
        <f t="shared" si="4"/>
        <v>#N/A</v>
      </c>
    </row>
    <row r="367" ht="21.0" customHeight="1">
      <c r="A367" s="86" t="str">
        <f t="shared" ref="A367:A369" si="84">E367&amp;D367&amp;F367</f>
        <v/>
      </c>
      <c r="B367" s="108" t="s">
        <v>450</v>
      </c>
      <c r="C367" s="146"/>
      <c r="D367" s="147"/>
      <c r="E367" s="148"/>
      <c r="F367" s="149"/>
      <c r="G367" s="150"/>
      <c r="H367" s="150"/>
      <c r="I367" s="150"/>
      <c r="J367" s="151"/>
      <c r="K367" s="152"/>
      <c r="L367" s="151"/>
      <c r="M367" s="153"/>
      <c r="N367" s="119" t="str">
        <f>VLOOKUP(K367,COD!$O$2:$P$10,2,FALSE)</f>
        <v>#N/A</v>
      </c>
      <c r="O367" s="119" t="str">
        <f>VLOOKUP(L367,COD!$O$12:$P$25,2,FALSE)</f>
        <v>#N/A</v>
      </c>
      <c r="P367" s="119" t="str">
        <f t="shared" si="4"/>
        <v>#N/A</v>
      </c>
    </row>
    <row r="368" ht="21.0" customHeight="1">
      <c r="A368" s="86" t="str">
        <f t="shared" si="84"/>
        <v/>
      </c>
      <c r="B368" s="120" t="s">
        <v>450</v>
      </c>
      <c r="C368" s="154"/>
      <c r="D368" s="155"/>
      <c r="E368" s="123"/>
      <c r="F368" s="156"/>
      <c r="G368" s="157"/>
      <c r="H368" s="157"/>
      <c r="I368" s="157"/>
      <c r="J368" s="158"/>
      <c r="K368" s="159"/>
      <c r="L368" s="158"/>
      <c r="M368" s="130"/>
      <c r="N368" s="119" t="str">
        <f>VLOOKUP(K368,COD!$O$2:$P$10,2,FALSE)</f>
        <v>#N/A</v>
      </c>
      <c r="O368" s="119" t="str">
        <f>VLOOKUP(L368,COD!$O$12:$P$25,2,FALSE)</f>
        <v>#N/A</v>
      </c>
      <c r="P368" s="119" t="str">
        <f t="shared" si="4"/>
        <v>#N/A</v>
      </c>
    </row>
    <row r="369" ht="21.0" customHeight="1">
      <c r="A369" s="86" t="str">
        <f t="shared" si="84"/>
        <v/>
      </c>
      <c r="B369" s="136" t="s">
        <v>450</v>
      </c>
      <c r="C369" s="160"/>
      <c r="D369" s="161"/>
      <c r="E369" s="139"/>
      <c r="F369" s="162"/>
      <c r="G369" s="163"/>
      <c r="H369" s="163"/>
      <c r="I369" s="163"/>
      <c r="J369" s="164"/>
      <c r="K369" s="165"/>
      <c r="L369" s="164"/>
      <c r="M369" s="166"/>
      <c r="N369" s="119" t="str">
        <f>VLOOKUP(K369,COD!$O$2:$P$10,2,FALSE)</f>
        <v>#N/A</v>
      </c>
      <c r="O369" s="119" t="str">
        <f>VLOOKUP(L369,COD!$O$12:$P$25,2,FALSE)</f>
        <v>#N/A</v>
      </c>
      <c r="P369" s="119" t="str">
        <f t="shared" si="4"/>
        <v>#N/A</v>
      </c>
    </row>
    <row r="370" ht="23.25" customHeight="1">
      <c r="A370" s="86" t="str">
        <f t="shared" ref="A370:A439" si="85">E370&amp;D370&amp;B370</f>
        <v>1</v>
      </c>
      <c r="B370" s="108">
        <v>1.0</v>
      </c>
      <c r="C370" s="109"/>
      <c r="D370" s="110"/>
      <c r="E370" s="111"/>
      <c r="F370" s="112"/>
      <c r="G370" s="113"/>
      <c r="H370" s="112"/>
      <c r="I370" s="114"/>
      <c r="J370" s="115"/>
      <c r="K370" s="116"/>
      <c r="L370" s="116"/>
      <c r="M370" s="117"/>
      <c r="N370" s="118" t="str">
        <f>VLOOKUP(K370,COD!$O$2:$P$10,2,FALSE)</f>
        <v>#N/A</v>
      </c>
      <c r="O370" s="118" t="str">
        <f>VLOOKUP(L370,COD!$O$12:$P$25,2,FALSE)</f>
        <v>#N/A</v>
      </c>
      <c r="P370" s="119" t="str">
        <f t="shared" si="4"/>
        <v>#N/A</v>
      </c>
    </row>
    <row r="371" ht="23.25" customHeight="1">
      <c r="A371" s="86" t="str">
        <f t="shared" si="85"/>
        <v>2</v>
      </c>
      <c r="B371" s="120">
        <v>2.0</v>
      </c>
      <c r="C371" s="121"/>
      <c r="D371" s="122"/>
      <c r="E371" s="123"/>
      <c r="F371" s="112"/>
      <c r="G371" s="124"/>
      <c r="H371" s="112"/>
      <c r="I371" s="125"/>
      <c r="J371" s="115"/>
      <c r="K371" s="126"/>
      <c r="L371" s="126"/>
      <c r="M371" s="127"/>
      <c r="N371" s="128" t="str">
        <f>VLOOKUP(K371,COD!$O$2:$P$10,2,FALSE)</f>
        <v>#N/A</v>
      </c>
      <c r="O371" s="128" t="str">
        <f>VLOOKUP(L371,COD!$O$12:$P$25,2,FALSE)</f>
        <v>#N/A</v>
      </c>
      <c r="P371" s="119" t="str">
        <f t="shared" si="4"/>
        <v>#N/A</v>
      </c>
    </row>
    <row r="372" ht="23.25" customHeight="1">
      <c r="A372" s="86" t="str">
        <f t="shared" si="85"/>
        <v>3</v>
      </c>
      <c r="B372" s="120">
        <v>3.0</v>
      </c>
      <c r="C372" s="121"/>
      <c r="D372" s="122"/>
      <c r="E372" s="123"/>
      <c r="F372" s="112"/>
      <c r="G372" s="124"/>
      <c r="H372" s="112"/>
      <c r="I372" s="125"/>
      <c r="J372" s="115"/>
      <c r="K372" s="129"/>
      <c r="L372" s="129"/>
      <c r="M372" s="130"/>
      <c r="N372" s="118" t="str">
        <f>VLOOKUP(K372,COD!$O$2:$P$10,2,FALSE)</f>
        <v>#N/A</v>
      </c>
      <c r="O372" s="118" t="str">
        <f>VLOOKUP(L372,COD!$O$12:$P$25,2,FALSE)</f>
        <v>#N/A</v>
      </c>
      <c r="P372" s="119" t="str">
        <f t="shared" si="4"/>
        <v>#N/A</v>
      </c>
    </row>
    <row r="373" ht="23.25" customHeight="1">
      <c r="A373" s="86" t="str">
        <f t="shared" si="85"/>
        <v>4</v>
      </c>
      <c r="B373" s="120">
        <v>4.0</v>
      </c>
      <c r="C373" s="121"/>
      <c r="D373" s="122"/>
      <c r="E373" s="123"/>
      <c r="F373" s="112"/>
      <c r="G373" s="124"/>
      <c r="H373" s="112"/>
      <c r="I373" s="125"/>
      <c r="J373" s="115"/>
      <c r="K373" s="129"/>
      <c r="L373" s="129"/>
      <c r="M373" s="127"/>
      <c r="N373" s="128" t="str">
        <f>VLOOKUP(K373,COD!$O$2:$P$10,2,FALSE)</f>
        <v>#N/A</v>
      </c>
      <c r="O373" s="128" t="str">
        <f>VLOOKUP(L373,COD!$O$12:$P$25,2,FALSE)</f>
        <v>#N/A</v>
      </c>
      <c r="P373" s="119" t="str">
        <f t="shared" si="4"/>
        <v>#N/A</v>
      </c>
    </row>
    <row r="374" ht="23.25" customHeight="1">
      <c r="A374" s="86" t="str">
        <f t="shared" si="85"/>
        <v>5</v>
      </c>
      <c r="B374" s="120">
        <v>5.0</v>
      </c>
      <c r="C374" s="121"/>
      <c r="D374" s="122"/>
      <c r="E374" s="123"/>
      <c r="F374" s="112"/>
      <c r="G374" s="124"/>
      <c r="H374" s="112"/>
      <c r="I374" s="125"/>
      <c r="J374" s="115"/>
      <c r="K374" s="129"/>
      <c r="L374" s="129"/>
      <c r="M374" s="130"/>
      <c r="N374" s="118" t="str">
        <f>VLOOKUP(K374,COD!$O$2:$P$10,2,FALSE)</f>
        <v>#N/A</v>
      </c>
      <c r="O374" s="118" t="str">
        <f>VLOOKUP(L374,COD!$O$12:$P$25,2,FALSE)</f>
        <v>#N/A</v>
      </c>
      <c r="P374" s="119" t="str">
        <f t="shared" si="4"/>
        <v>#N/A</v>
      </c>
    </row>
    <row r="375" ht="23.25" customHeight="1">
      <c r="A375" s="86" t="str">
        <f t="shared" si="85"/>
        <v>6</v>
      </c>
      <c r="B375" s="120">
        <v>6.0</v>
      </c>
      <c r="C375" s="121"/>
      <c r="D375" s="122"/>
      <c r="E375" s="123"/>
      <c r="F375" s="112"/>
      <c r="G375" s="124"/>
      <c r="H375" s="112"/>
      <c r="I375" s="125"/>
      <c r="J375" s="115"/>
      <c r="K375" s="129"/>
      <c r="L375" s="129"/>
      <c r="M375" s="131"/>
      <c r="N375" s="128" t="str">
        <f>VLOOKUP(K375,COD!$O$2:$P$10,2,FALSE)</f>
        <v>#N/A</v>
      </c>
      <c r="O375" s="128" t="str">
        <f>VLOOKUP(L375,COD!$O$12:$P$25,2,FALSE)</f>
        <v>#N/A</v>
      </c>
      <c r="P375" s="119" t="str">
        <f t="shared" si="4"/>
        <v>#N/A</v>
      </c>
    </row>
    <row r="376" ht="23.25" customHeight="1">
      <c r="A376" s="86" t="str">
        <f t="shared" si="85"/>
        <v>7</v>
      </c>
      <c r="B376" s="120">
        <v>7.0</v>
      </c>
      <c r="C376" s="121"/>
      <c r="D376" s="122"/>
      <c r="E376" s="123"/>
      <c r="F376" s="112"/>
      <c r="G376" s="124"/>
      <c r="H376" s="112"/>
      <c r="I376" s="125"/>
      <c r="J376" s="115"/>
      <c r="K376" s="129"/>
      <c r="L376" s="129"/>
      <c r="M376" s="132"/>
      <c r="N376" s="118" t="str">
        <f>VLOOKUP(K376,COD!$O$2:$P$10,2,FALSE)</f>
        <v>#N/A</v>
      </c>
      <c r="O376" s="118" t="str">
        <f>VLOOKUP(L376,COD!$O$12:$P$25,2,FALSE)</f>
        <v>#N/A</v>
      </c>
      <c r="P376" s="119" t="str">
        <f t="shared" si="4"/>
        <v>#N/A</v>
      </c>
    </row>
    <row r="377" ht="23.25" customHeight="1">
      <c r="A377" s="86" t="str">
        <f t="shared" si="85"/>
        <v>8</v>
      </c>
      <c r="B377" s="120">
        <v>8.0</v>
      </c>
      <c r="C377" s="121"/>
      <c r="D377" s="122"/>
      <c r="E377" s="123"/>
      <c r="F377" s="112"/>
      <c r="G377" s="124"/>
      <c r="H377" s="112"/>
      <c r="I377" s="125"/>
      <c r="J377" s="115"/>
      <c r="K377" s="129"/>
      <c r="L377" s="129"/>
      <c r="M377" s="127"/>
      <c r="N377" s="128" t="str">
        <f>VLOOKUP(K377,COD!$O$2:$P$10,2,FALSE)</f>
        <v>#N/A</v>
      </c>
      <c r="O377" s="128" t="str">
        <f>VLOOKUP(L377,COD!$O$12:$P$25,2,FALSE)</f>
        <v>#N/A</v>
      </c>
      <c r="P377" s="119" t="str">
        <f t="shared" si="4"/>
        <v>#N/A</v>
      </c>
    </row>
    <row r="378" ht="23.25" customHeight="1">
      <c r="A378" s="86" t="str">
        <f t="shared" si="85"/>
        <v>9</v>
      </c>
      <c r="B378" s="120">
        <v>9.0</v>
      </c>
      <c r="C378" s="121"/>
      <c r="D378" s="122"/>
      <c r="E378" s="123"/>
      <c r="F378" s="112"/>
      <c r="G378" s="124"/>
      <c r="H378" s="112"/>
      <c r="I378" s="125"/>
      <c r="J378" s="115"/>
      <c r="K378" s="129"/>
      <c r="L378" s="129"/>
      <c r="M378" s="130"/>
      <c r="N378" s="118" t="str">
        <f>VLOOKUP(K378,COD!$O$2:$P$10,2,FALSE)</f>
        <v>#N/A</v>
      </c>
      <c r="O378" s="118" t="str">
        <f>VLOOKUP(L378,COD!$O$12:$P$25,2,FALSE)</f>
        <v>#N/A</v>
      </c>
      <c r="P378" s="119" t="str">
        <f t="shared" si="4"/>
        <v>#N/A</v>
      </c>
    </row>
    <row r="379" ht="23.25" customHeight="1">
      <c r="A379" s="86" t="str">
        <f t="shared" si="85"/>
        <v>10</v>
      </c>
      <c r="B379" s="120">
        <v>10.0</v>
      </c>
      <c r="C379" s="121"/>
      <c r="D379" s="122"/>
      <c r="E379" s="123"/>
      <c r="F379" s="112"/>
      <c r="G379" s="124"/>
      <c r="H379" s="112"/>
      <c r="I379" s="125"/>
      <c r="J379" s="115"/>
      <c r="K379" s="129"/>
      <c r="L379" s="129"/>
      <c r="M379" s="127"/>
      <c r="N379" s="128" t="str">
        <f>VLOOKUP(K379,COD!$O$2:$P$10,2,FALSE)</f>
        <v>#N/A</v>
      </c>
      <c r="O379" s="128" t="str">
        <f>VLOOKUP(L379,COD!$O$12:$P$25,2,FALSE)</f>
        <v>#N/A</v>
      </c>
      <c r="P379" s="119" t="str">
        <f t="shared" si="4"/>
        <v>#N/A</v>
      </c>
    </row>
    <row r="380" ht="23.25" customHeight="1">
      <c r="A380" s="86" t="str">
        <f t="shared" si="85"/>
        <v>11</v>
      </c>
      <c r="B380" s="120">
        <v>11.0</v>
      </c>
      <c r="C380" s="121"/>
      <c r="D380" s="122"/>
      <c r="E380" s="123"/>
      <c r="F380" s="112"/>
      <c r="G380" s="124"/>
      <c r="H380" s="112"/>
      <c r="I380" s="125"/>
      <c r="J380" s="115"/>
      <c r="K380" s="129"/>
      <c r="L380" s="133"/>
      <c r="M380" s="130"/>
      <c r="N380" s="118" t="str">
        <f>VLOOKUP(K380,COD!$O$2:$P$10,2,FALSE)</f>
        <v>#N/A</v>
      </c>
      <c r="O380" s="118" t="str">
        <f>VLOOKUP(L380,COD!$O$12:$P$25,2,FALSE)</f>
        <v>#N/A</v>
      </c>
      <c r="P380" s="119" t="str">
        <f t="shared" si="4"/>
        <v>#N/A</v>
      </c>
    </row>
    <row r="381" ht="23.25" customHeight="1">
      <c r="A381" s="86" t="str">
        <f t="shared" si="85"/>
        <v>12</v>
      </c>
      <c r="B381" s="120">
        <v>12.0</v>
      </c>
      <c r="C381" s="121"/>
      <c r="D381" s="122"/>
      <c r="E381" s="123"/>
      <c r="F381" s="112"/>
      <c r="G381" s="124"/>
      <c r="H381" s="112"/>
      <c r="I381" s="125"/>
      <c r="J381" s="115"/>
      <c r="K381" s="126"/>
      <c r="L381" s="126"/>
      <c r="M381" s="131"/>
      <c r="N381" s="128" t="str">
        <f>VLOOKUP(K381,COD!$O$2:$P$10,2,FALSE)</f>
        <v>#N/A</v>
      </c>
      <c r="O381" s="128" t="str">
        <f>VLOOKUP(L381,COD!$O$12:$P$25,2,FALSE)</f>
        <v>#N/A</v>
      </c>
      <c r="P381" s="119" t="str">
        <f t="shared" si="4"/>
        <v>#N/A</v>
      </c>
    </row>
    <row r="382" ht="23.25" customHeight="1">
      <c r="A382" s="86" t="str">
        <f t="shared" si="85"/>
        <v>13</v>
      </c>
      <c r="B382" s="120">
        <v>13.0</v>
      </c>
      <c r="C382" s="121"/>
      <c r="D382" s="122"/>
      <c r="E382" s="123"/>
      <c r="F382" s="112"/>
      <c r="G382" s="124"/>
      <c r="H382" s="112"/>
      <c r="I382" s="125"/>
      <c r="J382" s="115"/>
      <c r="K382" s="129"/>
      <c r="L382" s="129"/>
      <c r="M382" s="132"/>
      <c r="N382" s="118" t="str">
        <f>VLOOKUP(K382,COD!$O$2:$P$10,2,FALSE)</f>
        <v>#N/A</v>
      </c>
      <c r="O382" s="118" t="str">
        <f>VLOOKUP(L382,COD!$O$12:$P$25,2,FALSE)</f>
        <v>#N/A</v>
      </c>
      <c r="P382" s="119" t="str">
        <f t="shared" si="4"/>
        <v>#N/A</v>
      </c>
    </row>
    <row r="383" ht="23.25" customHeight="1">
      <c r="A383" s="86" t="str">
        <f t="shared" si="85"/>
        <v>14</v>
      </c>
      <c r="B383" s="120">
        <v>14.0</v>
      </c>
      <c r="C383" s="121"/>
      <c r="D383" s="122"/>
      <c r="E383" s="123"/>
      <c r="F383" s="112"/>
      <c r="G383" s="124"/>
      <c r="H383" s="112"/>
      <c r="I383" s="125"/>
      <c r="J383" s="115"/>
      <c r="K383" s="126"/>
      <c r="L383" s="126"/>
      <c r="M383" s="131"/>
      <c r="N383" s="128" t="str">
        <f>VLOOKUP(K383,COD!$O$2:$P$10,2,FALSE)</f>
        <v>#N/A</v>
      </c>
      <c r="O383" s="128" t="str">
        <f>VLOOKUP(L383,COD!$O$12:$P$25,2,FALSE)</f>
        <v>#N/A</v>
      </c>
      <c r="P383" s="119" t="str">
        <f t="shared" si="4"/>
        <v>#N/A</v>
      </c>
    </row>
    <row r="384" ht="23.25" customHeight="1">
      <c r="A384" s="86" t="str">
        <f t="shared" si="85"/>
        <v>15</v>
      </c>
      <c r="B384" s="120">
        <v>15.0</v>
      </c>
      <c r="C384" s="121"/>
      <c r="D384" s="122"/>
      <c r="E384" s="123"/>
      <c r="F384" s="112"/>
      <c r="G384" s="124"/>
      <c r="H384" s="112"/>
      <c r="I384" s="125"/>
      <c r="J384" s="115"/>
      <c r="K384" s="126"/>
      <c r="L384" s="126"/>
      <c r="M384" s="132"/>
      <c r="N384" s="118" t="str">
        <f>VLOOKUP(K384,COD!$O$2:$P$10,2,FALSE)</f>
        <v>#N/A</v>
      </c>
      <c r="O384" s="118" t="str">
        <f>VLOOKUP(L384,COD!$O$12:$P$25,2,FALSE)</f>
        <v>#N/A</v>
      </c>
      <c r="P384" s="119" t="str">
        <f t="shared" si="4"/>
        <v>#N/A</v>
      </c>
    </row>
    <row r="385" ht="23.25" customHeight="1">
      <c r="A385" s="86" t="str">
        <f t="shared" si="85"/>
        <v>16</v>
      </c>
      <c r="B385" s="120">
        <v>16.0</v>
      </c>
      <c r="C385" s="121"/>
      <c r="D385" s="122"/>
      <c r="E385" s="123"/>
      <c r="F385" s="112"/>
      <c r="G385" s="124"/>
      <c r="H385" s="112"/>
      <c r="I385" s="125"/>
      <c r="J385" s="115"/>
      <c r="K385" s="126"/>
      <c r="L385" s="126"/>
      <c r="M385" s="127"/>
      <c r="N385" s="128" t="str">
        <f>VLOOKUP(K385,COD!$O$2:$P$10,2,FALSE)</f>
        <v>#N/A</v>
      </c>
      <c r="O385" s="128" t="str">
        <f>VLOOKUP(L385,COD!$O$12:$P$25,2,FALSE)</f>
        <v>#N/A</v>
      </c>
      <c r="P385" s="119" t="str">
        <f t="shared" si="4"/>
        <v>#N/A</v>
      </c>
    </row>
    <row r="386" ht="23.25" customHeight="1">
      <c r="A386" s="86" t="str">
        <f t="shared" si="85"/>
        <v>17</v>
      </c>
      <c r="B386" s="120">
        <v>17.0</v>
      </c>
      <c r="C386" s="121"/>
      <c r="D386" s="122"/>
      <c r="E386" s="123"/>
      <c r="F386" s="112"/>
      <c r="G386" s="124"/>
      <c r="H386" s="112"/>
      <c r="I386" s="125"/>
      <c r="J386" s="115"/>
      <c r="K386" s="126"/>
      <c r="L386" s="126"/>
      <c r="M386" s="130"/>
      <c r="N386" s="118" t="str">
        <f>VLOOKUP(K386,COD!$O$2:$P$10,2,FALSE)</f>
        <v>#N/A</v>
      </c>
      <c r="O386" s="118" t="str">
        <f>VLOOKUP(L386,COD!$O$12:$P$25,2,FALSE)</f>
        <v>#N/A</v>
      </c>
      <c r="P386" s="119" t="str">
        <f t="shared" si="4"/>
        <v>#N/A</v>
      </c>
    </row>
    <row r="387" ht="23.25" customHeight="1">
      <c r="A387" s="86" t="str">
        <f t="shared" si="85"/>
        <v>18</v>
      </c>
      <c r="B387" s="120">
        <v>18.0</v>
      </c>
      <c r="C387" s="121"/>
      <c r="D387" s="122"/>
      <c r="E387" s="123"/>
      <c r="F387" s="112"/>
      <c r="G387" s="124"/>
      <c r="H387" s="112"/>
      <c r="I387" s="125"/>
      <c r="J387" s="115"/>
      <c r="K387" s="126"/>
      <c r="L387" s="126"/>
      <c r="M387" s="131"/>
      <c r="N387" s="128" t="str">
        <f>VLOOKUP(K387,COD!$O$2:$P$10,2,FALSE)</f>
        <v>#N/A</v>
      </c>
      <c r="O387" s="128" t="str">
        <f>VLOOKUP(L387,COD!$O$12:$P$25,2,FALSE)</f>
        <v>#N/A</v>
      </c>
      <c r="P387" s="119" t="str">
        <f t="shared" si="4"/>
        <v>#N/A</v>
      </c>
    </row>
    <row r="388" ht="23.25" customHeight="1">
      <c r="A388" s="86" t="str">
        <f t="shared" si="85"/>
        <v>19</v>
      </c>
      <c r="B388" s="120">
        <v>19.0</v>
      </c>
      <c r="C388" s="121"/>
      <c r="D388" s="122"/>
      <c r="E388" s="123"/>
      <c r="F388" s="112"/>
      <c r="G388" s="124"/>
      <c r="H388" s="112"/>
      <c r="I388" s="125"/>
      <c r="J388" s="115"/>
      <c r="K388" s="126"/>
      <c r="L388" s="126"/>
      <c r="M388" s="132"/>
      <c r="N388" s="118" t="str">
        <f>VLOOKUP(K388,COD!$O$2:$P$10,2,FALSE)</f>
        <v>#N/A</v>
      </c>
      <c r="O388" s="118" t="str">
        <f>VLOOKUP(L388,COD!$O$12:$P$25,2,FALSE)</f>
        <v>#N/A</v>
      </c>
      <c r="P388" s="119" t="str">
        <f t="shared" si="4"/>
        <v>#N/A</v>
      </c>
    </row>
    <row r="389" ht="23.25" customHeight="1">
      <c r="A389" s="86" t="str">
        <f t="shared" si="85"/>
        <v>20</v>
      </c>
      <c r="B389" s="120">
        <v>20.0</v>
      </c>
      <c r="C389" s="121"/>
      <c r="D389" s="122"/>
      <c r="E389" s="123"/>
      <c r="F389" s="112"/>
      <c r="G389" s="124"/>
      <c r="H389" s="112"/>
      <c r="I389" s="125"/>
      <c r="J389" s="115"/>
      <c r="K389" s="126"/>
      <c r="L389" s="126"/>
      <c r="M389" s="127"/>
      <c r="N389" s="128" t="str">
        <f>VLOOKUP(K389,COD!$O$2:$P$10,2,FALSE)</f>
        <v>#N/A</v>
      </c>
      <c r="O389" s="128" t="str">
        <f>VLOOKUP(L389,COD!$O$12:$P$25,2,FALSE)</f>
        <v>#N/A</v>
      </c>
      <c r="P389" s="119" t="str">
        <f t="shared" si="4"/>
        <v>#N/A</v>
      </c>
    </row>
    <row r="390" ht="23.25" customHeight="1">
      <c r="A390" s="86" t="str">
        <f t="shared" si="85"/>
        <v>21</v>
      </c>
      <c r="B390" s="120">
        <v>21.0</v>
      </c>
      <c r="C390" s="121"/>
      <c r="D390" s="122"/>
      <c r="E390" s="123"/>
      <c r="F390" s="112"/>
      <c r="G390" s="124"/>
      <c r="H390" s="112"/>
      <c r="I390" s="125"/>
      <c r="J390" s="115"/>
      <c r="K390" s="129"/>
      <c r="L390" s="129"/>
      <c r="M390" s="132"/>
      <c r="N390" s="118" t="str">
        <f>VLOOKUP(K390,COD!$O$2:$P$10,2,FALSE)</f>
        <v>#N/A</v>
      </c>
      <c r="O390" s="118" t="str">
        <f>VLOOKUP(L390,COD!$O$12:$P$25,2,FALSE)</f>
        <v>#N/A</v>
      </c>
      <c r="P390" s="119" t="str">
        <f t="shared" si="4"/>
        <v>#N/A</v>
      </c>
    </row>
    <row r="391" ht="23.25" customHeight="1">
      <c r="A391" s="86" t="str">
        <f t="shared" si="85"/>
        <v>22</v>
      </c>
      <c r="B391" s="120">
        <v>22.0</v>
      </c>
      <c r="C391" s="121"/>
      <c r="D391" s="122"/>
      <c r="E391" s="123"/>
      <c r="F391" s="112"/>
      <c r="G391" s="124"/>
      <c r="H391" s="112"/>
      <c r="I391" s="125"/>
      <c r="J391" s="115"/>
      <c r="K391" s="126"/>
      <c r="L391" s="126"/>
      <c r="M391" s="131"/>
      <c r="N391" s="128" t="str">
        <f>VLOOKUP(K391,COD!$O$2:$P$10,2,FALSE)</f>
        <v>#N/A</v>
      </c>
      <c r="O391" s="128" t="str">
        <f>VLOOKUP(L391,COD!$O$12:$P$25,2,FALSE)</f>
        <v>#N/A</v>
      </c>
      <c r="P391" s="119" t="str">
        <f t="shared" si="4"/>
        <v>#N/A</v>
      </c>
    </row>
    <row r="392" ht="23.25" customHeight="1">
      <c r="A392" s="86" t="str">
        <f t="shared" si="85"/>
        <v>23</v>
      </c>
      <c r="B392" s="120">
        <v>23.0</v>
      </c>
      <c r="C392" s="121"/>
      <c r="D392" s="122"/>
      <c r="E392" s="123"/>
      <c r="F392" s="112"/>
      <c r="G392" s="124"/>
      <c r="H392" s="112"/>
      <c r="I392" s="125"/>
      <c r="J392" s="115"/>
      <c r="K392" s="129"/>
      <c r="L392" s="129"/>
      <c r="M392" s="130"/>
      <c r="N392" s="118" t="str">
        <f>VLOOKUP(K392,COD!$O$2:$P$10,2,FALSE)</f>
        <v>#N/A</v>
      </c>
      <c r="O392" s="118" t="str">
        <f>VLOOKUP(L392,COD!$O$12:$P$25,2,FALSE)</f>
        <v>#N/A</v>
      </c>
      <c r="P392" s="119" t="str">
        <f t="shared" si="4"/>
        <v>#N/A</v>
      </c>
    </row>
    <row r="393" ht="23.25" customHeight="1">
      <c r="A393" s="86" t="str">
        <f t="shared" si="85"/>
        <v>24</v>
      </c>
      <c r="B393" s="120">
        <v>24.0</v>
      </c>
      <c r="C393" s="121"/>
      <c r="D393" s="122"/>
      <c r="E393" s="123"/>
      <c r="F393" s="112"/>
      <c r="G393" s="124"/>
      <c r="H393" s="112"/>
      <c r="I393" s="125"/>
      <c r="J393" s="115"/>
      <c r="K393" s="126"/>
      <c r="L393" s="126"/>
      <c r="M393" s="131"/>
      <c r="N393" s="128" t="str">
        <f>VLOOKUP(K393,COD!$O$2:$P$10,2,FALSE)</f>
        <v>#N/A</v>
      </c>
      <c r="O393" s="128" t="str">
        <f>VLOOKUP(L393,COD!$O$12:$P$25,2,FALSE)</f>
        <v>#N/A</v>
      </c>
      <c r="P393" s="119" t="str">
        <f t="shared" si="4"/>
        <v>#N/A</v>
      </c>
    </row>
    <row r="394" ht="23.25" customHeight="1">
      <c r="A394" s="86" t="str">
        <f t="shared" si="85"/>
        <v>25</v>
      </c>
      <c r="B394" s="120">
        <v>25.0</v>
      </c>
      <c r="C394" s="121"/>
      <c r="D394" s="122"/>
      <c r="E394" s="123"/>
      <c r="F394" s="112"/>
      <c r="G394" s="124"/>
      <c r="H394" s="112"/>
      <c r="I394" s="125"/>
      <c r="J394" s="115"/>
      <c r="K394" s="129"/>
      <c r="L394" s="126"/>
      <c r="M394" s="132"/>
      <c r="N394" s="118" t="str">
        <f>VLOOKUP(K394,COD!$O$2:$P$10,2,FALSE)</f>
        <v>#N/A</v>
      </c>
      <c r="O394" s="118" t="str">
        <f>VLOOKUP(L394,COD!$O$12:$P$25,2,FALSE)</f>
        <v>#N/A</v>
      </c>
      <c r="P394" s="119" t="str">
        <f t="shared" si="4"/>
        <v>#N/A</v>
      </c>
    </row>
    <row r="395" ht="23.25" customHeight="1">
      <c r="A395" s="86" t="str">
        <f t="shared" si="85"/>
        <v>26</v>
      </c>
      <c r="B395" s="120">
        <v>26.0</v>
      </c>
      <c r="C395" s="121"/>
      <c r="D395" s="122"/>
      <c r="E395" s="123"/>
      <c r="F395" s="112"/>
      <c r="G395" s="124"/>
      <c r="H395" s="112"/>
      <c r="I395" s="125"/>
      <c r="J395" s="115"/>
      <c r="K395" s="129"/>
      <c r="L395" s="126"/>
      <c r="M395" s="127"/>
      <c r="N395" s="128" t="str">
        <f>VLOOKUP(K395,COD!$O$2:$P$10,2,FALSE)</f>
        <v>#N/A</v>
      </c>
      <c r="O395" s="128" t="str">
        <f>VLOOKUP(L395,COD!$O$12:$P$25,2,FALSE)</f>
        <v>#N/A</v>
      </c>
      <c r="P395" s="119" t="str">
        <f t="shared" si="4"/>
        <v>#N/A</v>
      </c>
    </row>
    <row r="396" ht="23.25" customHeight="1">
      <c r="A396" s="86" t="str">
        <f t="shared" si="85"/>
        <v>27</v>
      </c>
      <c r="B396" s="120">
        <v>27.0</v>
      </c>
      <c r="C396" s="121"/>
      <c r="D396" s="122"/>
      <c r="E396" s="123"/>
      <c r="F396" s="112"/>
      <c r="G396" s="124"/>
      <c r="H396" s="112"/>
      <c r="I396" s="125"/>
      <c r="J396" s="115"/>
      <c r="K396" s="129"/>
      <c r="L396" s="129"/>
      <c r="M396" s="130"/>
      <c r="N396" s="118" t="str">
        <f>VLOOKUP(K396,COD!$O$2:$P$10,2,FALSE)</f>
        <v>#N/A</v>
      </c>
      <c r="O396" s="118" t="str">
        <f>VLOOKUP(L396,COD!$O$12:$P$25,2,FALSE)</f>
        <v>#N/A</v>
      </c>
      <c r="P396" s="119" t="str">
        <f t="shared" si="4"/>
        <v>#N/A</v>
      </c>
    </row>
    <row r="397" ht="23.25" customHeight="1">
      <c r="A397" s="86" t="str">
        <f t="shared" si="85"/>
        <v>28</v>
      </c>
      <c r="B397" s="120">
        <v>28.0</v>
      </c>
      <c r="C397" s="121"/>
      <c r="D397" s="122"/>
      <c r="E397" s="123"/>
      <c r="F397" s="112"/>
      <c r="G397" s="124"/>
      <c r="H397" s="112"/>
      <c r="I397" s="125"/>
      <c r="J397" s="115"/>
      <c r="K397" s="129"/>
      <c r="L397" s="129"/>
      <c r="M397" s="127"/>
      <c r="N397" s="128" t="str">
        <f>VLOOKUP(K397,COD!$O$2:$P$10,2,FALSE)</f>
        <v>#N/A</v>
      </c>
      <c r="O397" s="128" t="str">
        <f>VLOOKUP(L397,COD!$O$12:$P$25,2,FALSE)</f>
        <v>#N/A</v>
      </c>
      <c r="P397" s="119" t="str">
        <f t="shared" si="4"/>
        <v>#N/A</v>
      </c>
    </row>
    <row r="398" ht="23.25" customHeight="1">
      <c r="A398" s="86" t="str">
        <f t="shared" si="85"/>
        <v>29</v>
      </c>
      <c r="B398" s="120">
        <v>29.0</v>
      </c>
      <c r="C398" s="121"/>
      <c r="D398" s="122"/>
      <c r="E398" s="123"/>
      <c r="F398" s="112"/>
      <c r="G398" s="124"/>
      <c r="H398" s="112"/>
      <c r="I398" s="125"/>
      <c r="J398" s="115"/>
      <c r="K398" s="129"/>
      <c r="L398" s="129"/>
      <c r="M398" s="130"/>
      <c r="N398" s="118" t="str">
        <f>VLOOKUP(K398,COD!$O$2:$P$10,2,FALSE)</f>
        <v>#N/A</v>
      </c>
      <c r="O398" s="118" t="str">
        <f>VLOOKUP(L398,COD!$O$12:$P$25,2,FALSE)</f>
        <v>#N/A</v>
      </c>
      <c r="P398" s="119" t="str">
        <f t="shared" si="4"/>
        <v>#N/A</v>
      </c>
    </row>
    <row r="399" ht="23.25" customHeight="1">
      <c r="A399" s="86" t="str">
        <f t="shared" si="85"/>
        <v>30</v>
      </c>
      <c r="B399" s="120">
        <v>30.0</v>
      </c>
      <c r="C399" s="121"/>
      <c r="D399" s="122"/>
      <c r="E399" s="123"/>
      <c r="F399" s="112"/>
      <c r="G399" s="124"/>
      <c r="H399" s="112"/>
      <c r="I399" s="125"/>
      <c r="J399" s="115"/>
      <c r="K399" s="129"/>
      <c r="L399" s="129"/>
      <c r="M399" s="131"/>
      <c r="N399" s="128" t="str">
        <f>VLOOKUP(K399,COD!$O$2:$P$10,2,FALSE)</f>
        <v>#N/A</v>
      </c>
      <c r="O399" s="128" t="str">
        <f>VLOOKUP(L399,COD!$O$12:$P$25,2,FALSE)</f>
        <v>#N/A</v>
      </c>
      <c r="P399" s="119" t="str">
        <f t="shared" si="4"/>
        <v>#N/A</v>
      </c>
    </row>
    <row r="400" ht="23.25" customHeight="1">
      <c r="A400" s="86" t="str">
        <f t="shared" si="85"/>
        <v>31</v>
      </c>
      <c r="B400" s="120">
        <v>31.0</v>
      </c>
      <c r="C400" s="121"/>
      <c r="D400" s="122"/>
      <c r="E400" s="123"/>
      <c r="F400" s="112"/>
      <c r="G400" s="124"/>
      <c r="H400" s="112"/>
      <c r="I400" s="125"/>
      <c r="J400" s="115"/>
      <c r="K400" s="126"/>
      <c r="L400" s="134"/>
      <c r="M400" s="130"/>
      <c r="N400" s="118" t="str">
        <f>VLOOKUP(K400,COD!$O$2:$P$10,2,FALSE)</f>
        <v>#N/A</v>
      </c>
      <c r="O400" s="118" t="str">
        <f>VLOOKUP(L400,COD!$O$12:$P$25,2,FALSE)</f>
        <v>#N/A</v>
      </c>
      <c r="P400" s="119" t="str">
        <f t="shared" si="4"/>
        <v>#N/A</v>
      </c>
    </row>
    <row r="401" ht="23.25" customHeight="1">
      <c r="A401" s="86" t="str">
        <f t="shared" si="85"/>
        <v>32</v>
      </c>
      <c r="B401" s="120">
        <v>32.0</v>
      </c>
      <c r="C401" s="121"/>
      <c r="D401" s="122"/>
      <c r="E401" s="123"/>
      <c r="F401" s="112"/>
      <c r="G401" s="124"/>
      <c r="H401" s="112"/>
      <c r="I401" s="125"/>
      <c r="J401" s="115"/>
      <c r="K401" s="129"/>
      <c r="L401" s="129"/>
      <c r="M401" s="131"/>
      <c r="N401" s="128" t="str">
        <f>VLOOKUP(K401,COD!$O$2:$P$10,2,FALSE)</f>
        <v>#N/A</v>
      </c>
      <c r="O401" s="128" t="str">
        <f>VLOOKUP(L401,COD!$O$12:$P$25,2,FALSE)</f>
        <v>#N/A</v>
      </c>
      <c r="P401" s="119" t="str">
        <f t="shared" si="4"/>
        <v>#N/A</v>
      </c>
    </row>
    <row r="402" ht="23.25" customHeight="1">
      <c r="A402" s="86" t="str">
        <f t="shared" si="85"/>
        <v>33</v>
      </c>
      <c r="B402" s="120">
        <v>33.0</v>
      </c>
      <c r="C402" s="121"/>
      <c r="D402" s="122"/>
      <c r="E402" s="123"/>
      <c r="F402" s="112"/>
      <c r="G402" s="124"/>
      <c r="H402" s="112"/>
      <c r="I402" s="125"/>
      <c r="J402" s="115"/>
      <c r="K402" s="129"/>
      <c r="L402" s="129"/>
      <c r="M402" s="132"/>
      <c r="N402" s="118" t="str">
        <f>VLOOKUP(K402,COD!$O$2:$P$10,2,FALSE)</f>
        <v>#N/A</v>
      </c>
      <c r="O402" s="118" t="str">
        <f>VLOOKUP(L402,COD!$O$12:$P$25,2,FALSE)</f>
        <v>#N/A</v>
      </c>
      <c r="P402" s="119" t="str">
        <f t="shared" si="4"/>
        <v>#N/A</v>
      </c>
    </row>
    <row r="403" ht="23.25" customHeight="1">
      <c r="A403" s="86" t="str">
        <f t="shared" si="85"/>
        <v>34</v>
      </c>
      <c r="B403" s="120">
        <v>34.0</v>
      </c>
      <c r="C403" s="121"/>
      <c r="D403" s="122"/>
      <c r="E403" s="123"/>
      <c r="F403" s="112"/>
      <c r="G403" s="124"/>
      <c r="H403" s="112"/>
      <c r="I403" s="125"/>
      <c r="J403" s="115"/>
      <c r="K403" s="129"/>
      <c r="L403" s="129"/>
      <c r="M403" s="127"/>
      <c r="N403" s="128" t="str">
        <f>VLOOKUP(K403,COD!$O$2:$P$10,2,FALSE)</f>
        <v>#N/A</v>
      </c>
      <c r="O403" s="128" t="str">
        <f>VLOOKUP(L403,COD!$O$12:$P$25,2,FALSE)</f>
        <v>#N/A</v>
      </c>
      <c r="P403" s="119" t="str">
        <f t="shared" si="4"/>
        <v>#N/A</v>
      </c>
    </row>
    <row r="404" ht="23.25" customHeight="1">
      <c r="A404" s="86" t="str">
        <f t="shared" si="85"/>
        <v>35</v>
      </c>
      <c r="B404" s="120">
        <v>35.0</v>
      </c>
      <c r="C404" s="121"/>
      <c r="D404" s="122"/>
      <c r="E404" s="123"/>
      <c r="F404" s="112"/>
      <c r="G404" s="124"/>
      <c r="H404" s="112"/>
      <c r="I404" s="125"/>
      <c r="J404" s="115"/>
      <c r="K404" s="129"/>
      <c r="L404" s="129"/>
      <c r="M404" s="130"/>
      <c r="N404" s="118" t="str">
        <f>VLOOKUP(K404,COD!$O$2:$P$10,2,FALSE)</f>
        <v>#N/A</v>
      </c>
      <c r="O404" s="118" t="str">
        <f>VLOOKUP(L404,COD!$O$12:$P$25,2,FALSE)</f>
        <v>#N/A</v>
      </c>
      <c r="P404" s="119" t="str">
        <f t="shared" si="4"/>
        <v>#N/A</v>
      </c>
    </row>
    <row r="405" ht="23.25" customHeight="1">
      <c r="A405" s="86" t="str">
        <f t="shared" si="85"/>
        <v>36</v>
      </c>
      <c r="B405" s="120">
        <v>36.0</v>
      </c>
      <c r="C405" s="121"/>
      <c r="D405" s="122"/>
      <c r="E405" s="123"/>
      <c r="F405" s="112"/>
      <c r="G405" s="124"/>
      <c r="H405" s="112"/>
      <c r="I405" s="125"/>
      <c r="J405" s="115"/>
      <c r="K405" s="129"/>
      <c r="L405" s="129"/>
      <c r="M405" s="127"/>
      <c r="N405" s="128" t="str">
        <f>VLOOKUP(K405,COD!$O$2:$P$10,2,FALSE)</f>
        <v>#N/A</v>
      </c>
      <c r="O405" s="128" t="str">
        <f>VLOOKUP(L405,COD!$O$12:$P$25,2,FALSE)</f>
        <v>#N/A</v>
      </c>
      <c r="P405" s="119" t="str">
        <f t="shared" si="4"/>
        <v>#N/A</v>
      </c>
    </row>
    <row r="406" ht="23.25" customHeight="1">
      <c r="A406" s="86" t="str">
        <f t="shared" si="85"/>
        <v>37</v>
      </c>
      <c r="B406" s="120">
        <v>37.0</v>
      </c>
      <c r="C406" s="121"/>
      <c r="D406" s="122"/>
      <c r="E406" s="123"/>
      <c r="F406" s="112"/>
      <c r="G406" s="124"/>
      <c r="H406" s="112"/>
      <c r="I406" s="125"/>
      <c r="J406" s="115"/>
      <c r="K406" s="129"/>
      <c r="L406" s="129"/>
      <c r="M406" s="132"/>
      <c r="N406" s="118" t="str">
        <f>VLOOKUP(K406,COD!$O$2:$P$10,2,FALSE)</f>
        <v>#N/A</v>
      </c>
      <c r="O406" s="118" t="str">
        <f>VLOOKUP(L406,COD!$O$12:$P$25,2,FALSE)</f>
        <v>#N/A</v>
      </c>
      <c r="P406" s="119" t="str">
        <f t="shared" si="4"/>
        <v>#N/A</v>
      </c>
    </row>
    <row r="407" ht="23.25" customHeight="1">
      <c r="A407" s="86" t="str">
        <f t="shared" si="85"/>
        <v>38</v>
      </c>
      <c r="B407" s="120">
        <v>38.0</v>
      </c>
      <c r="C407" s="121"/>
      <c r="D407" s="122"/>
      <c r="E407" s="123"/>
      <c r="F407" s="112"/>
      <c r="G407" s="124"/>
      <c r="H407" s="112"/>
      <c r="I407" s="125"/>
      <c r="J407" s="115"/>
      <c r="K407" s="129"/>
      <c r="L407" s="129"/>
      <c r="M407" s="127"/>
      <c r="N407" s="128" t="str">
        <f>VLOOKUP(K407,COD!$O$2:$P$10,2,FALSE)</f>
        <v>#N/A</v>
      </c>
      <c r="O407" s="128" t="str">
        <f>VLOOKUP(L407,COD!$O$12:$P$25,2,FALSE)</f>
        <v>#N/A</v>
      </c>
      <c r="P407" s="119" t="str">
        <f t="shared" si="4"/>
        <v>#N/A</v>
      </c>
    </row>
    <row r="408" ht="23.25" customHeight="1">
      <c r="A408" s="86" t="str">
        <f t="shared" si="85"/>
        <v>39</v>
      </c>
      <c r="B408" s="120">
        <v>39.0</v>
      </c>
      <c r="C408" s="121"/>
      <c r="D408" s="122"/>
      <c r="E408" s="123"/>
      <c r="F408" s="112"/>
      <c r="G408" s="124"/>
      <c r="H408" s="112"/>
      <c r="I408" s="125"/>
      <c r="J408" s="115"/>
      <c r="K408" s="129"/>
      <c r="L408" s="126"/>
      <c r="M408" s="132"/>
      <c r="N408" s="118" t="str">
        <f>VLOOKUP(K408,COD!$O$2:$P$10,2,FALSE)</f>
        <v>#N/A</v>
      </c>
      <c r="O408" s="118" t="str">
        <f>VLOOKUP(L408,COD!$O$12:$P$25,2,FALSE)</f>
        <v>#N/A</v>
      </c>
      <c r="P408" s="119" t="str">
        <f t="shared" si="4"/>
        <v>#N/A</v>
      </c>
    </row>
    <row r="409" ht="23.25" customHeight="1">
      <c r="A409" s="86" t="str">
        <f t="shared" si="85"/>
        <v>40</v>
      </c>
      <c r="B409" s="120">
        <v>40.0</v>
      </c>
      <c r="C409" s="121"/>
      <c r="D409" s="122"/>
      <c r="E409" s="123"/>
      <c r="F409" s="112"/>
      <c r="G409" s="124"/>
      <c r="H409" s="112"/>
      <c r="I409" s="125"/>
      <c r="J409" s="115"/>
      <c r="K409" s="129"/>
      <c r="L409" s="126"/>
      <c r="M409" s="131"/>
      <c r="N409" s="128" t="str">
        <f>VLOOKUP(K409,COD!$O$2:$P$10,2,FALSE)</f>
        <v>#N/A</v>
      </c>
      <c r="O409" s="128" t="str">
        <f>VLOOKUP(L409,COD!$O$12:$P$25,2,FALSE)</f>
        <v>#N/A</v>
      </c>
      <c r="P409" s="119" t="str">
        <f t="shared" si="4"/>
        <v>#N/A</v>
      </c>
    </row>
    <row r="410" ht="23.25" customHeight="1">
      <c r="A410" s="86" t="str">
        <f t="shared" si="85"/>
        <v>41</v>
      </c>
      <c r="B410" s="120">
        <v>41.0</v>
      </c>
      <c r="C410" s="121"/>
      <c r="D410" s="122"/>
      <c r="E410" s="123"/>
      <c r="F410" s="112"/>
      <c r="G410" s="124"/>
      <c r="H410" s="112"/>
      <c r="I410" s="125"/>
      <c r="J410" s="115"/>
      <c r="K410" s="129"/>
      <c r="L410" s="126"/>
      <c r="M410" s="132"/>
      <c r="N410" s="118" t="str">
        <f>VLOOKUP(K410,COD!$O$2:$P$10,2,FALSE)</f>
        <v>#N/A</v>
      </c>
      <c r="O410" s="118" t="str">
        <f>VLOOKUP(L410,COD!$O$12:$P$25,2,FALSE)</f>
        <v>#N/A</v>
      </c>
      <c r="P410" s="119" t="str">
        <f t="shared" si="4"/>
        <v>#N/A</v>
      </c>
    </row>
    <row r="411" ht="23.25" customHeight="1">
      <c r="A411" s="86" t="str">
        <f t="shared" si="85"/>
        <v>42</v>
      </c>
      <c r="B411" s="120">
        <v>42.0</v>
      </c>
      <c r="C411" s="121"/>
      <c r="D411" s="122"/>
      <c r="E411" s="123"/>
      <c r="F411" s="112"/>
      <c r="G411" s="124"/>
      <c r="H411" s="112"/>
      <c r="I411" s="125"/>
      <c r="J411" s="115"/>
      <c r="K411" s="129"/>
      <c r="L411" s="129"/>
      <c r="M411" s="127"/>
      <c r="N411" s="128" t="str">
        <f>VLOOKUP(K411,COD!$O$2:$P$10,2,FALSE)</f>
        <v>#N/A</v>
      </c>
      <c r="O411" s="128" t="str">
        <f>VLOOKUP(L411,COD!$O$12:$P$25,2,FALSE)</f>
        <v>#N/A</v>
      </c>
      <c r="P411" s="119" t="str">
        <f t="shared" si="4"/>
        <v>#N/A</v>
      </c>
    </row>
    <row r="412" ht="23.25" customHeight="1">
      <c r="A412" s="86" t="str">
        <f t="shared" si="85"/>
        <v>43</v>
      </c>
      <c r="B412" s="120">
        <v>43.0</v>
      </c>
      <c r="C412" s="121"/>
      <c r="D412" s="122"/>
      <c r="E412" s="123"/>
      <c r="F412" s="112"/>
      <c r="G412" s="124"/>
      <c r="H412" s="112"/>
      <c r="I412" s="125"/>
      <c r="J412" s="115"/>
      <c r="K412" s="126"/>
      <c r="L412" s="126"/>
      <c r="M412" s="130"/>
      <c r="N412" s="118" t="str">
        <f>VLOOKUP(K412,COD!$O$2:$P$10,2,FALSE)</f>
        <v>#N/A</v>
      </c>
      <c r="O412" s="118" t="str">
        <f>VLOOKUP(L412,COD!$O$12:$P$25,2,FALSE)</f>
        <v>#N/A</v>
      </c>
      <c r="P412" s="119" t="str">
        <f t="shared" si="4"/>
        <v>#N/A</v>
      </c>
    </row>
    <row r="413" ht="23.25" customHeight="1">
      <c r="A413" s="86" t="str">
        <f t="shared" si="85"/>
        <v>44</v>
      </c>
      <c r="B413" s="120">
        <v>44.0</v>
      </c>
      <c r="C413" s="121"/>
      <c r="D413" s="122"/>
      <c r="E413" s="123"/>
      <c r="F413" s="112"/>
      <c r="G413" s="124"/>
      <c r="H413" s="112"/>
      <c r="I413" s="125"/>
      <c r="J413" s="115"/>
      <c r="K413" s="126"/>
      <c r="L413" s="126"/>
      <c r="M413" s="131"/>
      <c r="N413" s="128" t="str">
        <f>VLOOKUP(K413,COD!$O$2:$P$10,2,FALSE)</f>
        <v>#N/A</v>
      </c>
      <c r="O413" s="128" t="str">
        <f>VLOOKUP(L413,COD!$O$12:$P$25,2,FALSE)</f>
        <v>#N/A</v>
      </c>
      <c r="P413" s="119" t="str">
        <f t="shared" si="4"/>
        <v>#N/A</v>
      </c>
    </row>
    <row r="414" ht="23.25" customHeight="1">
      <c r="A414" s="86" t="str">
        <f t="shared" si="85"/>
        <v>45</v>
      </c>
      <c r="B414" s="120">
        <v>45.0</v>
      </c>
      <c r="C414" s="121"/>
      <c r="D414" s="122"/>
      <c r="E414" s="123"/>
      <c r="F414" s="112"/>
      <c r="G414" s="124"/>
      <c r="H414" s="112"/>
      <c r="I414" s="125"/>
      <c r="J414" s="115"/>
      <c r="K414" s="135"/>
      <c r="L414" s="126"/>
      <c r="M414" s="132"/>
      <c r="N414" s="118" t="str">
        <f>VLOOKUP(K414,COD!$O$2:$P$10,2,FALSE)</f>
        <v>#N/A</v>
      </c>
      <c r="O414" s="118" t="str">
        <f>VLOOKUP(L414,COD!$O$12:$P$25,2,FALSE)</f>
        <v>#N/A</v>
      </c>
      <c r="P414" s="119" t="str">
        <f t="shared" si="4"/>
        <v>#N/A</v>
      </c>
    </row>
    <row r="415" ht="23.25" customHeight="1">
      <c r="A415" s="86" t="str">
        <f t="shared" si="85"/>
        <v>46</v>
      </c>
      <c r="B415" s="120">
        <v>46.0</v>
      </c>
      <c r="C415" s="121"/>
      <c r="D415" s="122"/>
      <c r="E415" s="123"/>
      <c r="F415" s="112"/>
      <c r="G415" s="124"/>
      <c r="H415" s="112"/>
      <c r="I415" s="125"/>
      <c r="J415" s="115"/>
      <c r="K415" s="126"/>
      <c r="L415" s="126"/>
      <c r="M415" s="127"/>
      <c r="N415" s="128" t="str">
        <f>VLOOKUP(K415,COD!$O$2:$P$10,2,FALSE)</f>
        <v>#N/A</v>
      </c>
      <c r="O415" s="128" t="str">
        <f>VLOOKUP(L415,COD!$O$12:$P$25,2,FALSE)</f>
        <v>#N/A</v>
      </c>
      <c r="P415" s="119" t="str">
        <f t="shared" si="4"/>
        <v>#N/A</v>
      </c>
    </row>
    <row r="416" ht="23.25" customHeight="1">
      <c r="A416" s="86" t="str">
        <f t="shared" si="85"/>
        <v>47</v>
      </c>
      <c r="B416" s="120">
        <v>47.0</v>
      </c>
      <c r="C416" s="121"/>
      <c r="D416" s="122"/>
      <c r="E416" s="123"/>
      <c r="F416" s="112"/>
      <c r="G416" s="124"/>
      <c r="H416" s="112"/>
      <c r="I416" s="125"/>
      <c r="J416" s="115"/>
      <c r="K416" s="129"/>
      <c r="L416" s="126"/>
      <c r="M416" s="132"/>
      <c r="N416" s="118" t="str">
        <f>VLOOKUP(K416,COD!$O$2:$P$10,2,FALSE)</f>
        <v>#N/A</v>
      </c>
      <c r="O416" s="118" t="str">
        <f>VLOOKUP(L416,COD!$O$12:$P$25,2,FALSE)</f>
        <v>#N/A</v>
      </c>
      <c r="P416" s="119" t="str">
        <f t="shared" si="4"/>
        <v>#N/A</v>
      </c>
    </row>
    <row r="417" ht="23.25" customHeight="1">
      <c r="A417" s="86" t="str">
        <f t="shared" si="85"/>
        <v>48</v>
      </c>
      <c r="B417" s="120">
        <v>48.0</v>
      </c>
      <c r="C417" s="121"/>
      <c r="D417" s="122"/>
      <c r="E417" s="123"/>
      <c r="F417" s="112"/>
      <c r="G417" s="124"/>
      <c r="H417" s="112"/>
      <c r="I417" s="125"/>
      <c r="J417" s="115"/>
      <c r="K417" s="126"/>
      <c r="L417" s="126"/>
      <c r="M417" s="127"/>
      <c r="N417" s="128" t="str">
        <f>VLOOKUP(K417,COD!$O$2:$P$10,2,FALSE)</f>
        <v>#N/A</v>
      </c>
      <c r="O417" s="128" t="str">
        <f>VLOOKUP(L417,COD!$O$12:$P$25,2,FALSE)</f>
        <v>#N/A</v>
      </c>
      <c r="P417" s="119" t="str">
        <f t="shared" si="4"/>
        <v>#N/A</v>
      </c>
    </row>
    <row r="418" ht="23.25" customHeight="1">
      <c r="A418" s="86" t="str">
        <f t="shared" si="85"/>
        <v>49</v>
      </c>
      <c r="B418" s="120">
        <v>49.0</v>
      </c>
      <c r="C418" s="121"/>
      <c r="D418" s="122"/>
      <c r="E418" s="123"/>
      <c r="F418" s="112"/>
      <c r="G418" s="124"/>
      <c r="H418" s="112"/>
      <c r="I418" s="125"/>
      <c r="J418" s="115"/>
      <c r="K418" s="129"/>
      <c r="L418" s="126"/>
      <c r="M418" s="132"/>
      <c r="N418" s="118" t="str">
        <f>VLOOKUP(K418,COD!$O$2:$P$10,2,FALSE)</f>
        <v>#N/A</v>
      </c>
      <c r="O418" s="118" t="str">
        <f>VLOOKUP(L418,COD!$O$12:$P$25,2,FALSE)</f>
        <v>#N/A</v>
      </c>
      <c r="P418" s="119" t="str">
        <f t="shared" si="4"/>
        <v>#N/A</v>
      </c>
    </row>
    <row r="419" ht="23.25" customHeight="1">
      <c r="A419" s="86" t="str">
        <f t="shared" si="85"/>
        <v>50</v>
      </c>
      <c r="B419" s="120">
        <v>50.0</v>
      </c>
      <c r="C419" s="121"/>
      <c r="D419" s="122"/>
      <c r="E419" s="123"/>
      <c r="F419" s="112"/>
      <c r="G419" s="124"/>
      <c r="H419" s="112"/>
      <c r="I419" s="125"/>
      <c r="J419" s="115"/>
      <c r="K419" s="126"/>
      <c r="L419" s="126"/>
      <c r="M419" s="127"/>
      <c r="N419" s="128" t="str">
        <f>VLOOKUP(K419,COD!$O$2:$P$10,2,FALSE)</f>
        <v>#N/A</v>
      </c>
      <c r="O419" s="128" t="str">
        <f>VLOOKUP(L419,COD!$O$12:$P$25,2,FALSE)</f>
        <v>#N/A</v>
      </c>
      <c r="P419" s="119" t="str">
        <f t="shared" si="4"/>
        <v>#N/A</v>
      </c>
    </row>
    <row r="420" ht="23.25" customHeight="1">
      <c r="A420" s="86" t="str">
        <f t="shared" si="85"/>
        <v>51</v>
      </c>
      <c r="B420" s="120">
        <v>51.0</v>
      </c>
      <c r="C420" s="121"/>
      <c r="D420" s="122"/>
      <c r="E420" s="123"/>
      <c r="F420" s="112"/>
      <c r="G420" s="124"/>
      <c r="H420" s="112"/>
      <c r="I420" s="125"/>
      <c r="J420" s="115"/>
      <c r="K420" s="126"/>
      <c r="L420" s="126"/>
      <c r="M420" s="130"/>
      <c r="N420" s="118" t="str">
        <f>VLOOKUP(K420,COD!$O$2:$P$10,2,FALSE)</f>
        <v>#N/A</v>
      </c>
      <c r="O420" s="118" t="str">
        <f>VLOOKUP(L420,COD!$O$12:$P$25,2,FALSE)</f>
        <v>#N/A</v>
      </c>
      <c r="P420" s="119" t="str">
        <f t="shared" si="4"/>
        <v>#N/A</v>
      </c>
    </row>
    <row r="421" ht="23.25" customHeight="1">
      <c r="A421" s="86" t="str">
        <f t="shared" si="85"/>
        <v>52</v>
      </c>
      <c r="B421" s="120">
        <v>52.0</v>
      </c>
      <c r="C421" s="121"/>
      <c r="D421" s="122"/>
      <c r="E421" s="123"/>
      <c r="F421" s="112"/>
      <c r="G421" s="124"/>
      <c r="H421" s="112"/>
      <c r="I421" s="125"/>
      <c r="J421" s="115"/>
      <c r="K421" s="126"/>
      <c r="L421" s="126"/>
      <c r="M421" s="127"/>
      <c r="N421" s="128" t="str">
        <f>VLOOKUP(K421,COD!$O$2:$P$10,2,FALSE)</f>
        <v>#N/A</v>
      </c>
      <c r="O421" s="128" t="str">
        <f>VLOOKUP(L421,COD!$O$12:$P$25,2,FALSE)</f>
        <v>#N/A</v>
      </c>
      <c r="P421" s="119" t="str">
        <f t="shared" si="4"/>
        <v>#N/A</v>
      </c>
    </row>
    <row r="422" ht="23.25" customHeight="1">
      <c r="A422" s="86" t="str">
        <f t="shared" si="85"/>
        <v>53</v>
      </c>
      <c r="B422" s="120">
        <v>53.0</v>
      </c>
      <c r="C422" s="121"/>
      <c r="D422" s="122"/>
      <c r="E422" s="123"/>
      <c r="F422" s="112"/>
      <c r="G422" s="124"/>
      <c r="H422" s="112"/>
      <c r="I422" s="125"/>
      <c r="J422" s="115"/>
      <c r="K422" s="129"/>
      <c r="L422" s="129"/>
      <c r="M422" s="132"/>
      <c r="N422" s="118" t="str">
        <f>VLOOKUP(K422,COD!$O$2:$P$10,2,FALSE)</f>
        <v>#N/A</v>
      </c>
      <c r="O422" s="118" t="str">
        <f>VLOOKUP(L422,COD!$O$12:$P$25,2,FALSE)</f>
        <v>#N/A</v>
      </c>
      <c r="P422" s="119" t="str">
        <f t="shared" si="4"/>
        <v>#N/A</v>
      </c>
    </row>
    <row r="423" ht="23.25" customHeight="1">
      <c r="A423" s="86" t="str">
        <f t="shared" si="85"/>
        <v>54</v>
      </c>
      <c r="B423" s="120">
        <v>54.0</v>
      </c>
      <c r="C423" s="121"/>
      <c r="D423" s="122"/>
      <c r="E423" s="123"/>
      <c r="F423" s="112"/>
      <c r="G423" s="124"/>
      <c r="H423" s="112"/>
      <c r="I423" s="125"/>
      <c r="J423" s="115"/>
      <c r="K423" s="126"/>
      <c r="L423" s="126"/>
      <c r="M423" s="127"/>
      <c r="N423" s="128" t="str">
        <f>VLOOKUP(K423,COD!$O$2:$P$10,2,FALSE)</f>
        <v>#N/A</v>
      </c>
      <c r="O423" s="128" t="str">
        <f>VLOOKUP(L423,COD!$O$12:$P$25,2,FALSE)</f>
        <v>#N/A</v>
      </c>
      <c r="P423" s="119" t="str">
        <f t="shared" si="4"/>
        <v>#N/A</v>
      </c>
    </row>
    <row r="424" ht="23.25" customHeight="1">
      <c r="A424" s="86" t="str">
        <f t="shared" si="85"/>
        <v>55</v>
      </c>
      <c r="B424" s="120">
        <v>55.0</v>
      </c>
      <c r="C424" s="121"/>
      <c r="D424" s="122"/>
      <c r="E424" s="123"/>
      <c r="F424" s="112"/>
      <c r="G424" s="124"/>
      <c r="H424" s="112"/>
      <c r="I424" s="125"/>
      <c r="J424" s="115"/>
      <c r="K424" s="129"/>
      <c r="L424" s="126"/>
      <c r="M424" s="130"/>
      <c r="N424" s="118" t="str">
        <f>VLOOKUP(K424,COD!$O$2:$P$10,2,FALSE)</f>
        <v>#N/A</v>
      </c>
      <c r="O424" s="118" t="str">
        <f>VLOOKUP(L424,COD!$O$12:$P$25,2,FALSE)</f>
        <v>#N/A</v>
      </c>
      <c r="P424" s="119" t="str">
        <f t="shared" si="4"/>
        <v>#N/A</v>
      </c>
    </row>
    <row r="425" ht="23.25" customHeight="1">
      <c r="A425" s="86" t="str">
        <f t="shared" si="85"/>
        <v>56</v>
      </c>
      <c r="B425" s="120">
        <v>56.0</v>
      </c>
      <c r="C425" s="121"/>
      <c r="D425" s="122"/>
      <c r="E425" s="123"/>
      <c r="F425" s="112"/>
      <c r="G425" s="124"/>
      <c r="H425" s="112"/>
      <c r="I425" s="125"/>
      <c r="J425" s="115"/>
      <c r="K425" s="126"/>
      <c r="L425" s="126"/>
      <c r="M425" s="131"/>
      <c r="N425" s="128" t="str">
        <f>VLOOKUP(K425,COD!$O$2:$P$10,2,FALSE)</f>
        <v>#N/A</v>
      </c>
      <c r="O425" s="128" t="str">
        <f>VLOOKUP(L425,COD!$O$12:$P$25,2,FALSE)</f>
        <v>#N/A</v>
      </c>
      <c r="P425" s="119" t="str">
        <f t="shared" si="4"/>
        <v>#N/A</v>
      </c>
    </row>
    <row r="426" ht="23.25" customHeight="1">
      <c r="A426" s="86" t="str">
        <f t="shared" si="85"/>
        <v>57</v>
      </c>
      <c r="B426" s="120">
        <v>57.0</v>
      </c>
      <c r="C426" s="121"/>
      <c r="D426" s="122"/>
      <c r="E426" s="123"/>
      <c r="F426" s="112"/>
      <c r="G426" s="124"/>
      <c r="H426" s="112"/>
      <c r="I426" s="125"/>
      <c r="J426" s="115"/>
      <c r="K426" s="129"/>
      <c r="L426" s="129"/>
      <c r="M426" s="132"/>
      <c r="N426" s="118" t="str">
        <f>VLOOKUP(K426,COD!$O$2:$P$10,2,FALSE)</f>
        <v>#N/A</v>
      </c>
      <c r="O426" s="118" t="str">
        <f>VLOOKUP(L426,COD!$O$12:$P$25,2,FALSE)</f>
        <v>#N/A</v>
      </c>
      <c r="P426" s="119" t="str">
        <f t="shared" si="4"/>
        <v>#N/A</v>
      </c>
    </row>
    <row r="427" ht="23.25" customHeight="1">
      <c r="A427" s="86" t="str">
        <f t="shared" si="85"/>
        <v>58</v>
      </c>
      <c r="B427" s="120">
        <v>58.0</v>
      </c>
      <c r="C427" s="121"/>
      <c r="D427" s="122"/>
      <c r="E427" s="123"/>
      <c r="F427" s="112"/>
      <c r="G427" s="124"/>
      <c r="H427" s="112"/>
      <c r="I427" s="125"/>
      <c r="J427" s="115"/>
      <c r="K427" s="129"/>
      <c r="L427" s="126"/>
      <c r="M427" s="127"/>
      <c r="N427" s="128" t="str">
        <f>VLOOKUP(K427,COD!$O$2:$P$10,2,FALSE)</f>
        <v>#N/A</v>
      </c>
      <c r="O427" s="128" t="str">
        <f>VLOOKUP(L427,COD!$O$12:$P$25,2,FALSE)</f>
        <v>#N/A</v>
      </c>
      <c r="P427" s="119" t="str">
        <f t="shared" si="4"/>
        <v>#N/A</v>
      </c>
    </row>
    <row r="428" ht="23.25" customHeight="1">
      <c r="A428" s="86" t="str">
        <f t="shared" si="85"/>
        <v>59</v>
      </c>
      <c r="B428" s="120">
        <v>59.0</v>
      </c>
      <c r="C428" s="121"/>
      <c r="D428" s="122"/>
      <c r="E428" s="123"/>
      <c r="F428" s="112"/>
      <c r="G428" s="124"/>
      <c r="H428" s="112"/>
      <c r="I428" s="125"/>
      <c r="J428" s="115"/>
      <c r="K428" s="129"/>
      <c r="L428" s="126"/>
      <c r="M428" s="132"/>
      <c r="N428" s="118" t="str">
        <f>VLOOKUP(K428,COD!$O$2:$P$10,2,FALSE)</f>
        <v>#N/A</v>
      </c>
      <c r="O428" s="118" t="str">
        <f>VLOOKUP(L428,COD!$O$12:$P$25,2,FALSE)</f>
        <v>#N/A</v>
      </c>
      <c r="P428" s="119" t="str">
        <f t="shared" si="4"/>
        <v>#N/A</v>
      </c>
    </row>
    <row r="429" ht="23.25" customHeight="1">
      <c r="A429" s="86" t="str">
        <f t="shared" si="85"/>
        <v>60</v>
      </c>
      <c r="B429" s="120">
        <v>60.0</v>
      </c>
      <c r="C429" s="121"/>
      <c r="D429" s="122"/>
      <c r="E429" s="123"/>
      <c r="F429" s="112"/>
      <c r="G429" s="124"/>
      <c r="H429" s="112"/>
      <c r="I429" s="125"/>
      <c r="J429" s="115"/>
      <c r="K429" s="129"/>
      <c r="L429" s="129"/>
      <c r="M429" s="127"/>
      <c r="N429" s="128" t="str">
        <f>VLOOKUP(K429,COD!$O$2:$P$10,2,FALSE)</f>
        <v>#N/A</v>
      </c>
      <c r="O429" s="128" t="str">
        <f>VLOOKUP(L429,COD!$O$12:$P$25,2,FALSE)</f>
        <v>#N/A</v>
      </c>
      <c r="P429" s="119" t="str">
        <f t="shared" si="4"/>
        <v>#N/A</v>
      </c>
    </row>
    <row r="430" ht="23.25" customHeight="1">
      <c r="A430" s="86" t="str">
        <f t="shared" si="85"/>
        <v>61</v>
      </c>
      <c r="B430" s="120">
        <v>61.0</v>
      </c>
      <c r="C430" s="121"/>
      <c r="D430" s="122"/>
      <c r="E430" s="123"/>
      <c r="F430" s="112"/>
      <c r="G430" s="124"/>
      <c r="H430" s="112"/>
      <c r="I430" s="125"/>
      <c r="J430" s="115"/>
      <c r="K430" s="129"/>
      <c r="L430" s="129"/>
      <c r="M430" s="132"/>
      <c r="N430" s="118" t="str">
        <f>VLOOKUP(K430,COD!$O$2:$P$10,2,FALSE)</f>
        <v>#N/A</v>
      </c>
      <c r="O430" s="118" t="str">
        <f>VLOOKUP(L430,COD!$O$12:$P$25,2,FALSE)</f>
        <v>#N/A</v>
      </c>
      <c r="P430" s="119" t="str">
        <f t="shared" si="4"/>
        <v>#N/A</v>
      </c>
    </row>
    <row r="431" ht="23.25" customHeight="1">
      <c r="A431" s="86" t="str">
        <f t="shared" si="85"/>
        <v>62</v>
      </c>
      <c r="B431" s="120">
        <v>62.0</v>
      </c>
      <c r="C431" s="121"/>
      <c r="D431" s="122"/>
      <c r="E431" s="123"/>
      <c r="F431" s="112"/>
      <c r="G431" s="124"/>
      <c r="H431" s="112"/>
      <c r="I431" s="125"/>
      <c r="J431" s="115"/>
      <c r="K431" s="126"/>
      <c r="L431" s="129"/>
      <c r="M431" s="131"/>
      <c r="N431" s="128" t="str">
        <f>VLOOKUP(K431,COD!$O$2:$P$10,2,FALSE)</f>
        <v>#N/A</v>
      </c>
      <c r="O431" s="128" t="str">
        <f>VLOOKUP(L431,COD!$O$12:$P$25,2,FALSE)</f>
        <v>#N/A</v>
      </c>
      <c r="P431" s="119" t="str">
        <f t="shared" si="4"/>
        <v>#N/A</v>
      </c>
    </row>
    <row r="432" ht="23.25" customHeight="1">
      <c r="A432" s="86" t="str">
        <f t="shared" si="85"/>
        <v>63</v>
      </c>
      <c r="B432" s="120">
        <v>63.0</v>
      </c>
      <c r="C432" s="121"/>
      <c r="D432" s="122"/>
      <c r="E432" s="123"/>
      <c r="F432" s="112"/>
      <c r="G432" s="124"/>
      <c r="H432" s="112"/>
      <c r="I432" s="125"/>
      <c r="J432" s="115"/>
      <c r="K432" s="129"/>
      <c r="L432" s="129"/>
      <c r="M432" s="130"/>
      <c r="N432" s="118" t="str">
        <f>VLOOKUP(K432,COD!$O$2:$P$10,2,FALSE)</f>
        <v>#N/A</v>
      </c>
      <c r="O432" s="118" t="str">
        <f>VLOOKUP(L432,COD!$O$12:$P$25,2,FALSE)</f>
        <v>#N/A</v>
      </c>
      <c r="P432" s="119" t="str">
        <f t="shared" si="4"/>
        <v>#N/A</v>
      </c>
    </row>
    <row r="433" ht="23.25" customHeight="1">
      <c r="A433" s="86" t="str">
        <f t="shared" si="85"/>
        <v>64</v>
      </c>
      <c r="B433" s="120">
        <v>64.0</v>
      </c>
      <c r="C433" s="121"/>
      <c r="D433" s="122"/>
      <c r="E433" s="123"/>
      <c r="F433" s="112"/>
      <c r="G433" s="124"/>
      <c r="H433" s="112"/>
      <c r="I433" s="125"/>
      <c r="J433" s="115"/>
      <c r="K433" s="129"/>
      <c r="L433" s="129"/>
      <c r="M433" s="131"/>
      <c r="N433" s="128" t="str">
        <f>VLOOKUP(K433,COD!$O$2:$P$10,2,FALSE)</f>
        <v>#N/A</v>
      </c>
      <c r="O433" s="128" t="str">
        <f>VLOOKUP(L433,COD!$O$12:$P$25,2,FALSE)</f>
        <v>#N/A</v>
      </c>
      <c r="P433" s="119" t="str">
        <f t="shared" si="4"/>
        <v>#N/A</v>
      </c>
    </row>
    <row r="434" ht="23.25" customHeight="1">
      <c r="A434" s="86" t="str">
        <f t="shared" si="85"/>
        <v>65</v>
      </c>
      <c r="B434" s="120">
        <v>65.0</v>
      </c>
      <c r="C434" s="121"/>
      <c r="D434" s="122"/>
      <c r="E434" s="123"/>
      <c r="F434" s="112"/>
      <c r="G434" s="124"/>
      <c r="H434" s="112"/>
      <c r="I434" s="125"/>
      <c r="J434" s="115"/>
      <c r="K434" s="129"/>
      <c r="L434" s="129"/>
      <c r="M434" s="130"/>
      <c r="N434" s="118" t="str">
        <f>VLOOKUP(K434,COD!$O$2:$P$10,2,FALSE)</f>
        <v>#N/A</v>
      </c>
      <c r="O434" s="118" t="str">
        <f>VLOOKUP(L434,COD!$O$12:$P$25,2,FALSE)</f>
        <v>#N/A</v>
      </c>
      <c r="P434" s="119" t="str">
        <f t="shared" si="4"/>
        <v>#N/A</v>
      </c>
    </row>
    <row r="435" ht="23.25" customHeight="1">
      <c r="A435" s="86" t="str">
        <f t="shared" si="85"/>
        <v>66</v>
      </c>
      <c r="B435" s="120">
        <v>66.0</v>
      </c>
      <c r="C435" s="121"/>
      <c r="D435" s="122"/>
      <c r="E435" s="123"/>
      <c r="F435" s="112"/>
      <c r="G435" s="124"/>
      <c r="H435" s="112"/>
      <c r="I435" s="125"/>
      <c r="J435" s="115"/>
      <c r="K435" s="126"/>
      <c r="L435" s="129"/>
      <c r="M435" s="131"/>
      <c r="N435" s="128" t="str">
        <f>VLOOKUP(K435,COD!$O$2:$P$10,2,FALSE)</f>
        <v>#N/A</v>
      </c>
      <c r="O435" s="128" t="str">
        <f>VLOOKUP(L435,COD!$O$12:$P$25,2,FALSE)</f>
        <v>#N/A</v>
      </c>
      <c r="P435" s="119" t="str">
        <f t="shared" si="4"/>
        <v>#N/A</v>
      </c>
    </row>
    <row r="436" ht="23.25" customHeight="1">
      <c r="A436" s="86" t="str">
        <f t="shared" si="85"/>
        <v>67</v>
      </c>
      <c r="B436" s="120">
        <v>67.0</v>
      </c>
      <c r="C436" s="121"/>
      <c r="D436" s="122"/>
      <c r="E436" s="123"/>
      <c r="F436" s="112"/>
      <c r="G436" s="124"/>
      <c r="H436" s="112"/>
      <c r="I436" s="125"/>
      <c r="J436" s="115"/>
      <c r="K436" s="129"/>
      <c r="L436" s="129"/>
      <c r="M436" s="132"/>
      <c r="N436" s="118" t="str">
        <f>VLOOKUP(K436,COD!$O$2:$P$10,2,FALSE)</f>
        <v>#N/A</v>
      </c>
      <c r="O436" s="118" t="str">
        <f>VLOOKUP(L436,COD!$O$12:$P$25,2,FALSE)</f>
        <v>#N/A</v>
      </c>
      <c r="P436" s="119" t="str">
        <f t="shared" si="4"/>
        <v>#N/A</v>
      </c>
    </row>
    <row r="437" ht="23.25" customHeight="1">
      <c r="A437" s="86" t="str">
        <f t="shared" si="85"/>
        <v>68</v>
      </c>
      <c r="B437" s="120">
        <v>68.0</v>
      </c>
      <c r="C437" s="121"/>
      <c r="D437" s="122"/>
      <c r="E437" s="123"/>
      <c r="F437" s="112"/>
      <c r="G437" s="124"/>
      <c r="H437" s="112"/>
      <c r="I437" s="125"/>
      <c r="J437" s="115"/>
      <c r="K437" s="126"/>
      <c r="L437" s="129"/>
      <c r="M437" s="131"/>
      <c r="N437" s="128" t="str">
        <f>VLOOKUP(K437,COD!$O$2:$P$10,2,FALSE)</f>
        <v>#N/A</v>
      </c>
      <c r="O437" s="128" t="str">
        <f>VLOOKUP(L437,COD!$O$12:$P$25,2,FALSE)</f>
        <v>#N/A</v>
      </c>
      <c r="P437" s="119" t="str">
        <f t="shared" si="4"/>
        <v>#N/A</v>
      </c>
    </row>
    <row r="438" ht="23.25" customHeight="1">
      <c r="A438" s="86" t="str">
        <f t="shared" si="85"/>
        <v>69</v>
      </c>
      <c r="B438" s="120">
        <v>69.0</v>
      </c>
      <c r="C438" s="121"/>
      <c r="D438" s="122"/>
      <c r="E438" s="123"/>
      <c r="F438" s="112"/>
      <c r="G438" s="124"/>
      <c r="H438" s="112"/>
      <c r="I438" s="125"/>
      <c r="J438" s="115"/>
      <c r="K438" s="126"/>
      <c r="L438" s="126"/>
      <c r="M438" s="130"/>
      <c r="N438" s="118" t="str">
        <f>VLOOKUP(K438,COD!$O$2:$P$10,2,FALSE)</f>
        <v>#N/A</v>
      </c>
      <c r="O438" s="118" t="str">
        <f>VLOOKUP(L438,COD!$O$12:$P$25,2,FALSE)</f>
        <v>#N/A</v>
      </c>
      <c r="P438" s="119" t="str">
        <f t="shared" si="4"/>
        <v>#N/A</v>
      </c>
    </row>
    <row r="439" ht="23.25" customHeight="1">
      <c r="A439" s="86" t="str">
        <f t="shared" si="85"/>
        <v>70</v>
      </c>
      <c r="B439" s="136">
        <v>70.0</v>
      </c>
      <c r="C439" s="137"/>
      <c r="D439" s="138"/>
      <c r="E439" s="139"/>
      <c r="F439" s="140"/>
      <c r="G439" s="141"/>
      <c r="H439" s="140"/>
      <c r="I439" s="142"/>
      <c r="J439" s="143"/>
      <c r="K439" s="144"/>
      <c r="L439" s="144"/>
      <c r="M439" s="145"/>
      <c r="N439" s="128" t="str">
        <f>VLOOKUP(K439,COD!$O$2:$P$10,2,FALSE)</f>
        <v>#N/A</v>
      </c>
      <c r="O439" s="128" t="str">
        <f>VLOOKUP(L439,COD!$O$12:$P$25,2,FALSE)</f>
        <v>#N/A</v>
      </c>
      <c r="P439" s="119" t="str">
        <f t="shared" si="4"/>
        <v>#N/A</v>
      </c>
    </row>
    <row r="440" ht="21.0" customHeight="1">
      <c r="A440" s="86" t="str">
        <f t="shared" ref="A440:A442" si="86">E440&amp;D440&amp;F440</f>
        <v/>
      </c>
      <c r="B440" s="108" t="s">
        <v>450</v>
      </c>
      <c r="C440" s="146"/>
      <c r="D440" s="147"/>
      <c r="E440" s="148"/>
      <c r="F440" s="149"/>
      <c r="G440" s="150"/>
      <c r="H440" s="150"/>
      <c r="I440" s="150"/>
      <c r="J440" s="151"/>
      <c r="K440" s="152"/>
      <c r="L440" s="151"/>
      <c r="M440" s="153"/>
      <c r="N440" s="119" t="str">
        <f>VLOOKUP(K440,COD!$O$2:$P$10,2,FALSE)</f>
        <v>#N/A</v>
      </c>
      <c r="O440" s="119" t="str">
        <f>VLOOKUP(L440,COD!$O$12:$P$25,2,FALSE)</f>
        <v>#N/A</v>
      </c>
      <c r="P440" s="119" t="str">
        <f t="shared" si="4"/>
        <v>#N/A</v>
      </c>
    </row>
    <row r="441" ht="21.0" customHeight="1">
      <c r="A441" s="86" t="str">
        <f t="shared" si="86"/>
        <v/>
      </c>
      <c r="B441" s="120" t="s">
        <v>450</v>
      </c>
      <c r="C441" s="154"/>
      <c r="D441" s="155"/>
      <c r="E441" s="123"/>
      <c r="F441" s="156"/>
      <c r="G441" s="157"/>
      <c r="H441" s="157"/>
      <c r="I441" s="157"/>
      <c r="J441" s="158"/>
      <c r="K441" s="159"/>
      <c r="L441" s="158"/>
      <c r="M441" s="130"/>
      <c r="N441" s="119" t="str">
        <f>VLOOKUP(K441,COD!$O$2:$P$10,2,FALSE)</f>
        <v>#N/A</v>
      </c>
      <c r="O441" s="119" t="str">
        <f>VLOOKUP(L441,COD!$O$12:$P$25,2,FALSE)</f>
        <v>#N/A</v>
      </c>
      <c r="P441" s="119" t="str">
        <f t="shared" si="4"/>
        <v>#N/A</v>
      </c>
    </row>
    <row r="442" ht="21.0" customHeight="1">
      <c r="A442" s="86" t="str">
        <f t="shared" si="86"/>
        <v/>
      </c>
      <c r="B442" s="136" t="s">
        <v>450</v>
      </c>
      <c r="C442" s="160"/>
      <c r="D442" s="161"/>
      <c r="E442" s="139"/>
      <c r="F442" s="162"/>
      <c r="G442" s="163"/>
      <c r="H442" s="163"/>
      <c r="I442" s="163"/>
      <c r="J442" s="164"/>
      <c r="K442" s="165"/>
      <c r="L442" s="164"/>
      <c r="M442" s="166"/>
      <c r="N442" s="119" t="str">
        <f>VLOOKUP(K442,COD!$O$2:$P$10,2,FALSE)</f>
        <v>#N/A</v>
      </c>
      <c r="O442" s="119" t="str">
        <f>VLOOKUP(L442,COD!$O$12:$P$25,2,FALSE)</f>
        <v>#N/A</v>
      </c>
      <c r="P442" s="119" t="str">
        <f t="shared" si="4"/>
        <v>#N/A</v>
      </c>
    </row>
    <row r="443" ht="23.25" customHeight="1">
      <c r="A443" s="86" t="str">
        <f t="shared" ref="A443:A445" si="87">E443&amp;D443&amp;B443</f>
        <v>68</v>
      </c>
      <c r="B443" s="177">
        <v>68.0</v>
      </c>
      <c r="C443" s="178"/>
      <c r="D443" s="179"/>
      <c r="E443" s="180"/>
      <c r="F443" s="181"/>
      <c r="G443" s="182"/>
      <c r="H443" s="183"/>
      <c r="I443" s="183"/>
      <c r="J443" s="187"/>
      <c r="K443" s="186"/>
      <c r="L443" s="186"/>
      <c r="M443" s="130"/>
      <c r="N443" s="119" t="str">
        <f>VLOOKUP(K443,COD!$O$2:$P$10,2,FALSE)</f>
        <v>#N/A</v>
      </c>
      <c r="O443" s="119" t="str">
        <f>VLOOKUP(L443,COD!$O$12:$P$25,2,FALSE)</f>
        <v>#N/A</v>
      </c>
      <c r="P443" s="119" t="str">
        <f t="shared" si="4"/>
        <v>#N/A</v>
      </c>
    </row>
    <row r="444" ht="23.25" customHeight="1">
      <c r="A444" s="86" t="str">
        <f t="shared" si="87"/>
        <v>69</v>
      </c>
      <c r="B444" s="177">
        <v>69.0</v>
      </c>
      <c r="C444" s="178"/>
      <c r="D444" s="179"/>
      <c r="E444" s="180"/>
      <c r="F444" s="181"/>
      <c r="G444" s="182"/>
      <c r="H444" s="183"/>
      <c r="I444" s="183"/>
      <c r="J444" s="184"/>
      <c r="K444" s="186"/>
      <c r="L444" s="186"/>
      <c r="M444" s="131"/>
      <c r="N444" s="119" t="str">
        <f>VLOOKUP(K444,COD!$O$2:$P$10,2,FALSE)</f>
        <v>#N/A</v>
      </c>
      <c r="O444" s="119" t="str">
        <f>VLOOKUP(L444,COD!$O$12:$P$25,2,FALSE)</f>
        <v>#N/A</v>
      </c>
      <c r="P444" s="119" t="str">
        <f t="shared" si="4"/>
        <v>#N/A</v>
      </c>
    </row>
    <row r="445" ht="23.25" customHeight="1">
      <c r="A445" s="86" t="str">
        <f t="shared" si="87"/>
        <v>70</v>
      </c>
      <c r="B445" s="191">
        <v>70.0</v>
      </c>
      <c r="C445" s="192"/>
      <c r="D445" s="193"/>
      <c r="E445" s="194"/>
      <c r="F445" s="195"/>
      <c r="G445" s="196"/>
      <c r="H445" s="197"/>
      <c r="I445" s="197"/>
      <c r="J445" s="198"/>
      <c r="K445" s="199"/>
      <c r="L445" s="199"/>
      <c r="M445" s="166"/>
      <c r="N445" s="119" t="str">
        <f>VLOOKUP(K445,COD!$O$2:$P$10,2,FALSE)</f>
        <v>#N/A</v>
      </c>
      <c r="O445" s="119" t="str">
        <f>VLOOKUP(L445,COD!$O$12:$P$25,2,FALSE)</f>
        <v>#N/A</v>
      </c>
      <c r="P445" s="119" t="str">
        <f t="shared" si="4"/>
        <v>#N/A</v>
      </c>
    </row>
    <row r="446" ht="21.0" customHeight="1">
      <c r="A446" s="86" t="str">
        <f t="shared" ref="A446:A448" si="88">E446&amp;D446&amp;F446</f>
        <v/>
      </c>
      <c r="B446" s="167" t="s">
        <v>450</v>
      </c>
      <c r="C446" s="200"/>
      <c r="D446" s="201"/>
      <c r="E446" s="202"/>
      <c r="F446" s="203"/>
      <c r="G446" s="150"/>
      <c r="H446" s="150"/>
      <c r="I446" s="150"/>
      <c r="J446" s="151"/>
      <c r="K446" s="152"/>
      <c r="L446" s="151"/>
      <c r="M446" s="153"/>
      <c r="N446" s="119" t="str">
        <f>VLOOKUP(K446,COD!$O$2:$P$10,2,FALSE)</f>
        <v>#N/A</v>
      </c>
      <c r="O446" s="119" t="str">
        <f>VLOOKUP(L446,COD!$O$12:$P$25,2,FALSE)</f>
        <v>#N/A</v>
      </c>
      <c r="P446" s="119" t="str">
        <f t="shared" si="4"/>
        <v>#N/A</v>
      </c>
    </row>
    <row r="447" ht="21.0" customHeight="1">
      <c r="A447" s="86" t="str">
        <f t="shared" si="88"/>
        <v/>
      </c>
      <c r="B447" s="177" t="s">
        <v>450</v>
      </c>
      <c r="C447" s="204"/>
      <c r="D447" s="205"/>
      <c r="E447" s="180"/>
      <c r="F447" s="206"/>
      <c r="G447" s="157"/>
      <c r="H447" s="157"/>
      <c r="I447" s="157"/>
      <c r="J447" s="158"/>
      <c r="K447" s="159"/>
      <c r="L447" s="158"/>
      <c r="M447" s="130"/>
      <c r="N447" s="119" t="str">
        <f>VLOOKUP(K447,COD!$O$2:$P$10,2,FALSE)</f>
        <v>#N/A</v>
      </c>
      <c r="O447" s="119" t="str">
        <f>VLOOKUP(L447,COD!$O$12:$P$25,2,FALSE)</f>
        <v>#N/A</v>
      </c>
      <c r="P447" s="119" t="str">
        <f t="shared" si="4"/>
        <v>#N/A</v>
      </c>
    </row>
    <row r="448" ht="21.0" customHeight="1">
      <c r="A448" s="86" t="str">
        <f t="shared" si="88"/>
        <v/>
      </c>
      <c r="B448" s="191" t="s">
        <v>450</v>
      </c>
      <c r="C448" s="207"/>
      <c r="D448" s="208"/>
      <c r="E448" s="194"/>
      <c r="F448" s="209"/>
      <c r="G448" s="163"/>
      <c r="H448" s="163"/>
      <c r="I448" s="163"/>
      <c r="J448" s="164"/>
      <c r="K448" s="165"/>
      <c r="L448" s="164"/>
      <c r="M448" s="166"/>
      <c r="N448" s="119" t="str">
        <f>VLOOKUP(K448,COD!$O$2:$P$10,2,FALSE)</f>
        <v>#N/A</v>
      </c>
      <c r="O448" s="119" t="str">
        <f>VLOOKUP(L448,COD!$O$12:$P$25,2,FALSE)</f>
        <v>#N/A</v>
      </c>
      <c r="P448" s="119" t="str">
        <f t="shared" si="4"/>
        <v>#N/A</v>
      </c>
    </row>
    <row r="449" ht="23.25" customHeight="1">
      <c r="A449" s="86" t="str">
        <f t="shared" ref="A449:A518" si="89">E449&amp;D449&amp;B449</f>
        <v>1</v>
      </c>
      <c r="B449" s="108">
        <v>1.0</v>
      </c>
      <c r="C449" s="109"/>
      <c r="D449" s="110"/>
      <c r="E449" s="210"/>
      <c r="F449" s="211"/>
      <c r="G449" s="113"/>
      <c r="H449" s="114"/>
      <c r="I449" s="114"/>
      <c r="J449" s="212"/>
      <c r="K449" s="175"/>
      <c r="L449" s="175"/>
      <c r="M449" s="117"/>
      <c r="N449" s="118" t="str">
        <f>VLOOKUP(K449,COD!$O$2:$P$10,2,FALSE)</f>
        <v>#N/A</v>
      </c>
      <c r="O449" s="118" t="str">
        <f>VLOOKUP(L449,COD!$O$12:$P$25,2,FALSE)</f>
        <v>#N/A</v>
      </c>
      <c r="P449" s="119" t="str">
        <f t="shared" si="4"/>
        <v>#N/A</v>
      </c>
    </row>
    <row r="450" ht="23.25" customHeight="1">
      <c r="A450" s="86" t="str">
        <f t="shared" si="89"/>
        <v>2</v>
      </c>
      <c r="B450" s="120">
        <v>2.0</v>
      </c>
      <c r="C450" s="121"/>
      <c r="D450" s="122"/>
      <c r="E450" s="123"/>
      <c r="F450" s="213"/>
      <c r="G450" s="124"/>
      <c r="H450" s="125"/>
      <c r="I450" s="125"/>
      <c r="J450" s="214"/>
      <c r="K450" s="185"/>
      <c r="L450" s="186"/>
      <c r="M450" s="127"/>
      <c r="N450" s="128" t="str">
        <f>VLOOKUP(K450,COD!$O$2:$P$10,2,FALSE)</f>
        <v>#N/A</v>
      </c>
      <c r="O450" s="128" t="str">
        <f>VLOOKUP(L450,COD!$O$12:$P$25,2,FALSE)</f>
        <v>#N/A</v>
      </c>
      <c r="P450" s="119" t="str">
        <f t="shared" si="4"/>
        <v>#N/A</v>
      </c>
    </row>
    <row r="451" ht="23.25" customHeight="1">
      <c r="A451" s="86" t="str">
        <f t="shared" si="89"/>
        <v>3</v>
      </c>
      <c r="B451" s="120">
        <v>3.0</v>
      </c>
      <c r="C451" s="121"/>
      <c r="D451" s="122"/>
      <c r="E451" s="123"/>
      <c r="F451" s="213"/>
      <c r="G451" s="124"/>
      <c r="H451" s="125"/>
      <c r="I451" s="125"/>
      <c r="J451" s="214"/>
      <c r="K451" s="185"/>
      <c r="L451" s="185"/>
      <c r="M451" s="130"/>
      <c r="N451" s="118" t="str">
        <f>VLOOKUP(K451,COD!$O$2:$P$10,2,FALSE)</f>
        <v>#N/A</v>
      </c>
      <c r="O451" s="118" t="str">
        <f>VLOOKUP(L451,COD!$O$12:$P$25,2,FALSE)</f>
        <v>#N/A</v>
      </c>
      <c r="P451" s="119" t="str">
        <f t="shared" si="4"/>
        <v>#N/A</v>
      </c>
    </row>
    <row r="452" ht="23.25" customHeight="1">
      <c r="A452" s="86" t="str">
        <f t="shared" si="89"/>
        <v>4</v>
      </c>
      <c r="B452" s="120">
        <v>4.0</v>
      </c>
      <c r="C452" s="121"/>
      <c r="D452" s="122"/>
      <c r="E452" s="123"/>
      <c r="F452" s="213"/>
      <c r="G452" s="124"/>
      <c r="H452" s="125"/>
      <c r="I452" s="125"/>
      <c r="J452" s="214"/>
      <c r="K452" s="185"/>
      <c r="L452" s="185"/>
      <c r="M452" s="127"/>
      <c r="N452" s="128" t="str">
        <f>VLOOKUP(K452,COD!$O$2:$P$10,2,FALSE)</f>
        <v>#N/A</v>
      </c>
      <c r="O452" s="128" t="str">
        <f>VLOOKUP(L452,COD!$O$12:$P$25,2,FALSE)</f>
        <v>#N/A</v>
      </c>
      <c r="P452" s="119" t="str">
        <f t="shared" si="4"/>
        <v>#N/A</v>
      </c>
    </row>
    <row r="453" ht="23.25" customHeight="1">
      <c r="A453" s="86" t="str">
        <f t="shared" si="89"/>
        <v>5</v>
      </c>
      <c r="B453" s="120">
        <v>5.0</v>
      </c>
      <c r="C453" s="121"/>
      <c r="D453" s="122"/>
      <c r="E453" s="123"/>
      <c r="F453" s="213"/>
      <c r="G453" s="124"/>
      <c r="H453" s="125"/>
      <c r="I453" s="125"/>
      <c r="J453" s="214"/>
      <c r="K453" s="185"/>
      <c r="L453" s="185"/>
      <c r="M453" s="130"/>
      <c r="N453" s="118" t="str">
        <f>VLOOKUP(K453,COD!$O$2:$P$10,2,FALSE)</f>
        <v>#N/A</v>
      </c>
      <c r="O453" s="118" t="str">
        <f>VLOOKUP(L453,COD!$O$12:$P$25,2,FALSE)</f>
        <v>#N/A</v>
      </c>
      <c r="P453" s="119" t="str">
        <f t="shared" si="4"/>
        <v>#N/A</v>
      </c>
    </row>
    <row r="454" ht="23.25" customHeight="1">
      <c r="A454" s="86" t="str">
        <f t="shared" si="89"/>
        <v>6</v>
      </c>
      <c r="B454" s="120">
        <v>6.0</v>
      </c>
      <c r="C454" s="121"/>
      <c r="D454" s="122"/>
      <c r="E454" s="123"/>
      <c r="F454" s="213"/>
      <c r="G454" s="124"/>
      <c r="H454" s="125"/>
      <c r="I454" s="125"/>
      <c r="J454" s="214"/>
      <c r="K454" s="185"/>
      <c r="L454" s="185"/>
      <c r="M454" s="131"/>
      <c r="N454" s="128" t="str">
        <f>VLOOKUP(K454,COD!$O$2:$P$10,2,FALSE)</f>
        <v>#N/A</v>
      </c>
      <c r="O454" s="128" t="str">
        <f>VLOOKUP(L454,COD!$O$12:$P$25,2,FALSE)</f>
        <v>#N/A</v>
      </c>
      <c r="P454" s="119" t="str">
        <f t="shared" si="4"/>
        <v>#N/A</v>
      </c>
    </row>
    <row r="455" ht="23.25" customHeight="1">
      <c r="A455" s="86" t="str">
        <f t="shared" si="89"/>
        <v>7</v>
      </c>
      <c r="B455" s="120">
        <v>7.0</v>
      </c>
      <c r="C455" s="121"/>
      <c r="D455" s="122"/>
      <c r="E455" s="123"/>
      <c r="F455" s="213"/>
      <c r="G455" s="124"/>
      <c r="H455" s="125"/>
      <c r="I455" s="125"/>
      <c r="J455" s="214"/>
      <c r="K455" s="185"/>
      <c r="L455" s="185"/>
      <c r="M455" s="132"/>
      <c r="N455" s="118" t="str">
        <f>VLOOKUP(K455,COD!$O$2:$P$10,2,FALSE)</f>
        <v>#N/A</v>
      </c>
      <c r="O455" s="118" t="str">
        <f>VLOOKUP(L455,COD!$O$12:$P$25,2,FALSE)</f>
        <v>#N/A</v>
      </c>
      <c r="P455" s="119" t="str">
        <f t="shared" si="4"/>
        <v>#N/A</v>
      </c>
    </row>
    <row r="456" ht="23.25" customHeight="1">
      <c r="A456" s="86" t="str">
        <f t="shared" si="89"/>
        <v>8</v>
      </c>
      <c r="B456" s="120">
        <v>8.0</v>
      </c>
      <c r="C456" s="121"/>
      <c r="D456" s="122"/>
      <c r="E456" s="123"/>
      <c r="F456" s="213"/>
      <c r="G456" s="124"/>
      <c r="H456" s="125"/>
      <c r="I456" s="125"/>
      <c r="J456" s="214"/>
      <c r="K456" s="185"/>
      <c r="L456" s="185"/>
      <c r="M456" s="127"/>
      <c r="N456" s="128" t="str">
        <f>VLOOKUP(K456,COD!$O$2:$P$10,2,FALSE)</f>
        <v>#N/A</v>
      </c>
      <c r="O456" s="128" t="str">
        <f>VLOOKUP(L456,COD!$O$12:$P$25,2,FALSE)</f>
        <v>#N/A</v>
      </c>
      <c r="P456" s="119" t="str">
        <f t="shared" si="4"/>
        <v>#N/A</v>
      </c>
    </row>
    <row r="457" ht="23.25" customHeight="1">
      <c r="A457" s="86" t="str">
        <f t="shared" si="89"/>
        <v>9</v>
      </c>
      <c r="B457" s="120">
        <v>9.0</v>
      </c>
      <c r="C457" s="121"/>
      <c r="D457" s="122"/>
      <c r="E457" s="123"/>
      <c r="F457" s="213"/>
      <c r="G457" s="124"/>
      <c r="H457" s="125"/>
      <c r="I457" s="125"/>
      <c r="J457" s="214"/>
      <c r="K457" s="185"/>
      <c r="L457" s="185"/>
      <c r="M457" s="130"/>
      <c r="N457" s="118" t="str">
        <f>VLOOKUP(K457,COD!$O$2:$P$10,2,FALSE)</f>
        <v>#N/A</v>
      </c>
      <c r="O457" s="118" t="str">
        <f>VLOOKUP(L457,COD!$O$12:$P$25,2,FALSE)</f>
        <v>#N/A</v>
      </c>
      <c r="P457" s="119" t="str">
        <f t="shared" si="4"/>
        <v>#N/A</v>
      </c>
    </row>
    <row r="458" ht="23.25" customHeight="1">
      <c r="A458" s="86" t="str">
        <f t="shared" si="89"/>
        <v>10</v>
      </c>
      <c r="B458" s="120">
        <v>10.0</v>
      </c>
      <c r="C458" s="121"/>
      <c r="D458" s="122"/>
      <c r="E458" s="123"/>
      <c r="F458" s="213"/>
      <c r="G458" s="124"/>
      <c r="H458" s="125"/>
      <c r="I458" s="125"/>
      <c r="J458" s="214"/>
      <c r="K458" s="185"/>
      <c r="L458" s="185"/>
      <c r="M458" s="127"/>
      <c r="N458" s="128" t="str">
        <f>VLOOKUP(K458,COD!$O$2:$P$10,2,FALSE)</f>
        <v>#N/A</v>
      </c>
      <c r="O458" s="128" t="str">
        <f>VLOOKUP(L458,COD!$O$12:$P$25,2,FALSE)</f>
        <v>#N/A</v>
      </c>
      <c r="P458" s="119" t="str">
        <f t="shared" si="4"/>
        <v>#N/A</v>
      </c>
    </row>
    <row r="459" ht="23.25" customHeight="1">
      <c r="A459" s="86" t="str">
        <f t="shared" si="89"/>
        <v>11</v>
      </c>
      <c r="B459" s="120">
        <v>11.0</v>
      </c>
      <c r="C459" s="121"/>
      <c r="D459" s="122"/>
      <c r="E459" s="123"/>
      <c r="F459" s="213"/>
      <c r="G459" s="124"/>
      <c r="H459" s="125"/>
      <c r="I459" s="125"/>
      <c r="J459" s="214"/>
      <c r="K459" s="185"/>
      <c r="L459" s="185"/>
      <c r="M459" s="130"/>
      <c r="N459" s="118" t="str">
        <f>VLOOKUP(K459,COD!$O$2:$P$10,2,FALSE)</f>
        <v>#N/A</v>
      </c>
      <c r="O459" s="118" t="str">
        <f>VLOOKUP(L459,COD!$O$12:$P$25,2,FALSE)</f>
        <v>#N/A</v>
      </c>
      <c r="P459" s="119" t="str">
        <f t="shared" si="4"/>
        <v>#N/A</v>
      </c>
    </row>
    <row r="460" ht="23.25" customHeight="1">
      <c r="A460" s="86" t="str">
        <f t="shared" si="89"/>
        <v>12</v>
      </c>
      <c r="B460" s="120">
        <v>12.0</v>
      </c>
      <c r="C460" s="121"/>
      <c r="D460" s="122"/>
      <c r="E460" s="123"/>
      <c r="F460" s="213"/>
      <c r="G460" s="124"/>
      <c r="H460" s="125"/>
      <c r="I460" s="125"/>
      <c r="J460" s="214"/>
      <c r="K460" s="186"/>
      <c r="L460" s="186"/>
      <c r="M460" s="131"/>
      <c r="N460" s="128" t="str">
        <f>VLOOKUP(K460,COD!$O$2:$P$10,2,FALSE)</f>
        <v>#N/A</v>
      </c>
      <c r="O460" s="128" t="str">
        <f>VLOOKUP(L460,COD!$O$12:$P$25,2,FALSE)</f>
        <v>#N/A</v>
      </c>
      <c r="P460" s="119" t="str">
        <f t="shared" si="4"/>
        <v>#N/A</v>
      </c>
    </row>
    <row r="461" ht="23.25" customHeight="1">
      <c r="A461" s="86" t="str">
        <f t="shared" si="89"/>
        <v>13</v>
      </c>
      <c r="B461" s="120">
        <v>13.0</v>
      </c>
      <c r="C461" s="121"/>
      <c r="D461" s="122"/>
      <c r="E461" s="123"/>
      <c r="F461" s="213"/>
      <c r="G461" s="124"/>
      <c r="H461" s="125"/>
      <c r="I461" s="125"/>
      <c r="J461" s="214"/>
      <c r="K461" s="185"/>
      <c r="L461" s="185"/>
      <c r="M461" s="132"/>
      <c r="N461" s="118" t="str">
        <f>VLOOKUP(K461,COD!$O$2:$P$10,2,FALSE)</f>
        <v>#N/A</v>
      </c>
      <c r="O461" s="118" t="str">
        <f>VLOOKUP(L461,COD!$O$12:$P$25,2,FALSE)</f>
        <v>#N/A</v>
      </c>
      <c r="P461" s="119" t="str">
        <f t="shared" si="4"/>
        <v>#N/A</v>
      </c>
    </row>
    <row r="462" ht="23.25" customHeight="1">
      <c r="A462" s="86" t="str">
        <f t="shared" si="89"/>
        <v>14</v>
      </c>
      <c r="B462" s="120">
        <v>14.0</v>
      </c>
      <c r="C462" s="121"/>
      <c r="D462" s="122"/>
      <c r="E462" s="123"/>
      <c r="F462" s="213"/>
      <c r="G462" s="124"/>
      <c r="H462" s="125"/>
      <c r="I462" s="125"/>
      <c r="J462" s="214"/>
      <c r="K462" s="186"/>
      <c r="L462" s="186"/>
      <c r="M462" s="131"/>
      <c r="N462" s="128" t="str">
        <f>VLOOKUP(K462,COD!$O$2:$P$10,2,FALSE)</f>
        <v>#N/A</v>
      </c>
      <c r="O462" s="128" t="str">
        <f>VLOOKUP(L462,COD!$O$12:$P$25,2,FALSE)</f>
        <v>#N/A</v>
      </c>
      <c r="P462" s="119" t="str">
        <f t="shared" si="4"/>
        <v>#N/A</v>
      </c>
    </row>
    <row r="463" ht="23.25" customHeight="1">
      <c r="A463" s="86" t="str">
        <f t="shared" si="89"/>
        <v>15</v>
      </c>
      <c r="B463" s="120">
        <v>15.0</v>
      </c>
      <c r="C463" s="121"/>
      <c r="D463" s="122"/>
      <c r="E463" s="123"/>
      <c r="F463" s="213"/>
      <c r="G463" s="124"/>
      <c r="H463" s="125"/>
      <c r="I463" s="125"/>
      <c r="J463" s="214"/>
      <c r="K463" s="186"/>
      <c r="L463" s="186"/>
      <c r="M463" s="132"/>
      <c r="N463" s="118" t="str">
        <f>VLOOKUP(K463,COD!$O$2:$P$10,2,FALSE)</f>
        <v>#N/A</v>
      </c>
      <c r="O463" s="118" t="str">
        <f>VLOOKUP(L463,COD!$O$12:$P$25,2,FALSE)</f>
        <v>#N/A</v>
      </c>
      <c r="P463" s="119" t="str">
        <f t="shared" si="4"/>
        <v>#N/A</v>
      </c>
    </row>
    <row r="464" ht="23.25" customHeight="1">
      <c r="A464" s="86" t="str">
        <f t="shared" si="89"/>
        <v>16</v>
      </c>
      <c r="B464" s="120">
        <v>16.0</v>
      </c>
      <c r="C464" s="121"/>
      <c r="D464" s="122"/>
      <c r="E464" s="123"/>
      <c r="F464" s="213"/>
      <c r="G464" s="124"/>
      <c r="H464" s="125"/>
      <c r="I464" s="125"/>
      <c r="J464" s="214"/>
      <c r="K464" s="186"/>
      <c r="L464" s="186"/>
      <c r="M464" s="127"/>
      <c r="N464" s="128" t="str">
        <f>VLOOKUP(K464,COD!$O$2:$P$10,2,FALSE)</f>
        <v>#N/A</v>
      </c>
      <c r="O464" s="128" t="str">
        <f>VLOOKUP(L464,COD!$O$12:$P$25,2,FALSE)</f>
        <v>#N/A</v>
      </c>
      <c r="P464" s="119" t="str">
        <f t="shared" si="4"/>
        <v>#N/A</v>
      </c>
    </row>
    <row r="465" ht="23.25" customHeight="1">
      <c r="A465" s="86" t="str">
        <f t="shared" si="89"/>
        <v>17</v>
      </c>
      <c r="B465" s="120">
        <v>17.0</v>
      </c>
      <c r="C465" s="121"/>
      <c r="D465" s="122"/>
      <c r="E465" s="123"/>
      <c r="F465" s="213"/>
      <c r="G465" s="124"/>
      <c r="H465" s="125"/>
      <c r="I465" s="125"/>
      <c r="J465" s="214"/>
      <c r="K465" s="186"/>
      <c r="L465" s="186"/>
      <c r="M465" s="130"/>
      <c r="N465" s="118" t="str">
        <f>VLOOKUP(K465,COD!$O$2:$P$10,2,FALSE)</f>
        <v>#N/A</v>
      </c>
      <c r="O465" s="118" t="str">
        <f>VLOOKUP(L465,COD!$O$12:$P$25,2,FALSE)</f>
        <v>#N/A</v>
      </c>
      <c r="P465" s="119" t="str">
        <f t="shared" si="4"/>
        <v>#N/A</v>
      </c>
    </row>
    <row r="466" ht="23.25" customHeight="1">
      <c r="A466" s="86" t="str">
        <f t="shared" si="89"/>
        <v>18</v>
      </c>
      <c r="B466" s="120">
        <v>18.0</v>
      </c>
      <c r="C466" s="121"/>
      <c r="D466" s="122"/>
      <c r="E466" s="123"/>
      <c r="F466" s="213"/>
      <c r="G466" s="124"/>
      <c r="H466" s="125"/>
      <c r="I466" s="125"/>
      <c r="J466" s="215"/>
      <c r="K466" s="186"/>
      <c r="L466" s="186"/>
      <c r="M466" s="131"/>
      <c r="N466" s="128" t="str">
        <f>VLOOKUP(K466,COD!$O$2:$P$10,2,FALSE)</f>
        <v>#N/A</v>
      </c>
      <c r="O466" s="128" t="str">
        <f>VLOOKUP(L466,COD!$O$12:$P$25,2,FALSE)</f>
        <v>#N/A</v>
      </c>
      <c r="P466" s="119" t="str">
        <f t="shared" si="4"/>
        <v>#N/A</v>
      </c>
    </row>
    <row r="467" ht="23.25" customHeight="1">
      <c r="A467" s="86" t="str">
        <f t="shared" si="89"/>
        <v>19</v>
      </c>
      <c r="B467" s="120">
        <v>19.0</v>
      </c>
      <c r="C467" s="121"/>
      <c r="D467" s="122"/>
      <c r="E467" s="123"/>
      <c r="F467" s="213"/>
      <c r="G467" s="124"/>
      <c r="H467" s="125"/>
      <c r="I467" s="125"/>
      <c r="J467" s="214"/>
      <c r="K467" s="186"/>
      <c r="L467" s="186"/>
      <c r="M467" s="132"/>
      <c r="N467" s="118" t="str">
        <f>VLOOKUP(K467,COD!$O$2:$P$10,2,FALSE)</f>
        <v>#N/A</v>
      </c>
      <c r="O467" s="118" t="str">
        <f>VLOOKUP(L467,COD!$O$12:$P$25,2,FALSE)</f>
        <v>#N/A</v>
      </c>
      <c r="P467" s="119" t="str">
        <f t="shared" si="4"/>
        <v>#N/A</v>
      </c>
    </row>
    <row r="468" ht="23.25" customHeight="1">
      <c r="A468" s="86" t="str">
        <f t="shared" si="89"/>
        <v>20</v>
      </c>
      <c r="B468" s="120">
        <v>20.0</v>
      </c>
      <c r="C468" s="121"/>
      <c r="D468" s="122"/>
      <c r="E468" s="123"/>
      <c r="F468" s="213"/>
      <c r="G468" s="124"/>
      <c r="H468" s="125"/>
      <c r="I468" s="125"/>
      <c r="J468" s="214"/>
      <c r="K468" s="186"/>
      <c r="L468" s="186"/>
      <c r="M468" s="127"/>
      <c r="N468" s="128" t="str">
        <f>VLOOKUP(K468,COD!$O$2:$P$10,2,FALSE)</f>
        <v>#N/A</v>
      </c>
      <c r="O468" s="128" t="str">
        <f>VLOOKUP(L468,COD!$O$12:$P$25,2,FALSE)</f>
        <v>#N/A</v>
      </c>
      <c r="P468" s="119" t="str">
        <f t="shared" si="4"/>
        <v>#N/A</v>
      </c>
    </row>
    <row r="469" ht="23.25" customHeight="1">
      <c r="A469" s="86" t="str">
        <f t="shared" si="89"/>
        <v>21</v>
      </c>
      <c r="B469" s="120">
        <v>21.0</v>
      </c>
      <c r="C469" s="121"/>
      <c r="D469" s="122"/>
      <c r="E469" s="123"/>
      <c r="F469" s="213"/>
      <c r="G469" s="124"/>
      <c r="H469" s="125"/>
      <c r="I469" s="125"/>
      <c r="J469" s="215"/>
      <c r="K469" s="185"/>
      <c r="L469" s="186"/>
      <c r="M469" s="132"/>
      <c r="N469" s="118" t="str">
        <f>VLOOKUP(K469,COD!$O$2:$P$10,2,FALSE)</f>
        <v>#N/A</v>
      </c>
      <c r="O469" s="118" t="str">
        <f>VLOOKUP(L469,COD!$O$12:$P$25,2,FALSE)</f>
        <v>#N/A</v>
      </c>
      <c r="P469" s="119" t="str">
        <f t="shared" si="4"/>
        <v>#N/A</v>
      </c>
    </row>
    <row r="470" ht="23.25" customHeight="1">
      <c r="A470" s="86" t="str">
        <f t="shared" si="89"/>
        <v>22</v>
      </c>
      <c r="B470" s="120">
        <v>22.0</v>
      </c>
      <c r="C470" s="121"/>
      <c r="D470" s="122"/>
      <c r="E470" s="123"/>
      <c r="F470" s="213"/>
      <c r="G470" s="124"/>
      <c r="H470" s="125"/>
      <c r="I470" s="125"/>
      <c r="J470" s="214"/>
      <c r="K470" s="186"/>
      <c r="L470" s="186"/>
      <c r="M470" s="131"/>
      <c r="N470" s="128" t="str">
        <f>VLOOKUP(K470,COD!$O$2:$P$10,2,FALSE)</f>
        <v>#N/A</v>
      </c>
      <c r="O470" s="128" t="str">
        <f>VLOOKUP(L470,COD!$O$12:$P$25,2,FALSE)</f>
        <v>#N/A</v>
      </c>
      <c r="P470" s="119" t="str">
        <f t="shared" si="4"/>
        <v>#N/A</v>
      </c>
    </row>
    <row r="471" ht="23.25" customHeight="1">
      <c r="A471" s="86" t="str">
        <f t="shared" si="89"/>
        <v>23</v>
      </c>
      <c r="B471" s="120">
        <v>23.0</v>
      </c>
      <c r="C471" s="121"/>
      <c r="D471" s="122"/>
      <c r="E471" s="123"/>
      <c r="F471" s="213"/>
      <c r="G471" s="124"/>
      <c r="H471" s="125"/>
      <c r="I471" s="125"/>
      <c r="J471" s="214"/>
      <c r="K471" s="185"/>
      <c r="L471" s="186"/>
      <c r="M471" s="130"/>
      <c r="N471" s="118" t="str">
        <f>VLOOKUP(K471,COD!$O$2:$P$10,2,FALSE)</f>
        <v>#N/A</v>
      </c>
      <c r="O471" s="118" t="str">
        <f>VLOOKUP(L471,COD!$O$12:$P$25,2,FALSE)</f>
        <v>#N/A</v>
      </c>
      <c r="P471" s="119" t="str">
        <f t="shared" si="4"/>
        <v>#N/A</v>
      </c>
    </row>
    <row r="472" ht="23.25" customHeight="1">
      <c r="A472" s="86" t="str">
        <f t="shared" si="89"/>
        <v>24</v>
      </c>
      <c r="B472" s="120">
        <v>24.0</v>
      </c>
      <c r="C472" s="121"/>
      <c r="D472" s="122"/>
      <c r="E472" s="123"/>
      <c r="F472" s="213"/>
      <c r="G472" s="124"/>
      <c r="H472" s="125"/>
      <c r="I472" s="125"/>
      <c r="J472" s="214"/>
      <c r="K472" s="186"/>
      <c r="L472" s="186"/>
      <c r="M472" s="131"/>
      <c r="N472" s="128" t="str">
        <f>VLOOKUP(K472,COD!$O$2:$P$10,2,FALSE)</f>
        <v>#N/A</v>
      </c>
      <c r="O472" s="128" t="str">
        <f>VLOOKUP(L472,COD!$O$12:$P$25,2,FALSE)</f>
        <v>#N/A</v>
      </c>
      <c r="P472" s="119" t="str">
        <f t="shared" si="4"/>
        <v>#N/A</v>
      </c>
    </row>
    <row r="473" ht="23.25" customHeight="1">
      <c r="A473" s="86" t="str">
        <f t="shared" si="89"/>
        <v>25</v>
      </c>
      <c r="B473" s="120">
        <v>25.0</v>
      </c>
      <c r="C473" s="121"/>
      <c r="D473" s="122"/>
      <c r="E473" s="123"/>
      <c r="F473" s="213"/>
      <c r="G473" s="124"/>
      <c r="H473" s="125"/>
      <c r="I473" s="125"/>
      <c r="J473" s="215"/>
      <c r="K473" s="185"/>
      <c r="L473" s="185"/>
      <c r="M473" s="132"/>
      <c r="N473" s="118" t="str">
        <f>VLOOKUP(K473,COD!$O$2:$P$10,2,FALSE)</f>
        <v>#N/A</v>
      </c>
      <c r="O473" s="118" t="str">
        <f>VLOOKUP(L473,COD!$O$12:$P$25,2,FALSE)</f>
        <v>#N/A</v>
      </c>
      <c r="P473" s="119" t="str">
        <f t="shared" si="4"/>
        <v>#N/A</v>
      </c>
    </row>
    <row r="474" ht="23.25" customHeight="1">
      <c r="A474" s="86" t="str">
        <f t="shared" si="89"/>
        <v>26</v>
      </c>
      <c r="B474" s="120">
        <v>26.0</v>
      </c>
      <c r="C474" s="121" t="str">
        <f t="shared" ref="C474:C5998" si="91">IF($D474&lt;&gt;"",UPPER(TEXT($D474,"MMM")),"")</f>
        <v/>
      </c>
      <c r="D474" s="122" t="str">
        <f t="shared" ref="D474:E474" si="90">D473</f>
        <v/>
      </c>
      <c r="E474" s="123" t="str">
        <f t="shared" si="90"/>
        <v/>
      </c>
      <c r="F474" s="213"/>
      <c r="G474" s="124"/>
      <c r="H474" s="125"/>
      <c r="I474" s="125"/>
      <c r="J474" s="214"/>
      <c r="K474" s="185"/>
      <c r="L474" s="185"/>
      <c r="M474" s="127"/>
      <c r="N474" s="128" t="str">
        <f>VLOOKUP(K474,COD!$O$2:$P$10,2,FALSE)</f>
        <v>#N/A</v>
      </c>
      <c r="O474" s="128" t="str">
        <f>VLOOKUP(L474,COD!$O$12:$P$25,2,FALSE)</f>
        <v>#N/A</v>
      </c>
      <c r="P474" s="119" t="str">
        <f t="shared" si="4"/>
        <v>#N/A</v>
      </c>
    </row>
    <row r="475" ht="23.25" customHeight="1">
      <c r="A475" s="86" t="str">
        <f t="shared" si="89"/>
        <v>27</v>
      </c>
      <c r="B475" s="120">
        <v>27.0</v>
      </c>
      <c r="C475" s="121" t="str">
        <f t="shared" si="91"/>
        <v/>
      </c>
      <c r="D475" s="122" t="str">
        <f t="shared" ref="D475:E475" si="92">D474</f>
        <v/>
      </c>
      <c r="E475" s="123" t="str">
        <f t="shared" si="92"/>
        <v/>
      </c>
      <c r="F475" s="213"/>
      <c r="G475" s="124"/>
      <c r="H475" s="125"/>
      <c r="I475" s="125"/>
      <c r="J475" s="214"/>
      <c r="K475" s="185"/>
      <c r="L475" s="185"/>
      <c r="M475" s="130"/>
      <c r="N475" s="118" t="str">
        <f>VLOOKUP(K475,COD!$O$2:$P$10,2,FALSE)</f>
        <v>#N/A</v>
      </c>
      <c r="O475" s="118" t="str">
        <f>VLOOKUP(L475,COD!$O$12:$P$25,2,FALSE)</f>
        <v>#N/A</v>
      </c>
      <c r="P475" s="119" t="str">
        <f t="shared" si="4"/>
        <v>#N/A</v>
      </c>
    </row>
    <row r="476" ht="23.25" customHeight="1">
      <c r="A476" s="86" t="str">
        <f t="shared" si="89"/>
        <v>28</v>
      </c>
      <c r="B476" s="120">
        <v>28.0</v>
      </c>
      <c r="C476" s="121" t="str">
        <f t="shared" si="91"/>
        <v/>
      </c>
      <c r="D476" s="122" t="str">
        <f t="shared" ref="D476:E476" si="93">D475</f>
        <v/>
      </c>
      <c r="E476" s="123" t="str">
        <f t="shared" si="93"/>
        <v/>
      </c>
      <c r="F476" s="213"/>
      <c r="G476" s="124"/>
      <c r="H476" s="125"/>
      <c r="I476" s="125"/>
      <c r="J476" s="214"/>
      <c r="K476" s="185"/>
      <c r="L476" s="185"/>
      <c r="M476" s="127"/>
      <c r="N476" s="128" t="str">
        <f>VLOOKUP(K476,COD!$O$2:$P$10,2,FALSE)</f>
        <v>#N/A</v>
      </c>
      <c r="O476" s="128" t="str">
        <f>VLOOKUP(L476,COD!$O$12:$P$25,2,FALSE)</f>
        <v>#N/A</v>
      </c>
      <c r="P476" s="119" t="str">
        <f t="shared" si="4"/>
        <v>#N/A</v>
      </c>
    </row>
    <row r="477" ht="23.25" customHeight="1">
      <c r="A477" s="86" t="str">
        <f t="shared" si="89"/>
        <v>29</v>
      </c>
      <c r="B477" s="120">
        <v>29.0</v>
      </c>
      <c r="C477" s="121" t="str">
        <f t="shared" si="91"/>
        <v/>
      </c>
      <c r="D477" s="122" t="str">
        <f t="shared" ref="D477:E477" si="94">D476</f>
        <v/>
      </c>
      <c r="E477" s="123" t="str">
        <f t="shared" si="94"/>
        <v/>
      </c>
      <c r="F477" s="213"/>
      <c r="G477" s="124"/>
      <c r="H477" s="125"/>
      <c r="I477" s="125"/>
      <c r="J477" s="214"/>
      <c r="K477" s="185"/>
      <c r="L477" s="185"/>
      <c r="M477" s="130"/>
      <c r="N477" s="118" t="str">
        <f>VLOOKUP(K477,COD!$O$2:$P$10,2,FALSE)</f>
        <v>#N/A</v>
      </c>
      <c r="O477" s="118" t="str">
        <f>VLOOKUP(L477,COD!$O$12:$P$25,2,FALSE)</f>
        <v>#N/A</v>
      </c>
      <c r="P477" s="119" t="str">
        <f t="shared" si="4"/>
        <v>#N/A</v>
      </c>
    </row>
    <row r="478" ht="23.25" customHeight="1">
      <c r="A478" s="86" t="str">
        <f t="shared" si="89"/>
        <v>30</v>
      </c>
      <c r="B478" s="120">
        <v>30.0</v>
      </c>
      <c r="C478" s="121" t="str">
        <f t="shared" si="91"/>
        <v/>
      </c>
      <c r="D478" s="122" t="str">
        <f t="shared" ref="D478:E478" si="95">D477</f>
        <v/>
      </c>
      <c r="E478" s="123" t="str">
        <f t="shared" si="95"/>
        <v/>
      </c>
      <c r="F478" s="213"/>
      <c r="G478" s="124"/>
      <c r="H478" s="125"/>
      <c r="I478" s="125"/>
      <c r="J478" s="214"/>
      <c r="K478" s="185"/>
      <c r="L478" s="185"/>
      <c r="M478" s="131"/>
      <c r="N478" s="128" t="str">
        <f>VLOOKUP(K478,COD!$O$2:$P$10,2,FALSE)</f>
        <v>#N/A</v>
      </c>
      <c r="O478" s="128" t="str">
        <f>VLOOKUP(L478,COD!$O$12:$P$25,2,FALSE)</f>
        <v>#N/A</v>
      </c>
      <c r="P478" s="119" t="str">
        <f t="shared" si="4"/>
        <v>#N/A</v>
      </c>
    </row>
    <row r="479" ht="23.25" customHeight="1">
      <c r="A479" s="86" t="str">
        <f t="shared" si="89"/>
        <v>31</v>
      </c>
      <c r="B479" s="120">
        <v>31.0</v>
      </c>
      <c r="C479" s="121" t="str">
        <f t="shared" si="91"/>
        <v/>
      </c>
      <c r="D479" s="122" t="str">
        <f t="shared" ref="D479:E479" si="96">D478</f>
        <v/>
      </c>
      <c r="E479" s="123" t="str">
        <f t="shared" si="96"/>
        <v/>
      </c>
      <c r="F479" s="213"/>
      <c r="G479" s="124"/>
      <c r="H479" s="125"/>
      <c r="I479" s="125"/>
      <c r="J479" s="214"/>
      <c r="K479" s="186"/>
      <c r="L479" s="186"/>
      <c r="M479" s="130"/>
      <c r="N479" s="118" t="str">
        <f>VLOOKUP(K479,COD!$O$2:$P$10,2,FALSE)</f>
        <v>#N/A</v>
      </c>
      <c r="O479" s="118" t="str">
        <f>VLOOKUP(L479,COD!$O$12:$P$25,2,FALSE)</f>
        <v>#N/A</v>
      </c>
      <c r="P479" s="119" t="str">
        <f t="shared" si="4"/>
        <v>#N/A</v>
      </c>
    </row>
    <row r="480" ht="23.25" customHeight="1">
      <c r="A480" s="86" t="str">
        <f t="shared" si="89"/>
        <v>32</v>
      </c>
      <c r="B480" s="120">
        <v>32.0</v>
      </c>
      <c r="C480" s="121" t="str">
        <f t="shared" si="91"/>
        <v/>
      </c>
      <c r="D480" s="122" t="str">
        <f t="shared" ref="D480:E480" si="97">D479</f>
        <v/>
      </c>
      <c r="E480" s="123" t="str">
        <f t="shared" si="97"/>
        <v/>
      </c>
      <c r="F480" s="213"/>
      <c r="G480" s="124"/>
      <c r="H480" s="125"/>
      <c r="I480" s="125"/>
      <c r="J480" s="214"/>
      <c r="K480" s="185"/>
      <c r="L480" s="185"/>
      <c r="M480" s="131"/>
      <c r="N480" s="128" t="str">
        <f>VLOOKUP(K480,COD!$O$2:$P$10,2,FALSE)</f>
        <v>#N/A</v>
      </c>
      <c r="O480" s="128" t="str">
        <f>VLOOKUP(L480,COD!$O$12:$P$25,2,FALSE)</f>
        <v>#N/A</v>
      </c>
      <c r="P480" s="119" t="str">
        <f t="shared" si="4"/>
        <v>#N/A</v>
      </c>
    </row>
    <row r="481" ht="23.25" customHeight="1">
      <c r="A481" s="86" t="str">
        <f t="shared" si="89"/>
        <v>33</v>
      </c>
      <c r="B481" s="120">
        <v>33.0</v>
      </c>
      <c r="C481" s="121" t="str">
        <f t="shared" si="91"/>
        <v/>
      </c>
      <c r="D481" s="122" t="str">
        <f t="shared" ref="D481:E481" si="98">D480</f>
        <v/>
      </c>
      <c r="E481" s="123" t="str">
        <f t="shared" si="98"/>
        <v/>
      </c>
      <c r="F481" s="213"/>
      <c r="G481" s="124"/>
      <c r="H481" s="125"/>
      <c r="I481" s="125"/>
      <c r="J481" s="214"/>
      <c r="K481" s="185"/>
      <c r="L481" s="185"/>
      <c r="M481" s="132"/>
      <c r="N481" s="118" t="str">
        <f>VLOOKUP(K481,COD!$O$2:$P$10,2,FALSE)</f>
        <v>#N/A</v>
      </c>
      <c r="O481" s="118" t="str">
        <f>VLOOKUP(L481,COD!$O$12:$P$25,2,FALSE)</f>
        <v>#N/A</v>
      </c>
      <c r="P481" s="119" t="str">
        <f t="shared" si="4"/>
        <v>#N/A</v>
      </c>
    </row>
    <row r="482" ht="23.25" customHeight="1">
      <c r="A482" s="86" t="str">
        <f t="shared" si="89"/>
        <v>34</v>
      </c>
      <c r="B482" s="120">
        <v>34.0</v>
      </c>
      <c r="C482" s="121" t="str">
        <f t="shared" si="91"/>
        <v/>
      </c>
      <c r="D482" s="122" t="str">
        <f t="shared" ref="D482:E482" si="99">D481</f>
        <v/>
      </c>
      <c r="E482" s="123" t="str">
        <f t="shared" si="99"/>
        <v/>
      </c>
      <c r="F482" s="213"/>
      <c r="G482" s="124"/>
      <c r="H482" s="125"/>
      <c r="I482" s="125"/>
      <c r="J482" s="214"/>
      <c r="K482" s="185"/>
      <c r="L482" s="185"/>
      <c r="M482" s="127"/>
      <c r="N482" s="128" t="str">
        <f>VLOOKUP(K482,COD!$O$2:$P$10,2,FALSE)</f>
        <v>#N/A</v>
      </c>
      <c r="O482" s="128" t="str">
        <f>VLOOKUP(L482,COD!$O$12:$P$25,2,FALSE)</f>
        <v>#N/A</v>
      </c>
      <c r="P482" s="119" t="str">
        <f t="shared" si="4"/>
        <v>#N/A</v>
      </c>
    </row>
    <row r="483" ht="23.25" customHeight="1">
      <c r="A483" s="86" t="str">
        <f t="shared" si="89"/>
        <v>35</v>
      </c>
      <c r="B483" s="120">
        <v>35.0</v>
      </c>
      <c r="C483" s="121" t="str">
        <f t="shared" si="91"/>
        <v/>
      </c>
      <c r="D483" s="122" t="str">
        <f t="shared" ref="D483:E483" si="100">D482</f>
        <v/>
      </c>
      <c r="E483" s="123" t="str">
        <f t="shared" si="100"/>
        <v/>
      </c>
      <c r="F483" s="213"/>
      <c r="G483" s="124"/>
      <c r="H483" s="125"/>
      <c r="I483" s="125"/>
      <c r="J483" s="214"/>
      <c r="K483" s="185"/>
      <c r="L483" s="185"/>
      <c r="M483" s="130"/>
      <c r="N483" s="118" t="str">
        <f>VLOOKUP(K483,COD!$O$2:$P$10,2,FALSE)</f>
        <v>#N/A</v>
      </c>
      <c r="O483" s="118" t="str">
        <f>VLOOKUP(L483,COD!$O$12:$P$25,2,FALSE)</f>
        <v>#N/A</v>
      </c>
      <c r="P483" s="119" t="str">
        <f t="shared" si="4"/>
        <v>#N/A</v>
      </c>
    </row>
    <row r="484" ht="23.25" customHeight="1">
      <c r="A484" s="86" t="str">
        <f t="shared" si="89"/>
        <v>36</v>
      </c>
      <c r="B484" s="120">
        <v>36.0</v>
      </c>
      <c r="C484" s="121" t="str">
        <f t="shared" si="91"/>
        <v/>
      </c>
      <c r="D484" s="122" t="str">
        <f t="shared" ref="D484:E484" si="101">D483</f>
        <v/>
      </c>
      <c r="E484" s="123" t="str">
        <f t="shared" si="101"/>
        <v/>
      </c>
      <c r="F484" s="213"/>
      <c r="G484" s="124"/>
      <c r="H484" s="125"/>
      <c r="I484" s="125"/>
      <c r="J484" s="214"/>
      <c r="K484" s="185"/>
      <c r="L484" s="185"/>
      <c r="M484" s="127"/>
      <c r="N484" s="128" t="str">
        <f>VLOOKUP(K484,COD!$O$2:$P$10,2,FALSE)</f>
        <v>#N/A</v>
      </c>
      <c r="O484" s="128" t="str">
        <f>VLOOKUP(L484,COD!$O$12:$P$25,2,FALSE)</f>
        <v>#N/A</v>
      </c>
      <c r="P484" s="119" t="str">
        <f t="shared" si="4"/>
        <v>#N/A</v>
      </c>
    </row>
    <row r="485" ht="23.25" customHeight="1">
      <c r="A485" s="86" t="str">
        <f t="shared" si="89"/>
        <v>37</v>
      </c>
      <c r="B485" s="120">
        <v>37.0</v>
      </c>
      <c r="C485" s="121" t="str">
        <f t="shared" si="91"/>
        <v/>
      </c>
      <c r="D485" s="122" t="str">
        <f t="shared" ref="D485:E485" si="102">D484</f>
        <v/>
      </c>
      <c r="E485" s="123" t="str">
        <f t="shared" si="102"/>
        <v/>
      </c>
      <c r="F485" s="213"/>
      <c r="G485" s="124"/>
      <c r="H485" s="125"/>
      <c r="I485" s="125"/>
      <c r="J485" s="215"/>
      <c r="K485" s="185"/>
      <c r="L485" s="185"/>
      <c r="M485" s="132"/>
      <c r="N485" s="118" t="str">
        <f>VLOOKUP(K485,COD!$O$2:$P$10,2,FALSE)</f>
        <v>#N/A</v>
      </c>
      <c r="O485" s="118" t="str">
        <f>VLOOKUP(L485,COD!$O$12:$P$25,2,FALSE)</f>
        <v>#N/A</v>
      </c>
      <c r="P485" s="119" t="str">
        <f t="shared" si="4"/>
        <v>#N/A</v>
      </c>
    </row>
    <row r="486" ht="23.25" customHeight="1">
      <c r="A486" s="86" t="str">
        <f t="shared" si="89"/>
        <v>38</v>
      </c>
      <c r="B486" s="120">
        <v>38.0</v>
      </c>
      <c r="C486" s="121" t="str">
        <f t="shared" si="91"/>
        <v/>
      </c>
      <c r="D486" s="122" t="str">
        <f t="shared" ref="D486:E486" si="103">D485</f>
        <v/>
      </c>
      <c r="E486" s="123" t="str">
        <f t="shared" si="103"/>
        <v/>
      </c>
      <c r="F486" s="213"/>
      <c r="G486" s="124"/>
      <c r="H486" s="125"/>
      <c r="I486" s="125"/>
      <c r="J486" s="214"/>
      <c r="K486" s="185"/>
      <c r="L486" s="185"/>
      <c r="M486" s="127"/>
      <c r="N486" s="128" t="str">
        <f>VLOOKUP(K486,COD!$O$2:$P$10,2,FALSE)</f>
        <v>#N/A</v>
      </c>
      <c r="O486" s="128" t="str">
        <f>VLOOKUP(L486,COD!$O$12:$P$25,2,FALSE)</f>
        <v>#N/A</v>
      </c>
      <c r="P486" s="119" t="str">
        <f t="shared" si="4"/>
        <v>#N/A</v>
      </c>
    </row>
    <row r="487" ht="23.25" customHeight="1">
      <c r="A487" s="86" t="str">
        <f t="shared" si="89"/>
        <v>39</v>
      </c>
      <c r="B487" s="120">
        <v>39.0</v>
      </c>
      <c r="C487" s="121" t="str">
        <f t="shared" si="91"/>
        <v/>
      </c>
      <c r="D487" s="122" t="str">
        <f t="shared" ref="D487:E487" si="104">D486</f>
        <v/>
      </c>
      <c r="E487" s="123" t="str">
        <f t="shared" si="104"/>
        <v/>
      </c>
      <c r="F487" s="213"/>
      <c r="G487" s="124"/>
      <c r="H487" s="125"/>
      <c r="I487" s="125"/>
      <c r="J487" s="214"/>
      <c r="K487" s="185"/>
      <c r="L487" s="186"/>
      <c r="M487" s="132"/>
      <c r="N487" s="118" t="str">
        <f>VLOOKUP(K487,COD!$O$2:$P$10,2,FALSE)</f>
        <v>#N/A</v>
      </c>
      <c r="O487" s="118" t="str">
        <f>VLOOKUP(L487,COD!$O$12:$P$25,2,FALSE)</f>
        <v>#N/A</v>
      </c>
      <c r="P487" s="119" t="str">
        <f t="shared" si="4"/>
        <v>#N/A</v>
      </c>
    </row>
    <row r="488" ht="23.25" customHeight="1">
      <c r="A488" s="86" t="str">
        <f t="shared" si="89"/>
        <v>40</v>
      </c>
      <c r="B488" s="120">
        <v>40.0</v>
      </c>
      <c r="C488" s="121" t="str">
        <f t="shared" si="91"/>
        <v/>
      </c>
      <c r="D488" s="122" t="str">
        <f t="shared" ref="D488:E488" si="105">D487</f>
        <v/>
      </c>
      <c r="E488" s="123" t="str">
        <f t="shared" si="105"/>
        <v/>
      </c>
      <c r="F488" s="213"/>
      <c r="G488" s="124"/>
      <c r="H488" s="125"/>
      <c r="I488" s="125"/>
      <c r="J488" s="214"/>
      <c r="K488" s="185"/>
      <c r="L488" s="186"/>
      <c r="M488" s="131"/>
      <c r="N488" s="128" t="str">
        <f>VLOOKUP(K488,COD!$O$2:$P$10,2,FALSE)</f>
        <v>#N/A</v>
      </c>
      <c r="O488" s="128" t="str">
        <f>VLOOKUP(L488,COD!$O$12:$P$25,2,FALSE)</f>
        <v>#N/A</v>
      </c>
      <c r="P488" s="119" t="str">
        <f t="shared" si="4"/>
        <v>#N/A</v>
      </c>
    </row>
    <row r="489" ht="23.25" customHeight="1">
      <c r="A489" s="86" t="str">
        <f t="shared" si="89"/>
        <v>41</v>
      </c>
      <c r="B489" s="120">
        <v>41.0</v>
      </c>
      <c r="C489" s="121" t="str">
        <f t="shared" si="91"/>
        <v/>
      </c>
      <c r="D489" s="122" t="str">
        <f t="shared" ref="D489:E489" si="106">D488</f>
        <v/>
      </c>
      <c r="E489" s="123" t="str">
        <f t="shared" si="106"/>
        <v/>
      </c>
      <c r="F489" s="213"/>
      <c r="G489" s="124"/>
      <c r="H489" s="125"/>
      <c r="I489" s="125"/>
      <c r="J489" s="214"/>
      <c r="K489" s="185"/>
      <c r="L489" s="186"/>
      <c r="M489" s="132"/>
      <c r="N489" s="118" t="str">
        <f>VLOOKUP(K489,COD!$O$2:$P$10,2,FALSE)</f>
        <v>#N/A</v>
      </c>
      <c r="O489" s="118" t="str">
        <f>VLOOKUP(L489,COD!$O$12:$P$25,2,FALSE)</f>
        <v>#N/A</v>
      </c>
      <c r="P489" s="119" t="str">
        <f t="shared" si="4"/>
        <v>#N/A</v>
      </c>
    </row>
    <row r="490" ht="23.25" customHeight="1">
      <c r="A490" s="86" t="str">
        <f t="shared" si="89"/>
        <v>42</v>
      </c>
      <c r="B490" s="120">
        <v>42.0</v>
      </c>
      <c r="C490" s="121" t="str">
        <f t="shared" si="91"/>
        <v/>
      </c>
      <c r="D490" s="122" t="str">
        <f t="shared" ref="D490:E490" si="107">D489</f>
        <v/>
      </c>
      <c r="E490" s="123" t="str">
        <f t="shared" si="107"/>
        <v/>
      </c>
      <c r="F490" s="213"/>
      <c r="G490" s="124"/>
      <c r="H490" s="125"/>
      <c r="I490" s="125"/>
      <c r="J490" s="214"/>
      <c r="K490" s="185"/>
      <c r="L490" s="188"/>
      <c r="M490" s="127"/>
      <c r="N490" s="128" t="str">
        <f>VLOOKUP(K490,COD!$O$2:$P$10,2,FALSE)</f>
        <v>#N/A</v>
      </c>
      <c r="O490" s="128" t="str">
        <f>VLOOKUP(L490,COD!$O$12:$P$25,2,FALSE)</f>
        <v>#N/A</v>
      </c>
      <c r="P490" s="119" t="str">
        <f t="shared" si="4"/>
        <v>#N/A</v>
      </c>
    </row>
    <row r="491" ht="23.25" customHeight="1">
      <c r="A491" s="86" t="str">
        <f t="shared" si="89"/>
        <v>43</v>
      </c>
      <c r="B491" s="120">
        <v>43.0</v>
      </c>
      <c r="C491" s="121" t="str">
        <f t="shared" si="91"/>
        <v/>
      </c>
      <c r="D491" s="122" t="str">
        <f t="shared" ref="D491:E491" si="108">D490</f>
        <v/>
      </c>
      <c r="E491" s="123" t="str">
        <f t="shared" si="108"/>
        <v/>
      </c>
      <c r="F491" s="213"/>
      <c r="G491" s="124"/>
      <c r="H491" s="125"/>
      <c r="I491" s="125"/>
      <c r="J491" s="214"/>
      <c r="K491" s="186"/>
      <c r="L491" s="186"/>
      <c r="M491" s="130"/>
      <c r="N491" s="118" t="str">
        <f>VLOOKUP(K491,COD!$O$2:$P$10,2,FALSE)</f>
        <v>#N/A</v>
      </c>
      <c r="O491" s="118" t="str">
        <f>VLOOKUP(L491,COD!$O$12:$P$25,2,FALSE)</f>
        <v>#N/A</v>
      </c>
      <c r="P491" s="119" t="str">
        <f t="shared" si="4"/>
        <v>#N/A</v>
      </c>
    </row>
    <row r="492" ht="23.25" customHeight="1">
      <c r="A492" s="86" t="str">
        <f t="shared" si="89"/>
        <v>44</v>
      </c>
      <c r="B492" s="120">
        <v>44.0</v>
      </c>
      <c r="C492" s="121" t="str">
        <f t="shared" si="91"/>
        <v/>
      </c>
      <c r="D492" s="122" t="str">
        <f t="shared" ref="D492:E492" si="109">D491</f>
        <v/>
      </c>
      <c r="E492" s="123" t="str">
        <f t="shared" si="109"/>
        <v/>
      </c>
      <c r="F492" s="213"/>
      <c r="G492" s="124"/>
      <c r="H492" s="125"/>
      <c r="I492" s="125"/>
      <c r="J492" s="214"/>
      <c r="K492" s="186"/>
      <c r="L492" s="186"/>
      <c r="M492" s="131"/>
      <c r="N492" s="128" t="str">
        <f>VLOOKUP(K492,COD!$O$2:$P$10,2,FALSE)</f>
        <v>#N/A</v>
      </c>
      <c r="O492" s="128" t="str">
        <f>VLOOKUP(L492,COD!$O$12:$P$25,2,FALSE)</f>
        <v>#N/A</v>
      </c>
      <c r="P492" s="119" t="str">
        <f t="shared" si="4"/>
        <v>#N/A</v>
      </c>
    </row>
    <row r="493" ht="23.25" customHeight="1">
      <c r="A493" s="86" t="str">
        <f t="shared" si="89"/>
        <v>45</v>
      </c>
      <c r="B493" s="120">
        <v>45.0</v>
      </c>
      <c r="C493" s="121" t="str">
        <f t="shared" si="91"/>
        <v/>
      </c>
      <c r="D493" s="122" t="str">
        <f t="shared" ref="D493:E493" si="110">D492</f>
        <v/>
      </c>
      <c r="E493" s="123" t="str">
        <f t="shared" si="110"/>
        <v/>
      </c>
      <c r="F493" s="213"/>
      <c r="G493" s="124"/>
      <c r="H493" s="125"/>
      <c r="I493" s="125"/>
      <c r="J493" s="214"/>
      <c r="K493" s="189"/>
      <c r="L493" s="190"/>
      <c r="M493" s="132"/>
      <c r="N493" s="118" t="str">
        <f>VLOOKUP(K493,COD!$O$2:$P$10,2,FALSE)</f>
        <v>#N/A</v>
      </c>
      <c r="O493" s="118" t="str">
        <f>VLOOKUP(L493,COD!$O$12:$P$25,2,FALSE)</f>
        <v>#N/A</v>
      </c>
      <c r="P493" s="119" t="str">
        <f t="shared" si="4"/>
        <v>#N/A</v>
      </c>
    </row>
    <row r="494" ht="23.25" customHeight="1">
      <c r="A494" s="86" t="str">
        <f t="shared" si="89"/>
        <v>46</v>
      </c>
      <c r="B494" s="120">
        <v>46.0</v>
      </c>
      <c r="C494" s="121" t="str">
        <f t="shared" si="91"/>
        <v/>
      </c>
      <c r="D494" s="122" t="str">
        <f t="shared" ref="D494:E494" si="111">D493</f>
        <v/>
      </c>
      <c r="E494" s="123" t="str">
        <f t="shared" si="111"/>
        <v/>
      </c>
      <c r="F494" s="213"/>
      <c r="G494" s="124"/>
      <c r="H494" s="125"/>
      <c r="I494" s="125"/>
      <c r="J494" s="215"/>
      <c r="K494" s="186"/>
      <c r="L494" s="186"/>
      <c r="M494" s="127"/>
      <c r="N494" s="128" t="str">
        <f>VLOOKUP(K494,COD!$O$2:$P$10,2,FALSE)</f>
        <v>#N/A</v>
      </c>
      <c r="O494" s="128" t="str">
        <f>VLOOKUP(L494,COD!$O$12:$P$25,2,FALSE)</f>
        <v>#N/A</v>
      </c>
      <c r="P494" s="119" t="str">
        <f t="shared" si="4"/>
        <v>#N/A</v>
      </c>
    </row>
    <row r="495" ht="23.25" customHeight="1">
      <c r="A495" s="86" t="str">
        <f t="shared" si="89"/>
        <v>47</v>
      </c>
      <c r="B495" s="120">
        <v>47.0</v>
      </c>
      <c r="C495" s="121" t="str">
        <f t="shared" si="91"/>
        <v/>
      </c>
      <c r="D495" s="122" t="str">
        <f t="shared" ref="D495:E495" si="112">D494</f>
        <v/>
      </c>
      <c r="E495" s="123" t="str">
        <f t="shared" si="112"/>
        <v/>
      </c>
      <c r="F495" s="213"/>
      <c r="G495" s="124"/>
      <c r="H495" s="125"/>
      <c r="I495" s="125"/>
      <c r="J495" s="214"/>
      <c r="K495" s="185"/>
      <c r="L495" s="186"/>
      <c r="M495" s="132"/>
      <c r="N495" s="118" t="str">
        <f>VLOOKUP(K495,COD!$O$2:$P$10,2,FALSE)</f>
        <v>#N/A</v>
      </c>
      <c r="O495" s="118" t="str">
        <f>VLOOKUP(L495,COD!$O$12:$P$25,2,FALSE)</f>
        <v>#N/A</v>
      </c>
      <c r="P495" s="119" t="str">
        <f t="shared" si="4"/>
        <v>#N/A</v>
      </c>
    </row>
    <row r="496" ht="23.25" customHeight="1">
      <c r="A496" s="86" t="str">
        <f t="shared" si="89"/>
        <v>48</v>
      </c>
      <c r="B496" s="120">
        <v>48.0</v>
      </c>
      <c r="C496" s="121" t="str">
        <f t="shared" si="91"/>
        <v/>
      </c>
      <c r="D496" s="122" t="str">
        <f t="shared" ref="D496:E496" si="113">D495</f>
        <v/>
      </c>
      <c r="E496" s="123" t="str">
        <f t="shared" si="113"/>
        <v/>
      </c>
      <c r="F496" s="213"/>
      <c r="G496" s="124"/>
      <c r="H496" s="125"/>
      <c r="I496" s="125"/>
      <c r="J496" s="214"/>
      <c r="K496" s="186"/>
      <c r="L496" s="186"/>
      <c r="M496" s="127"/>
      <c r="N496" s="128" t="str">
        <f>VLOOKUP(K496,COD!$O$2:$P$10,2,FALSE)</f>
        <v>#N/A</v>
      </c>
      <c r="O496" s="128" t="str">
        <f>VLOOKUP(L496,COD!$O$12:$P$25,2,FALSE)</f>
        <v>#N/A</v>
      </c>
      <c r="P496" s="119" t="str">
        <f t="shared" si="4"/>
        <v>#N/A</v>
      </c>
    </row>
    <row r="497" ht="23.25" customHeight="1">
      <c r="A497" s="86" t="str">
        <f t="shared" si="89"/>
        <v>49</v>
      </c>
      <c r="B497" s="120">
        <v>49.0</v>
      </c>
      <c r="C497" s="121" t="str">
        <f t="shared" si="91"/>
        <v/>
      </c>
      <c r="D497" s="122" t="str">
        <f t="shared" ref="D497:E497" si="114">D496</f>
        <v/>
      </c>
      <c r="E497" s="123" t="str">
        <f t="shared" si="114"/>
        <v/>
      </c>
      <c r="F497" s="213"/>
      <c r="G497" s="124"/>
      <c r="H497" s="125"/>
      <c r="I497" s="125"/>
      <c r="J497" s="214"/>
      <c r="K497" s="185"/>
      <c r="L497" s="186"/>
      <c r="M497" s="132"/>
      <c r="N497" s="118" t="str">
        <f>VLOOKUP(K497,COD!$O$2:$P$10,2,FALSE)</f>
        <v>#N/A</v>
      </c>
      <c r="O497" s="118" t="str">
        <f>VLOOKUP(L497,COD!$O$12:$P$25,2,FALSE)</f>
        <v>#N/A</v>
      </c>
      <c r="P497" s="119" t="str">
        <f t="shared" si="4"/>
        <v>#N/A</v>
      </c>
    </row>
    <row r="498" ht="23.25" customHeight="1">
      <c r="A498" s="86" t="str">
        <f t="shared" si="89"/>
        <v>50</v>
      </c>
      <c r="B498" s="120">
        <v>50.0</v>
      </c>
      <c r="C498" s="121" t="str">
        <f t="shared" si="91"/>
        <v/>
      </c>
      <c r="D498" s="122" t="str">
        <f t="shared" ref="D498:E498" si="115">D497</f>
        <v/>
      </c>
      <c r="E498" s="123" t="str">
        <f t="shared" si="115"/>
        <v/>
      </c>
      <c r="F498" s="213"/>
      <c r="G498" s="124"/>
      <c r="H498" s="125"/>
      <c r="I498" s="125"/>
      <c r="J498" s="214"/>
      <c r="K498" s="186"/>
      <c r="L498" s="186"/>
      <c r="M498" s="127"/>
      <c r="N498" s="128" t="str">
        <f>VLOOKUP(K498,COD!$O$2:$P$10,2,FALSE)</f>
        <v>#N/A</v>
      </c>
      <c r="O498" s="128" t="str">
        <f>VLOOKUP(L498,COD!$O$12:$P$25,2,FALSE)</f>
        <v>#N/A</v>
      </c>
      <c r="P498" s="119" t="str">
        <f t="shared" si="4"/>
        <v>#N/A</v>
      </c>
    </row>
    <row r="499" ht="23.25" customHeight="1">
      <c r="A499" s="86" t="str">
        <f t="shared" si="89"/>
        <v>51</v>
      </c>
      <c r="B499" s="120">
        <v>51.0</v>
      </c>
      <c r="C499" s="121" t="str">
        <f t="shared" si="91"/>
        <v/>
      </c>
      <c r="D499" s="122" t="str">
        <f t="shared" ref="D499:E499" si="116">D498</f>
        <v/>
      </c>
      <c r="E499" s="123" t="str">
        <f t="shared" si="116"/>
        <v/>
      </c>
      <c r="F499" s="213"/>
      <c r="G499" s="124"/>
      <c r="H499" s="125"/>
      <c r="I499" s="125"/>
      <c r="J499" s="215"/>
      <c r="K499" s="186"/>
      <c r="L499" s="186"/>
      <c r="M499" s="130"/>
      <c r="N499" s="118" t="str">
        <f>VLOOKUP(K499,COD!$O$2:$P$10,2,FALSE)</f>
        <v>#N/A</v>
      </c>
      <c r="O499" s="118" t="str">
        <f>VLOOKUP(L499,COD!$O$12:$P$25,2,FALSE)</f>
        <v>#N/A</v>
      </c>
      <c r="P499" s="119" t="str">
        <f t="shared" si="4"/>
        <v>#N/A</v>
      </c>
    </row>
    <row r="500" ht="23.25" customHeight="1">
      <c r="A500" s="86" t="str">
        <f t="shared" si="89"/>
        <v>52</v>
      </c>
      <c r="B500" s="120">
        <v>52.0</v>
      </c>
      <c r="C500" s="121" t="str">
        <f t="shared" si="91"/>
        <v/>
      </c>
      <c r="D500" s="122" t="str">
        <f t="shared" ref="D500:E500" si="117">D499</f>
        <v/>
      </c>
      <c r="E500" s="123" t="str">
        <f t="shared" si="117"/>
        <v/>
      </c>
      <c r="F500" s="213"/>
      <c r="G500" s="124"/>
      <c r="H500" s="125"/>
      <c r="I500" s="125"/>
      <c r="J500" s="214"/>
      <c r="K500" s="186"/>
      <c r="L500" s="186"/>
      <c r="M500" s="127"/>
      <c r="N500" s="128" t="str">
        <f>VLOOKUP(K500,COD!$O$2:$P$10,2,FALSE)</f>
        <v>#N/A</v>
      </c>
      <c r="O500" s="128" t="str">
        <f>VLOOKUP(L500,COD!$O$12:$P$25,2,FALSE)</f>
        <v>#N/A</v>
      </c>
      <c r="P500" s="119" t="str">
        <f t="shared" si="4"/>
        <v>#N/A</v>
      </c>
    </row>
    <row r="501" ht="23.25" customHeight="1">
      <c r="A501" s="86" t="str">
        <f t="shared" si="89"/>
        <v>53</v>
      </c>
      <c r="B501" s="120">
        <v>53.0</v>
      </c>
      <c r="C501" s="121" t="str">
        <f t="shared" si="91"/>
        <v/>
      </c>
      <c r="D501" s="122" t="str">
        <f t="shared" ref="D501:E501" si="118">D500</f>
        <v/>
      </c>
      <c r="E501" s="123" t="str">
        <f t="shared" si="118"/>
        <v/>
      </c>
      <c r="F501" s="213"/>
      <c r="G501" s="124"/>
      <c r="H501" s="125"/>
      <c r="I501" s="125"/>
      <c r="J501" s="214"/>
      <c r="K501" s="185"/>
      <c r="L501" s="185"/>
      <c r="M501" s="132"/>
      <c r="N501" s="118" t="str">
        <f>VLOOKUP(K501,COD!$O$2:$P$10,2,FALSE)</f>
        <v>#N/A</v>
      </c>
      <c r="O501" s="118" t="str">
        <f>VLOOKUP(L501,COD!$O$12:$P$25,2,FALSE)</f>
        <v>#N/A</v>
      </c>
      <c r="P501" s="119" t="str">
        <f t="shared" si="4"/>
        <v>#N/A</v>
      </c>
    </row>
    <row r="502" ht="23.25" customHeight="1">
      <c r="A502" s="86" t="str">
        <f t="shared" si="89"/>
        <v>54</v>
      </c>
      <c r="B502" s="120">
        <v>54.0</v>
      </c>
      <c r="C502" s="121" t="str">
        <f t="shared" si="91"/>
        <v/>
      </c>
      <c r="D502" s="122" t="str">
        <f t="shared" ref="D502:E502" si="119">D501</f>
        <v/>
      </c>
      <c r="E502" s="123" t="str">
        <f t="shared" si="119"/>
        <v/>
      </c>
      <c r="F502" s="213"/>
      <c r="G502" s="124"/>
      <c r="H502" s="125"/>
      <c r="I502" s="125"/>
      <c r="J502" s="214"/>
      <c r="K502" s="186"/>
      <c r="L502" s="186"/>
      <c r="M502" s="127"/>
      <c r="N502" s="128" t="str">
        <f>VLOOKUP(K502,COD!$O$2:$P$10,2,FALSE)</f>
        <v>#N/A</v>
      </c>
      <c r="O502" s="128" t="str">
        <f>VLOOKUP(L502,COD!$O$12:$P$25,2,FALSE)</f>
        <v>#N/A</v>
      </c>
      <c r="P502" s="119" t="str">
        <f t="shared" si="4"/>
        <v>#N/A</v>
      </c>
    </row>
    <row r="503" ht="23.25" customHeight="1">
      <c r="A503" s="86" t="str">
        <f t="shared" si="89"/>
        <v>55</v>
      </c>
      <c r="B503" s="120">
        <v>55.0</v>
      </c>
      <c r="C503" s="121" t="str">
        <f t="shared" si="91"/>
        <v/>
      </c>
      <c r="D503" s="122" t="str">
        <f t="shared" ref="D503:E503" si="120">D502</f>
        <v/>
      </c>
      <c r="E503" s="123" t="str">
        <f t="shared" si="120"/>
        <v/>
      </c>
      <c r="F503" s="213"/>
      <c r="G503" s="124"/>
      <c r="H503" s="125"/>
      <c r="I503" s="125"/>
      <c r="J503" s="214"/>
      <c r="K503" s="185"/>
      <c r="L503" s="186"/>
      <c r="M503" s="130"/>
      <c r="N503" s="118" t="str">
        <f>VLOOKUP(K503,COD!$O$2:$P$10,2,FALSE)</f>
        <v>#N/A</v>
      </c>
      <c r="O503" s="118" t="str">
        <f>VLOOKUP(L503,COD!$O$12:$P$25,2,FALSE)</f>
        <v>#N/A</v>
      </c>
      <c r="P503" s="119" t="str">
        <f t="shared" si="4"/>
        <v>#N/A</v>
      </c>
    </row>
    <row r="504" ht="23.25" customHeight="1">
      <c r="A504" s="86" t="str">
        <f t="shared" si="89"/>
        <v>56</v>
      </c>
      <c r="B504" s="120">
        <v>56.0</v>
      </c>
      <c r="C504" s="121" t="str">
        <f t="shared" si="91"/>
        <v/>
      </c>
      <c r="D504" s="122" t="str">
        <f t="shared" ref="D504:E504" si="121">D503</f>
        <v/>
      </c>
      <c r="E504" s="123" t="str">
        <f t="shared" si="121"/>
        <v/>
      </c>
      <c r="F504" s="213"/>
      <c r="G504" s="124"/>
      <c r="H504" s="125"/>
      <c r="I504" s="125"/>
      <c r="J504" s="214"/>
      <c r="K504" s="186"/>
      <c r="L504" s="186"/>
      <c r="M504" s="131"/>
      <c r="N504" s="128" t="str">
        <f>VLOOKUP(K504,COD!$O$2:$P$10,2,FALSE)</f>
        <v>#N/A</v>
      </c>
      <c r="O504" s="128" t="str">
        <f>VLOOKUP(L504,COD!$O$12:$P$25,2,FALSE)</f>
        <v>#N/A</v>
      </c>
      <c r="P504" s="119" t="str">
        <f t="shared" si="4"/>
        <v>#N/A</v>
      </c>
    </row>
    <row r="505" ht="23.25" customHeight="1">
      <c r="A505" s="86" t="str">
        <f t="shared" si="89"/>
        <v>57</v>
      </c>
      <c r="B505" s="120">
        <v>57.0</v>
      </c>
      <c r="C505" s="121" t="str">
        <f t="shared" si="91"/>
        <v/>
      </c>
      <c r="D505" s="122" t="str">
        <f t="shared" ref="D505:E505" si="122">D504</f>
        <v/>
      </c>
      <c r="E505" s="123" t="str">
        <f t="shared" si="122"/>
        <v/>
      </c>
      <c r="F505" s="213"/>
      <c r="G505" s="124"/>
      <c r="H505" s="125"/>
      <c r="I505" s="125"/>
      <c r="J505" s="214"/>
      <c r="K505" s="185"/>
      <c r="L505" s="185"/>
      <c r="M505" s="132"/>
      <c r="N505" s="118" t="str">
        <f>VLOOKUP(K505,COD!$O$2:$P$10,2,FALSE)</f>
        <v>#N/A</v>
      </c>
      <c r="O505" s="118" t="str">
        <f>VLOOKUP(L505,COD!$O$12:$P$25,2,FALSE)</f>
        <v>#N/A</v>
      </c>
      <c r="P505" s="119" t="str">
        <f t="shared" si="4"/>
        <v>#N/A</v>
      </c>
    </row>
    <row r="506" ht="23.25" customHeight="1">
      <c r="A506" s="86" t="str">
        <f t="shared" si="89"/>
        <v>58</v>
      </c>
      <c r="B506" s="120">
        <v>58.0</v>
      </c>
      <c r="C506" s="121" t="str">
        <f t="shared" si="91"/>
        <v/>
      </c>
      <c r="D506" s="122" t="str">
        <f t="shared" ref="D506:E506" si="123">D505</f>
        <v/>
      </c>
      <c r="E506" s="123" t="str">
        <f t="shared" si="123"/>
        <v/>
      </c>
      <c r="F506" s="213"/>
      <c r="G506" s="124"/>
      <c r="H506" s="125"/>
      <c r="I506" s="125"/>
      <c r="J506" s="214"/>
      <c r="K506" s="185"/>
      <c r="L506" s="185"/>
      <c r="M506" s="127"/>
      <c r="N506" s="128" t="str">
        <f>VLOOKUP(K506,COD!$O$2:$P$10,2,FALSE)</f>
        <v>#N/A</v>
      </c>
      <c r="O506" s="128" t="str">
        <f>VLOOKUP(L506,COD!$O$12:$P$25,2,FALSE)</f>
        <v>#N/A</v>
      </c>
      <c r="P506" s="119" t="str">
        <f t="shared" si="4"/>
        <v>#N/A</v>
      </c>
    </row>
    <row r="507" ht="23.25" customHeight="1">
      <c r="A507" s="86" t="str">
        <f t="shared" si="89"/>
        <v>59</v>
      </c>
      <c r="B507" s="120">
        <v>59.0</v>
      </c>
      <c r="C507" s="121" t="str">
        <f t="shared" si="91"/>
        <v/>
      </c>
      <c r="D507" s="122" t="str">
        <f t="shared" ref="D507:E507" si="124">D506</f>
        <v/>
      </c>
      <c r="E507" s="123" t="str">
        <f t="shared" si="124"/>
        <v/>
      </c>
      <c r="F507" s="213"/>
      <c r="G507" s="124"/>
      <c r="H507" s="125"/>
      <c r="I507" s="125"/>
      <c r="J507" s="214"/>
      <c r="K507" s="185"/>
      <c r="L507" s="185"/>
      <c r="M507" s="132"/>
      <c r="N507" s="118" t="str">
        <f>VLOOKUP(K507,COD!$O$2:$P$10,2,FALSE)</f>
        <v>#N/A</v>
      </c>
      <c r="O507" s="118" t="str">
        <f>VLOOKUP(L507,COD!$O$12:$P$25,2,FALSE)</f>
        <v>#N/A</v>
      </c>
      <c r="P507" s="119" t="str">
        <f t="shared" si="4"/>
        <v>#N/A</v>
      </c>
    </row>
    <row r="508" ht="23.25" customHeight="1">
      <c r="A508" s="86" t="str">
        <f t="shared" si="89"/>
        <v>60</v>
      </c>
      <c r="B508" s="120">
        <v>60.0</v>
      </c>
      <c r="C508" s="121" t="str">
        <f t="shared" si="91"/>
        <v/>
      </c>
      <c r="D508" s="122" t="str">
        <f t="shared" ref="D508:E508" si="125">D507</f>
        <v/>
      </c>
      <c r="E508" s="123" t="str">
        <f t="shared" si="125"/>
        <v/>
      </c>
      <c r="F508" s="213"/>
      <c r="G508" s="124"/>
      <c r="H508" s="125"/>
      <c r="I508" s="125"/>
      <c r="J508" s="214"/>
      <c r="K508" s="185"/>
      <c r="L508" s="185"/>
      <c r="M508" s="127"/>
      <c r="N508" s="128" t="str">
        <f>VLOOKUP(K508,COD!$O$2:$P$10,2,FALSE)</f>
        <v>#N/A</v>
      </c>
      <c r="O508" s="128" t="str">
        <f>VLOOKUP(L508,COD!$O$12:$P$25,2,FALSE)</f>
        <v>#N/A</v>
      </c>
      <c r="P508" s="119" t="str">
        <f t="shared" si="4"/>
        <v>#N/A</v>
      </c>
    </row>
    <row r="509" ht="23.25" customHeight="1">
      <c r="A509" s="86" t="str">
        <f t="shared" si="89"/>
        <v>61</v>
      </c>
      <c r="B509" s="120">
        <v>61.0</v>
      </c>
      <c r="C509" s="121" t="str">
        <f t="shared" si="91"/>
        <v/>
      </c>
      <c r="D509" s="122" t="str">
        <f t="shared" ref="D509:E509" si="126">D508</f>
        <v/>
      </c>
      <c r="E509" s="123" t="str">
        <f t="shared" si="126"/>
        <v/>
      </c>
      <c r="F509" s="213"/>
      <c r="G509" s="124"/>
      <c r="H509" s="125"/>
      <c r="I509" s="125"/>
      <c r="J509" s="215"/>
      <c r="K509" s="185"/>
      <c r="L509" s="185"/>
      <c r="M509" s="132"/>
      <c r="N509" s="118" t="str">
        <f>VLOOKUP(K509,COD!$O$2:$P$10,2,FALSE)</f>
        <v>#N/A</v>
      </c>
      <c r="O509" s="118" t="str">
        <f>VLOOKUP(L509,COD!$O$12:$P$25,2,FALSE)</f>
        <v>#N/A</v>
      </c>
      <c r="P509" s="119" t="str">
        <f t="shared" si="4"/>
        <v>#N/A</v>
      </c>
    </row>
    <row r="510" ht="23.25" customHeight="1">
      <c r="A510" s="86" t="str">
        <f t="shared" si="89"/>
        <v>62</v>
      </c>
      <c r="B510" s="120">
        <v>62.0</v>
      </c>
      <c r="C510" s="121" t="str">
        <f t="shared" si="91"/>
        <v/>
      </c>
      <c r="D510" s="122" t="str">
        <f t="shared" ref="D510:E510" si="127">D509</f>
        <v/>
      </c>
      <c r="E510" s="123" t="str">
        <f t="shared" si="127"/>
        <v/>
      </c>
      <c r="F510" s="213"/>
      <c r="G510" s="124"/>
      <c r="H510" s="125"/>
      <c r="I510" s="125"/>
      <c r="J510" s="215"/>
      <c r="K510" s="186"/>
      <c r="L510" s="186"/>
      <c r="M510" s="131"/>
      <c r="N510" s="128" t="str">
        <f>VLOOKUP(K510,COD!$O$2:$P$10,2,FALSE)</f>
        <v>#N/A</v>
      </c>
      <c r="O510" s="128" t="str">
        <f>VLOOKUP(L510,COD!$O$12:$P$25,2,FALSE)</f>
        <v>#N/A</v>
      </c>
      <c r="P510" s="119" t="str">
        <f t="shared" si="4"/>
        <v>#N/A</v>
      </c>
    </row>
    <row r="511" ht="23.25" customHeight="1">
      <c r="A511" s="86" t="str">
        <f t="shared" si="89"/>
        <v>63</v>
      </c>
      <c r="B511" s="120">
        <v>63.0</v>
      </c>
      <c r="C511" s="121" t="str">
        <f t="shared" si="91"/>
        <v/>
      </c>
      <c r="D511" s="122" t="str">
        <f t="shared" ref="D511:E511" si="128">D510</f>
        <v/>
      </c>
      <c r="E511" s="123" t="str">
        <f t="shared" si="128"/>
        <v/>
      </c>
      <c r="F511" s="213"/>
      <c r="G511" s="124"/>
      <c r="H511" s="125"/>
      <c r="I511" s="125"/>
      <c r="J511" s="215"/>
      <c r="K511" s="185"/>
      <c r="L511" s="185"/>
      <c r="M511" s="130"/>
      <c r="N511" s="118" t="str">
        <f>VLOOKUP(K511,COD!$O$2:$P$10,2,FALSE)</f>
        <v>#N/A</v>
      </c>
      <c r="O511" s="118" t="str">
        <f>VLOOKUP(L511,COD!$O$12:$P$25,2,FALSE)</f>
        <v>#N/A</v>
      </c>
      <c r="P511" s="119" t="str">
        <f t="shared" si="4"/>
        <v>#N/A</v>
      </c>
    </row>
    <row r="512" ht="23.25" customHeight="1">
      <c r="A512" s="86" t="str">
        <f t="shared" si="89"/>
        <v>64</v>
      </c>
      <c r="B512" s="120">
        <v>64.0</v>
      </c>
      <c r="C512" s="121" t="str">
        <f t="shared" si="91"/>
        <v/>
      </c>
      <c r="D512" s="122" t="str">
        <f t="shared" ref="D512:E512" si="129">D511</f>
        <v/>
      </c>
      <c r="E512" s="123" t="str">
        <f t="shared" si="129"/>
        <v/>
      </c>
      <c r="F512" s="213"/>
      <c r="G512" s="124"/>
      <c r="H512" s="125"/>
      <c r="I512" s="125"/>
      <c r="J512" s="214"/>
      <c r="K512" s="185"/>
      <c r="L512" s="185"/>
      <c r="M512" s="131"/>
      <c r="N512" s="128" t="str">
        <f>VLOOKUP(K512,COD!$O$2:$P$10,2,FALSE)</f>
        <v>#N/A</v>
      </c>
      <c r="O512" s="128" t="str">
        <f>VLOOKUP(L512,COD!$O$12:$P$25,2,FALSE)</f>
        <v>#N/A</v>
      </c>
      <c r="P512" s="119" t="str">
        <f t="shared" si="4"/>
        <v>#N/A</v>
      </c>
    </row>
    <row r="513" ht="23.25" customHeight="1">
      <c r="A513" s="86" t="str">
        <f t="shared" si="89"/>
        <v>65</v>
      </c>
      <c r="B513" s="120">
        <v>65.0</v>
      </c>
      <c r="C513" s="121" t="str">
        <f t="shared" si="91"/>
        <v/>
      </c>
      <c r="D513" s="122" t="str">
        <f t="shared" ref="D513:E513" si="130">D512</f>
        <v/>
      </c>
      <c r="E513" s="123" t="str">
        <f t="shared" si="130"/>
        <v/>
      </c>
      <c r="F513" s="213"/>
      <c r="G513" s="124"/>
      <c r="H513" s="125"/>
      <c r="I513" s="125"/>
      <c r="J513" s="214"/>
      <c r="K513" s="185"/>
      <c r="L513" s="185"/>
      <c r="M513" s="130"/>
      <c r="N513" s="118" t="str">
        <f>VLOOKUP(K513,COD!$O$2:$P$10,2,FALSE)</f>
        <v>#N/A</v>
      </c>
      <c r="O513" s="118" t="str">
        <f>VLOOKUP(L513,COD!$O$12:$P$25,2,FALSE)</f>
        <v>#N/A</v>
      </c>
      <c r="P513" s="119" t="str">
        <f t="shared" si="4"/>
        <v>#N/A</v>
      </c>
    </row>
    <row r="514" ht="23.25" customHeight="1">
      <c r="A514" s="86" t="str">
        <f t="shared" si="89"/>
        <v>66</v>
      </c>
      <c r="B514" s="120">
        <v>66.0</v>
      </c>
      <c r="C514" s="121" t="str">
        <f t="shared" si="91"/>
        <v/>
      </c>
      <c r="D514" s="122" t="str">
        <f t="shared" ref="D514:E514" si="131">D513</f>
        <v/>
      </c>
      <c r="E514" s="123" t="str">
        <f t="shared" si="131"/>
        <v/>
      </c>
      <c r="F514" s="213"/>
      <c r="G514" s="124"/>
      <c r="H514" s="125"/>
      <c r="I514" s="125"/>
      <c r="J514" s="214"/>
      <c r="K514" s="186"/>
      <c r="L514" s="186"/>
      <c r="M514" s="131"/>
      <c r="N514" s="128" t="str">
        <f>VLOOKUP(K514,COD!$O$2:$P$10,2,FALSE)</f>
        <v>#N/A</v>
      </c>
      <c r="O514" s="128" t="str">
        <f>VLOOKUP(L514,COD!$O$12:$P$25,2,FALSE)</f>
        <v>#N/A</v>
      </c>
      <c r="P514" s="119" t="str">
        <f t="shared" si="4"/>
        <v>#N/A</v>
      </c>
    </row>
    <row r="515" ht="23.25" customHeight="1">
      <c r="A515" s="86" t="str">
        <f t="shared" si="89"/>
        <v>67</v>
      </c>
      <c r="B515" s="120">
        <v>67.0</v>
      </c>
      <c r="C515" s="121" t="str">
        <f t="shared" si="91"/>
        <v/>
      </c>
      <c r="D515" s="122" t="str">
        <f t="shared" ref="D515:E515" si="132">D514</f>
        <v/>
      </c>
      <c r="E515" s="123" t="str">
        <f t="shared" si="132"/>
        <v/>
      </c>
      <c r="F515" s="213"/>
      <c r="G515" s="124"/>
      <c r="H515" s="125"/>
      <c r="I515" s="125"/>
      <c r="J515" s="214"/>
      <c r="K515" s="185"/>
      <c r="L515" s="185"/>
      <c r="M515" s="132"/>
      <c r="N515" s="118" t="str">
        <f>VLOOKUP(K515,COD!$O$2:$P$10,2,FALSE)</f>
        <v>#N/A</v>
      </c>
      <c r="O515" s="118" t="str">
        <f>VLOOKUP(L515,COD!$O$12:$P$25,2,FALSE)</f>
        <v>#N/A</v>
      </c>
      <c r="P515" s="119" t="str">
        <f t="shared" si="4"/>
        <v>#N/A</v>
      </c>
    </row>
    <row r="516" ht="23.25" customHeight="1">
      <c r="A516" s="86" t="str">
        <f t="shared" si="89"/>
        <v>68</v>
      </c>
      <c r="B516" s="120">
        <v>68.0</v>
      </c>
      <c r="C516" s="121" t="str">
        <f t="shared" si="91"/>
        <v/>
      </c>
      <c r="D516" s="122" t="str">
        <f t="shared" ref="D516:E516" si="133">D515</f>
        <v/>
      </c>
      <c r="E516" s="123" t="str">
        <f t="shared" si="133"/>
        <v/>
      </c>
      <c r="F516" s="213"/>
      <c r="G516" s="124"/>
      <c r="H516" s="125"/>
      <c r="I516" s="125"/>
      <c r="J516" s="215"/>
      <c r="K516" s="186"/>
      <c r="L516" s="186"/>
      <c r="M516" s="131"/>
      <c r="N516" s="128" t="str">
        <f>VLOOKUP(K516,COD!$O$2:$P$10,2,FALSE)</f>
        <v>#N/A</v>
      </c>
      <c r="O516" s="128" t="str">
        <f>VLOOKUP(L516,COD!$O$12:$P$25,2,FALSE)</f>
        <v>#N/A</v>
      </c>
      <c r="P516" s="119" t="str">
        <f t="shared" si="4"/>
        <v>#N/A</v>
      </c>
    </row>
    <row r="517" ht="23.25" customHeight="1">
      <c r="A517" s="86" t="str">
        <f t="shared" si="89"/>
        <v>69</v>
      </c>
      <c r="B517" s="120">
        <v>69.0</v>
      </c>
      <c r="C517" s="121" t="str">
        <f t="shared" si="91"/>
        <v/>
      </c>
      <c r="D517" s="122" t="str">
        <f t="shared" ref="D517:E517" si="134">D516</f>
        <v/>
      </c>
      <c r="E517" s="123" t="str">
        <f t="shared" si="134"/>
        <v/>
      </c>
      <c r="F517" s="213"/>
      <c r="G517" s="124"/>
      <c r="H517" s="125"/>
      <c r="I517" s="125"/>
      <c r="J517" s="214"/>
      <c r="K517" s="186"/>
      <c r="L517" s="186"/>
      <c r="M517" s="130"/>
      <c r="N517" s="118" t="str">
        <f>VLOOKUP(K517,COD!$O$2:$P$10,2,FALSE)</f>
        <v>#N/A</v>
      </c>
      <c r="O517" s="118" t="str">
        <f>VLOOKUP(L517,COD!$O$12:$P$25,2,FALSE)</f>
        <v>#N/A</v>
      </c>
      <c r="P517" s="119" t="str">
        <f t="shared" si="4"/>
        <v>#N/A</v>
      </c>
    </row>
    <row r="518" ht="23.25" customHeight="1">
      <c r="A518" s="86" t="str">
        <f t="shared" si="89"/>
        <v>70</v>
      </c>
      <c r="B518" s="136">
        <v>70.0</v>
      </c>
      <c r="C518" s="137" t="str">
        <f t="shared" si="91"/>
        <v/>
      </c>
      <c r="D518" s="138" t="str">
        <f t="shared" ref="D518:E518" si="135">D517</f>
        <v/>
      </c>
      <c r="E518" s="139" t="str">
        <f t="shared" si="135"/>
        <v/>
      </c>
      <c r="F518" s="216"/>
      <c r="G518" s="141"/>
      <c r="H518" s="142"/>
      <c r="I518" s="142"/>
      <c r="J518" s="217"/>
      <c r="K518" s="199"/>
      <c r="L518" s="199"/>
      <c r="M518" s="145"/>
      <c r="N518" s="128" t="str">
        <f>VLOOKUP(K518,COD!$O$2:$P$10,2,FALSE)</f>
        <v>#N/A</v>
      </c>
      <c r="O518" s="128" t="str">
        <f>VLOOKUP(L518,COD!$O$12:$P$25,2,FALSE)</f>
        <v>#N/A</v>
      </c>
      <c r="P518" s="119" t="str">
        <f t="shared" si="4"/>
        <v>#N/A</v>
      </c>
    </row>
    <row r="519" ht="21.0" customHeight="1">
      <c r="A519" s="86" t="str">
        <f t="shared" ref="A519:A521" si="137">E519&amp;D519&amp;F519</f>
        <v>CLAVE ROJA</v>
      </c>
      <c r="B519" s="108" t="s">
        <v>450</v>
      </c>
      <c r="C519" s="146" t="str">
        <f t="shared" si="91"/>
        <v/>
      </c>
      <c r="D519" s="147" t="str">
        <f t="shared" ref="D519:E519" si="136">D518</f>
        <v/>
      </c>
      <c r="E519" s="148" t="str">
        <f t="shared" si="136"/>
        <v/>
      </c>
      <c r="F519" s="149" t="s">
        <v>21</v>
      </c>
      <c r="G519" s="150"/>
      <c r="H519" s="150"/>
      <c r="I519" s="150"/>
      <c r="J519" s="151"/>
      <c r="K519" s="152"/>
      <c r="L519" s="151"/>
      <c r="M519" s="153"/>
      <c r="N519" s="119" t="str">
        <f>VLOOKUP(K519,COD!$O$2:$P$10,2,FALSE)</f>
        <v>#N/A</v>
      </c>
      <c r="O519" s="119" t="str">
        <f>VLOOKUP(L519,COD!$O$12:$P$25,2,FALSE)</f>
        <v>#N/A</v>
      </c>
      <c r="P519" s="119" t="str">
        <f t="shared" si="4"/>
        <v>#N/A</v>
      </c>
    </row>
    <row r="520" ht="21.0" customHeight="1">
      <c r="A520" s="86" t="str">
        <f t="shared" si="137"/>
        <v>CLAVE AMARILLA</v>
      </c>
      <c r="B520" s="120" t="s">
        <v>450</v>
      </c>
      <c r="C520" s="154" t="str">
        <f t="shared" si="91"/>
        <v/>
      </c>
      <c r="D520" s="155" t="str">
        <f t="shared" ref="D520:E520" si="138">D519</f>
        <v/>
      </c>
      <c r="E520" s="123" t="str">
        <f t="shared" si="138"/>
        <v/>
      </c>
      <c r="F520" s="156" t="s">
        <v>32</v>
      </c>
      <c r="G520" s="157"/>
      <c r="H520" s="157"/>
      <c r="I520" s="157"/>
      <c r="J520" s="158"/>
      <c r="K520" s="159"/>
      <c r="L520" s="158"/>
      <c r="M520" s="130"/>
      <c r="N520" s="119" t="str">
        <f>VLOOKUP(K520,COD!$O$2:$P$10,2,FALSE)</f>
        <v>#N/A</v>
      </c>
      <c r="O520" s="119" t="str">
        <f>VLOOKUP(L520,COD!$O$12:$P$25,2,FALSE)</f>
        <v>#N/A</v>
      </c>
      <c r="P520" s="119" t="str">
        <f t="shared" si="4"/>
        <v>#N/A</v>
      </c>
    </row>
    <row r="521" ht="21.0" customHeight="1">
      <c r="A521" s="86" t="str">
        <f t="shared" si="137"/>
        <v>CLAVE AZUL</v>
      </c>
      <c r="B521" s="136" t="s">
        <v>450</v>
      </c>
      <c r="C521" s="160" t="str">
        <f t="shared" si="91"/>
        <v/>
      </c>
      <c r="D521" s="161" t="str">
        <f t="shared" ref="D521:E521" si="139">D520</f>
        <v/>
      </c>
      <c r="E521" s="139" t="str">
        <f t="shared" si="139"/>
        <v/>
      </c>
      <c r="F521" s="162" t="s">
        <v>43</v>
      </c>
      <c r="G521" s="163"/>
      <c r="H521" s="163"/>
      <c r="I521" s="163"/>
      <c r="J521" s="164"/>
      <c r="K521" s="165"/>
      <c r="L521" s="164"/>
      <c r="M521" s="166"/>
      <c r="N521" s="119" t="str">
        <f>VLOOKUP(K521,COD!$O$2:$P$10,2,FALSE)</f>
        <v>#N/A</v>
      </c>
      <c r="O521" s="119" t="str">
        <f>VLOOKUP(L521,COD!$O$12:$P$25,2,FALSE)</f>
        <v>#N/A</v>
      </c>
      <c r="P521" s="119" t="str">
        <f t="shared" si="4"/>
        <v>#N/A</v>
      </c>
    </row>
    <row r="522" ht="23.25" customHeight="1">
      <c r="A522" s="86" t="str">
        <f t="shared" ref="A522:A591" si="140">E522&amp;D522&amp;B522</f>
        <v>1</v>
      </c>
      <c r="B522" s="167">
        <v>1.0</v>
      </c>
      <c r="C522" s="168" t="str">
        <f t="shared" si="91"/>
        <v/>
      </c>
      <c r="D522" s="169" t="str">
        <f>VLOOKUP($B$2&amp;$E522,'Numeración'!$A$4:$G$63,5,FALSE)</f>
        <v/>
      </c>
      <c r="E522" s="218"/>
      <c r="F522" s="171"/>
      <c r="G522" s="172"/>
      <c r="H522" s="173"/>
      <c r="I522" s="173"/>
      <c r="J522" s="174"/>
      <c r="K522" s="175"/>
      <c r="L522" s="175"/>
      <c r="M522" s="176"/>
      <c r="N522" s="128" t="str">
        <f>VLOOKUP(K522,COD!$O$2:$P$10,2,FALSE)</f>
        <v>#N/A</v>
      </c>
      <c r="O522" s="128" t="str">
        <f>VLOOKUP(L522,COD!$O$12:$P$25,2,FALSE)</f>
        <v>#N/A</v>
      </c>
      <c r="P522" s="119" t="str">
        <f t="shared" si="4"/>
        <v>#N/A</v>
      </c>
    </row>
    <row r="523" ht="23.25" customHeight="1">
      <c r="A523" s="86" t="str">
        <f t="shared" si="140"/>
        <v>2</v>
      </c>
      <c r="B523" s="177">
        <v>2.0</v>
      </c>
      <c r="C523" s="178" t="str">
        <f t="shared" si="91"/>
        <v/>
      </c>
      <c r="D523" s="179" t="str">
        <f t="shared" ref="D523:E523" si="141">D522</f>
        <v/>
      </c>
      <c r="E523" s="180" t="str">
        <f t="shared" si="141"/>
        <v/>
      </c>
      <c r="F523" s="181"/>
      <c r="G523" s="182"/>
      <c r="H523" s="183"/>
      <c r="I523" s="183"/>
      <c r="J523" s="184"/>
      <c r="K523" s="185"/>
      <c r="L523" s="186"/>
      <c r="M523" s="132"/>
      <c r="N523" s="118" t="str">
        <f>VLOOKUP(K523,COD!$O$2:$P$10,2,FALSE)</f>
        <v>#N/A</v>
      </c>
      <c r="O523" s="118" t="str">
        <f>VLOOKUP(L523,COD!$O$12:$P$25,2,FALSE)</f>
        <v>#N/A</v>
      </c>
      <c r="P523" s="119" t="str">
        <f t="shared" si="4"/>
        <v>#N/A</v>
      </c>
    </row>
    <row r="524" ht="23.25" customHeight="1">
      <c r="A524" s="86" t="str">
        <f t="shared" si="140"/>
        <v>3</v>
      </c>
      <c r="B524" s="177">
        <v>3.0</v>
      </c>
      <c r="C524" s="178" t="str">
        <f t="shared" si="91"/>
        <v/>
      </c>
      <c r="D524" s="179" t="str">
        <f t="shared" ref="D524:E524" si="142">D523</f>
        <v/>
      </c>
      <c r="E524" s="180" t="str">
        <f t="shared" si="142"/>
        <v/>
      </c>
      <c r="F524" s="181"/>
      <c r="G524" s="182"/>
      <c r="H524" s="183"/>
      <c r="I524" s="183"/>
      <c r="J524" s="184"/>
      <c r="K524" s="185"/>
      <c r="L524" s="185"/>
      <c r="M524" s="131"/>
      <c r="N524" s="128" t="str">
        <f>VLOOKUP(K524,COD!$O$2:$P$10,2,FALSE)</f>
        <v>#N/A</v>
      </c>
      <c r="O524" s="128" t="str">
        <f>VLOOKUP(L524,COD!$O$12:$P$25,2,FALSE)</f>
        <v>#N/A</v>
      </c>
      <c r="P524" s="119" t="str">
        <f t="shared" si="4"/>
        <v>#N/A</v>
      </c>
    </row>
    <row r="525" ht="23.25" customHeight="1">
      <c r="A525" s="86" t="str">
        <f t="shared" si="140"/>
        <v>4</v>
      </c>
      <c r="B525" s="177">
        <v>4.0</v>
      </c>
      <c r="C525" s="178" t="str">
        <f t="shared" si="91"/>
        <v/>
      </c>
      <c r="D525" s="179" t="str">
        <f t="shared" ref="D525:E525" si="143">D524</f>
        <v/>
      </c>
      <c r="E525" s="180" t="str">
        <f t="shared" si="143"/>
        <v/>
      </c>
      <c r="F525" s="181"/>
      <c r="G525" s="182"/>
      <c r="H525" s="183"/>
      <c r="I525" s="183"/>
      <c r="J525" s="184"/>
      <c r="K525" s="185"/>
      <c r="L525" s="185"/>
      <c r="M525" s="132"/>
      <c r="N525" s="118" t="str">
        <f>VLOOKUP(K525,COD!$O$2:$P$10,2,FALSE)</f>
        <v>#N/A</v>
      </c>
      <c r="O525" s="118" t="str">
        <f>VLOOKUP(L525,COD!$O$12:$P$25,2,FALSE)</f>
        <v>#N/A</v>
      </c>
      <c r="P525" s="119" t="str">
        <f t="shared" si="4"/>
        <v>#N/A</v>
      </c>
    </row>
    <row r="526" ht="23.25" customHeight="1">
      <c r="A526" s="86" t="str">
        <f t="shared" si="140"/>
        <v>5</v>
      </c>
      <c r="B526" s="177">
        <v>5.0</v>
      </c>
      <c r="C526" s="178" t="str">
        <f t="shared" si="91"/>
        <v/>
      </c>
      <c r="D526" s="179" t="str">
        <f t="shared" ref="D526:E526" si="144">D525</f>
        <v/>
      </c>
      <c r="E526" s="180" t="str">
        <f t="shared" si="144"/>
        <v/>
      </c>
      <c r="F526" s="181"/>
      <c r="G526" s="182"/>
      <c r="H526" s="183"/>
      <c r="I526" s="183"/>
      <c r="J526" s="184"/>
      <c r="K526" s="185"/>
      <c r="L526" s="185"/>
      <c r="M526" s="131"/>
      <c r="N526" s="128" t="str">
        <f>VLOOKUP(K526,COD!$O$2:$P$10,2,FALSE)</f>
        <v>#N/A</v>
      </c>
      <c r="O526" s="128" t="str">
        <f>VLOOKUP(L526,COD!$O$12:$P$25,2,FALSE)</f>
        <v>#N/A</v>
      </c>
      <c r="P526" s="119" t="str">
        <f t="shared" si="4"/>
        <v>#N/A</v>
      </c>
    </row>
    <row r="527" ht="23.25" customHeight="1">
      <c r="A527" s="86" t="str">
        <f t="shared" si="140"/>
        <v>6</v>
      </c>
      <c r="B527" s="177">
        <v>6.0</v>
      </c>
      <c r="C527" s="178" t="str">
        <f t="shared" si="91"/>
        <v/>
      </c>
      <c r="D527" s="179" t="str">
        <f t="shared" ref="D527:E527" si="145">D526</f>
        <v/>
      </c>
      <c r="E527" s="180" t="str">
        <f t="shared" si="145"/>
        <v/>
      </c>
      <c r="F527" s="181"/>
      <c r="G527" s="182"/>
      <c r="H527" s="183"/>
      <c r="I527" s="183"/>
      <c r="J527" s="184"/>
      <c r="K527" s="185"/>
      <c r="L527" s="185"/>
      <c r="M527" s="130"/>
      <c r="N527" s="118" t="str">
        <f>VLOOKUP(K527,COD!$O$2:$P$10,2,FALSE)</f>
        <v>#N/A</v>
      </c>
      <c r="O527" s="118" t="str">
        <f>VLOOKUP(L527,COD!$O$12:$P$25,2,FALSE)</f>
        <v>#N/A</v>
      </c>
      <c r="P527" s="119" t="str">
        <f t="shared" si="4"/>
        <v>#N/A</v>
      </c>
    </row>
    <row r="528" ht="23.25" customHeight="1">
      <c r="A528" s="86" t="str">
        <f t="shared" si="140"/>
        <v>7</v>
      </c>
      <c r="B528" s="177">
        <v>7.0</v>
      </c>
      <c r="C528" s="178" t="str">
        <f t="shared" si="91"/>
        <v/>
      </c>
      <c r="D528" s="179" t="str">
        <f t="shared" ref="D528:E528" si="146">D527</f>
        <v/>
      </c>
      <c r="E528" s="180" t="str">
        <f t="shared" si="146"/>
        <v/>
      </c>
      <c r="F528" s="181"/>
      <c r="G528" s="182"/>
      <c r="H528" s="183"/>
      <c r="I528" s="183"/>
      <c r="J528" s="184"/>
      <c r="K528" s="185"/>
      <c r="L528" s="185"/>
      <c r="M528" s="127"/>
      <c r="N528" s="128" t="str">
        <f>VLOOKUP(K528,COD!$O$2:$P$10,2,FALSE)</f>
        <v>#N/A</v>
      </c>
      <c r="O528" s="128" t="str">
        <f>VLOOKUP(L528,COD!$O$12:$P$25,2,FALSE)</f>
        <v>#N/A</v>
      </c>
      <c r="P528" s="119" t="str">
        <f t="shared" si="4"/>
        <v>#N/A</v>
      </c>
    </row>
    <row r="529" ht="23.25" customHeight="1">
      <c r="A529" s="86" t="str">
        <f t="shared" si="140"/>
        <v>8</v>
      </c>
      <c r="B529" s="177">
        <v>8.0</v>
      </c>
      <c r="C529" s="178" t="str">
        <f t="shared" si="91"/>
        <v/>
      </c>
      <c r="D529" s="179" t="str">
        <f t="shared" ref="D529:E529" si="147">D528</f>
        <v/>
      </c>
      <c r="E529" s="180" t="str">
        <f t="shared" si="147"/>
        <v/>
      </c>
      <c r="F529" s="181"/>
      <c r="G529" s="182"/>
      <c r="H529" s="183"/>
      <c r="I529" s="183"/>
      <c r="J529" s="184"/>
      <c r="K529" s="185"/>
      <c r="L529" s="185"/>
      <c r="M529" s="132"/>
      <c r="N529" s="118" t="str">
        <f>VLOOKUP(K529,COD!$O$2:$P$10,2,FALSE)</f>
        <v>#N/A</v>
      </c>
      <c r="O529" s="118" t="str">
        <f>VLOOKUP(L529,COD!$O$12:$P$25,2,FALSE)</f>
        <v>#N/A</v>
      </c>
      <c r="P529" s="119" t="str">
        <f t="shared" si="4"/>
        <v>#N/A</v>
      </c>
    </row>
    <row r="530" ht="23.25" customHeight="1">
      <c r="A530" s="86" t="str">
        <f t="shared" si="140"/>
        <v>9</v>
      </c>
      <c r="B530" s="177">
        <v>9.0</v>
      </c>
      <c r="C530" s="178" t="str">
        <f t="shared" si="91"/>
        <v/>
      </c>
      <c r="D530" s="179" t="str">
        <f t="shared" ref="D530:E530" si="148">D529</f>
        <v/>
      </c>
      <c r="E530" s="180" t="str">
        <f t="shared" si="148"/>
        <v/>
      </c>
      <c r="F530" s="181"/>
      <c r="G530" s="182"/>
      <c r="H530" s="183"/>
      <c r="I530" s="183"/>
      <c r="J530" s="184"/>
      <c r="K530" s="185"/>
      <c r="L530" s="185"/>
      <c r="M530" s="131"/>
      <c r="N530" s="128" t="str">
        <f>VLOOKUP(K530,COD!$O$2:$P$10,2,FALSE)</f>
        <v>#N/A</v>
      </c>
      <c r="O530" s="128" t="str">
        <f>VLOOKUP(L530,COD!$O$12:$P$25,2,FALSE)</f>
        <v>#N/A</v>
      </c>
      <c r="P530" s="119" t="str">
        <f t="shared" si="4"/>
        <v>#N/A</v>
      </c>
    </row>
    <row r="531" ht="23.25" customHeight="1">
      <c r="A531" s="86" t="str">
        <f t="shared" si="140"/>
        <v>10</v>
      </c>
      <c r="B531" s="177">
        <v>10.0</v>
      </c>
      <c r="C531" s="178" t="str">
        <f t="shared" si="91"/>
        <v/>
      </c>
      <c r="D531" s="179" t="str">
        <f t="shared" ref="D531:E531" si="149">D530</f>
        <v/>
      </c>
      <c r="E531" s="180" t="str">
        <f t="shared" si="149"/>
        <v/>
      </c>
      <c r="F531" s="181"/>
      <c r="G531" s="182"/>
      <c r="H531" s="183"/>
      <c r="I531" s="183"/>
      <c r="J531" s="184"/>
      <c r="K531" s="185"/>
      <c r="L531" s="185"/>
      <c r="M531" s="132"/>
      <c r="N531" s="118" t="str">
        <f>VLOOKUP(K531,COD!$O$2:$P$10,2,FALSE)</f>
        <v>#N/A</v>
      </c>
      <c r="O531" s="118" t="str">
        <f>VLOOKUP(L531,COD!$O$12:$P$25,2,FALSE)</f>
        <v>#N/A</v>
      </c>
      <c r="P531" s="119" t="str">
        <f t="shared" si="4"/>
        <v>#N/A</v>
      </c>
    </row>
    <row r="532" ht="23.25" customHeight="1">
      <c r="A532" s="86" t="str">
        <f t="shared" si="140"/>
        <v>11</v>
      </c>
      <c r="B532" s="177">
        <v>11.0</v>
      </c>
      <c r="C532" s="178" t="str">
        <f t="shared" si="91"/>
        <v/>
      </c>
      <c r="D532" s="179" t="str">
        <f t="shared" ref="D532:E532" si="150">D531</f>
        <v/>
      </c>
      <c r="E532" s="180" t="str">
        <f t="shared" si="150"/>
        <v/>
      </c>
      <c r="F532" s="181"/>
      <c r="G532" s="182"/>
      <c r="H532" s="183"/>
      <c r="I532" s="183"/>
      <c r="J532" s="184"/>
      <c r="K532" s="185"/>
      <c r="L532" s="185"/>
      <c r="M532" s="131"/>
      <c r="N532" s="128" t="str">
        <f>VLOOKUP(K532,COD!$O$2:$P$10,2,FALSE)</f>
        <v>#N/A</v>
      </c>
      <c r="O532" s="128" t="str">
        <f>VLOOKUP(L532,COD!$O$12:$P$25,2,FALSE)</f>
        <v>#N/A</v>
      </c>
      <c r="P532" s="119" t="str">
        <f t="shared" si="4"/>
        <v>#N/A</v>
      </c>
    </row>
    <row r="533" ht="23.25" customHeight="1">
      <c r="A533" s="86" t="str">
        <f t="shared" si="140"/>
        <v>12</v>
      </c>
      <c r="B533" s="177">
        <v>12.0</v>
      </c>
      <c r="C533" s="178" t="str">
        <f t="shared" si="91"/>
        <v/>
      </c>
      <c r="D533" s="179" t="str">
        <f t="shared" ref="D533:E533" si="151">D532</f>
        <v/>
      </c>
      <c r="E533" s="180" t="str">
        <f t="shared" si="151"/>
        <v/>
      </c>
      <c r="F533" s="181"/>
      <c r="G533" s="182"/>
      <c r="H533" s="183"/>
      <c r="I533" s="183"/>
      <c r="J533" s="184"/>
      <c r="K533" s="186"/>
      <c r="L533" s="186"/>
      <c r="M533" s="130"/>
      <c r="N533" s="118" t="str">
        <f>VLOOKUP(K533,COD!$O$2:$P$10,2,FALSE)</f>
        <v>#N/A</v>
      </c>
      <c r="O533" s="118" t="str">
        <f>VLOOKUP(L533,COD!$O$12:$P$25,2,FALSE)</f>
        <v>#N/A</v>
      </c>
      <c r="P533" s="119" t="str">
        <f t="shared" si="4"/>
        <v>#N/A</v>
      </c>
    </row>
    <row r="534" ht="23.25" customHeight="1">
      <c r="A534" s="86" t="str">
        <f t="shared" si="140"/>
        <v>13</v>
      </c>
      <c r="B534" s="177">
        <v>13.0</v>
      </c>
      <c r="C534" s="178" t="str">
        <f t="shared" si="91"/>
        <v/>
      </c>
      <c r="D534" s="179" t="str">
        <f t="shared" ref="D534:E534" si="152">D533</f>
        <v/>
      </c>
      <c r="E534" s="180" t="str">
        <f t="shared" si="152"/>
        <v/>
      </c>
      <c r="F534" s="181"/>
      <c r="G534" s="182"/>
      <c r="H534" s="183"/>
      <c r="I534" s="183"/>
      <c r="J534" s="184"/>
      <c r="K534" s="185"/>
      <c r="L534" s="185"/>
      <c r="M534" s="127"/>
      <c r="N534" s="128" t="str">
        <f>VLOOKUP(K534,COD!$O$2:$P$10,2,FALSE)</f>
        <v>#N/A</v>
      </c>
      <c r="O534" s="128" t="str">
        <f>VLOOKUP(L534,COD!$O$12:$P$25,2,FALSE)</f>
        <v>#N/A</v>
      </c>
      <c r="P534" s="119" t="str">
        <f t="shared" si="4"/>
        <v>#N/A</v>
      </c>
    </row>
    <row r="535" ht="23.25" customHeight="1">
      <c r="A535" s="86" t="str">
        <f t="shared" si="140"/>
        <v>14</v>
      </c>
      <c r="B535" s="177">
        <v>14.0</v>
      </c>
      <c r="C535" s="178" t="str">
        <f t="shared" si="91"/>
        <v/>
      </c>
      <c r="D535" s="179" t="str">
        <f t="shared" ref="D535:E535" si="153">D534</f>
        <v/>
      </c>
      <c r="E535" s="180" t="str">
        <f t="shared" si="153"/>
        <v/>
      </c>
      <c r="F535" s="181"/>
      <c r="G535" s="182"/>
      <c r="H535" s="183"/>
      <c r="I535" s="183"/>
      <c r="J535" s="184"/>
      <c r="K535" s="186"/>
      <c r="L535" s="186"/>
      <c r="M535" s="130"/>
      <c r="N535" s="118" t="str">
        <f>VLOOKUP(K535,COD!$O$2:$P$10,2,FALSE)</f>
        <v>#N/A</v>
      </c>
      <c r="O535" s="118" t="str">
        <f>VLOOKUP(L535,COD!$O$12:$P$25,2,FALSE)</f>
        <v>#N/A</v>
      </c>
      <c r="P535" s="119" t="str">
        <f t="shared" si="4"/>
        <v>#N/A</v>
      </c>
    </row>
    <row r="536" ht="23.25" customHeight="1">
      <c r="A536" s="86" t="str">
        <f t="shared" si="140"/>
        <v>15</v>
      </c>
      <c r="B536" s="177">
        <v>15.0</v>
      </c>
      <c r="C536" s="178" t="str">
        <f t="shared" si="91"/>
        <v/>
      </c>
      <c r="D536" s="179" t="str">
        <f t="shared" ref="D536:E536" si="154">D535</f>
        <v/>
      </c>
      <c r="E536" s="180" t="str">
        <f t="shared" si="154"/>
        <v/>
      </c>
      <c r="F536" s="181"/>
      <c r="G536" s="182"/>
      <c r="H536" s="183"/>
      <c r="I536" s="183"/>
      <c r="J536" s="184"/>
      <c r="K536" s="186"/>
      <c r="L536" s="186"/>
      <c r="M536" s="127"/>
      <c r="N536" s="128" t="str">
        <f>VLOOKUP(K536,COD!$O$2:$P$10,2,FALSE)</f>
        <v>#N/A</v>
      </c>
      <c r="O536" s="128" t="str">
        <f>VLOOKUP(L536,COD!$O$12:$P$25,2,FALSE)</f>
        <v>#N/A</v>
      </c>
      <c r="P536" s="119" t="str">
        <f t="shared" si="4"/>
        <v>#N/A</v>
      </c>
    </row>
    <row r="537" ht="23.25" customHeight="1">
      <c r="A537" s="86" t="str">
        <f t="shared" si="140"/>
        <v>16</v>
      </c>
      <c r="B537" s="177">
        <v>16.0</v>
      </c>
      <c r="C537" s="178" t="str">
        <f t="shared" si="91"/>
        <v/>
      </c>
      <c r="D537" s="179" t="str">
        <f t="shared" ref="D537:E537" si="155">D536</f>
        <v/>
      </c>
      <c r="E537" s="180" t="str">
        <f t="shared" si="155"/>
        <v/>
      </c>
      <c r="F537" s="181"/>
      <c r="G537" s="182"/>
      <c r="H537" s="183"/>
      <c r="I537" s="183"/>
      <c r="J537" s="184"/>
      <c r="K537" s="186"/>
      <c r="L537" s="186"/>
      <c r="M537" s="132"/>
      <c r="N537" s="118" t="str">
        <f>VLOOKUP(K537,COD!$O$2:$P$10,2,FALSE)</f>
        <v>#N/A</v>
      </c>
      <c r="O537" s="118" t="str">
        <f>VLOOKUP(L537,COD!$O$12:$P$25,2,FALSE)</f>
        <v>#N/A</v>
      </c>
      <c r="P537" s="119" t="str">
        <f t="shared" si="4"/>
        <v>#N/A</v>
      </c>
    </row>
    <row r="538" ht="23.25" customHeight="1">
      <c r="A538" s="86" t="str">
        <f t="shared" si="140"/>
        <v>17</v>
      </c>
      <c r="B538" s="177">
        <v>17.0</v>
      </c>
      <c r="C538" s="178" t="str">
        <f t="shared" si="91"/>
        <v/>
      </c>
      <c r="D538" s="179" t="str">
        <f t="shared" ref="D538:E538" si="156">D537</f>
        <v/>
      </c>
      <c r="E538" s="180" t="str">
        <f t="shared" si="156"/>
        <v/>
      </c>
      <c r="F538" s="181"/>
      <c r="G538" s="182"/>
      <c r="H538" s="183"/>
      <c r="I538" s="183"/>
      <c r="J538" s="184"/>
      <c r="K538" s="186"/>
      <c r="L538" s="186"/>
      <c r="M538" s="131"/>
      <c r="N538" s="128" t="str">
        <f>VLOOKUP(K538,COD!$O$2:$P$10,2,FALSE)</f>
        <v>#N/A</v>
      </c>
      <c r="O538" s="128" t="str">
        <f>VLOOKUP(L538,COD!$O$12:$P$25,2,FALSE)</f>
        <v>#N/A</v>
      </c>
      <c r="P538" s="119" t="str">
        <f t="shared" si="4"/>
        <v>#N/A</v>
      </c>
    </row>
    <row r="539" ht="23.25" customHeight="1">
      <c r="A539" s="86" t="str">
        <f t="shared" si="140"/>
        <v>18</v>
      </c>
      <c r="B539" s="177">
        <v>18.0</v>
      </c>
      <c r="C539" s="178" t="str">
        <f t="shared" si="91"/>
        <v/>
      </c>
      <c r="D539" s="179" t="str">
        <f t="shared" ref="D539:E539" si="157">D538</f>
        <v/>
      </c>
      <c r="E539" s="180" t="str">
        <f t="shared" si="157"/>
        <v/>
      </c>
      <c r="F539" s="181"/>
      <c r="G539" s="182"/>
      <c r="H539" s="183"/>
      <c r="I539" s="183"/>
      <c r="J539" s="187"/>
      <c r="K539" s="186"/>
      <c r="L539" s="186"/>
      <c r="M539" s="130"/>
      <c r="N539" s="118" t="str">
        <f>VLOOKUP(K539,COD!$O$2:$P$10,2,FALSE)</f>
        <v>#N/A</v>
      </c>
      <c r="O539" s="118" t="str">
        <f>VLOOKUP(L539,COD!$O$12:$P$25,2,FALSE)</f>
        <v>#N/A</v>
      </c>
      <c r="P539" s="119" t="str">
        <f t="shared" si="4"/>
        <v>#N/A</v>
      </c>
    </row>
    <row r="540" ht="23.25" customHeight="1">
      <c r="A540" s="86" t="str">
        <f t="shared" si="140"/>
        <v>19</v>
      </c>
      <c r="B540" s="177">
        <v>19.0</v>
      </c>
      <c r="C540" s="178" t="str">
        <f t="shared" si="91"/>
        <v/>
      </c>
      <c r="D540" s="179" t="str">
        <f t="shared" ref="D540:E540" si="158">D539</f>
        <v/>
      </c>
      <c r="E540" s="180" t="str">
        <f t="shared" si="158"/>
        <v/>
      </c>
      <c r="F540" s="181"/>
      <c r="G540" s="182"/>
      <c r="H540" s="183"/>
      <c r="I540" s="183"/>
      <c r="J540" s="184"/>
      <c r="K540" s="186"/>
      <c r="L540" s="186"/>
      <c r="M540" s="127"/>
      <c r="N540" s="128" t="str">
        <f>VLOOKUP(K540,COD!$O$2:$P$10,2,FALSE)</f>
        <v>#N/A</v>
      </c>
      <c r="O540" s="128" t="str">
        <f>VLOOKUP(L540,COD!$O$12:$P$25,2,FALSE)</f>
        <v>#N/A</v>
      </c>
      <c r="P540" s="119" t="str">
        <f t="shared" si="4"/>
        <v>#N/A</v>
      </c>
    </row>
    <row r="541" ht="23.25" customHeight="1">
      <c r="A541" s="86" t="str">
        <f t="shared" si="140"/>
        <v>20</v>
      </c>
      <c r="B541" s="177">
        <v>20.0</v>
      </c>
      <c r="C541" s="178" t="str">
        <f t="shared" si="91"/>
        <v/>
      </c>
      <c r="D541" s="179" t="str">
        <f t="shared" ref="D541:E541" si="159">D540</f>
        <v/>
      </c>
      <c r="E541" s="180" t="str">
        <f t="shared" si="159"/>
        <v/>
      </c>
      <c r="F541" s="181"/>
      <c r="G541" s="182"/>
      <c r="H541" s="183"/>
      <c r="I541" s="183"/>
      <c r="J541" s="184"/>
      <c r="K541" s="186"/>
      <c r="L541" s="186"/>
      <c r="M541" s="132"/>
      <c r="N541" s="118" t="str">
        <f>VLOOKUP(K541,COD!$O$2:$P$10,2,FALSE)</f>
        <v>#N/A</v>
      </c>
      <c r="O541" s="118" t="str">
        <f>VLOOKUP(L541,COD!$O$12:$P$25,2,FALSE)</f>
        <v>#N/A</v>
      </c>
      <c r="P541" s="119" t="str">
        <f t="shared" si="4"/>
        <v>#N/A</v>
      </c>
    </row>
    <row r="542" ht="23.25" customHeight="1">
      <c r="A542" s="86" t="str">
        <f t="shared" si="140"/>
        <v>21</v>
      </c>
      <c r="B542" s="177">
        <v>21.0</v>
      </c>
      <c r="C542" s="178" t="str">
        <f t="shared" si="91"/>
        <v/>
      </c>
      <c r="D542" s="179" t="str">
        <f t="shared" ref="D542:E542" si="160">D541</f>
        <v/>
      </c>
      <c r="E542" s="180" t="str">
        <f t="shared" si="160"/>
        <v/>
      </c>
      <c r="F542" s="181"/>
      <c r="G542" s="182"/>
      <c r="H542" s="183"/>
      <c r="I542" s="183"/>
      <c r="J542" s="187"/>
      <c r="K542" s="185"/>
      <c r="L542" s="186"/>
      <c r="M542" s="127"/>
      <c r="N542" s="128" t="str">
        <f>VLOOKUP(K542,COD!$O$2:$P$10,2,FALSE)</f>
        <v>#N/A</v>
      </c>
      <c r="O542" s="128" t="str">
        <f>VLOOKUP(L542,COD!$O$12:$P$25,2,FALSE)</f>
        <v>#N/A</v>
      </c>
      <c r="P542" s="119" t="str">
        <f t="shared" si="4"/>
        <v>#N/A</v>
      </c>
    </row>
    <row r="543" ht="23.25" customHeight="1">
      <c r="A543" s="86" t="str">
        <f t="shared" si="140"/>
        <v>22</v>
      </c>
      <c r="B543" s="177">
        <v>22.0</v>
      </c>
      <c r="C543" s="178" t="str">
        <f t="shared" si="91"/>
        <v/>
      </c>
      <c r="D543" s="179" t="str">
        <f t="shared" ref="D543:E543" si="161">D542</f>
        <v/>
      </c>
      <c r="E543" s="180" t="str">
        <f t="shared" si="161"/>
        <v/>
      </c>
      <c r="F543" s="181"/>
      <c r="G543" s="182"/>
      <c r="H543" s="183"/>
      <c r="I543" s="183"/>
      <c r="J543" s="184"/>
      <c r="K543" s="186"/>
      <c r="L543" s="186"/>
      <c r="M543" s="130"/>
      <c r="N543" s="118" t="str">
        <f>VLOOKUP(K543,COD!$O$2:$P$10,2,FALSE)</f>
        <v>#N/A</v>
      </c>
      <c r="O543" s="118" t="str">
        <f>VLOOKUP(L543,COD!$O$12:$P$25,2,FALSE)</f>
        <v>#N/A</v>
      </c>
      <c r="P543" s="119" t="str">
        <f t="shared" si="4"/>
        <v>#N/A</v>
      </c>
    </row>
    <row r="544" ht="23.25" customHeight="1">
      <c r="A544" s="86" t="str">
        <f t="shared" si="140"/>
        <v>23</v>
      </c>
      <c r="B544" s="177">
        <v>23.0</v>
      </c>
      <c r="C544" s="178" t="str">
        <f t="shared" si="91"/>
        <v/>
      </c>
      <c r="D544" s="179" t="str">
        <f t="shared" ref="D544:E544" si="162">D543</f>
        <v/>
      </c>
      <c r="E544" s="180" t="str">
        <f t="shared" si="162"/>
        <v/>
      </c>
      <c r="F544" s="181"/>
      <c r="G544" s="182"/>
      <c r="H544" s="183"/>
      <c r="I544" s="183"/>
      <c r="J544" s="184"/>
      <c r="K544" s="185"/>
      <c r="L544" s="186"/>
      <c r="M544" s="131"/>
      <c r="N544" s="128" t="str">
        <f>VLOOKUP(K544,COD!$O$2:$P$10,2,FALSE)</f>
        <v>#N/A</v>
      </c>
      <c r="O544" s="128" t="str">
        <f>VLOOKUP(L544,COD!$O$12:$P$25,2,FALSE)</f>
        <v>#N/A</v>
      </c>
      <c r="P544" s="119" t="str">
        <f t="shared" si="4"/>
        <v>#N/A</v>
      </c>
    </row>
    <row r="545" ht="23.25" customHeight="1">
      <c r="A545" s="86" t="str">
        <f t="shared" si="140"/>
        <v>24</v>
      </c>
      <c r="B545" s="177">
        <v>24.0</v>
      </c>
      <c r="C545" s="178" t="str">
        <f t="shared" si="91"/>
        <v/>
      </c>
      <c r="D545" s="179" t="str">
        <f t="shared" ref="D545:E545" si="163">D544</f>
        <v/>
      </c>
      <c r="E545" s="180" t="str">
        <f t="shared" si="163"/>
        <v/>
      </c>
      <c r="F545" s="181"/>
      <c r="G545" s="182"/>
      <c r="H545" s="183"/>
      <c r="I545" s="183"/>
      <c r="J545" s="184"/>
      <c r="K545" s="186"/>
      <c r="L545" s="186"/>
      <c r="M545" s="130"/>
      <c r="N545" s="118" t="str">
        <f>VLOOKUP(K545,COD!$O$2:$P$10,2,FALSE)</f>
        <v>#N/A</v>
      </c>
      <c r="O545" s="118" t="str">
        <f>VLOOKUP(L545,COD!$O$12:$P$25,2,FALSE)</f>
        <v>#N/A</v>
      </c>
      <c r="P545" s="119" t="str">
        <f t="shared" si="4"/>
        <v>#N/A</v>
      </c>
    </row>
    <row r="546" ht="23.25" customHeight="1">
      <c r="A546" s="86" t="str">
        <f t="shared" si="140"/>
        <v>25</v>
      </c>
      <c r="B546" s="177">
        <v>25.0</v>
      </c>
      <c r="C546" s="178" t="str">
        <f t="shared" si="91"/>
        <v/>
      </c>
      <c r="D546" s="179" t="str">
        <f t="shared" ref="D546:E546" si="164">D545</f>
        <v/>
      </c>
      <c r="E546" s="180" t="str">
        <f t="shared" si="164"/>
        <v/>
      </c>
      <c r="F546" s="181"/>
      <c r="G546" s="182"/>
      <c r="H546" s="183"/>
      <c r="I546" s="183"/>
      <c r="J546" s="187"/>
      <c r="K546" s="185"/>
      <c r="L546" s="185"/>
      <c r="M546" s="127"/>
      <c r="N546" s="128" t="str">
        <f>VLOOKUP(K546,COD!$O$2:$P$10,2,FALSE)</f>
        <v>#N/A</v>
      </c>
      <c r="O546" s="128" t="str">
        <f>VLOOKUP(L546,COD!$O$12:$P$25,2,FALSE)</f>
        <v>#N/A</v>
      </c>
      <c r="P546" s="119" t="str">
        <f t="shared" si="4"/>
        <v>#N/A</v>
      </c>
    </row>
    <row r="547" ht="23.25" customHeight="1">
      <c r="A547" s="86" t="str">
        <f t="shared" si="140"/>
        <v>26</v>
      </c>
      <c r="B547" s="177">
        <v>26.0</v>
      </c>
      <c r="C547" s="178" t="str">
        <f t="shared" si="91"/>
        <v/>
      </c>
      <c r="D547" s="179" t="str">
        <f t="shared" ref="D547:E547" si="165">D546</f>
        <v/>
      </c>
      <c r="E547" s="180" t="str">
        <f t="shared" si="165"/>
        <v/>
      </c>
      <c r="F547" s="181"/>
      <c r="G547" s="182"/>
      <c r="H547" s="183"/>
      <c r="I547" s="183"/>
      <c r="J547" s="184"/>
      <c r="K547" s="185"/>
      <c r="L547" s="185"/>
      <c r="M547" s="132"/>
      <c r="N547" s="118" t="str">
        <f>VLOOKUP(K547,COD!$O$2:$P$10,2,FALSE)</f>
        <v>#N/A</v>
      </c>
      <c r="O547" s="118" t="str">
        <f>VLOOKUP(L547,COD!$O$12:$P$25,2,FALSE)</f>
        <v>#N/A</v>
      </c>
      <c r="P547" s="119" t="str">
        <f t="shared" si="4"/>
        <v>#N/A</v>
      </c>
    </row>
    <row r="548" ht="23.25" customHeight="1">
      <c r="A548" s="86" t="str">
        <f t="shared" si="140"/>
        <v>27</v>
      </c>
      <c r="B548" s="177">
        <v>27.0</v>
      </c>
      <c r="C548" s="178" t="str">
        <f t="shared" si="91"/>
        <v/>
      </c>
      <c r="D548" s="179" t="str">
        <f t="shared" ref="D548:E548" si="166">D547</f>
        <v/>
      </c>
      <c r="E548" s="180" t="str">
        <f t="shared" si="166"/>
        <v/>
      </c>
      <c r="F548" s="181"/>
      <c r="G548" s="182"/>
      <c r="H548" s="183"/>
      <c r="I548" s="183"/>
      <c r="J548" s="184"/>
      <c r="K548" s="185"/>
      <c r="L548" s="185"/>
      <c r="M548" s="131"/>
      <c r="N548" s="128" t="str">
        <f>VLOOKUP(K548,COD!$O$2:$P$10,2,FALSE)</f>
        <v>#N/A</v>
      </c>
      <c r="O548" s="128" t="str">
        <f>VLOOKUP(L548,COD!$O$12:$P$25,2,FALSE)</f>
        <v>#N/A</v>
      </c>
      <c r="P548" s="119" t="str">
        <f t="shared" si="4"/>
        <v>#N/A</v>
      </c>
    </row>
    <row r="549" ht="23.25" customHeight="1">
      <c r="A549" s="86" t="str">
        <f t="shared" si="140"/>
        <v>28</v>
      </c>
      <c r="B549" s="177">
        <v>28.0</v>
      </c>
      <c r="C549" s="178" t="str">
        <f t="shared" si="91"/>
        <v/>
      </c>
      <c r="D549" s="179" t="str">
        <f t="shared" ref="D549:E549" si="167">D548</f>
        <v/>
      </c>
      <c r="E549" s="180" t="str">
        <f t="shared" si="167"/>
        <v/>
      </c>
      <c r="F549" s="181"/>
      <c r="G549" s="182"/>
      <c r="H549" s="183"/>
      <c r="I549" s="183"/>
      <c r="J549" s="184"/>
      <c r="K549" s="185"/>
      <c r="L549" s="185"/>
      <c r="M549" s="132"/>
      <c r="N549" s="118" t="str">
        <f>VLOOKUP(K549,COD!$O$2:$P$10,2,FALSE)</f>
        <v>#N/A</v>
      </c>
      <c r="O549" s="118" t="str">
        <f>VLOOKUP(L549,COD!$O$12:$P$25,2,FALSE)</f>
        <v>#N/A</v>
      </c>
      <c r="P549" s="119" t="str">
        <f t="shared" si="4"/>
        <v>#N/A</v>
      </c>
    </row>
    <row r="550" ht="23.25" customHeight="1">
      <c r="A550" s="86" t="str">
        <f t="shared" si="140"/>
        <v>29</v>
      </c>
      <c r="B550" s="177">
        <v>29.0</v>
      </c>
      <c r="C550" s="178" t="str">
        <f t="shared" si="91"/>
        <v/>
      </c>
      <c r="D550" s="179" t="str">
        <f t="shared" ref="D550:E550" si="168">D549</f>
        <v/>
      </c>
      <c r="E550" s="180" t="str">
        <f t="shared" si="168"/>
        <v/>
      </c>
      <c r="F550" s="181"/>
      <c r="G550" s="182"/>
      <c r="H550" s="183"/>
      <c r="I550" s="183"/>
      <c r="J550" s="184"/>
      <c r="K550" s="185"/>
      <c r="L550" s="185"/>
      <c r="M550" s="131"/>
      <c r="N550" s="128" t="str">
        <f>VLOOKUP(K550,COD!$O$2:$P$10,2,FALSE)</f>
        <v>#N/A</v>
      </c>
      <c r="O550" s="128" t="str">
        <f>VLOOKUP(L550,COD!$O$12:$P$25,2,FALSE)</f>
        <v>#N/A</v>
      </c>
      <c r="P550" s="119" t="str">
        <f t="shared" si="4"/>
        <v>#N/A</v>
      </c>
    </row>
    <row r="551" ht="23.25" customHeight="1">
      <c r="A551" s="86" t="str">
        <f t="shared" si="140"/>
        <v>30</v>
      </c>
      <c r="B551" s="177">
        <v>30.0</v>
      </c>
      <c r="C551" s="178" t="str">
        <f t="shared" si="91"/>
        <v/>
      </c>
      <c r="D551" s="179" t="str">
        <f t="shared" ref="D551:E551" si="169">D550</f>
        <v/>
      </c>
      <c r="E551" s="180" t="str">
        <f t="shared" si="169"/>
        <v/>
      </c>
      <c r="F551" s="181"/>
      <c r="G551" s="182"/>
      <c r="H551" s="183"/>
      <c r="I551" s="183"/>
      <c r="J551" s="184"/>
      <c r="K551" s="185"/>
      <c r="L551" s="185"/>
      <c r="M551" s="130"/>
      <c r="N551" s="118" t="str">
        <f>VLOOKUP(K551,COD!$O$2:$P$10,2,FALSE)</f>
        <v>#N/A</v>
      </c>
      <c r="O551" s="118" t="str">
        <f>VLOOKUP(L551,COD!$O$12:$P$25,2,FALSE)</f>
        <v>#N/A</v>
      </c>
      <c r="P551" s="119" t="str">
        <f t="shared" si="4"/>
        <v>#N/A</v>
      </c>
    </row>
    <row r="552" ht="23.25" customHeight="1">
      <c r="A552" s="86" t="str">
        <f t="shared" si="140"/>
        <v>31</v>
      </c>
      <c r="B552" s="177">
        <v>31.0</v>
      </c>
      <c r="C552" s="178" t="str">
        <f t="shared" si="91"/>
        <v/>
      </c>
      <c r="D552" s="179" t="str">
        <f t="shared" ref="D552:E552" si="170">D551</f>
        <v/>
      </c>
      <c r="E552" s="180" t="str">
        <f t="shared" si="170"/>
        <v/>
      </c>
      <c r="F552" s="181"/>
      <c r="G552" s="182"/>
      <c r="H552" s="183"/>
      <c r="I552" s="183"/>
      <c r="J552" s="184"/>
      <c r="K552" s="186"/>
      <c r="L552" s="186"/>
      <c r="M552" s="131"/>
      <c r="N552" s="128" t="str">
        <f>VLOOKUP(K552,COD!$O$2:$P$10,2,FALSE)</f>
        <v>#N/A</v>
      </c>
      <c r="O552" s="128" t="str">
        <f>VLOOKUP(L552,COD!$O$12:$P$25,2,FALSE)</f>
        <v>#N/A</v>
      </c>
      <c r="P552" s="119" t="str">
        <f t="shared" si="4"/>
        <v>#N/A</v>
      </c>
    </row>
    <row r="553" ht="23.25" customHeight="1">
      <c r="A553" s="86" t="str">
        <f t="shared" si="140"/>
        <v>32</v>
      </c>
      <c r="B553" s="177">
        <v>32.0</v>
      </c>
      <c r="C553" s="178" t="str">
        <f t="shared" si="91"/>
        <v/>
      </c>
      <c r="D553" s="179" t="str">
        <f t="shared" ref="D553:E553" si="171">D552</f>
        <v/>
      </c>
      <c r="E553" s="180" t="str">
        <f t="shared" si="171"/>
        <v/>
      </c>
      <c r="F553" s="181"/>
      <c r="G553" s="182"/>
      <c r="H553" s="183"/>
      <c r="I553" s="183"/>
      <c r="J553" s="184"/>
      <c r="K553" s="185"/>
      <c r="L553" s="185"/>
      <c r="M553" s="130"/>
      <c r="N553" s="118" t="str">
        <f>VLOOKUP(K553,COD!$O$2:$P$10,2,FALSE)</f>
        <v>#N/A</v>
      </c>
      <c r="O553" s="118" t="str">
        <f>VLOOKUP(L553,COD!$O$12:$P$25,2,FALSE)</f>
        <v>#N/A</v>
      </c>
      <c r="P553" s="119" t="str">
        <f t="shared" si="4"/>
        <v>#N/A</v>
      </c>
    </row>
    <row r="554" ht="23.25" customHeight="1">
      <c r="A554" s="86" t="str">
        <f t="shared" si="140"/>
        <v>33</v>
      </c>
      <c r="B554" s="177">
        <v>33.0</v>
      </c>
      <c r="C554" s="178" t="str">
        <f t="shared" si="91"/>
        <v/>
      </c>
      <c r="D554" s="179" t="str">
        <f t="shared" ref="D554:E554" si="172">D553</f>
        <v/>
      </c>
      <c r="E554" s="180" t="str">
        <f t="shared" si="172"/>
        <v/>
      </c>
      <c r="F554" s="181"/>
      <c r="G554" s="182"/>
      <c r="H554" s="183"/>
      <c r="I554" s="183"/>
      <c r="J554" s="184"/>
      <c r="K554" s="185"/>
      <c r="L554" s="185"/>
      <c r="M554" s="127"/>
      <c r="N554" s="128" t="str">
        <f>VLOOKUP(K554,COD!$O$2:$P$10,2,FALSE)</f>
        <v>#N/A</v>
      </c>
      <c r="O554" s="128" t="str">
        <f>VLOOKUP(L554,COD!$O$12:$P$25,2,FALSE)</f>
        <v>#N/A</v>
      </c>
      <c r="P554" s="119" t="str">
        <f t="shared" si="4"/>
        <v>#N/A</v>
      </c>
    </row>
    <row r="555" ht="23.25" customHeight="1">
      <c r="A555" s="86" t="str">
        <f t="shared" si="140"/>
        <v>34</v>
      </c>
      <c r="B555" s="177">
        <v>34.0</v>
      </c>
      <c r="C555" s="178" t="str">
        <f t="shared" si="91"/>
        <v/>
      </c>
      <c r="D555" s="179" t="str">
        <f t="shared" ref="D555:E555" si="173">D554</f>
        <v/>
      </c>
      <c r="E555" s="180" t="str">
        <f t="shared" si="173"/>
        <v/>
      </c>
      <c r="F555" s="181"/>
      <c r="G555" s="182"/>
      <c r="H555" s="183"/>
      <c r="I555" s="183"/>
      <c r="J555" s="184"/>
      <c r="K555" s="185"/>
      <c r="L555" s="185"/>
      <c r="M555" s="132"/>
      <c r="N555" s="118" t="str">
        <f>VLOOKUP(K555,COD!$O$2:$P$10,2,FALSE)</f>
        <v>#N/A</v>
      </c>
      <c r="O555" s="118" t="str">
        <f>VLOOKUP(L555,COD!$O$12:$P$25,2,FALSE)</f>
        <v>#N/A</v>
      </c>
      <c r="P555" s="119" t="str">
        <f t="shared" si="4"/>
        <v>#N/A</v>
      </c>
    </row>
    <row r="556" ht="23.25" customHeight="1">
      <c r="A556" s="86" t="str">
        <f t="shared" si="140"/>
        <v>35</v>
      </c>
      <c r="B556" s="177">
        <v>35.0</v>
      </c>
      <c r="C556" s="178" t="str">
        <f t="shared" si="91"/>
        <v/>
      </c>
      <c r="D556" s="179" t="str">
        <f t="shared" ref="D556:E556" si="174">D555</f>
        <v/>
      </c>
      <c r="E556" s="180" t="str">
        <f t="shared" si="174"/>
        <v/>
      </c>
      <c r="F556" s="181"/>
      <c r="G556" s="182"/>
      <c r="H556" s="183"/>
      <c r="I556" s="183"/>
      <c r="J556" s="184"/>
      <c r="K556" s="185"/>
      <c r="L556" s="185"/>
      <c r="M556" s="131"/>
      <c r="N556" s="128" t="str">
        <f>VLOOKUP(K556,COD!$O$2:$P$10,2,FALSE)</f>
        <v>#N/A</v>
      </c>
      <c r="O556" s="128" t="str">
        <f>VLOOKUP(L556,COD!$O$12:$P$25,2,FALSE)</f>
        <v>#N/A</v>
      </c>
      <c r="P556" s="119" t="str">
        <f t="shared" si="4"/>
        <v>#N/A</v>
      </c>
    </row>
    <row r="557" ht="23.25" customHeight="1">
      <c r="A557" s="86" t="str">
        <f t="shared" si="140"/>
        <v>36</v>
      </c>
      <c r="B557" s="177">
        <v>36.0</v>
      </c>
      <c r="C557" s="178" t="str">
        <f t="shared" si="91"/>
        <v/>
      </c>
      <c r="D557" s="179" t="str">
        <f t="shared" ref="D557:E557" si="175">D556</f>
        <v/>
      </c>
      <c r="E557" s="180" t="str">
        <f t="shared" si="175"/>
        <v/>
      </c>
      <c r="F557" s="181"/>
      <c r="G557" s="182"/>
      <c r="H557" s="183"/>
      <c r="I557" s="183"/>
      <c r="J557" s="184"/>
      <c r="K557" s="185"/>
      <c r="L557" s="185"/>
      <c r="M557" s="132"/>
      <c r="N557" s="118" t="str">
        <f>VLOOKUP(K557,COD!$O$2:$P$10,2,FALSE)</f>
        <v>#N/A</v>
      </c>
      <c r="O557" s="118" t="str">
        <f>VLOOKUP(L557,COD!$O$12:$P$25,2,FALSE)</f>
        <v>#N/A</v>
      </c>
      <c r="P557" s="119" t="str">
        <f t="shared" si="4"/>
        <v>#N/A</v>
      </c>
    </row>
    <row r="558" ht="23.25" customHeight="1">
      <c r="A558" s="86" t="str">
        <f t="shared" si="140"/>
        <v>37</v>
      </c>
      <c r="B558" s="177">
        <v>37.0</v>
      </c>
      <c r="C558" s="178" t="str">
        <f t="shared" si="91"/>
        <v/>
      </c>
      <c r="D558" s="179" t="str">
        <f t="shared" ref="D558:E558" si="176">D557</f>
        <v/>
      </c>
      <c r="E558" s="180" t="str">
        <f t="shared" si="176"/>
        <v/>
      </c>
      <c r="F558" s="181"/>
      <c r="G558" s="182"/>
      <c r="H558" s="183"/>
      <c r="I558" s="183"/>
      <c r="J558" s="187"/>
      <c r="K558" s="185"/>
      <c r="L558" s="185"/>
      <c r="M558" s="127"/>
      <c r="N558" s="128" t="str">
        <f>VLOOKUP(K558,COD!$O$2:$P$10,2,FALSE)</f>
        <v>#N/A</v>
      </c>
      <c r="O558" s="128" t="str">
        <f>VLOOKUP(L558,COD!$O$12:$P$25,2,FALSE)</f>
        <v>#N/A</v>
      </c>
      <c r="P558" s="119" t="str">
        <f t="shared" si="4"/>
        <v>#N/A</v>
      </c>
    </row>
    <row r="559" ht="23.25" customHeight="1">
      <c r="A559" s="86" t="str">
        <f t="shared" si="140"/>
        <v>38</v>
      </c>
      <c r="B559" s="177">
        <v>38.0</v>
      </c>
      <c r="C559" s="178" t="str">
        <f t="shared" si="91"/>
        <v/>
      </c>
      <c r="D559" s="179" t="str">
        <f t="shared" ref="D559:E559" si="177">D558</f>
        <v/>
      </c>
      <c r="E559" s="180" t="str">
        <f t="shared" si="177"/>
        <v/>
      </c>
      <c r="F559" s="181"/>
      <c r="G559" s="182"/>
      <c r="H559" s="183"/>
      <c r="I559" s="183"/>
      <c r="J559" s="184"/>
      <c r="K559" s="185"/>
      <c r="L559" s="185"/>
      <c r="M559" s="132"/>
      <c r="N559" s="118" t="str">
        <f>VLOOKUP(K559,COD!$O$2:$P$10,2,FALSE)</f>
        <v>#N/A</v>
      </c>
      <c r="O559" s="118" t="str">
        <f>VLOOKUP(L559,COD!$O$12:$P$25,2,FALSE)</f>
        <v>#N/A</v>
      </c>
      <c r="P559" s="119" t="str">
        <f t="shared" si="4"/>
        <v>#N/A</v>
      </c>
    </row>
    <row r="560" ht="23.25" customHeight="1">
      <c r="A560" s="86" t="str">
        <f t="shared" si="140"/>
        <v>39</v>
      </c>
      <c r="B560" s="177">
        <v>39.0</v>
      </c>
      <c r="C560" s="178" t="str">
        <f t="shared" si="91"/>
        <v/>
      </c>
      <c r="D560" s="179" t="str">
        <f t="shared" ref="D560:E560" si="178">D559</f>
        <v/>
      </c>
      <c r="E560" s="180" t="str">
        <f t="shared" si="178"/>
        <v/>
      </c>
      <c r="F560" s="181"/>
      <c r="G560" s="182"/>
      <c r="H560" s="183"/>
      <c r="I560" s="183"/>
      <c r="J560" s="184"/>
      <c r="K560" s="185"/>
      <c r="L560" s="186"/>
      <c r="M560" s="127"/>
      <c r="N560" s="128" t="str">
        <f>VLOOKUP(K560,COD!$O$2:$P$10,2,FALSE)</f>
        <v>#N/A</v>
      </c>
      <c r="O560" s="128" t="str">
        <f>VLOOKUP(L560,COD!$O$12:$P$25,2,FALSE)</f>
        <v>#N/A</v>
      </c>
      <c r="P560" s="119" t="str">
        <f t="shared" si="4"/>
        <v>#N/A</v>
      </c>
    </row>
    <row r="561" ht="23.25" customHeight="1">
      <c r="A561" s="86" t="str">
        <f t="shared" si="140"/>
        <v>40</v>
      </c>
      <c r="B561" s="177">
        <v>40.0</v>
      </c>
      <c r="C561" s="178" t="str">
        <f t="shared" si="91"/>
        <v/>
      </c>
      <c r="D561" s="179" t="str">
        <f t="shared" ref="D561:E561" si="179">D560</f>
        <v/>
      </c>
      <c r="E561" s="180" t="str">
        <f t="shared" si="179"/>
        <v/>
      </c>
      <c r="F561" s="181"/>
      <c r="G561" s="182"/>
      <c r="H561" s="183"/>
      <c r="I561" s="183"/>
      <c r="J561" s="184"/>
      <c r="K561" s="185"/>
      <c r="L561" s="186"/>
      <c r="M561" s="130"/>
      <c r="N561" s="118" t="str">
        <f>VLOOKUP(K561,COD!$O$2:$P$10,2,FALSE)</f>
        <v>#N/A</v>
      </c>
      <c r="O561" s="118" t="str">
        <f>VLOOKUP(L561,COD!$O$12:$P$25,2,FALSE)</f>
        <v>#N/A</v>
      </c>
      <c r="P561" s="119" t="str">
        <f t="shared" si="4"/>
        <v>#N/A</v>
      </c>
    </row>
    <row r="562" ht="23.25" customHeight="1">
      <c r="A562" s="86" t="str">
        <f t="shared" si="140"/>
        <v>41</v>
      </c>
      <c r="B562" s="177">
        <v>41.0</v>
      </c>
      <c r="C562" s="178" t="str">
        <f t="shared" si="91"/>
        <v/>
      </c>
      <c r="D562" s="179" t="str">
        <f t="shared" ref="D562:E562" si="180">D561</f>
        <v/>
      </c>
      <c r="E562" s="180" t="str">
        <f t="shared" si="180"/>
        <v/>
      </c>
      <c r="F562" s="181"/>
      <c r="G562" s="182"/>
      <c r="H562" s="183"/>
      <c r="I562" s="183"/>
      <c r="J562" s="184"/>
      <c r="K562" s="185"/>
      <c r="L562" s="186"/>
      <c r="M562" s="127"/>
      <c r="N562" s="128" t="str">
        <f>VLOOKUP(K562,COD!$O$2:$P$10,2,FALSE)</f>
        <v>#N/A</v>
      </c>
      <c r="O562" s="128" t="str">
        <f>VLOOKUP(L562,COD!$O$12:$P$25,2,FALSE)</f>
        <v>#N/A</v>
      </c>
      <c r="P562" s="119" t="str">
        <f t="shared" si="4"/>
        <v>#N/A</v>
      </c>
    </row>
    <row r="563" ht="23.25" customHeight="1">
      <c r="A563" s="86" t="str">
        <f t="shared" si="140"/>
        <v>42</v>
      </c>
      <c r="B563" s="177">
        <v>42.0</v>
      </c>
      <c r="C563" s="178" t="str">
        <f t="shared" si="91"/>
        <v/>
      </c>
      <c r="D563" s="179" t="str">
        <f t="shared" ref="D563:E563" si="181">D562</f>
        <v/>
      </c>
      <c r="E563" s="180" t="str">
        <f t="shared" si="181"/>
        <v/>
      </c>
      <c r="F563" s="181"/>
      <c r="G563" s="182"/>
      <c r="H563" s="183"/>
      <c r="I563" s="183"/>
      <c r="J563" s="184"/>
      <c r="K563" s="185"/>
      <c r="L563" s="188"/>
      <c r="M563" s="132"/>
      <c r="N563" s="118" t="str">
        <f>VLOOKUP(K563,COD!$O$2:$P$10,2,FALSE)</f>
        <v>#N/A</v>
      </c>
      <c r="O563" s="118" t="str">
        <f>VLOOKUP(L563,COD!$O$12:$P$25,2,FALSE)</f>
        <v>#N/A</v>
      </c>
      <c r="P563" s="119" t="str">
        <f t="shared" si="4"/>
        <v>#N/A</v>
      </c>
    </row>
    <row r="564" ht="23.25" customHeight="1">
      <c r="A564" s="86" t="str">
        <f t="shared" si="140"/>
        <v>43</v>
      </c>
      <c r="B564" s="177">
        <v>43.0</v>
      </c>
      <c r="C564" s="178" t="str">
        <f t="shared" si="91"/>
        <v/>
      </c>
      <c r="D564" s="179" t="str">
        <f t="shared" ref="D564:E564" si="182">D563</f>
        <v/>
      </c>
      <c r="E564" s="180" t="str">
        <f t="shared" si="182"/>
        <v/>
      </c>
      <c r="F564" s="181"/>
      <c r="G564" s="182"/>
      <c r="H564" s="183"/>
      <c r="I564" s="183"/>
      <c r="J564" s="184"/>
      <c r="K564" s="186"/>
      <c r="L564" s="186"/>
      <c r="M564" s="131"/>
      <c r="N564" s="128" t="str">
        <f>VLOOKUP(K564,COD!$O$2:$P$10,2,FALSE)</f>
        <v>#N/A</v>
      </c>
      <c r="O564" s="128" t="str">
        <f>VLOOKUP(L564,COD!$O$12:$P$25,2,FALSE)</f>
        <v>#N/A</v>
      </c>
      <c r="P564" s="119" t="str">
        <f t="shared" si="4"/>
        <v>#N/A</v>
      </c>
    </row>
    <row r="565" ht="23.25" customHeight="1">
      <c r="A565" s="86" t="str">
        <f t="shared" si="140"/>
        <v>44</v>
      </c>
      <c r="B565" s="177">
        <v>44.0</v>
      </c>
      <c r="C565" s="178" t="str">
        <f t="shared" si="91"/>
        <v/>
      </c>
      <c r="D565" s="179" t="str">
        <f t="shared" ref="D565:E565" si="183">D564</f>
        <v/>
      </c>
      <c r="E565" s="180" t="str">
        <f t="shared" si="183"/>
        <v/>
      </c>
      <c r="F565" s="181"/>
      <c r="G565" s="182"/>
      <c r="H565" s="183"/>
      <c r="I565" s="183"/>
      <c r="J565" s="184"/>
      <c r="K565" s="186"/>
      <c r="L565" s="186"/>
      <c r="M565" s="130"/>
      <c r="N565" s="118" t="str">
        <f>VLOOKUP(K565,COD!$O$2:$P$10,2,FALSE)</f>
        <v>#N/A</v>
      </c>
      <c r="O565" s="118" t="str">
        <f>VLOOKUP(L565,COD!$O$12:$P$25,2,FALSE)</f>
        <v>#N/A</v>
      </c>
      <c r="P565" s="119" t="str">
        <f t="shared" si="4"/>
        <v>#N/A</v>
      </c>
    </row>
    <row r="566" ht="23.25" customHeight="1">
      <c r="A566" s="86" t="str">
        <f t="shared" si="140"/>
        <v>45</v>
      </c>
      <c r="B566" s="177">
        <v>45.0</v>
      </c>
      <c r="C566" s="178" t="str">
        <f t="shared" si="91"/>
        <v/>
      </c>
      <c r="D566" s="179" t="str">
        <f t="shared" ref="D566:E566" si="184">D565</f>
        <v/>
      </c>
      <c r="E566" s="180" t="str">
        <f t="shared" si="184"/>
        <v/>
      </c>
      <c r="F566" s="181"/>
      <c r="G566" s="182"/>
      <c r="H566" s="183"/>
      <c r="I566" s="183"/>
      <c r="J566" s="184"/>
      <c r="K566" s="189"/>
      <c r="L566" s="190"/>
      <c r="M566" s="127"/>
      <c r="N566" s="128" t="str">
        <f>VLOOKUP(K566,COD!$O$2:$P$10,2,FALSE)</f>
        <v>#N/A</v>
      </c>
      <c r="O566" s="128" t="str">
        <f>VLOOKUP(L566,COD!$O$12:$P$25,2,FALSE)</f>
        <v>#N/A</v>
      </c>
      <c r="P566" s="119" t="str">
        <f t="shared" si="4"/>
        <v>#N/A</v>
      </c>
    </row>
    <row r="567" ht="23.25" customHeight="1">
      <c r="A567" s="86" t="str">
        <f t="shared" si="140"/>
        <v>46</v>
      </c>
      <c r="B567" s="177">
        <v>46.0</v>
      </c>
      <c r="C567" s="178" t="str">
        <f t="shared" si="91"/>
        <v/>
      </c>
      <c r="D567" s="179" t="str">
        <f t="shared" ref="D567:E567" si="185">D566</f>
        <v/>
      </c>
      <c r="E567" s="180" t="str">
        <f t="shared" si="185"/>
        <v/>
      </c>
      <c r="F567" s="181"/>
      <c r="G567" s="182"/>
      <c r="H567" s="183"/>
      <c r="I567" s="183"/>
      <c r="J567" s="187"/>
      <c r="K567" s="186"/>
      <c r="L567" s="186"/>
      <c r="M567" s="132"/>
      <c r="N567" s="118" t="str">
        <f>VLOOKUP(K567,COD!$O$2:$P$10,2,FALSE)</f>
        <v>#N/A</v>
      </c>
      <c r="O567" s="118" t="str">
        <f>VLOOKUP(L567,COD!$O$12:$P$25,2,FALSE)</f>
        <v>#N/A</v>
      </c>
      <c r="P567" s="119" t="str">
        <f t="shared" si="4"/>
        <v>#N/A</v>
      </c>
    </row>
    <row r="568" ht="23.25" customHeight="1">
      <c r="A568" s="86" t="str">
        <f t="shared" si="140"/>
        <v>47</v>
      </c>
      <c r="B568" s="177">
        <v>47.0</v>
      </c>
      <c r="C568" s="178" t="str">
        <f t="shared" si="91"/>
        <v/>
      </c>
      <c r="D568" s="179" t="str">
        <f t="shared" ref="D568:E568" si="186">D567</f>
        <v/>
      </c>
      <c r="E568" s="180" t="str">
        <f t="shared" si="186"/>
        <v/>
      </c>
      <c r="F568" s="181"/>
      <c r="G568" s="182"/>
      <c r="H568" s="183"/>
      <c r="I568" s="183"/>
      <c r="J568" s="184"/>
      <c r="K568" s="185"/>
      <c r="L568" s="186"/>
      <c r="M568" s="127"/>
      <c r="N568" s="128" t="str">
        <f>VLOOKUP(K568,COD!$O$2:$P$10,2,FALSE)</f>
        <v>#N/A</v>
      </c>
      <c r="O568" s="128" t="str">
        <f>VLOOKUP(L568,COD!$O$12:$P$25,2,FALSE)</f>
        <v>#N/A</v>
      </c>
      <c r="P568" s="119" t="str">
        <f t="shared" si="4"/>
        <v>#N/A</v>
      </c>
    </row>
    <row r="569" ht="23.25" customHeight="1">
      <c r="A569" s="86" t="str">
        <f t="shared" si="140"/>
        <v>48</v>
      </c>
      <c r="B569" s="177">
        <v>48.0</v>
      </c>
      <c r="C569" s="178" t="str">
        <f t="shared" si="91"/>
        <v/>
      </c>
      <c r="D569" s="179" t="str">
        <f t="shared" ref="D569:E569" si="187">D568</f>
        <v/>
      </c>
      <c r="E569" s="180" t="str">
        <f t="shared" si="187"/>
        <v/>
      </c>
      <c r="F569" s="181"/>
      <c r="G569" s="182"/>
      <c r="H569" s="183"/>
      <c r="I569" s="183"/>
      <c r="J569" s="184"/>
      <c r="K569" s="186"/>
      <c r="L569" s="186"/>
      <c r="M569" s="132"/>
      <c r="N569" s="118" t="str">
        <f>VLOOKUP(K569,COD!$O$2:$P$10,2,FALSE)</f>
        <v>#N/A</v>
      </c>
      <c r="O569" s="118" t="str">
        <f>VLOOKUP(L569,COD!$O$12:$P$25,2,FALSE)</f>
        <v>#N/A</v>
      </c>
      <c r="P569" s="119" t="str">
        <f t="shared" si="4"/>
        <v>#N/A</v>
      </c>
    </row>
    <row r="570" ht="23.25" customHeight="1">
      <c r="A570" s="86" t="str">
        <f t="shared" si="140"/>
        <v>49</v>
      </c>
      <c r="B570" s="177">
        <v>49.0</v>
      </c>
      <c r="C570" s="178" t="str">
        <f t="shared" si="91"/>
        <v/>
      </c>
      <c r="D570" s="179" t="str">
        <f t="shared" ref="D570:E570" si="188">D569</f>
        <v/>
      </c>
      <c r="E570" s="180" t="str">
        <f t="shared" si="188"/>
        <v/>
      </c>
      <c r="F570" s="181"/>
      <c r="G570" s="182"/>
      <c r="H570" s="183"/>
      <c r="I570" s="183"/>
      <c r="J570" s="184"/>
      <c r="K570" s="185"/>
      <c r="L570" s="186"/>
      <c r="M570" s="127"/>
      <c r="N570" s="128" t="str">
        <f>VLOOKUP(K570,COD!$O$2:$P$10,2,FALSE)</f>
        <v>#N/A</v>
      </c>
      <c r="O570" s="128" t="str">
        <f>VLOOKUP(L570,COD!$O$12:$P$25,2,FALSE)</f>
        <v>#N/A</v>
      </c>
      <c r="P570" s="119" t="str">
        <f t="shared" si="4"/>
        <v>#N/A</v>
      </c>
    </row>
    <row r="571" ht="23.25" customHeight="1">
      <c r="A571" s="86" t="str">
        <f t="shared" si="140"/>
        <v>50</v>
      </c>
      <c r="B571" s="177">
        <v>50.0</v>
      </c>
      <c r="C571" s="178" t="str">
        <f t="shared" si="91"/>
        <v/>
      </c>
      <c r="D571" s="179" t="str">
        <f t="shared" ref="D571:E571" si="189">D570</f>
        <v/>
      </c>
      <c r="E571" s="180" t="str">
        <f t="shared" si="189"/>
        <v/>
      </c>
      <c r="F571" s="181"/>
      <c r="G571" s="182"/>
      <c r="H571" s="183"/>
      <c r="I571" s="183"/>
      <c r="J571" s="184"/>
      <c r="K571" s="186"/>
      <c r="L571" s="186"/>
      <c r="M571" s="132"/>
      <c r="N571" s="118" t="str">
        <f>VLOOKUP(K571,COD!$O$2:$P$10,2,FALSE)</f>
        <v>#N/A</v>
      </c>
      <c r="O571" s="118" t="str">
        <f>VLOOKUP(L571,COD!$O$12:$P$25,2,FALSE)</f>
        <v>#N/A</v>
      </c>
      <c r="P571" s="119" t="str">
        <f t="shared" si="4"/>
        <v>#N/A</v>
      </c>
    </row>
    <row r="572" ht="23.25" customHeight="1">
      <c r="A572" s="86" t="str">
        <f t="shared" si="140"/>
        <v>51</v>
      </c>
      <c r="B572" s="177">
        <v>51.0</v>
      </c>
      <c r="C572" s="178" t="str">
        <f t="shared" si="91"/>
        <v/>
      </c>
      <c r="D572" s="179" t="str">
        <f t="shared" ref="D572:E572" si="190">D571</f>
        <v/>
      </c>
      <c r="E572" s="180" t="str">
        <f t="shared" si="190"/>
        <v/>
      </c>
      <c r="F572" s="181"/>
      <c r="G572" s="182"/>
      <c r="H572" s="183"/>
      <c r="I572" s="183"/>
      <c r="J572" s="187"/>
      <c r="K572" s="186"/>
      <c r="L572" s="186"/>
      <c r="M572" s="131"/>
      <c r="N572" s="128" t="str">
        <f>VLOOKUP(K572,COD!$O$2:$P$10,2,FALSE)</f>
        <v>#N/A</v>
      </c>
      <c r="O572" s="128" t="str">
        <f>VLOOKUP(L572,COD!$O$12:$P$25,2,FALSE)</f>
        <v>#N/A</v>
      </c>
      <c r="P572" s="119" t="str">
        <f t="shared" si="4"/>
        <v>#N/A</v>
      </c>
    </row>
    <row r="573" ht="23.25" customHeight="1">
      <c r="A573" s="86" t="str">
        <f t="shared" si="140"/>
        <v>52</v>
      </c>
      <c r="B573" s="177">
        <v>52.0</v>
      </c>
      <c r="C573" s="178" t="str">
        <f t="shared" si="91"/>
        <v/>
      </c>
      <c r="D573" s="179" t="str">
        <f t="shared" ref="D573:E573" si="191">D572</f>
        <v/>
      </c>
      <c r="E573" s="180" t="str">
        <f t="shared" si="191"/>
        <v/>
      </c>
      <c r="F573" s="181"/>
      <c r="G573" s="182"/>
      <c r="H573" s="183"/>
      <c r="I573" s="183"/>
      <c r="J573" s="184"/>
      <c r="K573" s="186"/>
      <c r="L573" s="186"/>
      <c r="M573" s="132"/>
      <c r="N573" s="119" t="str">
        <f>VLOOKUP(K573,COD!$O$2:$P$10,2,FALSE)</f>
        <v>#N/A</v>
      </c>
      <c r="O573" s="119" t="str">
        <f>VLOOKUP(L573,COD!$O$12:$P$25,2,FALSE)</f>
        <v>#N/A</v>
      </c>
      <c r="P573" s="119" t="str">
        <f t="shared" si="4"/>
        <v>#N/A</v>
      </c>
    </row>
    <row r="574" ht="23.25" customHeight="1">
      <c r="A574" s="86" t="str">
        <f t="shared" si="140"/>
        <v>53</v>
      </c>
      <c r="B574" s="177">
        <v>53.0</v>
      </c>
      <c r="C574" s="178" t="str">
        <f t="shared" si="91"/>
        <v/>
      </c>
      <c r="D574" s="179" t="str">
        <f t="shared" ref="D574:E574" si="192">D573</f>
        <v/>
      </c>
      <c r="E574" s="180" t="str">
        <f t="shared" si="192"/>
        <v/>
      </c>
      <c r="F574" s="181"/>
      <c r="G574" s="182"/>
      <c r="H574" s="183"/>
      <c r="I574" s="183"/>
      <c r="J574" s="184"/>
      <c r="K574" s="185"/>
      <c r="L574" s="185"/>
      <c r="M574" s="127"/>
      <c r="N574" s="119" t="str">
        <f>VLOOKUP(K574,COD!$O$2:$P$10,2,FALSE)</f>
        <v>#N/A</v>
      </c>
      <c r="O574" s="119" t="str">
        <f>VLOOKUP(L574,COD!$O$12:$P$25,2,FALSE)</f>
        <v>#N/A</v>
      </c>
      <c r="P574" s="119" t="str">
        <f t="shared" si="4"/>
        <v>#N/A</v>
      </c>
    </row>
    <row r="575" ht="23.25" customHeight="1">
      <c r="A575" s="86" t="str">
        <f t="shared" si="140"/>
        <v>54</v>
      </c>
      <c r="B575" s="177">
        <v>54.0</v>
      </c>
      <c r="C575" s="178" t="str">
        <f t="shared" si="91"/>
        <v/>
      </c>
      <c r="D575" s="179" t="str">
        <f t="shared" ref="D575:E575" si="193">D574</f>
        <v/>
      </c>
      <c r="E575" s="180" t="str">
        <f t="shared" si="193"/>
        <v/>
      </c>
      <c r="F575" s="181"/>
      <c r="G575" s="182"/>
      <c r="H575" s="183"/>
      <c r="I575" s="183"/>
      <c r="J575" s="184"/>
      <c r="K575" s="186"/>
      <c r="L575" s="186"/>
      <c r="M575" s="132"/>
      <c r="N575" s="119" t="str">
        <f>VLOOKUP(K575,COD!$O$2:$P$10,2,FALSE)</f>
        <v>#N/A</v>
      </c>
      <c r="O575" s="119" t="str">
        <f>VLOOKUP(L575,COD!$O$12:$P$25,2,FALSE)</f>
        <v>#N/A</v>
      </c>
      <c r="P575" s="119" t="str">
        <f t="shared" si="4"/>
        <v>#N/A</v>
      </c>
    </row>
    <row r="576" ht="23.25" customHeight="1">
      <c r="A576" s="86" t="str">
        <f t="shared" si="140"/>
        <v>55</v>
      </c>
      <c r="B576" s="177">
        <v>55.0</v>
      </c>
      <c r="C576" s="178" t="str">
        <f t="shared" si="91"/>
        <v/>
      </c>
      <c r="D576" s="179" t="str">
        <f t="shared" ref="D576:E576" si="194">D575</f>
        <v/>
      </c>
      <c r="E576" s="180" t="str">
        <f t="shared" si="194"/>
        <v/>
      </c>
      <c r="F576" s="181"/>
      <c r="G576" s="182"/>
      <c r="H576" s="183"/>
      <c r="I576" s="183"/>
      <c r="J576" s="184"/>
      <c r="K576" s="185"/>
      <c r="L576" s="186"/>
      <c r="M576" s="131"/>
      <c r="N576" s="119" t="str">
        <f>VLOOKUP(K576,COD!$O$2:$P$10,2,FALSE)</f>
        <v>#N/A</v>
      </c>
      <c r="O576" s="119" t="str">
        <f>VLOOKUP(L576,COD!$O$12:$P$25,2,FALSE)</f>
        <v>#N/A</v>
      </c>
      <c r="P576" s="119" t="str">
        <f t="shared" si="4"/>
        <v>#N/A</v>
      </c>
    </row>
    <row r="577" ht="23.25" customHeight="1">
      <c r="A577" s="86" t="str">
        <f t="shared" si="140"/>
        <v>56</v>
      </c>
      <c r="B577" s="177">
        <v>56.0</v>
      </c>
      <c r="C577" s="178" t="str">
        <f t="shared" si="91"/>
        <v/>
      </c>
      <c r="D577" s="179" t="str">
        <f t="shared" ref="D577:E577" si="195">D576</f>
        <v/>
      </c>
      <c r="E577" s="180" t="str">
        <f t="shared" si="195"/>
        <v/>
      </c>
      <c r="F577" s="181"/>
      <c r="G577" s="182"/>
      <c r="H577" s="183"/>
      <c r="I577" s="183"/>
      <c r="J577" s="184"/>
      <c r="K577" s="186"/>
      <c r="L577" s="186"/>
      <c r="M577" s="130"/>
      <c r="N577" s="119" t="str">
        <f>VLOOKUP(K577,COD!$O$2:$P$10,2,FALSE)</f>
        <v>#N/A</v>
      </c>
      <c r="O577" s="119" t="str">
        <f>VLOOKUP(L577,COD!$O$12:$P$25,2,FALSE)</f>
        <v>#N/A</v>
      </c>
      <c r="P577" s="119" t="str">
        <f t="shared" si="4"/>
        <v>#N/A</v>
      </c>
    </row>
    <row r="578" ht="23.25" customHeight="1">
      <c r="A578" s="86" t="str">
        <f t="shared" si="140"/>
        <v>57</v>
      </c>
      <c r="B578" s="177">
        <v>57.0</v>
      </c>
      <c r="C578" s="178" t="str">
        <f t="shared" si="91"/>
        <v/>
      </c>
      <c r="D578" s="179" t="str">
        <f t="shared" ref="D578:E578" si="196">D577</f>
        <v/>
      </c>
      <c r="E578" s="180" t="str">
        <f t="shared" si="196"/>
        <v/>
      </c>
      <c r="F578" s="181"/>
      <c r="G578" s="182"/>
      <c r="H578" s="183"/>
      <c r="I578" s="183"/>
      <c r="J578" s="184"/>
      <c r="K578" s="185"/>
      <c r="L578" s="185"/>
      <c r="M578" s="127"/>
      <c r="N578" s="119" t="str">
        <f>VLOOKUP(K578,COD!$O$2:$P$10,2,FALSE)</f>
        <v>#N/A</v>
      </c>
      <c r="O578" s="119" t="str">
        <f>VLOOKUP(L578,COD!$O$12:$P$25,2,FALSE)</f>
        <v>#N/A</v>
      </c>
      <c r="P578" s="119" t="str">
        <f t="shared" si="4"/>
        <v>#N/A</v>
      </c>
    </row>
    <row r="579" ht="23.25" customHeight="1">
      <c r="A579" s="86" t="str">
        <f t="shared" si="140"/>
        <v>58</v>
      </c>
      <c r="B579" s="177">
        <v>58.0</v>
      </c>
      <c r="C579" s="178" t="str">
        <f t="shared" si="91"/>
        <v/>
      </c>
      <c r="D579" s="179" t="str">
        <f t="shared" ref="D579:E579" si="197">D578</f>
        <v/>
      </c>
      <c r="E579" s="180" t="str">
        <f t="shared" si="197"/>
        <v/>
      </c>
      <c r="F579" s="181"/>
      <c r="G579" s="182"/>
      <c r="H579" s="183"/>
      <c r="I579" s="183"/>
      <c r="J579" s="184"/>
      <c r="K579" s="185"/>
      <c r="L579" s="185"/>
      <c r="M579" s="132"/>
      <c r="N579" s="119" t="str">
        <f>VLOOKUP(K579,COD!$O$2:$P$10,2,FALSE)</f>
        <v>#N/A</v>
      </c>
      <c r="O579" s="119" t="str">
        <f>VLOOKUP(L579,COD!$O$12:$P$25,2,FALSE)</f>
        <v>#N/A</v>
      </c>
      <c r="P579" s="119" t="str">
        <f t="shared" si="4"/>
        <v>#N/A</v>
      </c>
    </row>
    <row r="580" ht="23.25" customHeight="1">
      <c r="A580" s="86" t="str">
        <f t="shared" si="140"/>
        <v>59</v>
      </c>
      <c r="B580" s="177">
        <v>59.0</v>
      </c>
      <c r="C580" s="178" t="str">
        <f t="shared" si="91"/>
        <v/>
      </c>
      <c r="D580" s="179" t="str">
        <f t="shared" ref="D580:E580" si="198">D579</f>
        <v/>
      </c>
      <c r="E580" s="180" t="str">
        <f t="shared" si="198"/>
        <v/>
      </c>
      <c r="F580" s="181"/>
      <c r="G580" s="182"/>
      <c r="H580" s="183"/>
      <c r="I580" s="183"/>
      <c r="J580" s="184"/>
      <c r="K580" s="185"/>
      <c r="L580" s="185"/>
      <c r="M580" s="127"/>
      <c r="N580" s="119" t="str">
        <f>VLOOKUP(K580,COD!$O$2:$P$10,2,FALSE)</f>
        <v>#N/A</v>
      </c>
      <c r="O580" s="119" t="str">
        <f>VLOOKUP(L580,COD!$O$12:$P$25,2,FALSE)</f>
        <v>#N/A</v>
      </c>
      <c r="P580" s="119" t="str">
        <f t="shared" si="4"/>
        <v>#N/A</v>
      </c>
    </row>
    <row r="581" ht="23.25" customHeight="1">
      <c r="A581" s="86" t="str">
        <f t="shared" si="140"/>
        <v>60</v>
      </c>
      <c r="B581" s="177">
        <v>60.0</v>
      </c>
      <c r="C581" s="178" t="str">
        <f t="shared" si="91"/>
        <v/>
      </c>
      <c r="D581" s="179" t="str">
        <f t="shared" ref="D581:E581" si="199">D580</f>
        <v/>
      </c>
      <c r="E581" s="180" t="str">
        <f t="shared" si="199"/>
        <v/>
      </c>
      <c r="F581" s="181"/>
      <c r="G581" s="182"/>
      <c r="H581" s="183"/>
      <c r="I581" s="183"/>
      <c r="J581" s="184"/>
      <c r="K581" s="185"/>
      <c r="L581" s="185"/>
      <c r="M581" s="132"/>
      <c r="N581" s="119" t="str">
        <f>VLOOKUP(K581,COD!$O$2:$P$10,2,FALSE)</f>
        <v>#N/A</v>
      </c>
      <c r="O581" s="119" t="str">
        <f>VLOOKUP(L581,COD!$O$12:$P$25,2,FALSE)</f>
        <v>#N/A</v>
      </c>
      <c r="P581" s="119" t="str">
        <f t="shared" si="4"/>
        <v>#N/A</v>
      </c>
    </row>
    <row r="582" ht="23.25" customHeight="1">
      <c r="A582" s="86" t="str">
        <f t="shared" si="140"/>
        <v>61</v>
      </c>
      <c r="B582" s="177">
        <v>61.0</v>
      </c>
      <c r="C582" s="178" t="str">
        <f t="shared" si="91"/>
        <v/>
      </c>
      <c r="D582" s="179" t="str">
        <f t="shared" ref="D582:E582" si="200">D581</f>
        <v/>
      </c>
      <c r="E582" s="180" t="str">
        <f t="shared" si="200"/>
        <v/>
      </c>
      <c r="F582" s="181"/>
      <c r="G582" s="182"/>
      <c r="H582" s="183"/>
      <c r="I582" s="183"/>
      <c r="J582" s="187"/>
      <c r="K582" s="185"/>
      <c r="L582" s="185"/>
      <c r="M582" s="127"/>
      <c r="N582" s="119" t="str">
        <f>VLOOKUP(K582,COD!$O$2:$P$10,2,FALSE)</f>
        <v>#N/A</v>
      </c>
      <c r="O582" s="119" t="str">
        <f>VLOOKUP(L582,COD!$O$12:$P$25,2,FALSE)</f>
        <v>#N/A</v>
      </c>
      <c r="P582" s="119" t="str">
        <f t="shared" si="4"/>
        <v>#N/A</v>
      </c>
    </row>
    <row r="583" ht="23.25" customHeight="1">
      <c r="A583" s="86" t="str">
        <f t="shared" si="140"/>
        <v>62</v>
      </c>
      <c r="B583" s="177">
        <v>62.0</v>
      </c>
      <c r="C583" s="178" t="str">
        <f t="shared" si="91"/>
        <v/>
      </c>
      <c r="D583" s="179" t="str">
        <f t="shared" ref="D583:E583" si="201">D582</f>
        <v/>
      </c>
      <c r="E583" s="180" t="str">
        <f t="shared" si="201"/>
        <v/>
      </c>
      <c r="F583" s="181"/>
      <c r="G583" s="182"/>
      <c r="H583" s="183"/>
      <c r="I583" s="183"/>
      <c r="J583" s="187"/>
      <c r="K583" s="186"/>
      <c r="L583" s="186"/>
      <c r="M583" s="130"/>
      <c r="N583" s="119" t="str">
        <f>VLOOKUP(K583,COD!$O$2:$P$10,2,FALSE)</f>
        <v>#N/A</v>
      </c>
      <c r="O583" s="119" t="str">
        <f>VLOOKUP(L583,COD!$O$12:$P$25,2,FALSE)</f>
        <v>#N/A</v>
      </c>
      <c r="P583" s="119" t="str">
        <f t="shared" si="4"/>
        <v>#N/A</v>
      </c>
    </row>
    <row r="584" ht="23.25" customHeight="1">
      <c r="A584" s="86" t="str">
        <f t="shared" si="140"/>
        <v>63</v>
      </c>
      <c r="B584" s="177">
        <v>63.0</v>
      </c>
      <c r="C584" s="178" t="str">
        <f t="shared" si="91"/>
        <v/>
      </c>
      <c r="D584" s="179" t="str">
        <f t="shared" ref="D584:E584" si="202">D583</f>
        <v/>
      </c>
      <c r="E584" s="180" t="str">
        <f t="shared" si="202"/>
        <v/>
      </c>
      <c r="F584" s="181"/>
      <c r="G584" s="182"/>
      <c r="H584" s="183"/>
      <c r="I584" s="183"/>
      <c r="J584" s="187"/>
      <c r="K584" s="185"/>
      <c r="L584" s="185"/>
      <c r="M584" s="131"/>
      <c r="N584" s="119" t="str">
        <f>VLOOKUP(K584,COD!$O$2:$P$10,2,FALSE)</f>
        <v>#N/A</v>
      </c>
      <c r="O584" s="119" t="str">
        <f>VLOOKUP(L584,COD!$O$12:$P$25,2,FALSE)</f>
        <v>#N/A</v>
      </c>
      <c r="P584" s="119" t="str">
        <f t="shared" si="4"/>
        <v>#N/A</v>
      </c>
    </row>
    <row r="585" ht="23.25" customHeight="1">
      <c r="A585" s="86" t="str">
        <f t="shared" si="140"/>
        <v>64</v>
      </c>
      <c r="B585" s="177">
        <v>64.0</v>
      </c>
      <c r="C585" s="178" t="str">
        <f t="shared" si="91"/>
        <v/>
      </c>
      <c r="D585" s="179" t="str">
        <f t="shared" ref="D585:E585" si="203">D584</f>
        <v/>
      </c>
      <c r="E585" s="180" t="str">
        <f t="shared" si="203"/>
        <v/>
      </c>
      <c r="F585" s="181"/>
      <c r="G585" s="182"/>
      <c r="H585" s="183"/>
      <c r="I585" s="183"/>
      <c r="J585" s="184"/>
      <c r="K585" s="185"/>
      <c r="L585" s="185"/>
      <c r="M585" s="130"/>
      <c r="N585" s="119" t="str">
        <f>VLOOKUP(K585,COD!$O$2:$P$10,2,FALSE)</f>
        <v>#N/A</v>
      </c>
      <c r="O585" s="119" t="str">
        <f>VLOOKUP(L585,COD!$O$12:$P$25,2,FALSE)</f>
        <v>#N/A</v>
      </c>
      <c r="P585" s="119" t="str">
        <f t="shared" si="4"/>
        <v>#N/A</v>
      </c>
    </row>
    <row r="586" ht="23.25" customHeight="1">
      <c r="A586" s="86" t="str">
        <f t="shared" si="140"/>
        <v>65</v>
      </c>
      <c r="B586" s="177">
        <v>65.0</v>
      </c>
      <c r="C586" s="178" t="str">
        <f t="shared" si="91"/>
        <v/>
      </c>
      <c r="D586" s="179" t="str">
        <f t="shared" ref="D586:E586" si="204">D585</f>
        <v/>
      </c>
      <c r="E586" s="180" t="str">
        <f t="shared" si="204"/>
        <v/>
      </c>
      <c r="F586" s="181"/>
      <c r="G586" s="182"/>
      <c r="H586" s="183"/>
      <c r="I586" s="183"/>
      <c r="J586" s="184"/>
      <c r="K586" s="185"/>
      <c r="L586" s="185"/>
      <c r="M586" s="131"/>
      <c r="N586" s="119" t="str">
        <f>VLOOKUP(K586,COD!$O$2:$P$10,2,FALSE)</f>
        <v>#N/A</v>
      </c>
      <c r="O586" s="119" t="str">
        <f>VLOOKUP(L586,COD!$O$12:$P$25,2,FALSE)</f>
        <v>#N/A</v>
      </c>
      <c r="P586" s="119" t="str">
        <f t="shared" si="4"/>
        <v>#N/A</v>
      </c>
    </row>
    <row r="587" ht="23.25" customHeight="1">
      <c r="A587" s="86" t="str">
        <f t="shared" si="140"/>
        <v>66</v>
      </c>
      <c r="B587" s="177">
        <v>66.0</v>
      </c>
      <c r="C587" s="178" t="str">
        <f t="shared" si="91"/>
        <v/>
      </c>
      <c r="D587" s="179" t="str">
        <f t="shared" ref="D587:E587" si="205">D586</f>
        <v/>
      </c>
      <c r="E587" s="180" t="str">
        <f t="shared" si="205"/>
        <v/>
      </c>
      <c r="F587" s="181"/>
      <c r="G587" s="182"/>
      <c r="H587" s="183"/>
      <c r="I587" s="183"/>
      <c r="J587" s="184"/>
      <c r="K587" s="186"/>
      <c r="L587" s="186"/>
      <c r="M587" s="130"/>
      <c r="N587" s="119" t="str">
        <f>VLOOKUP(K587,COD!$O$2:$P$10,2,FALSE)</f>
        <v>#N/A</v>
      </c>
      <c r="O587" s="119" t="str">
        <f>VLOOKUP(L587,COD!$O$12:$P$25,2,FALSE)</f>
        <v>#N/A</v>
      </c>
      <c r="P587" s="119" t="str">
        <f t="shared" si="4"/>
        <v>#N/A</v>
      </c>
    </row>
    <row r="588" ht="23.25" customHeight="1">
      <c r="A588" s="86" t="str">
        <f t="shared" si="140"/>
        <v>67</v>
      </c>
      <c r="B588" s="177">
        <v>67.0</v>
      </c>
      <c r="C588" s="178" t="str">
        <f t="shared" si="91"/>
        <v/>
      </c>
      <c r="D588" s="179" t="str">
        <f t="shared" ref="D588:E588" si="206">D587</f>
        <v/>
      </c>
      <c r="E588" s="180" t="str">
        <f t="shared" si="206"/>
        <v/>
      </c>
      <c r="F588" s="181"/>
      <c r="G588" s="182"/>
      <c r="H588" s="183"/>
      <c r="I588" s="183"/>
      <c r="J588" s="184"/>
      <c r="K588" s="185"/>
      <c r="L588" s="185"/>
      <c r="M588" s="127"/>
      <c r="N588" s="119" t="str">
        <f>VLOOKUP(K588,COD!$O$2:$P$10,2,FALSE)</f>
        <v>#N/A</v>
      </c>
      <c r="O588" s="119" t="str">
        <f>VLOOKUP(L588,COD!$O$12:$P$25,2,FALSE)</f>
        <v>#N/A</v>
      </c>
      <c r="P588" s="119" t="str">
        <f t="shared" si="4"/>
        <v>#N/A</v>
      </c>
    </row>
    <row r="589" ht="23.25" customHeight="1">
      <c r="A589" s="86" t="str">
        <f t="shared" si="140"/>
        <v>68</v>
      </c>
      <c r="B589" s="177">
        <v>68.0</v>
      </c>
      <c r="C589" s="178" t="str">
        <f t="shared" si="91"/>
        <v/>
      </c>
      <c r="D589" s="179" t="str">
        <f t="shared" ref="D589:E589" si="207">D588</f>
        <v/>
      </c>
      <c r="E589" s="180" t="str">
        <f t="shared" si="207"/>
        <v/>
      </c>
      <c r="F589" s="181"/>
      <c r="G589" s="182"/>
      <c r="H589" s="183"/>
      <c r="I589" s="183"/>
      <c r="J589" s="187"/>
      <c r="K589" s="186"/>
      <c r="L589" s="186"/>
      <c r="M589" s="130"/>
      <c r="N589" s="119" t="str">
        <f>VLOOKUP(K589,COD!$O$2:$P$10,2,FALSE)</f>
        <v>#N/A</v>
      </c>
      <c r="O589" s="119" t="str">
        <f>VLOOKUP(L589,COD!$O$12:$P$25,2,FALSE)</f>
        <v>#N/A</v>
      </c>
      <c r="P589" s="119" t="str">
        <f t="shared" si="4"/>
        <v>#N/A</v>
      </c>
    </row>
    <row r="590" ht="23.25" customHeight="1">
      <c r="A590" s="86" t="str">
        <f t="shared" si="140"/>
        <v>69</v>
      </c>
      <c r="B590" s="177">
        <v>69.0</v>
      </c>
      <c r="C590" s="178" t="str">
        <f t="shared" si="91"/>
        <v/>
      </c>
      <c r="D590" s="179" t="str">
        <f t="shared" ref="D590:E590" si="208">D589</f>
        <v/>
      </c>
      <c r="E590" s="180" t="str">
        <f t="shared" si="208"/>
        <v/>
      </c>
      <c r="F590" s="181"/>
      <c r="G590" s="182"/>
      <c r="H590" s="183"/>
      <c r="I590" s="183"/>
      <c r="J590" s="184"/>
      <c r="K590" s="186"/>
      <c r="L590" s="186"/>
      <c r="M590" s="131"/>
      <c r="N590" s="119" t="str">
        <f>VLOOKUP(K590,COD!$O$2:$P$10,2,FALSE)</f>
        <v>#N/A</v>
      </c>
      <c r="O590" s="119" t="str">
        <f>VLOOKUP(L590,COD!$O$12:$P$25,2,FALSE)</f>
        <v>#N/A</v>
      </c>
      <c r="P590" s="119" t="str">
        <f t="shared" si="4"/>
        <v>#N/A</v>
      </c>
    </row>
    <row r="591" ht="23.25" customHeight="1">
      <c r="A591" s="86" t="str">
        <f t="shared" si="140"/>
        <v>70</v>
      </c>
      <c r="B591" s="191">
        <v>70.0</v>
      </c>
      <c r="C591" s="192" t="str">
        <f t="shared" si="91"/>
        <v/>
      </c>
      <c r="D591" s="193" t="str">
        <f t="shared" ref="D591:E591" si="209">D590</f>
        <v/>
      </c>
      <c r="E591" s="194" t="str">
        <f t="shared" si="209"/>
        <v/>
      </c>
      <c r="F591" s="195"/>
      <c r="G591" s="196"/>
      <c r="H591" s="197"/>
      <c r="I591" s="197"/>
      <c r="J591" s="198"/>
      <c r="K591" s="199"/>
      <c r="L591" s="199"/>
      <c r="M591" s="166"/>
      <c r="N591" s="119" t="str">
        <f>VLOOKUP(K591,COD!$O$2:$P$10,2,FALSE)</f>
        <v>#N/A</v>
      </c>
      <c r="O591" s="119" t="str">
        <f>VLOOKUP(L591,COD!$O$12:$P$25,2,FALSE)</f>
        <v>#N/A</v>
      </c>
      <c r="P591" s="119" t="str">
        <f t="shared" si="4"/>
        <v>#N/A</v>
      </c>
    </row>
    <row r="592" ht="21.0" customHeight="1">
      <c r="A592" s="86" t="str">
        <f t="shared" ref="A592:A594" si="211">E592&amp;D592&amp;F592</f>
        <v>CLAVE ROJA</v>
      </c>
      <c r="B592" s="167" t="s">
        <v>450</v>
      </c>
      <c r="C592" s="200" t="str">
        <f t="shared" si="91"/>
        <v/>
      </c>
      <c r="D592" s="201" t="str">
        <f t="shared" ref="D592:E592" si="210">D591</f>
        <v/>
      </c>
      <c r="E592" s="202" t="str">
        <f t="shared" si="210"/>
        <v/>
      </c>
      <c r="F592" s="203" t="s">
        <v>21</v>
      </c>
      <c r="G592" s="150"/>
      <c r="H592" s="150"/>
      <c r="I592" s="150"/>
      <c r="J592" s="151"/>
      <c r="K592" s="152"/>
      <c r="L592" s="151"/>
      <c r="M592" s="153"/>
      <c r="N592" s="119" t="str">
        <f>VLOOKUP(K592,COD!$O$2:$P$10,2,FALSE)</f>
        <v>#N/A</v>
      </c>
      <c r="O592" s="119" t="str">
        <f>VLOOKUP(L592,COD!$O$12:$P$25,2,FALSE)</f>
        <v>#N/A</v>
      </c>
      <c r="P592" s="119" t="str">
        <f t="shared" si="4"/>
        <v>#N/A</v>
      </c>
    </row>
    <row r="593" ht="21.0" customHeight="1">
      <c r="A593" s="86" t="str">
        <f t="shared" si="211"/>
        <v>CLAVE AMARILLA</v>
      </c>
      <c r="B593" s="177" t="s">
        <v>450</v>
      </c>
      <c r="C593" s="204" t="str">
        <f t="shared" si="91"/>
        <v/>
      </c>
      <c r="D593" s="205" t="str">
        <f t="shared" ref="D593:E593" si="212">D592</f>
        <v/>
      </c>
      <c r="E593" s="180" t="str">
        <f t="shared" si="212"/>
        <v/>
      </c>
      <c r="F593" s="206" t="s">
        <v>32</v>
      </c>
      <c r="G593" s="157"/>
      <c r="H593" s="157"/>
      <c r="I593" s="157"/>
      <c r="J593" s="158"/>
      <c r="K593" s="159"/>
      <c r="L593" s="158"/>
      <c r="M593" s="130"/>
      <c r="N593" s="119" t="str">
        <f>VLOOKUP(K593,COD!$O$2:$P$10,2,FALSE)</f>
        <v>#N/A</v>
      </c>
      <c r="O593" s="119" t="str">
        <f>VLOOKUP(L593,COD!$O$12:$P$25,2,FALSE)</f>
        <v>#N/A</v>
      </c>
      <c r="P593" s="119" t="str">
        <f t="shared" si="4"/>
        <v>#N/A</v>
      </c>
    </row>
    <row r="594" ht="21.0" customHeight="1">
      <c r="A594" s="86" t="str">
        <f t="shared" si="211"/>
        <v>CLAVE AZUL</v>
      </c>
      <c r="B594" s="191" t="s">
        <v>450</v>
      </c>
      <c r="C594" s="207" t="str">
        <f t="shared" si="91"/>
        <v/>
      </c>
      <c r="D594" s="208" t="str">
        <f t="shared" ref="D594:E594" si="213">D593</f>
        <v/>
      </c>
      <c r="E594" s="194" t="str">
        <f t="shared" si="213"/>
        <v/>
      </c>
      <c r="F594" s="209" t="s">
        <v>43</v>
      </c>
      <c r="G594" s="163"/>
      <c r="H594" s="163"/>
      <c r="I594" s="163"/>
      <c r="J594" s="164"/>
      <c r="K594" s="165"/>
      <c r="L594" s="164"/>
      <c r="M594" s="166"/>
      <c r="N594" s="119" t="str">
        <f>VLOOKUP(K594,COD!$O$2:$P$10,2,FALSE)</f>
        <v>#N/A</v>
      </c>
      <c r="O594" s="119" t="str">
        <f>VLOOKUP(L594,COD!$O$12:$P$25,2,FALSE)</f>
        <v>#N/A</v>
      </c>
      <c r="P594" s="119" t="str">
        <f t="shared" si="4"/>
        <v>#N/A</v>
      </c>
    </row>
    <row r="595" ht="23.25" customHeight="1">
      <c r="A595" s="86" t="str">
        <f t="shared" ref="A595:A664" si="214">E595&amp;D595&amp;B595</f>
        <v>1</v>
      </c>
      <c r="B595" s="108">
        <v>1.0</v>
      </c>
      <c r="C595" s="109" t="str">
        <f t="shared" si="91"/>
        <v/>
      </c>
      <c r="D595" s="110" t="str">
        <f>VLOOKUP($B$2&amp;$E595,'Numeración'!$A$4:$G$63,5,FALSE)</f>
        <v/>
      </c>
      <c r="E595" s="210"/>
      <c r="F595" s="211"/>
      <c r="G595" s="113"/>
      <c r="H595" s="114"/>
      <c r="I595" s="114"/>
      <c r="J595" s="212"/>
      <c r="K595" s="175"/>
      <c r="L595" s="175"/>
      <c r="M595" s="117"/>
      <c r="N595" s="118" t="str">
        <f>VLOOKUP(K595,COD!$O$2:$P$10,2,FALSE)</f>
        <v>#N/A</v>
      </c>
      <c r="O595" s="118" t="str">
        <f>VLOOKUP(L595,COD!$O$12:$P$25,2,FALSE)</f>
        <v>#N/A</v>
      </c>
      <c r="P595" s="119" t="str">
        <f t="shared" si="4"/>
        <v>#N/A</v>
      </c>
    </row>
    <row r="596" ht="23.25" customHeight="1">
      <c r="A596" s="86" t="str">
        <f t="shared" si="214"/>
        <v>2</v>
      </c>
      <c r="B596" s="120">
        <v>2.0</v>
      </c>
      <c r="C596" s="121" t="str">
        <f t="shared" si="91"/>
        <v/>
      </c>
      <c r="D596" s="122" t="str">
        <f t="shared" ref="D596:E596" si="215">D595</f>
        <v/>
      </c>
      <c r="E596" s="123" t="str">
        <f t="shared" si="215"/>
        <v/>
      </c>
      <c r="F596" s="213"/>
      <c r="G596" s="124"/>
      <c r="H596" s="125"/>
      <c r="I596" s="125"/>
      <c r="J596" s="214"/>
      <c r="K596" s="185"/>
      <c r="L596" s="186"/>
      <c r="M596" s="127"/>
      <c r="N596" s="128" t="str">
        <f>VLOOKUP(K596,COD!$O$2:$P$10,2,FALSE)</f>
        <v>#N/A</v>
      </c>
      <c r="O596" s="128" t="str">
        <f>VLOOKUP(L596,COD!$O$12:$P$25,2,FALSE)</f>
        <v>#N/A</v>
      </c>
      <c r="P596" s="119" t="str">
        <f t="shared" si="4"/>
        <v>#N/A</v>
      </c>
    </row>
    <row r="597" ht="23.25" customHeight="1">
      <c r="A597" s="86" t="str">
        <f t="shared" si="214"/>
        <v>3</v>
      </c>
      <c r="B597" s="120">
        <v>3.0</v>
      </c>
      <c r="C597" s="121" t="str">
        <f t="shared" si="91"/>
        <v/>
      </c>
      <c r="D597" s="122" t="str">
        <f t="shared" ref="D597:E597" si="216">D596</f>
        <v/>
      </c>
      <c r="E597" s="123" t="str">
        <f t="shared" si="216"/>
        <v/>
      </c>
      <c r="F597" s="213"/>
      <c r="G597" s="124"/>
      <c r="H597" s="125"/>
      <c r="I597" s="125"/>
      <c r="J597" s="214"/>
      <c r="K597" s="185"/>
      <c r="L597" s="185"/>
      <c r="M597" s="130"/>
      <c r="N597" s="118" t="str">
        <f>VLOOKUP(K597,COD!$O$2:$P$10,2,FALSE)</f>
        <v>#N/A</v>
      </c>
      <c r="O597" s="118" t="str">
        <f>VLOOKUP(L597,COD!$O$12:$P$25,2,FALSE)</f>
        <v>#N/A</v>
      </c>
      <c r="P597" s="119" t="str">
        <f t="shared" si="4"/>
        <v>#N/A</v>
      </c>
    </row>
    <row r="598" ht="23.25" customHeight="1">
      <c r="A598" s="86" t="str">
        <f t="shared" si="214"/>
        <v>4</v>
      </c>
      <c r="B598" s="120">
        <v>4.0</v>
      </c>
      <c r="C598" s="121" t="str">
        <f t="shared" si="91"/>
        <v/>
      </c>
      <c r="D598" s="122" t="str">
        <f t="shared" ref="D598:E598" si="217">D597</f>
        <v/>
      </c>
      <c r="E598" s="123" t="str">
        <f t="shared" si="217"/>
        <v/>
      </c>
      <c r="F598" s="213"/>
      <c r="G598" s="124"/>
      <c r="H598" s="125"/>
      <c r="I598" s="125"/>
      <c r="J598" s="214"/>
      <c r="K598" s="185"/>
      <c r="L598" s="185"/>
      <c r="M598" s="127"/>
      <c r="N598" s="128" t="str">
        <f>VLOOKUP(K598,COD!$O$2:$P$10,2,FALSE)</f>
        <v>#N/A</v>
      </c>
      <c r="O598" s="128" t="str">
        <f>VLOOKUP(L598,COD!$O$12:$P$25,2,FALSE)</f>
        <v>#N/A</v>
      </c>
      <c r="P598" s="119" t="str">
        <f t="shared" si="4"/>
        <v>#N/A</v>
      </c>
    </row>
    <row r="599" ht="23.25" customHeight="1">
      <c r="A599" s="86" t="str">
        <f t="shared" si="214"/>
        <v>5</v>
      </c>
      <c r="B599" s="120">
        <v>5.0</v>
      </c>
      <c r="C599" s="121" t="str">
        <f t="shared" si="91"/>
        <v/>
      </c>
      <c r="D599" s="122" t="str">
        <f t="shared" ref="D599:E599" si="218">D598</f>
        <v/>
      </c>
      <c r="E599" s="123" t="str">
        <f t="shared" si="218"/>
        <v/>
      </c>
      <c r="F599" s="213"/>
      <c r="G599" s="124"/>
      <c r="H599" s="125"/>
      <c r="I599" s="125"/>
      <c r="J599" s="214"/>
      <c r="K599" s="185"/>
      <c r="L599" s="185"/>
      <c r="M599" s="130"/>
      <c r="N599" s="118" t="str">
        <f>VLOOKUP(K599,COD!$O$2:$P$10,2,FALSE)</f>
        <v>#N/A</v>
      </c>
      <c r="O599" s="118" t="str">
        <f>VLOOKUP(L599,COD!$O$12:$P$25,2,FALSE)</f>
        <v>#N/A</v>
      </c>
      <c r="P599" s="119" t="str">
        <f t="shared" si="4"/>
        <v>#N/A</v>
      </c>
    </row>
    <row r="600" ht="23.25" customHeight="1">
      <c r="A600" s="86" t="str">
        <f t="shared" si="214"/>
        <v>6</v>
      </c>
      <c r="B600" s="120">
        <v>6.0</v>
      </c>
      <c r="C600" s="121" t="str">
        <f t="shared" si="91"/>
        <v/>
      </c>
      <c r="D600" s="122" t="str">
        <f t="shared" ref="D600:E600" si="219">D599</f>
        <v/>
      </c>
      <c r="E600" s="123" t="str">
        <f t="shared" si="219"/>
        <v/>
      </c>
      <c r="F600" s="213"/>
      <c r="G600" s="124"/>
      <c r="H600" s="125"/>
      <c r="I600" s="125"/>
      <c r="J600" s="214"/>
      <c r="K600" s="185"/>
      <c r="L600" s="185"/>
      <c r="M600" s="131"/>
      <c r="N600" s="128" t="str">
        <f>VLOOKUP(K600,COD!$O$2:$P$10,2,FALSE)</f>
        <v>#N/A</v>
      </c>
      <c r="O600" s="128" t="str">
        <f>VLOOKUP(L600,COD!$O$12:$P$25,2,FALSE)</f>
        <v>#N/A</v>
      </c>
      <c r="P600" s="119" t="str">
        <f t="shared" si="4"/>
        <v>#N/A</v>
      </c>
    </row>
    <row r="601" ht="23.25" customHeight="1">
      <c r="A601" s="86" t="str">
        <f t="shared" si="214"/>
        <v>7</v>
      </c>
      <c r="B601" s="120">
        <v>7.0</v>
      </c>
      <c r="C601" s="121" t="str">
        <f t="shared" si="91"/>
        <v/>
      </c>
      <c r="D601" s="122" t="str">
        <f t="shared" ref="D601:E601" si="220">D600</f>
        <v/>
      </c>
      <c r="E601" s="123" t="str">
        <f t="shared" si="220"/>
        <v/>
      </c>
      <c r="F601" s="213"/>
      <c r="G601" s="124"/>
      <c r="H601" s="125"/>
      <c r="I601" s="125"/>
      <c r="J601" s="214"/>
      <c r="K601" s="185"/>
      <c r="L601" s="185"/>
      <c r="M601" s="132"/>
      <c r="N601" s="118" t="str">
        <f>VLOOKUP(K601,COD!$O$2:$P$10,2,FALSE)</f>
        <v>#N/A</v>
      </c>
      <c r="O601" s="118" t="str">
        <f>VLOOKUP(L601,COD!$O$12:$P$25,2,FALSE)</f>
        <v>#N/A</v>
      </c>
      <c r="P601" s="119" t="str">
        <f t="shared" si="4"/>
        <v>#N/A</v>
      </c>
    </row>
    <row r="602" ht="23.25" customHeight="1">
      <c r="A602" s="86" t="str">
        <f t="shared" si="214"/>
        <v>8</v>
      </c>
      <c r="B602" s="120">
        <v>8.0</v>
      </c>
      <c r="C602" s="121" t="str">
        <f t="shared" si="91"/>
        <v/>
      </c>
      <c r="D602" s="122" t="str">
        <f t="shared" ref="D602:E602" si="221">D601</f>
        <v/>
      </c>
      <c r="E602" s="123" t="str">
        <f t="shared" si="221"/>
        <v/>
      </c>
      <c r="F602" s="213"/>
      <c r="G602" s="124"/>
      <c r="H602" s="125"/>
      <c r="I602" s="125"/>
      <c r="J602" s="214"/>
      <c r="K602" s="185"/>
      <c r="L602" s="185"/>
      <c r="M602" s="127"/>
      <c r="N602" s="128" t="str">
        <f>VLOOKUP(K602,COD!$O$2:$P$10,2,FALSE)</f>
        <v>#N/A</v>
      </c>
      <c r="O602" s="128" t="str">
        <f>VLOOKUP(L602,COD!$O$12:$P$25,2,FALSE)</f>
        <v>#N/A</v>
      </c>
      <c r="P602" s="119" t="str">
        <f t="shared" si="4"/>
        <v>#N/A</v>
      </c>
    </row>
    <row r="603" ht="23.25" customHeight="1">
      <c r="A603" s="86" t="str">
        <f t="shared" si="214"/>
        <v>9</v>
      </c>
      <c r="B603" s="120">
        <v>9.0</v>
      </c>
      <c r="C603" s="121" t="str">
        <f t="shared" si="91"/>
        <v/>
      </c>
      <c r="D603" s="122" t="str">
        <f t="shared" ref="D603:E603" si="222">D602</f>
        <v/>
      </c>
      <c r="E603" s="123" t="str">
        <f t="shared" si="222"/>
        <v/>
      </c>
      <c r="F603" s="213"/>
      <c r="G603" s="124"/>
      <c r="H603" s="125"/>
      <c r="I603" s="125"/>
      <c r="J603" s="214"/>
      <c r="K603" s="185"/>
      <c r="L603" s="185"/>
      <c r="M603" s="130"/>
      <c r="N603" s="118" t="str">
        <f>VLOOKUP(K603,COD!$O$2:$P$10,2,FALSE)</f>
        <v>#N/A</v>
      </c>
      <c r="O603" s="118" t="str">
        <f>VLOOKUP(L603,COD!$O$12:$P$25,2,FALSE)</f>
        <v>#N/A</v>
      </c>
      <c r="P603" s="119" t="str">
        <f t="shared" si="4"/>
        <v>#N/A</v>
      </c>
    </row>
    <row r="604" ht="23.25" customHeight="1">
      <c r="A604" s="86" t="str">
        <f t="shared" si="214"/>
        <v>10</v>
      </c>
      <c r="B604" s="120">
        <v>10.0</v>
      </c>
      <c r="C604" s="121" t="str">
        <f t="shared" si="91"/>
        <v/>
      </c>
      <c r="D604" s="122" t="str">
        <f t="shared" ref="D604:E604" si="223">D603</f>
        <v/>
      </c>
      <c r="E604" s="123" t="str">
        <f t="shared" si="223"/>
        <v/>
      </c>
      <c r="F604" s="213"/>
      <c r="G604" s="124"/>
      <c r="H604" s="125"/>
      <c r="I604" s="125"/>
      <c r="J604" s="214"/>
      <c r="K604" s="185"/>
      <c r="L604" s="185"/>
      <c r="M604" s="127"/>
      <c r="N604" s="128" t="str">
        <f>VLOOKUP(K604,COD!$O$2:$P$10,2,FALSE)</f>
        <v>#N/A</v>
      </c>
      <c r="O604" s="128" t="str">
        <f>VLOOKUP(L604,COD!$O$12:$P$25,2,FALSE)</f>
        <v>#N/A</v>
      </c>
      <c r="P604" s="119" t="str">
        <f t="shared" si="4"/>
        <v>#N/A</v>
      </c>
    </row>
    <row r="605" ht="23.25" customHeight="1">
      <c r="A605" s="86" t="str">
        <f t="shared" si="214"/>
        <v>11</v>
      </c>
      <c r="B605" s="120">
        <v>11.0</v>
      </c>
      <c r="C605" s="121" t="str">
        <f t="shared" si="91"/>
        <v/>
      </c>
      <c r="D605" s="122" t="str">
        <f t="shared" ref="D605:E605" si="224">D604</f>
        <v/>
      </c>
      <c r="E605" s="123" t="str">
        <f t="shared" si="224"/>
        <v/>
      </c>
      <c r="F605" s="213"/>
      <c r="G605" s="124"/>
      <c r="H605" s="125"/>
      <c r="I605" s="125"/>
      <c r="J605" s="214"/>
      <c r="K605" s="185"/>
      <c r="L605" s="185"/>
      <c r="M605" s="130"/>
      <c r="N605" s="118" t="str">
        <f>VLOOKUP(K605,COD!$O$2:$P$10,2,FALSE)</f>
        <v>#N/A</v>
      </c>
      <c r="O605" s="118" t="str">
        <f>VLOOKUP(L605,COD!$O$12:$P$25,2,FALSE)</f>
        <v>#N/A</v>
      </c>
      <c r="P605" s="119" t="str">
        <f t="shared" si="4"/>
        <v>#N/A</v>
      </c>
    </row>
    <row r="606" ht="23.25" customHeight="1">
      <c r="A606" s="86" t="str">
        <f t="shared" si="214"/>
        <v>12</v>
      </c>
      <c r="B606" s="120">
        <v>12.0</v>
      </c>
      <c r="C606" s="121" t="str">
        <f t="shared" si="91"/>
        <v/>
      </c>
      <c r="D606" s="122" t="str">
        <f t="shared" ref="D606:E606" si="225">D605</f>
        <v/>
      </c>
      <c r="E606" s="123" t="str">
        <f t="shared" si="225"/>
        <v/>
      </c>
      <c r="F606" s="213"/>
      <c r="G606" s="124"/>
      <c r="H606" s="125"/>
      <c r="I606" s="125"/>
      <c r="J606" s="214"/>
      <c r="K606" s="186"/>
      <c r="L606" s="186"/>
      <c r="M606" s="131"/>
      <c r="N606" s="128" t="str">
        <f>VLOOKUP(K606,COD!$O$2:$P$10,2,FALSE)</f>
        <v>#N/A</v>
      </c>
      <c r="O606" s="128" t="str">
        <f>VLOOKUP(L606,COD!$O$12:$P$25,2,FALSE)</f>
        <v>#N/A</v>
      </c>
      <c r="P606" s="119" t="str">
        <f t="shared" si="4"/>
        <v>#N/A</v>
      </c>
    </row>
    <row r="607" ht="23.25" customHeight="1">
      <c r="A607" s="86" t="str">
        <f t="shared" si="214"/>
        <v>13</v>
      </c>
      <c r="B607" s="120">
        <v>13.0</v>
      </c>
      <c r="C607" s="121" t="str">
        <f t="shared" si="91"/>
        <v/>
      </c>
      <c r="D607" s="122" t="str">
        <f t="shared" ref="D607:E607" si="226">D606</f>
        <v/>
      </c>
      <c r="E607" s="123" t="str">
        <f t="shared" si="226"/>
        <v/>
      </c>
      <c r="F607" s="213"/>
      <c r="G607" s="124"/>
      <c r="H607" s="125"/>
      <c r="I607" s="125"/>
      <c r="J607" s="214"/>
      <c r="K607" s="185"/>
      <c r="L607" s="185"/>
      <c r="M607" s="132"/>
      <c r="N607" s="118" t="str">
        <f>VLOOKUP(K607,COD!$O$2:$P$10,2,FALSE)</f>
        <v>#N/A</v>
      </c>
      <c r="O607" s="118" t="str">
        <f>VLOOKUP(L607,COD!$O$12:$P$25,2,FALSE)</f>
        <v>#N/A</v>
      </c>
      <c r="P607" s="119" t="str">
        <f t="shared" si="4"/>
        <v>#N/A</v>
      </c>
    </row>
    <row r="608" ht="23.25" customHeight="1">
      <c r="A608" s="86" t="str">
        <f t="shared" si="214"/>
        <v>14</v>
      </c>
      <c r="B608" s="120">
        <v>14.0</v>
      </c>
      <c r="C608" s="121" t="str">
        <f t="shared" si="91"/>
        <v/>
      </c>
      <c r="D608" s="122" t="str">
        <f t="shared" ref="D608:E608" si="227">D607</f>
        <v/>
      </c>
      <c r="E608" s="123" t="str">
        <f t="shared" si="227"/>
        <v/>
      </c>
      <c r="F608" s="213"/>
      <c r="G608" s="124"/>
      <c r="H608" s="125"/>
      <c r="I608" s="125"/>
      <c r="J608" s="214"/>
      <c r="K608" s="186"/>
      <c r="L608" s="186"/>
      <c r="M608" s="131"/>
      <c r="N608" s="128" t="str">
        <f>VLOOKUP(K608,COD!$O$2:$P$10,2,FALSE)</f>
        <v>#N/A</v>
      </c>
      <c r="O608" s="128" t="str">
        <f>VLOOKUP(L608,COD!$O$12:$P$25,2,FALSE)</f>
        <v>#N/A</v>
      </c>
      <c r="P608" s="119" t="str">
        <f t="shared" si="4"/>
        <v>#N/A</v>
      </c>
    </row>
    <row r="609" ht="23.25" customHeight="1">
      <c r="A609" s="86" t="str">
        <f t="shared" si="214"/>
        <v>15</v>
      </c>
      <c r="B609" s="120">
        <v>15.0</v>
      </c>
      <c r="C609" s="121" t="str">
        <f t="shared" si="91"/>
        <v/>
      </c>
      <c r="D609" s="122" t="str">
        <f t="shared" ref="D609:E609" si="228">D608</f>
        <v/>
      </c>
      <c r="E609" s="123" t="str">
        <f t="shared" si="228"/>
        <v/>
      </c>
      <c r="F609" s="213"/>
      <c r="G609" s="124"/>
      <c r="H609" s="125"/>
      <c r="I609" s="125"/>
      <c r="J609" s="214"/>
      <c r="K609" s="186"/>
      <c r="L609" s="186"/>
      <c r="M609" s="132"/>
      <c r="N609" s="118" t="str">
        <f>VLOOKUP(K609,COD!$O$2:$P$10,2,FALSE)</f>
        <v>#N/A</v>
      </c>
      <c r="O609" s="118" t="str">
        <f>VLOOKUP(L609,COD!$O$12:$P$25,2,FALSE)</f>
        <v>#N/A</v>
      </c>
      <c r="P609" s="119" t="str">
        <f t="shared" si="4"/>
        <v>#N/A</v>
      </c>
    </row>
    <row r="610" ht="23.25" customHeight="1">
      <c r="A610" s="86" t="str">
        <f t="shared" si="214"/>
        <v>16</v>
      </c>
      <c r="B610" s="120">
        <v>16.0</v>
      </c>
      <c r="C610" s="121" t="str">
        <f t="shared" si="91"/>
        <v/>
      </c>
      <c r="D610" s="122" t="str">
        <f t="shared" ref="D610:E610" si="229">D609</f>
        <v/>
      </c>
      <c r="E610" s="123" t="str">
        <f t="shared" si="229"/>
        <v/>
      </c>
      <c r="F610" s="213"/>
      <c r="G610" s="124"/>
      <c r="H610" s="125"/>
      <c r="I610" s="125"/>
      <c r="J610" s="214"/>
      <c r="K610" s="186"/>
      <c r="L610" s="186"/>
      <c r="M610" s="127"/>
      <c r="N610" s="128" t="str">
        <f>VLOOKUP(K610,COD!$O$2:$P$10,2,FALSE)</f>
        <v>#N/A</v>
      </c>
      <c r="O610" s="128" t="str">
        <f>VLOOKUP(L610,COD!$O$12:$P$25,2,FALSE)</f>
        <v>#N/A</v>
      </c>
      <c r="P610" s="119" t="str">
        <f t="shared" si="4"/>
        <v>#N/A</v>
      </c>
    </row>
    <row r="611" ht="23.25" customHeight="1">
      <c r="A611" s="86" t="str">
        <f t="shared" si="214"/>
        <v>17</v>
      </c>
      <c r="B611" s="120">
        <v>17.0</v>
      </c>
      <c r="C611" s="121" t="str">
        <f t="shared" si="91"/>
        <v/>
      </c>
      <c r="D611" s="122" t="str">
        <f t="shared" ref="D611:E611" si="230">D610</f>
        <v/>
      </c>
      <c r="E611" s="123" t="str">
        <f t="shared" si="230"/>
        <v/>
      </c>
      <c r="F611" s="213"/>
      <c r="G611" s="124"/>
      <c r="H611" s="125"/>
      <c r="I611" s="125"/>
      <c r="J611" s="214"/>
      <c r="K611" s="186"/>
      <c r="L611" s="186"/>
      <c r="M611" s="130"/>
      <c r="N611" s="118" t="str">
        <f>VLOOKUP(K611,COD!$O$2:$P$10,2,FALSE)</f>
        <v>#N/A</v>
      </c>
      <c r="O611" s="118" t="str">
        <f>VLOOKUP(L611,COD!$O$12:$P$25,2,FALSE)</f>
        <v>#N/A</v>
      </c>
      <c r="P611" s="119" t="str">
        <f t="shared" si="4"/>
        <v>#N/A</v>
      </c>
    </row>
    <row r="612" ht="23.25" customHeight="1">
      <c r="A612" s="86" t="str">
        <f t="shared" si="214"/>
        <v>18</v>
      </c>
      <c r="B612" s="120">
        <v>18.0</v>
      </c>
      <c r="C612" s="121" t="str">
        <f t="shared" si="91"/>
        <v/>
      </c>
      <c r="D612" s="122" t="str">
        <f t="shared" ref="D612:E612" si="231">D611</f>
        <v/>
      </c>
      <c r="E612" s="123" t="str">
        <f t="shared" si="231"/>
        <v/>
      </c>
      <c r="F612" s="213"/>
      <c r="G612" s="124"/>
      <c r="H612" s="125"/>
      <c r="I612" s="125"/>
      <c r="J612" s="215"/>
      <c r="K612" s="186"/>
      <c r="L612" s="186"/>
      <c r="M612" s="131"/>
      <c r="N612" s="128" t="str">
        <f>VLOOKUP(K612,COD!$O$2:$P$10,2,FALSE)</f>
        <v>#N/A</v>
      </c>
      <c r="O612" s="128" t="str">
        <f>VLOOKUP(L612,COD!$O$12:$P$25,2,FALSE)</f>
        <v>#N/A</v>
      </c>
      <c r="P612" s="119" t="str">
        <f t="shared" si="4"/>
        <v>#N/A</v>
      </c>
    </row>
    <row r="613" ht="23.25" customHeight="1">
      <c r="A613" s="86" t="str">
        <f t="shared" si="214"/>
        <v>19</v>
      </c>
      <c r="B613" s="120">
        <v>19.0</v>
      </c>
      <c r="C613" s="121" t="str">
        <f t="shared" si="91"/>
        <v/>
      </c>
      <c r="D613" s="122" t="str">
        <f t="shared" ref="D613:E613" si="232">D612</f>
        <v/>
      </c>
      <c r="E613" s="123" t="str">
        <f t="shared" si="232"/>
        <v/>
      </c>
      <c r="F613" s="213"/>
      <c r="G613" s="124"/>
      <c r="H613" s="125"/>
      <c r="I613" s="125"/>
      <c r="J613" s="214"/>
      <c r="K613" s="186"/>
      <c r="L613" s="186"/>
      <c r="M613" s="132"/>
      <c r="N613" s="118" t="str">
        <f>VLOOKUP(K613,COD!$O$2:$P$10,2,FALSE)</f>
        <v>#N/A</v>
      </c>
      <c r="O613" s="118" t="str">
        <f>VLOOKUP(L613,COD!$O$12:$P$25,2,FALSE)</f>
        <v>#N/A</v>
      </c>
      <c r="P613" s="119" t="str">
        <f t="shared" si="4"/>
        <v>#N/A</v>
      </c>
    </row>
    <row r="614" ht="23.25" customHeight="1">
      <c r="A614" s="86" t="str">
        <f t="shared" si="214"/>
        <v>20</v>
      </c>
      <c r="B614" s="120">
        <v>20.0</v>
      </c>
      <c r="C614" s="121" t="str">
        <f t="shared" si="91"/>
        <v/>
      </c>
      <c r="D614" s="122" t="str">
        <f t="shared" ref="D614:E614" si="233">D613</f>
        <v/>
      </c>
      <c r="E614" s="123" t="str">
        <f t="shared" si="233"/>
        <v/>
      </c>
      <c r="F614" s="213"/>
      <c r="G614" s="124"/>
      <c r="H614" s="125"/>
      <c r="I614" s="125"/>
      <c r="J614" s="214"/>
      <c r="K614" s="186"/>
      <c r="L614" s="186"/>
      <c r="M614" s="127"/>
      <c r="N614" s="128" t="str">
        <f>VLOOKUP(K614,COD!$O$2:$P$10,2,FALSE)</f>
        <v>#N/A</v>
      </c>
      <c r="O614" s="128" t="str">
        <f>VLOOKUP(L614,COD!$O$12:$P$25,2,FALSE)</f>
        <v>#N/A</v>
      </c>
      <c r="P614" s="119" t="str">
        <f t="shared" si="4"/>
        <v>#N/A</v>
      </c>
    </row>
    <row r="615" ht="23.25" customHeight="1">
      <c r="A615" s="86" t="str">
        <f t="shared" si="214"/>
        <v>21</v>
      </c>
      <c r="B615" s="120">
        <v>21.0</v>
      </c>
      <c r="C615" s="121" t="str">
        <f t="shared" si="91"/>
        <v/>
      </c>
      <c r="D615" s="122" t="str">
        <f t="shared" ref="D615:E615" si="234">D614</f>
        <v/>
      </c>
      <c r="E615" s="123" t="str">
        <f t="shared" si="234"/>
        <v/>
      </c>
      <c r="F615" s="213"/>
      <c r="G615" s="124"/>
      <c r="H615" s="125"/>
      <c r="I615" s="125"/>
      <c r="J615" s="215"/>
      <c r="K615" s="185"/>
      <c r="L615" s="186"/>
      <c r="M615" s="132"/>
      <c r="N615" s="118" t="str">
        <f>VLOOKUP(K615,COD!$O$2:$P$10,2,FALSE)</f>
        <v>#N/A</v>
      </c>
      <c r="O615" s="118" t="str">
        <f>VLOOKUP(L615,COD!$O$12:$P$25,2,FALSE)</f>
        <v>#N/A</v>
      </c>
      <c r="P615" s="119" t="str">
        <f t="shared" si="4"/>
        <v>#N/A</v>
      </c>
    </row>
    <row r="616" ht="23.25" customHeight="1">
      <c r="A616" s="86" t="str">
        <f t="shared" si="214"/>
        <v>22</v>
      </c>
      <c r="B616" s="120">
        <v>22.0</v>
      </c>
      <c r="C616" s="121" t="str">
        <f t="shared" si="91"/>
        <v/>
      </c>
      <c r="D616" s="122" t="str">
        <f t="shared" ref="D616:E616" si="235">D615</f>
        <v/>
      </c>
      <c r="E616" s="123" t="str">
        <f t="shared" si="235"/>
        <v/>
      </c>
      <c r="F616" s="213"/>
      <c r="G616" s="124"/>
      <c r="H616" s="125"/>
      <c r="I616" s="125"/>
      <c r="J616" s="214"/>
      <c r="K616" s="186"/>
      <c r="L616" s="186"/>
      <c r="M616" s="131"/>
      <c r="N616" s="128" t="str">
        <f>VLOOKUP(K616,COD!$O$2:$P$10,2,FALSE)</f>
        <v>#N/A</v>
      </c>
      <c r="O616" s="128" t="str">
        <f>VLOOKUP(L616,COD!$O$12:$P$25,2,FALSE)</f>
        <v>#N/A</v>
      </c>
      <c r="P616" s="119" t="str">
        <f t="shared" si="4"/>
        <v>#N/A</v>
      </c>
    </row>
    <row r="617" ht="23.25" customHeight="1">
      <c r="A617" s="86" t="str">
        <f t="shared" si="214"/>
        <v>23</v>
      </c>
      <c r="B617" s="120">
        <v>23.0</v>
      </c>
      <c r="C617" s="121" t="str">
        <f t="shared" si="91"/>
        <v/>
      </c>
      <c r="D617" s="122" t="str">
        <f t="shared" ref="D617:E617" si="236">D616</f>
        <v/>
      </c>
      <c r="E617" s="123" t="str">
        <f t="shared" si="236"/>
        <v/>
      </c>
      <c r="F617" s="213"/>
      <c r="G617" s="124"/>
      <c r="H617" s="125"/>
      <c r="I617" s="125"/>
      <c r="J617" s="214"/>
      <c r="K617" s="185"/>
      <c r="L617" s="186"/>
      <c r="M617" s="130"/>
      <c r="N617" s="118" t="str">
        <f>VLOOKUP(K617,COD!$O$2:$P$10,2,FALSE)</f>
        <v>#N/A</v>
      </c>
      <c r="O617" s="118" t="str">
        <f>VLOOKUP(L617,COD!$O$12:$P$25,2,FALSE)</f>
        <v>#N/A</v>
      </c>
      <c r="P617" s="119" t="str">
        <f t="shared" si="4"/>
        <v>#N/A</v>
      </c>
    </row>
    <row r="618" ht="23.25" customHeight="1">
      <c r="A618" s="86" t="str">
        <f t="shared" si="214"/>
        <v>24</v>
      </c>
      <c r="B618" s="120">
        <v>24.0</v>
      </c>
      <c r="C618" s="121" t="str">
        <f t="shared" si="91"/>
        <v/>
      </c>
      <c r="D618" s="122" t="str">
        <f t="shared" ref="D618:E618" si="237">D617</f>
        <v/>
      </c>
      <c r="E618" s="123" t="str">
        <f t="shared" si="237"/>
        <v/>
      </c>
      <c r="F618" s="213"/>
      <c r="G618" s="124"/>
      <c r="H618" s="125"/>
      <c r="I618" s="125"/>
      <c r="J618" s="214"/>
      <c r="K618" s="186"/>
      <c r="L618" s="186"/>
      <c r="M618" s="131"/>
      <c r="N618" s="128" t="str">
        <f>VLOOKUP(K618,COD!$O$2:$P$10,2,FALSE)</f>
        <v>#N/A</v>
      </c>
      <c r="O618" s="128" t="str">
        <f>VLOOKUP(L618,COD!$O$12:$P$25,2,FALSE)</f>
        <v>#N/A</v>
      </c>
      <c r="P618" s="119" t="str">
        <f t="shared" si="4"/>
        <v>#N/A</v>
      </c>
    </row>
    <row r="619" ht="23.25" customHeight="1">
      <c r="A619" s="86" t="str">
        <f t="shared" si="214"/>
        <v>25</v>
      </c>
      <c r="B619" s="120">
        <v>25.0</v>
      </c>
      <c r="C619" s="121" t="str">
        <f t="shared" si="91"/>
        <v/>
      </c>
      <c r="D619" s="122" t="str">
        <f t="shared" ref="D619:E619" si="238">D618</f>
        <v/>
      </c>
      <c r="E619" s="123" t="str">
        <f t="shared" si="238"/>
        <v/>
      </c>
      <c r="F619" s="213"/>
      <c r="G619" s="124"/>
      <c r="H619" s="125"/>
      <c r="I619" s="125"/>
      <c r="J619" s="215"/>
      <c r="K619" s="185"/>
      <c r="L619" s="185"/>
      <c r="M619" s="132"/>
      <c r="N619" s="118" t="str">
        <f>VLOOKUP(K619,COD!$O$2:$P$10,2,FALSE)</f>
        <v>#N/A</v>
      </c>
      <c r="O619" s="118" t="str">
        <f>VLOOKUP(L619,COD!$O$12:$P$25,2,FALSE)</f>
        <v>#N/A</v>
      </c>
      <c r="P619" s="119" t="str">
        <f t="shared" si="4"/>
        <v>#N/A</v>
      </c>
    </row>
    <row r="620" ht="23.25" customHeight="1">
      <c r="A620" s="86" t="str">
        <f t="shared" si="214"/>
        <v>26</v>
      </c>
      <c r="B620" s="120">
        <v>26.0</v>
      </c>
      <c r="C620" s="121" t="str">
        <f t="shared" si="91"/>
        <v/>
      </c>
      <c r="D620" s="122" t="str">
        <f t="shared" ref="D620:E620" si="239">D619</f>
        <v/>
      </c>
      <c r="E620" s="123" t="str">
        <f t="shared" si="239"/>
        <v/>
      </c>
      <c r="F620" s="213"/>
      <c r="G620" s="124"/>
      <c r="H620" s="125"/>
      <c r="I620" s="125"/>
      <c r="J620" s="214"/>
      <c r="K620" s="185"/>
      <c r="L620" s="185"/>
      <c r="M620" s="127"/>
      <c r="N620" s="128" t="str">
        <f>VLOOKUP(K620,COD!$O$2:$P$10,2,FALSE)</f>
        <v>#N/A</v>
      </c>
      <c r="O620" s="128" t="str">
        <f>VLOOKUP(L620,COD!$O$12:$P$25,2,FALSE)</f>
        <v>#N/A</v>
      </c>
      <c r="P620" s="119" t="str">
        <f t="shared" si="4"/>
        <v>#N/A</v>
      </c>
    </row>
    <row r="621" ht="23.25" customHeight="1">
      <c r="A621" s="86" t="str">
        <f t="shared" si="214"/>
        <v>27</v>
      </c>
      <c r="B621" s="120">
        <v>27.0</v>
      </c>
      <c r="C621" s="121" t="str">
        <f t="shared" si="91"/>
        <v/>
      </c>
      <c r="D621" s="122" t="str">
        <f t="shared" ref="D621:E621" si="240">D620</f>
        <v/>
      </c>
      <c r="E621" s="123" t="str">
        <f t="shared" si="240"/>
        <v/>
      </c>
      <c r="F621" s="213"/>
      <c r="G621" s="124"/>
      <c r="H621" s="125"/>
      <c r="I621" s="125"/>
      <c r="J621" s="214"/>
      <c r="K621" s="185"/>
      <c r="L621" s="185"/>
      <c r="M621" s="130"/>
      <c r="N621" s="118" t="str">
        <f>VLOOKUP(K621,COD!$O$2:$P$10,2,FALSE)</f>
        <v>#N/A</v>
      </c>
      <c r="O621" s="118" t="str">
        <f>VLOOKUP(L621,COD!$O$12:$P$25,2,FALSE)</f>
        <v>#N/A</v>
      </c>
      <c r="P621" s="119" t="str">
        <f t="shared" si="4"/>
        <v>#N/A</v>
      </c>
    </row>
    <row r="622" ht="23.25" customHeight="1">
      <c r="A622" s="86" t="str">
        <f t="shared" si="214"/>
        <v>28</v>
      </c>
      <c r="B622" s="120">
        <v>28.0</v>
      </c>
      <c r="C622" s="121" t="str">
        <f t="shared" si="91"/>
        <v/>
      </c>
      <c r="D622" s="122" t="str">
        <f t="shared" ref="D622:E622" si="241">D621</f>
        <v/>
      </c>
      <c r="E622" s="123" t="str">
        <f t="shared" si="241"/>
        <v/>
      </c>
      <c r="F622" s="213"/>
      <c r="G622" s="124"/>
      <c r="H622" s="125"/>
      <c r="I622" s="125"/>
      <c r="J622" s="214"/>
      <c r="K622" s="185"/>
      <c r="L622" s="185"/>
      <c r="M622" s="127"/>
      <c r="N622" s="128" t="str">
        <f>VLOOKUP(K622,COD!$O$2:$P$10,2,FALSE)</f>
        <v>#N/A</v>
      </c>
      <c r="O622" s="128" t="str">
        <f>VLOOKUP(L622,COD!$O$12:$P$25,2,FALSE)</f>
        <v>#N/A</v>
      </c>
      <c r="P622" s="119" t="str">
        <f t="shared" si="4"/>
        <v>#N/A</v>
      </c>
    </row>
    <row r="623" ht="23.25" customHeight="1">
      <c r="A623" s="86" t="str">
        <f t="shared" si="214"/>
        <v>29</v>
      </c>
      <c r="B623" s="120">
        <v>29.0</v>
      </c>
      <c r="C623" s="121" t="str">
        <f t="shared" si="91"/>
        <v/>
      </c>
      <c r="D623" s="122" t="str">
        <f t="shared" ref="D623:E623" si="242">D622</f>
        <v/>
      </c>
      <c r="E623" s="123" t="str">
        <f t="shared" si="242"/>
        <v/>
      </c>
      <c r="F623" s="213"/>
      <c r="G623" s="124"/>
      <c r="H623" s="125"/>
      <c r="I623" s="125"/>
      <c r="J623" s="214"/>
      <c r="K623" s="185"/>
      <c r="L623" s="185"/>
      <c r="M623" s="130"/>
      <c r="N623" s="118" t="str">
        <f>VLOOKUP(K623,COD!$O$2:$P$10,2,FALSE)</f>
        <v>#N/A</v>
      </c>
      <c r="O623" s="118" t="str">
        <f>VLOOKUP(L623,COD!$O$12:$P$25,2,FALSE)</f>
        <v>#N/A</v>
      </c>
      <c r="P623" s="119" t="str">
        <f t="shared" si="4"/>
        <v>#N/A</v>
      </c>
    </row>
    <row r="624" ht="23.25" customHeight="1">
      <c r="A624" s="86" t="str">
        <f t="shared" si="214"/>
        <v>30</v>
      </c>
      <c r="B624" s="120">
        <v>30.0</v>
      </c>
      <c r="C624" s="121" t="str">
        <f t="shared" si="91"/>
        <v/>
      </c>
      <c r="D624" s="122" t="str">
        <f t="shared" ref="D624:E624" si="243">D623</f>
        <v/>
      </c>
      <c r="E624" s="123" t="str">
        <f t="shared" si="243"/>
        <v/>
      </c>
      <c r="F624" s="213"/>
      <c r="G624" s="124"/>
      <c r="H624" s="125"/>
      <c r="I624" s="125"/>
      <c r="J624" s="214"/>
      <c r="K624" s="185"/>
      <c r="L624" s="185"/>
      <c r="M624" s="131"/>
      <c r="N624" s="128" t="str">
        <f>VLOOKUP(K624,COD!$O$2:$P$10,2,FALSE)</f>
        <v>#N/A</v>
      </c>
      <c r="O624" s="128" t="str">
        <f>VLOOKUP(L624,COD!$O$12:$P$25,2,FALSE)</f>
        <v>#N/A</v>
      </c>
      <c r="P624" s="119" t="str">
        <f t="shared" si="4"/>
        <v>#N/A</v>
      </c>
    </row>
    <row r="625" ht="23.25" customHeight="1">
      <c r="A625" s="86" t="str">
        <f t="shared" si="214"/>
        <v>31</v>
      </c>
      <c r="B625" s="120">
        <v>31.0</v>
      </c>
      <c r="C625" s="121" t="str">
        <f t="shared" si="91"/>
        <v/>
      </c>
      <c r="D625" s="122" t="str">
        <f t="shared" ref="D625:E625" si="244">D624</f>
        <v/>
      </c>
      <c r="E625" s="123" t="str">
        <f t="shared" si="244"/>
        <v/>
      </c>
      <c r="F625" s="213"/>
      <c r="G625" s="124"/>
      <c r="H625" s="125"/>
      <c r="I625" s="125"/>
      <c r="J625" s="214"/>
      <c r="K625" s="186"/>
      <c r="L625" s="186"/>
      <c r="M625" s="130"/>
      <c r="N625" s="118" t="str">
        <f>VLOOKUP(K625,COD!$O$2:$P$10,2,FALSE)</f>
        <v>#N/A</v>
      </c>
      <c r="O625" s="118" t="str">
        <f>VLOOKUP(L625,COD!$O$12:$P$25,2,FALSE)</f>
        <v>#N/A</v>
      </c>
      <c r="P625" s="119" t="str">
        <f t="shared" si="4"/>
        <v>#N/A</v>
      </c>
    </row>
    <row r="626" ht="23.25" customHeight="1">
      <c r="A626" s="86" t="str">
        <f t="shared" si="214"/>
        <v>32</v>
      </c>
      <c r="B626" s="120">
        <v>32.0</v>
      </c>
      <c r="C626" s="121" t="str">
        <f t="shared" si="91"/>
        <v/>
      </c>
      <c r="D626" s="122" t="str">
        <f t="shared" ref="D626:E626" si="245">D625</f>
        <v/>
      </c>
      <c r="E626" s="123" t="str">
        <f t="shared" si="245"/>
        <v/>
      </c>
      <c r="F626" s="213"/>
      <c r="G626" s="124"/>
      <c r="H626" s="125"/>
      <c r="I626" s="125"/>
      <c r="J626" s="214"/>
      <c r="K626" s="185"/>
      <c r="L626" s="185"/>
      <c r="M626" s="131"/>
      <c r="N626" s="128" t="str">
        <f>VLOOKUP(K626,COD!$O$2:$P$10,2,FALSE)</f>
        <v>#N/A</v>
      </c>
      <c r="O626" s="128" t="str">
        <f>VLOOKUP(L626,COD!$O$12:$P$25,2,FALSE)</f>
        <v>#N/A</v>
      </c>
      <c r="P626" s="119" t="str">
        <f t="shared" si="4"/>
        <v>#N/A</v>
      </c>
    </row>
    <row r="627" ht="23.25" customHeight="1">
      <c r="A627" s="86" t="str">
        <f t="shared" si="214"/>
        <v>33</v>
      </c>
      <c r="B627" s="120">
        <v>33.0</v>
      </c>
      <c r="C627" s="121" t="str">
        <f t="shared" si="91"/>
        <v/>
      </c>
      <c r="D627" s="122" t="str">
        <f t="shared" ref="D627:E627" si="246">D626</f>
        <v/>
      </c>
      <c r="E627" s="123" t="str">
        <f t="shared" si="246"/>
        <v/>
      </c>
      <c r="F627" s="213"/>
      <c r="G627" s="124"/>
      <c r="H627" s="125"/>
      <c r="I627" s="125"/>
      <c r="J627" s="214"/>
      <c r="K627" s="185"/>
      <c r="L627" s="185"/>
      <c r="M627" s="132"/>
      <c r="N627" s="118" t="str">
        <f>VLOOKUP(K627,COD!$O$2:$P$10,2,FALSE)</f>
        <v>#N/A</v>
      </c>
      <c r="O627" s="118" t="str">
        <f>VLOOKUP(L627,COD!$O$12:$P$25,2,FALSE)</f>
        <v>#N/A</v>
      </c>
      <c r="P627" s="119" t="str">
        <f t="shared" si="4"/>
        <v>#N/A</v>
      </c>
    </row>
    <row r="628" ht="23.25" customHeight="1">
      <c r="A628" s="86" t="str">
        <f t="shared" si="214"/>
        <v>34</v>
      </c>
      <c r="B628" s="120">
        <v>34.0</v>
      </c>
      <c r="C628" s="121" t="str">
        <f t="shared" si="91"/>
        <v/>
      </c>
      <c r="D628" s="122" t="str">
        <f t="shared" ref="D628:E628" si="247">D627</f>
        <v/>
      </c>
      <c r="E628" s="123" t="str">
        <f t="shared" si="247"/>
        <v/>
      </c>
      <c r="F628" s="213"/>
      <c r="G628" s="124"/>
      <c r="H628" s="125"/>
      <c r="I628" s="125"/>
      <c r="J628" s="214"/>
      <c r="K628" s="185"/>
      <c r="L628" s="185"/>
      <c r="M628" s="127"/>
      <c r="N628" s="128" t="str">
        <f>VLOOKUP(K628,COD!$O$2:$P$10,2,FALSE)</f>
        <v>#N/A</v>
      </c>
      <c r="O628" s="128" t="str">
        <f>VLOOKUP(L628,COD!$O$12:$P$25,2,FALSE)</f>
        <v>#N/A</v>
      </c>
      <c r="P628" s="119" t="str">
        <f t="shared" si="4"/>
        <v>#N/A</v>
      </c>
    </row>
    <row r="629" ht="23.25" customHeight="1">
      <c r="A629" s="86" t="str">
        <f t="shared" si="214"/>
        <v>35</v>
      </c>
      <c r="B629" s="120">
        <v>35.0</v>
      </c>
      <c r="C629" s="121" t="str">
        <f t="shared" si="91"/>
        <v/>
      </c>
      <c r="D629" s="122" t="str">
        <f t="shared" ref="D629:E629" si="248">D628</f>
        <v/>
      </c>
      <c r="E629" s="123" t="str">
        <f t="shared" si="248"/>
        <v/>
      </c>
      <c r="F629" s="213"/>
      <c r="G629" s="124"/>
      <c r="H629" s="125"/>
      <c r="I629" s="125"/>
      <c r="J629" s="214"/>
      <c r="K629" s="185"/>
      <c r="L629" s="185"/>
      <c r="M629" s="130"/>
      <c r="N629" s="118" t="str">
        <f>VLOOKUP(K629,COD!$O$2:$P$10,2,FALSE)</f>
        <v>#N/A</v>
      </c>
      <c r="O629" s="118" t="str">
        <f>VLOOKUP(L629,COD!$O$12:$P$25,2,FALSE)</f>
        <v>#N/A</v>
      </c>
      <c r="P629" s="119" t="str">
        <f t="shared" si="4"/>
        <v>#N/A</v>
      </c>
    </row>
    <row r="630" ht="23.25" customHeight="1">
      <c r="A630" s="86" t="str">
        <f t="shared" si="214"/>
        <v>36</v>
      </c>
      <c r="B630" s="120">
        <v>36.0</v>
      </c>
      <c r="C630" s="121" t="str">
        <f t="shared" si="91"/>
        <v/>
      </c>
      <c r="D630" s="122" t="str">
        <f t="shared" ref="D630:E630" si="249">D629</f>
        <v/>
      </c>
      <c r="E630" s="123" t="str">
        <f t="shared" si="249"/>
        <v/>
      </c>
      <c r="F630" s="213"/>
      <c r="G630" s="124"/>
      <c r="H630" s="125"/>
      <c r="I630" s="125"/>
      <c r="J630" s="214"/>
      <c r="K630" s="185"/>
      <c r="L630" s="185"/>
      <c r="M630" s="127"/>
      <c r="N630" s="128" t="str">
        <f>VLOOKUP(K630,COD!$O$2:$P$10,2,FALSE)</f>
        <v>#N/A</v>
      </c>
      <c r="O630" s="128" t="str">
        <f>VLOOKUP(L630,COD!$O$12:$P$25,2,FALSE)</f>
        <v>#N/A</v>
      </c>
      <c r="P630" s="119" t="str">
        <f t="shared" si="4"/>
        <v>#N/A</v>
      </c>
    </row>
    <row r="631" ht="23.25" customHeight="1">
      <c r="A631" s="86" t="str">
        <f t="shared" si="214"/>
        <v>37</v>
      </c>
      <c r="B631" s="120">
        <v>37.0</v>
      </c>
      <c r="C631" s="121" t="str">
        <f t="shared" si="91"/>
        <v/>
      </c>
      <c r="D631" s="122" t="str">
        <f t="shared" ref="D631:E631" si="250">D630</f>
        <v/>
      </c>
      <c r="E631" s="123" t="str">
        <f t="shared" si="250"/>
        <v/>
      </c>
      <c r="F631" s="213"/>
      <c r="G631" s="124"/>
      <c r="H631" s="125"/>
      <c r="I631" s="125"/>
      <c r="J631" s="215"/>
      <c r="K631" s="185"/>
      <c r="L631" s="185"/>
      <c r="M631" s="132"/>
      <c r="N631" s="118" t="str">
        <f>VLOOKUP(K631,COD!$O$2:$P$10,2,FALSE)</f>
        <v>#N/A</v>
      </c>
      <c r="O631" s="118" t="str">
        <f>VLOOKUP(L631,COD!$O$12:$P$25,2,FALSE)</f>
        <v>#N/A</v>
      </c>
      <c r="P631" s="119" t="str">
        <f t="shared" si="4"/>
        <v>#N/A</v>
      </c>
    </row>
    <row r="632" ht="23.25" customHeight="1">
      <c r="A632" s="86" t="str">
        <f t="shared" si="214"/>
        <v>38</v>
      </c>
      <c r="B632" s="120">
        <v>38.0</v>
      </c>
      <c r="C632" s="121" t="str">
        <f t="shared" si="91"/>
        <v/>
      </c>
      <c r="D632" s="122" t="str">
        <f t="shared" ref="D632:E632" si="251">D631</f>
        <v/>
      </c>
      <c r="E632" s="123" t="str">
        <f t="shared" si="251"/>
        <v/>
      </c>
      <c r="F632" s="213"/>
      <c r="G632" s="124"/>
      <c r="H632" s="125"/>
      <c r="I632" s="125"/>
      <c r="J632" s="214"/>
      <c r="K632" s="185"/>
      <c r="L632" s="185"/>
      <c r="M632" s="127"/>
      <c r="N632" s="128" t="str">
        <f>VLOOKUP(K632,COD!$O$2:$P$10,2,FALSE)</f>
        <v>#N/A</v>
      </c>
      <c r="O632" s="128" t="str">
        <f>VLOOKUP(L632,COD!$O$12:$P$25,2,FALSE)</f>
        <v>#N/A</v>
      </c>
      <c r="P632" s="119" t="str">
        <f t="shared" si="4"/>
        <v>#N/A</v>
      </c>
    </row>
    <row r="633" ht="23.25" customHeight="1">
      <c r="A633" s="86" t="str">
        <f t="shared" si="214"/>
        <v>39</v>
      </c>
      <c r="B633" s="120">
        <v>39.0</v>
      </c>
      <c r="C633" s="121" t="str">
        <f t="shared" si="91"/>
        <v/>
      </c>
      <c r="D633" s="122" t="str">
        <f t="shared" ref="D633:E633" si="252">D632</f>
        <v/>
      </c>
      <c r="E633" s="123" t="str">
        <f t="shared" si="252"/>
        <v/>
      </c>
      <c r="F633" s="213"/>
      <c r="G633" s="124"/>
      <c r="H633" s="125"/>
      <c r="I633" s="125"/>
      <c r="J633" s="214"/>
      <c r="K633" s="185"/>
      <c r="L633" s="186"/>
      <c r="M633" s="132"/>
      <c r="N633" s="118" t="str">
        <f>VLOOKUP(K633,COD!$O$2:$P$10,2,FALSE)</f>
        <v>#N/A</v>
      </c>
      <c r="O633" s="118" t="str">
        <f>VLOOKUP(L633,COD!$O$12:$P$25,2,FALSE)</f>
        <v>#N/A</v>
      </c>
      <c r="P633" s="119" t="str">
        <f t="shared" si="4"/>
        <v>#N/A</v>
      </c>
    </row>
    <row r="634" ht="23.25" customHeight="1">
      <c r="A634" s="86" t="str">
        <f t="shared" si="214"/>
        <v>40</v>
      </c>
      <c r="B634" s="120">
        <v>40.0</v>
      </c>
      <c r="C634" s="121" t="str">
        <f t="shared" si="91"/>
        <v/>
      </c>
      <c r="D634" s="122" t="str">
        <f t="shared" ref="D634:E634" si="253">D633</f>
        <v/>
      </c>
      <c r="E634" s="123" t="str">
        <f t="shared" si="253"/>
        <v/>
      </c>
      <c r="F634" s="213"/>
      <c r="G634" s="124"/>
      <c r="H634" s="125"/>
      <c r="I634" s="125"/>
      <c r="J634" s="214"/>
      <c r="K634" s="185"/>
      <c r="L634" s="186"/>
      <c r="M634" s="131"/>
      <c r="N634" s="128" t="str">
        <f>VLOOKUP(K634,COD!$O$2:$P$10,2,FALSE)</f>
        <v>#N/A</v>
      </c>
      <c r="O634" s="128" t="str">
        <f>VLOOKUP(L634,COD!$O$12:$P$25,2,FALSE)</f>
        <v>#N/A</v>
      </c>
      <c r="P634" s="119" t="str">
        <f t="shared" si="4"/>
        <v>#N/A</v>
      </c>
    </row>
    <row r="635" ht="23.25" customHeight="1">
      <c r="A635" s="86" t="str">
        <f t="shared" si="214"/>
        <v>41</v>
      </c>
      <c r="B635" s="120">
        <v>41.0</v>
      </c>
      <c r="C635" s="121" t="str">
        <f t="shared" si="91"/>
        <v/>
      </c>
      <c r="D635" s="122" t="str">
        <f t="shared" ref="D635:E635" si="254">D634</f>
        <v/>
      </c>
      <c r="E635" s="123" t="str">
        <f t="shared" si="254"/>
        <v/>
      </c>
      <c r="F635" s="213"/>
      <c r="G635" s="124"/>
      <c r="H635" s="125"/>
      <c r="I635" s="125"/>
      <c r="J635" s="214"/>
      <c r="K635" s="185"/>
      <c r="L635" s="186"/>
      <c r="M635" s="132"/>
      <c r="N635" s="118" t="str">
        <f>VLOOKUP(K635,COD!$O$2:$P$10,2,FALSE)</f>
        <v>#N/A</v>
      </c>
      <c r="O635" s="118" t="str">
        <f>VLOOKUP(L635,COD!$O$12:$P$25,2,FALSE)</f>
        <v>#N/A</v>
      </c>
      <c r="P635" s="119" t="str">
        <f t="shared" si="4"/>
        <v>#N/A</v>
      </c>
    </row>
    <row r="636" ht="23.25" customHeight="1">
      <c r="A636" s="86" t="str">
        <f t="shared" si="214"/>
        <v>42</v>
      </c>
      <c r="B636" s="120">
        <v>42.0</v>
      </c>
      <c r="C636" s="121" t="str">
        <f t="shared" si="91"/>
        <v/>
      </c>
      <c r="D636" s="122" t="str">
        <f t="shared" ref="D636:E636" si="255">D635</f>
        <v/>
      </c>
      <c r="E636" s="123" t="str">
        <f t="shared" si="255"/>
        <v/>
      </c>
      <c r="F636" s="213"/>
      <c r="G636" s="124"/>
      <c r="H636" s="125"/>
      <c r="I636" s="125"/>
      <c r="J636" s="214"/>
      <c r="K636" s="185"/>
      <c r="L636" s="188"/>
      <c r="M636" s="127"/>
      <c r="N636" s="128" t="str">
        <f>VLOOKUP(K636,COD!$O$2:$P$10,2,FALSE)</f>
        <v>#N/A</v>
      </c>
      <c r="O636" s="128" t="str">
        <f>VLOOKUP(L636,COD!$O$12:$P$25,2,FALSE)</f>
        <v>#N/A</v>
      </c>
      <c r="P636" s="119" t="str">
        <f t="shared" si="4"/>
        <v>#N/A</v>
      </c>
    </row>
    <row r="637" ht="23.25" customHeight="1">
      <c r="A637" s="86" t="str">
        <f t="shared" si="214"/>
        <v>43</v>
      </c>
      <c r="B637" s="120">
        <v>43.0</v>
      </c>
      <c r="C637" s="121" t="str">
        <f t="shared" si="91"/>
        <v/>
      </c>
      <c r="D637" s="122" t="str">
        <f t="shared" ref="D637:E637" si="256">D636</f>
        <v/>
      </c>
      <c r="E637" s="123" t="str">
        <f t="shared" si="256"/>
        <v/>
      </c>
      <c r="F637" s="213"/>
      <c r="G637" s="124"/>
      <c r="H637" s="125"/>
      <c r="I637" s="125"/>
      <c r="J637" s="214"/>
      <c r="K637" s="186"/>
      <c r="L637" s="186"/>
      <c r="M637" s="130"/>
      <c r="N637" s="118" t="str">
        <f>VLOOKUP(K637,COD!$O$2:$P$10,2,FALSE)</f>
        <v>#N/A</v>
      </c>
      <c r="O637" s="118" t="str">
        <f>VLOOKUP(L637,COD!$O$12:$P$25,2,FALSE)</f>
        <v>#N/A</v>
      </c>
      <c r="P637" s="119" t="str">
        <f t="shared" si="4"/>
        <v>#N/A</v>
      </c>
    </row>
    <row r="638" ht="23.25" customHeight="1">
      <c r="A638" s="86" t="str">
        <f t="shared" si="214"/>
        <v>44</v>
      </c>
      <c r="B638" s="120">
        <v>44.0</v>
      </c>
      <c r="C638" s="121" t="str">
        <f t="shared" si="91"/>
        <v/>
      </c>
      <c r="D638" s="122" t="str">
        <f t="shared" ref="D638:E638" si="257">D637</f>
        <v/>
      </c>
      <c r="E638" s="123" t="str">
        <f t="shared" si="257"/>
        <v/>
      </c>
      <c r="F638" s="213"/>
      <c r="G638" s="124"/>
      <c r="H638" s="125"/>
      <c r="I638" s="125"/>
      <c r="J638" s="214"/>
      <c r="K638" s="186"/>
      <c r="L638" s="186"/>
      <c r="M638" s="131"/>
      <c r="N638" s="128" t="str">
        <f>VLOOKUP(K638,COD!$O$2:$P$10,2,FALSE)</f>
        <v>#N/A</v>
      </c>
      <c r="O638" s="128" t="str">
        <f>VLOOKUP(L638,COD!$O$12:$P$25,2,FALSE)</f>
        <v>#N/A</v>
      </c>
      <c r="P638" s="119" t="str">
        <f t="shared" si="4"/>
        <v>#N/A</v>
      </c>
    </row>
    <row r="639" ht="23.25" customHeight="1">
      <c r="A639" s="86" t="str">
        <f t="shared" si="214"/>
        <v>45</v>
      </c>
      <c r="B639" s="120">
        <v>45.0</v>
      </c>
      <c r="C639" s="121" t="str">
        <f t="shared" si="91"/>
        <v/>
      </c>
      <c r="D639" s="122" t="str">
        <f t="shared" ref="D639:E639" si="258">D638</f>
        <v/>
      </c>
      <c r="E639" s="123" t="str">
        <f t="shared" si="258"/>
        <v/>
      </c>
      <c r="F639" s="213"/>
      <c r="G639" s="124"/>
      <c r="H639" s="125"/>
      <c r="I639" s="125"/>
      <c r="J639" s="214"/>
      <c r="K639" s="189"/>
      <c r="L639" s="190"/>
      <c r="M639" s="132"/>
      <c r="N639" s="118" t="str">
        <f>VLOOKUP(K639,COD!$O$2:$P$10,2,FALSE)</f>
        <v>#N/A</v>
      </c>
      <c r="O639" s="118" t="str">
        <f>VLOOKUP(L639,COD!$O$12:$P$25,2,FALSE)</f>
        <v>#N/A</v>
      </c>
      <c r="P639" s="119" t="str">
        <f t="shared" si="4"/>
        <v>#N/A</v>
      </c>
    </row>
    <row r="640" ht="23.25" customHeight="1">
      <c r="A640" s="86" t="str">
        <f t="shared" si="214"/>
        <v>46</v>
      </c>
      <c r="B640" s="120">
        <v>46.0</v>
      </c>
      <c r="C640" s="121" t="str">
        <f t="shared" si="91"/>
        <v/>
      </c>
      <c r="D640" s="122" t="str">
        <f t="shared" ref="D640:E640" si="259">D639</f>
        <v/>
      </c>
      <c r="E640" s="123" t="str">
        <f t="shared" si="259"/>
        <v/>
      </c>
      <c r="F640" s="213"/>
      <c r="G640" s="124"/>
      <c r="H640" s="125"/>
      <c r="I640" s="125"/>
      <c r="J640" s="215"/>
      <c r="K640" s="186"/>
      <c r="L640" s="186"/>
      <c r="M640" s="127"/>
      <c r="N640" s="128" t="str">
        <f>VLOOKUP(K640,COD!$O$2:$P$10,2,FALSE)</f>
        <v>#N/A</v>
      </c>
      <c r="O640" s="128" t="str">
        <f>VLOOKUP(L640,COD!$O$12:$P$25,2,FALSE)</f>
        <v>#N/A</v>
      </c>
      <c r="P640" s="119" t="str">
        <f t="shared" si="4"/>
        <v>#N/A</v>
      </c>
    </row>
    <row r="641" ht="23.25" customHeight="1">
      <c r="A641" s="86" t="str">
        <f t="shared" si="214"/>
        <v>47</v>
      </c>
      <c r="B641" s="120">
        <v>47.0</v>
      </c>
      <c r="C641" s="121" t="str">
        <f t="shared" si="91"/>
        <v/>
      </c>
      <c r="D641" s="122" t="str">
        <f t="shared" ref="D641:E641" si="260">D640</f>
        <v/>
      </c>
      <c r="E641" s="123" t="str">
        <f t="shared" si="260"/>
        <v/>
      </c>
      <c r="F641" s="213"/>
      <c r="G641" s="124"/>
      <c r="H641" s="125"/>
      <c r="I641" s="125"/>
      <c r="J641" s="214"/>
      <c r="K641" s="185"/>
      <c r="L641" s="186"/>
      <c r="M641" s="132"/>
      <c r="N641" s="118" t="str">
        <f>VLOOKUP(K641,COD!$O$2:$P$10,2,FALSE)</f>
        <v>#N/A</v>
      </c>
      <c r="O641" s="118" t="str">
        <f>VLOOKUP(L641,COD!$O$12:$P$25,2,FALSE)</f>
        <v>#N/A</v>
      </c>
      <c r="P641" s="119" t="str">
        <f t="shared" si="4"/>
        <v>#N/A</v>
      </c>
    </row>
    <row r="642" ht="23.25" customHeight="1">
      <c r="A642" s="86" t="str">
        <f t="shared" si="214"/>
        <v>48</v>
      </c>
      <c r="B642" s="120">
        <v>48.0</v>
      </c>
      <c r="C642" s="121" t="str">
        <f t="shared" si="91"/>
        <v/>
      </c>
      <c r="D642" s="122" t="str">
        <f t="shared" ref="D642:E642" si="261">D641</f>
        <v/>
      </c>
      <c r="E642" s="123" t="str">
        <f t="shared" si="261"/>
        <v/>
      </c>
      <c r="F642" s="213"/>
      <c r="G642" s="124"/>
      <c r="H642" s="125"/>
      <c r="I642" s="125"/>
      <c r="J642" s="214"/>
      <c r="K642" s="186"/>
      <c r="L642" s="186"/>
      <c r="M642" s="127"/>
      <c r="N642" s="128" t="str">
        <f>VLOOKUP(K642,COD!$O$2:$P$10,2,FALSE)</f>
        <v>#N/A</v>
      </c>
      <c r="O642" s="128" t="str">
        <f>VLOOKUP(L642,COD!$O$12:$P$25,2,FALSE)</f>
        <v>#N/A</v>
      </c>
      <c r="P642" s="119" t="str">
        <f t="shared" si="4"/>
        <v>#N/A</v>
      </c>
    </row>
    <row r="643" ht="23.25" customHeight="1">
      <c r="A643" s="86" t="str">
        <f t="shared" si="214"/>
        <v>49</v>
      </c>
      <c r="B643" s="120">
        <v>49.0</v>
      </c>
      <c r="C643" s="121" t="str">
        <f t="shared" si="91"/>
        <v/>
      </c>
      <c r="D643" s="122" t="str">
        <f t="shared" ref="D643:E643" si="262">D642</f>
        <v/>
      </c>
      <c r="E643" s="123" t="str">
        <f t="shared" si="262"/>
        <v/>
      </c>
      <c r="F643" s="213"/>
      <c r="G643" s="124"/>
      <c r="H643" s="125"/>
      <c r="I643" s="125"/>
      <c r="J643" s="214"/>
      <c r="K643" s="185"/>
      <c r="L643" s="186"/>
      <c r="M643" s="132"/>
      <c r="N643" s="118" t="str">
        <f>VLOOKUP(K643,COD!$O$2:$P$10,2,FALSE)</f>
        <v>#N/A</v>
      </c>
      <c r="O643" s="118" t="str">
        <f>VLOOKUP(L643,COD!$O$12:$P$25,2,FALSE)</f>
        <v>#N/A</v>
      </c>
      <c r="P643" s="119" t="str">
        <f t="shared" si="4"/>
        <v>#N/A</v>
      </c>
    </row>
    <row r="644" ht="23.25" customHeight="1">
      <c r="A644" s="86" t="str">
        <f t="shared" si="214"/>
        <v>50</v>
      </c>
      <c r="B644" s="120">
        <v>50.0</v>
      </c>
      <c r="C644" s="121" t="str">
        <f t="shared" si="91"/>
        <v/>
      </c>
      <c r="D644" s="122" t="str">
        <f t="shared" ref="D644:E644" si="263">D643</f>
        <v/>
      </c>
      <c r="E644" s="123" t="str">
        <f t="shared" si="263"/>
        <v/>
      </c>
      <c r="F644" s="213"/>
      <c r="G644" s="124"/>
      <c r="H644" s="125"/>
      <c r="I644" s="125"/>
      <c r="J644" s="214"/>
      <c r="K644" s="186"/>
      <c r="L644" s="186"/>
      <c r="M644" s="127"/>
      <c r="N644" s="128" t="str">
        <f>VLOOKUP(K644,COD!$O$2:$P$10,2,FALSE)</f>
        <v>#N/A</v>
      </c>
      <c r="O644" s="128" t="str">
        <f>VLOOKUP(L644,COD!$O$12:$P$25,2,FALSE)</f>
        <v>#N/A</v>
      </c>
      <c r="P644" s="119" t="str">
        <f t="shared" si="4"/>
        <v>#N/A</v>
      </c>
    </row>
    <row r="645" ht="23.25" customHeight="1">
      <c r="A645" s="86" t="str">
        <f t="shared" si="214"/>
        <v>51</v>
      </c>
      <c r="B645" s="120">
        <v>51.0</v>
      </c>
      <c r="C645" s="121" t="str">
        <f t="shared" si="91"/>
        <v/>
      </c>
      <c r="D645" s="122" t="str">
        <f t="shared" ref="D645:E645" si="264">D644</f>
        <v/>
      </c>
      <c r="E645" s="123" t="str">
        <f t="shared" si="264"/>
        <v/>
      </c>
      <c r="F645" s="213"/>
      <c r="G645" s="124"/>
      <c r="H645" s="125"/>
      <c r="I645" s="125"/>
      <c r="J645" s="215"/>
      <c r="K645" s="186"/>
      <c r="L645" s="186"/>
      <c r="M645" s="130"/>
      <c r="N645" s="118" t="str">
        <f>VLOOKUP(K645,COD!$O$2:$P$10,2,FALSE)</f>
        <v>#N/A</v>
      </c>
      <c r="O645" s="118" t="str">
        <f>VLOOKUP(L645,COD!$O$12:$P$25,2,FALSE)</f>
        <v>#N/A</v>
      </c>
      <c r="P645" s="119" t="str">
        <f t="shared" si="4"/>
        <v>#N/A</v>
      </c>
    </row>
    <row r="646" ht="23.25" customHeight="1">
      <c r="A646" s="86" t="str">
        <f t="shared" si="214"/>
        <v>52</v>
      </c>
      <c r="B646" s="120">
        <v>52.0</v>
      </c>
      <c r="C646" s="121" t="str">
        <f t="shared" si="91"/>
        <v/>
      </c>
      <c r="D646" s="122" t="str">
        <f t="shared" ref="D646:E646" si="265">D645</f>
        <v/>
      </c>
      <c r="E646" s="123" t="str">
        <f t="shared" si="265"/>
        <v/>
      </c>
      <c r="F646" s="213"/>
      <c r="G646" s="124"/>
      <c r="H646" s="125"/>
      <c r="I646" s="125"/>
      <c r="J646" s="214"/>
      <c r="K646" s="186"/>
      <c r="L646" s="186"/>
      <c r="M646" s="127"/>
      <c r="N646" s="128" t="str">
        <f>VLOOKUP(K646,COD!$O$2:$P$10,2,FALSE)</f>
        <v>#N/A</v>
      </c>
      <c r="O646" s="128" t="str">
        <f>VLOOKUP(L646,COD!$O$12:$P$25,2,FALSE)</f>
        <v>#N/A</v>
      </c>
      <c r="P646" s="119" t="str">
        <f t="shared" si="4"/>
        <v>#N/A</v>
      </c>
    </row>
    <row r="647" ht="23.25" customHeight="1">
      <c r="A647" s="86" t="str">
        <f t="shared" si="214"/>
        <v>53</v>
      </c>
      <c r="B647" s="120">
        <v>53.0</v>
      </c>
      <c r="C647" s="121" t="str">
        <f t="shared" si="91"/>
        <v/>
      </c>
      <c r="D647" s="122" t="str">
        <f t="shared" ref="D647:E647" si="266">D646</f>
        <v/>
      </c>
      <c r="E647" s="123" t="str">
        <f t="shared" si="266"/>
        <v/>
      </c>
      <c r="F647" s="213"/>
      <c r="G647" s="124"/>
      <c r="H647" s="125"/>
      <c r="I647" s="125"/>
      <c r="J647" s="214"/>
      <c r="K647" s="185"/>
      <c r="L647" s="185"/>
      <c r="M647" s="132"/>
      <c r="N647" s="118" t="str">
        <f>VLOOKUP(K647,COD!$O$2:$P$10,2,FALSE)</f>
        <v>#N/A</v>
      </c>
      <c r="O647" s="118" t="str">
        <f>VLOOKUP(L647,COD!$O$12:$P$25,2,FALSE)</f>
        <v>#N/A</v>
      </c>
      <c r="P647" s="119" t="str">
        <f t="shared" si="4"/>
        <v>#N/A</v>
      </c>
    </row>
    <row r="648" ht="23.25" customHeight="1">
      <c r="A648" s="86" t="str">
        <f t="shared" si="214"/>
        <v>54</v>
      </c>
      <c r="B648" s="120">
        <v>54.0</v>
      </c>
      <c r="C648" s="121" t="str">
        <f t="shared" si="91"/>
        <v/>
      </c>
      <c r="D648" s="122" t="str">
        <f t="shared" ref="D648:E648" si="267">D647</f>
        <v/>
      </c>
      <c r="E648" s="123" t="str">
        <f t="shared" si="267"/>
        <v/>
      </c>
      <c r="F648" s="213"/>
      <c r="G648" s="124"/>
      <c r="H648" s="125"/>
      <c r="I648" s="125"/>
      <c r="J648" s="214"/>
      <c r="K648" s="186"/>
      <c r="L648" s="186"/>
      <c r="M648" s="127"/>
      <c r="N648" s="128" t="str">
        <f>VLOOKUP(K648,COD!$O$2:$P$10,2,FALSE)</f>
        <v>#N/A</v>
      </c>
      <c r="O648" s="128" t="str">
        <f>VLOOKUP(L648,COD!$O$12:$P$25,2,FALSE)</f>
        <v>#N/A</v>
      </c>
      <c r="P648" s="119" t="str">
        <f t="shared" si="4"/>
        <v>#N/A</v>
      </c>
    </row>
    <row r="649" ht="23.25" customHeight="1">
      <c r="A649" s="86" t="str">
        <f t="shared" si="214"/>
        <v>55</v>
      </c>
      <c r="B649" s="120">
        <v>55.0</v>
      </c>
      <c r="C649" s="121" t="str">
        <f t="shared" si="91"/>
        <v/>
      </c>
      <c r="D649" s="122" t="str">
        <f t="shared" ref="D649:E649" si="268">D648</f>
        <v/>
      </c>
      <c r="E649" s="123" t="str">
        <f t="shared" si="268"/>
        <v/>
      </c>
      <c r="F649" s="213"/>
      <c r="G649" s="124"/>
      <c r="H649" s="125"/>
      <c r="I649" s="125"/>
      <c r="J649" s="214"/>
      <c r="K649" s="185"/>
      <c r="L649" s="186"/>
      <c r="M649" s="130"/>
      <c r="N649" s="118" t="str">
        <f>VLOOKUP(K649,COD!$O$2:$P$10,2,FALSE)</f>
        <v>#N/A</v>
      </c>
      <c r="O649" s="118" t="str">
        <f>VLOOKUP(L649,COD!$O$12:$P$25,2,FALSE)</f>
        <v>#N/A</v>
      </c>
      <c r="P649" s="119" t="str">
        <f t="shared" si="4"/>
        <v>#N/A</v>
      </c>
    </row>
    <row r="650" ht="23.25" customHeight="1">
      <c r="A650" s="86" t="str">
        <f t="shared" si="214"/>
        <v>56</v>
      </c>
      <c r="B650" s="120">
        <v>56.0</v>
      </c>
      <c r="C650" s="121" t="str">
        <f t="shared" si="91"/>
        <v/>
      </c>
      <c r="D650" s="122" t="str">
        <f t="shared" ref="D650:E650" si="269">D649</f>
        <v/>
      </c>
      <c r="E650" s="123" t="str">
        <f t="shared" si="269"/>
        <v/>
      </c>
      <c r="F650" s="213"/>
      <c r="G650" s="124"/>
      <c r="H650" s="125"/>
      <c r="I650" s="125"/>
      <c r="J650" s="214"/>
      <c r="K650" s="186"/>
      <c r="L650" s="186"/>
      <c r="M650" s="131"/>
      <c r="N650" s="128" t="str">
        <f>VLOOKUP(K650,COD!$O$2:$P$10,2,FALSE)</f>
        <v>#N/A</v>
      </c>
      <c r="O650" s="128" t="str">
        <f>VLOOKUP(L650,COD!$O$12:$P$25,2,FALSE)</f>
        <v>#N/A</v>
      </c>
      <c r="P650" s="119" t="str">
        <f t="shared" si="4"/>
        <v>#N/A</v>
      </c>
    </row>
    <row r="651" ht="23.25" customHeight="1">
      <c r="A651" s="86" t="str">
        <f t="shared" si="214"/>
        <v>57</v>
      </c>
      <c r="B651" s="120">
        <v>57.0</v>
      </c>
      <c r="C651" s="121" t="str">
        <f t="shared" si="91"/>
        <v/>
      </c>
      <c r="D651" s="122" t="str">
        <f t="shared" ref="D651:E651" si="270">D650</f>
        <v/>
      </c>
      <c r="E651" s="123" t="str">
        <f t="shared" si="270"/>
        <v/>
      </c>
      <c r="F651" s="213"/>
      <c r="G651" s="124"/>
      <c r="H651" s="125"/>
      <c r="I651" s="125"/>
      <c r="J651" s="214"/>
      <c r="K651" s="185"/>
      <c r="L651" s="185"/>
      <c r="M651" s="132"/>
      <c r="N651" s="118" t="str">
        <f>VLOOKUP(K651,COD!$O$2:$P$10,2,FALSE)</f>
        <v>#N/A</v>
      </c>
      <c r="O651" s="118" t="str">
        <f>VLOOKUP(L651,COD!$O$12:$P$25,2,FALSE)</f>
        <v>#N/A</v>
      </c>
      <c r="P651" s="119" t="str">
        <f t="shared" si="4"/>
        <v>#N/A</v>
      </c>
    </row>
    <row r="652" ht="23.25" customHeight="1">
      <c r="A652" s="86" t="str">
        <f t="shared" si="214"/>
        <v>58</v>
      </c>
      <c r="B652" s="120">
        <v>58.0</v>
      </c>
      <c r="C652" s="121" t="str">
        <f t="shared" si="91"/>
        <v/>
      </c>
      <c r="D652" s="122" t="str">
        <f t="shared" ref="D652:E652" si="271">D651</f>
        <v/>
      </c>
      <c r="E652" s="123" t="str">
        <f t="shared" si="271"/>
        <v/>
      </c>
      <c r="F652" s="213"/>
      <c r="G652" s="124"/>
      <c r="H652" s="125"/>
      <c r="I652" s="125"/>
      <c r="J652" s="214"/>
      <c r="K652" s="185"/>
      <c r="L652" s="185"/>
      <c r="M652" s="127"/>
      <c r="N652" s="128" t="str">
        <f>VLOOKUP(K652,COD!$O$2:$P$10,2,FALSE)</f>
        <v>#N/A</v>
      </c>
      <c r="O652" s="128" t="str">
        <f>VLOOKUP(L652,COD!$O$12:$P$25,2,FALSE)</f>
        <v>#N/A</v>
      </c>
      <c r="P652" s="119" t="str">
        <f t="shared" si="4"/>
        <v>#N/A</v>
      </c>
    </row>
    <row r="653" ht="23.25" customHeight="1">
      <c r="A653" s="86" t="str">
        <f t="shared" si="214"/>
        <v>59</v>
      </c>
      <c r="B653" s="120">
        <v>59.0</v>
      </c>
      <c r="C653" s="121" t="str">
        <f t="shared" si="91"/>
        <v/>
      </c>
      <c r="D653" s="122" t="str">
        <f t="shared" ref="D653:E653" si="272">D652</f>
        <v/>
      </c>
      <c r="E653" s="123" t="str">
        <f t="shared" si="272"/>
        <v/>
      </c>
      <c r="F653" s="213"/>
      <c r="G653" s="124"/>
      <c r="H653" s="125"/>
      <c r="I653" s="125"/>
      <c r="J653" s="214"/>
      <c r="K653" s="185"/>
      <c r="L653" s="185"/>
      <c r="M653" s="132"/>
      <c r="N653" s="118" t="str">
        <f>VLOOKUP(K653,COD!$O$2:$P$10,2,FALSE)</f>
        <v>#N/A</v>
      </c>
      <c r="O653" s="118" t="str">
        <f>VLOOKUP(L653,COD!$O$12:$P$25,2,FALSE)</f>
        <v>#N/A</v>
      </c>
      <c r="P653" s="119" t="str">
        <f t="shared" si="4"/>
        <v>#N/A</v>
      </c>
    </row>
    <row r="654" ht="23.25" customHeight="1">
      <c r="A654" s="86" t="str">
        <f t="shared" si="214"/>
        <v>60</v>
      </c>
      <c r="B654" s="120">
        <v>60.0</v>
      </c>
      <c r="C654" s="121" t="str">
        <f t="shared" si="91"/>
        <v/>
      </c>
      <c r="D654" s="122" t="str">
        <f t="shared" ref="D654:E654" si="273">D653</f>
        <v/>
      </c>
      <c r="E654" s="123" t="str">
        <f t="shared" si="273"/>
        <v/>
      </c>
      <c r="F654" s="213"/>
      <c r="G654" s="124"/>
      <c r="H654" s="125"/>
      <c r="I654" s="125"/>
      <c r="J654" s="214"/>
      <c r="K654" s="185"/>
      <c r="L654" s="185"/>
      <c r="M654" s="127"/>
      <c r="N654" s="128" t="str">
        <f>VLOOKUP(K654,COD!$O$2:$P$10,2,FALSE)</f>
        <v>#N/A</v>
      </c>
      <c r="O654" s="128" t="str">
        <f>VLOOKUP(L654,COD!$O$12:$P$25,2,FALSE)</f>
        <v>#N/A</v>
      </c>
      <c r="P654" s="119" t="str">
        <f t="shared" si="4"/>
        <v>#N/A</v>
      </c>
    </row>
    <row r="655" ht="23.25" customHeight="1">
      <c r="A655" s="86" t="str">
        <f t="shared" si="214"/>
        <v>61</v>
      </c>
      <c r="B655" s="120">
        <v>61.0</v>
      </c>
      <c r="C655" s="121" t="str">
        <f t="shared" si="91"/>
        <v/>
      </c>
      <c r="D655" s="122" t="str">
        <f t="shared" ref="D655:E655" si="274">D654</f>
        <v/>
      </c>
      <c r="E655" s="123" t="str">
        <f t="shared" si="274"/>
        <v/>
      </c>
      <c r="F655" s="213"/>
      <c r="G655" s="124"/>
      <c r="H655" s="125"/>
      <c r="I655" s="125"/>
      <c r="J655" s="215"/>
      <c r="K655" s="185"/>
      <c r="L655" s="185"/>
      <c r="M655" s="132"/>
      <c r="N655" s="118" t="str">
        <f>VLOOKUP(K655,COD!$O$2:$P$10,2,FALSE)</f>
        <v>#N/A</v>
      </c>
      <c r="O655" s="118" t="str">
        <f>VLOOKUP(L655,COD!$O$12:$P$25,2,FALSE)</f>
        <v>#N/A</v>
      </c>
      <c r="P655" s="119" t="str">
        <f t="shared" si="4"/>
        <v>#N/A</v>
      </c>
    </row>
    <row r="656" ht="23.25" customHeight="1">
      <c r="A656" s="86" t="str">
        <f t="shared" si="214"/>
        <v>62</v>
      </c>
      <c r="B656" s="120">
        <v>62.0</v>
      </c>
      <c r="C656" s="121" t="str">
        <f t="shared" si="91"/>
        <v/>
      </c>
      <c r="D656" s="122" t="str">
        <f t="shared" ref="D656:E656" si="275">D655</f>
        <v/>
      </c>
      <c r="E656" s="123" t="str">
        <f t="shared" si="275"/>
        <v/>
      </c>
      <c r="F656" s="213"/>
      <c r="G656" s="124"/>
      <c r="H656" s="125"/>
      <c r="I656" s="125"/>
      <c r="J656" s="215"/>
      <c r="K656" s="186"/>
      <c r="L656" s="186"/>
      <c r="M656" s="131"/>
      <c r="N656" s="128" t="str">
        <f>VLOOKUP(K656,COD!$O$2:$P$10,2,FALSE)</f>
        <v>#N/A</v>
      </c>
      <c r="O656" s="128" t="str">
        <f>VLOOKUP(L656,COD!$O$12:$P$25,2,FALSE)</f>
        <v>#N/A</v>
      </c>
      <c r="P656" s="119" t="str">
        <f t="shared" si="4"/>
        <v>#N/A</v>
      </c>
    </row>
    <row r="657" ht="23.25" customHeight="1">
      <c r="A657" s="86" t="str">
        <f t="shared" si="214"/>
        <v>63</v>
      </c>
      <c r="B657" s="120">
        <v>63.0</v>
      </c>
      <c r="C657" s="121" t="str">
        <f t="shared" si="91"/>
        <v/>
      </c>
      <c r="D657" s="122" t="str">
        <f t="shared" ref="D657:E657" si="276">D656</f>
        <v/>
      </c>
      <c r="E657" s="123" t="str">
        <f t="shared" si="276"/>
        <v/>
      </c>
      <c r="F657" s="213"/>
      <c r="G657" s="124"/>
      <c r="H657" s="125"/>
      <c r="I657" s="125"/>
      <c r="J657" s="215"/>
      <c r="K657" s="185"/>
      <c r="L657" s="185"/>
      <c r="M657" s="130"/>
      <c r="N657" s="118" t="str">
        <f>VLOOKUP(K657,COD!$O$2:$P$10,2,FALSE)</f>
        <v>#N/A</v>
      </c>
      <c r="O657" s="118" t="str">
        <f>VLOOKUP(L657,COD!$O$12:$P$25,2,FALSE)</f>
        <v>#N/A</v>
      </c>
      <c r="P657" s="119" t="str">
        <f t="shared" si="4"/>
        <v>#N/A</v>
      </c>
    </row>
    <row r="658" ht="23.25" customHeight="1">
      <c r="A658" s="86" t="str">
        <f t="shared" si="214"/>
        <v>64</v>
      </c>
      <c r="B658" s="120">
        <v>64.0</v>
      </c>
      <c r="C658" s="121" t="str">
        <f t="shared" si="91"/>
        <v/>
      </c>
      <c r="D658" s="122" t="str">
        <f t="shared" ref="D658:E658" si="277">D657</f>
        <v/>
      </c>
      <c r="E658" s="123" t="str">
        <f t="shared" si="277"/>
        <v/>
      </c>
      <c r="F658" s="213"/>
      <c r="G658" s="124"/>
      <c r="H658" s="125"/>
      <c r="I658" s="125"/>
      <c r="J658" s="214"/>
      <c r="K658" s="185"/>
      <c r="L658" s="185"/>
      <c r="M658" s="131"/>
      <c r="N658" s="128" t="str">
        <f>VLOOKUP(K658,COD!$O$2:$P$10,2,FALSE)</f>
        <v>#N/A</v>
      </c>
      <c r="O658" s="128" t="str">
        <f>VLOOKUP(L658,COD!$O$12:$P$25,2,FALSE)</f>
        <v>#N/A</v>
      </c>
      <c r="P658" s="119" t="str">
        <f t="shared" si="4"/>
        <v>#N/A</v>
      </c>
    </row>
    <row r="659" ht="23.25" customHeight="1">
      <c r="A659" s="86" t="str">
        <f t="shared" si="214"/>
        <v>65</v>
      </c>
      <c r="B659" s="120">
        <v>65.0</v>
      </c>
      <c r="C659" s="121" t="str">
        <f t="shared" si="91"/>
        <v/>
      </c>
      <c r="D659" s="122" t="str">
        <f t="shared" ref="D659:E659" si="278">D658</f>
        <v/>
      </c>
      <c r="E659" s="123" t="str">
        <f t="shared" si="278"/>
        <v/>
      </c>
      <c r="F659" s="213"/>
      <c r="G659" s="124"/>
      <c r="H659" s="125"/>
      <c r="I659" s="125"/>
      <c r="J659" s="214"/>
      <c r="K659" s="185"/>
      <c r="L659" s="185"/>
      <c r="M659" s="130"/>
      <c r="N659" s="118" t="str">
        <f>VLOOKUP(K659,COD!$O$2:$P$10,2,FALSE)</f>
        <v>#N/A</v>
      </c>
      <c r="O659" s="118" t="str">
        <f>VLOOKUP(L659,COD!$O$12:$P$25,2,FALSE)</f>
        <v>#N/A</v>
      </c>
      <c r="P659" s="119" t="str">
        <f t="shared" si="4"/>
        <v>#N/A</v>
      </c>
    </row>
    <row r="660" ht="23.25" customHeight="1">
      <c r="A660" s="86" t="str">
        <f t="shared" si="214"/>
        <v>66</v>
      </c>
      <c r="B660" s="120">
        <v>66.0</v>
      </c>
      <c r="C660" s="121" t="str">
        <f t="shared" si="91"/>
        <v/>
      </c>
      <c r="D660" s="122" t="str">
        <f t="shared" ref="D660:E660" si="279">D659</f>
        <v/>
      </c>
      <c r="E660" s="123" t="str">
        <f t="shared" si="279"/>
        <v/>
      </c>
      <c r="F660" s="213"/>
      <c r="G660" s="124"/>
      <c r="H660" s="125"/>
      <c r="I660" s="125"/>
      <c r="J660" s="214"/>
      <c r="K660" s="186"/>
      <c r="L660" s="186"/>
      <c r="M660" s="131"/>
      <c r="N660" s="128" t="str">
        <f>VLOOKUP(K660,COD!$O$2:$P$10,2,FALSE)</f>
        <v>#N/A</v>
      </c>
      <c r="O660" s="128" t="str">
        <f>VLOOKUP(L660,COD!$O$12:$P$25,2,FALSE)</f>
        <v>#N/A</v>
      </c>
      <c r="P660" s="119" t="str">
        <f t="shared" si="4"/>
        <v>#N/A</v>
      </c>
    </row>
    <row r="661" ht="23.25" customHeight="1">
      <c r="A661" s="86" t="str">
        <f t="shared" si="214"/>
        <v>67</v>
      </c>
      <c r="B661" s="120">
        <v>67.0</v>
      </c>
      <c r="C661" s="121" t="str">
        <f t="shared" si="91"/>
        <v/>
      </c>
      <c r="D661" s="122" t="str">
        <f t="shared" ref="D661:E661" si="280">D660</f>
        <v/>
      </c>
      <c r="E661" s="123" t="str">
        <f t="shared" si="280"/>
        <v/>
      </c>
      <c r="F661" s="213"/>
      <c r="G661" s="124"/>
      <c r="H661" s="125"/>
      <c r="I661" s="125"/>
      <c r="J661" s="214"/>
      <c r="K661" s="185"/>
      <c r="L661" s="185"/>
      <c r="M661" s="132"/>
      <c r="N661" s="118" t="str">
        <f>VLOOKUP(K661,COD!$O$2:$P$10,2,FALSE)</f>
        <v>#N/A</v>
      </c>
      <c r="O661" s="118" t="str">
        <f>VLOOKUP(L661,COD!$O$12:$P$25,2,FALSE)</f>
        <v>#N/A</v>
      </c>
      <c r="P661" s="119" t="str">
        <f t="shared" si="4"/>
        <v>#N/A</v>
      </c>
    </row>
    <row r="662" ht="23.25" customHeight="1">
      <c r="A662" s="86" t="str">
        <f t="shared" si="214"/>
        <v>68</v>
      </c>
      <c r="B662" s="120">
        <v>68.0</v>
      </c>
      <c r="C662" s="121" t="str">
        <f t="shared" si="91"/>
        <v/>
      </c>
      <c r="D662" s="122" t="str">
        <f t="shared" ref="D662:E662" si="281">D661</f>
        <v/>
      </c>
      <c r="E662" s="123" t="str">
        <f t="shared" si="281"/>
        <v/>
      </c>
      <c r="F662" s="213"/>
      <c r="G662" s="124"/>
      <c r="H662" s="125"/>
      <c r="I662" s="125"/>
      <c r="J662" s="215"/>
      <c r="K662" s="186"/>
      <c r="L662" s="186"/>
      <c r="M662" s="131"/>
      <c r="N662" s="128" t="str">
        <f>VLOOKUP(K662,COD!$O$2:$P$10,2,FALSE)</f>
        <v>#N/A</v>
      </c>
      <c r="O662" s="128" t="str">
        <f>VLOOKUP(L662,COD!$O$12:$P$25,2,FALSE)</f>
        <v>#N/A</v>
      </c>
      <c r="P662" s="119" t="str">
        <f t="shared" si="4"/>
        <v>#N/A</v>
      </c>
    </row>
    <row r="663" ht="23.25" customHeight="1">
      <c r="A663" s="86" t="str">
        <f t="shared" si="214"/>
        <v>69</v>
      </c>
      <c r="B663" s="120">
        <v>69.0</v>
      </c>
      <c r="C663" s="121" t="str">
        <f t="shared" si="91"/>
        <v/>
      </c>
      <c r="D663" s="122" t="str">
        <f t="shared" ref="D663:E663" si="282">D662</f>
        <v/>
      </c>
      <c r="E663" s="123" t="str">
        <f t="shared" si="282"/>
        <v/>
      </c>
      <c r="F663" s="213"/>
      <c r="G663" s="124"/>
      <c r="H663" s="125"/>
      <c r="I663" s="125"/>
      <c r="J663" s="214"/>
      <c r="K663" s="186"/>
      <c r="L663" s="186"/>
      <c r="M663" s="130"/>
      <c r="N663" s="118" t="str">
        <f>VLOOKUP(K663,COD!$O$2:$P$10,2,FALSE)</f>
        <v>#N/A</v>
      </c>
      <c r="O663" s="118" t="str">
        <f>VLOOKUP(L663,COD!$O$12:$P$25,2,FALSE)</f>
        <v>#N/A</v>
      </c>
      <c r="P663" s="119" t="str">
        <f t="shared" si="4"/>
        <v>#N/A</v>
      </c>
    </row>
    <row r="664" ht="23.25" customHeight="1">
      <c r="A664" s="86" t="str">
        <f t="shared" si="214"/>
        <v>70</v>
      </c>
      <c r="B664" s="136">
        <v>70.0</v>
      </c>
      <c r="C664" s="137" t="str">
        <f t="shared" si="91"/>
        <v/>
      </c>
      <c r="D664" s="138" t="str">
        <f t="shared" ref="D664:E664" si="283">D663</f>
        <v/>
      </c>
      <c r="E664" s="139" t="str">
        <f t="shared" si="283"/>
        <v/>
      </c>
      <c r="F664" s="216"/>
      <c r="G664" s="141"/>
      <c r="H664" s="142"/>
      <c r="I664" s="142"/>
      <c r="J664" s="217"/>
      <c r="K664" s="199"/>
      <c r="L664" s="199"/>
      <c r="M664" s="145"/>
      <c r="N664" s="128" t="str">
        <f>VLOOKUP(K664,COD!$O$2:$P$10,2,FALSE)</f>
        <v>#N/A</v>
      </c>
      <c r="O664" s="128" t="str">
        <f>VLOOKUP(L664,COD!$O$12:$P$25,2,FALSE)</f>
        <v>#N/A</v>
      </c>
      <c r="P664" s="119" t="str">
        <f t="shared" si="4"/>
        <v>#N/A</v>
      </c>
    </row>
    <row r="665" ht="21.0" customHeight="1">
      <c r="A665" s="86" t="str">
        <f t="shared" ref="A665:A667" si="285">E665&amp;D665&amp;F665</f>
        <v>CLAVE ROJA</v>
      </c>
      <c r="B665" s="108" t="s">
        <v>450</v>
      </c>
      <c r="C665" s="146" t="str">
        <f t="shared" si="91"/>
        <v/>
      </c>
      <c r="D665" s="147" t="str">
        <f t="shared" ref="D665:E665" si="284">D664</f>
        <v/>
      </c>
      <c r="E665" s="148" t="str">
        <f t="shared" si="284"/>
        <v/>
      </c>
      <c r="F665" s="149" t="s">
        <v>21</v>
      </c>
      <c r="G665" s="150"/>
      <c r="H665" s="150"/>
      <c r="I665" s="150"/>
      <c r="J665" s="151"/>
      <c r="K665" s="152"/>
      <c r="L665" s="151"/>
      <c r="M665" s="153"/>
      <c r="N665" s="119" t="str">
        <f>VLOOKUP(K665,COD!$O$2:$P$10,2,FALSE)</f>
        <v>#N/A</v>
      </c>
      <c r="O665" s="119" t="str">
        <f>VLOOKUP(L665,COD!$O$12:$P$25,2,FALSE)</f>
        <v>#N/A</v>
      </c>
      <c r="P665" s="119" t="str">
        <f t="shared" si="4"/>
        <v>#N/A</v>
      </c>
    </row>
    <row r="666" ht="21.0" customHeight="1">
      <c r="A666" s="86" t="str">
        <f t="shared" si="285"/>
        <v>CLAVE AMARILLA</v>
      </c>
      <c r="B666" s="120" t="s">
        <v>450</v>
      </c>
      <c r="C666" s="154" t="str">
        <f t="shared" si="91"/>
        <v/>
      </c>
      <c r="D666" s="155" t="str">
        <f t="shared" ref="D666:E666" si="286">D665</f>
        <v/>
      </c>
      <c r="E666" s="123" t="str">
        <f t="shared" si="286"/>
        <v/>
      </c>
      <c r="F666" s="156" t="s">
        <v>32</v>
      </c>
      <c r="G666" s="157"/>
      <c r="H666" s="157"/>
      <c r="I666" s="157"/>
      <c r="J666" s="158"/>
      <c r="K666" s="159"/>
      <c r="L666" s="158"/>
      <c r="M666" s="130"/>
      <c r="N666" s="119" t="str">
        <f>VLOOKUP(K666,COD!$O$2:$P$10,2,FALSE)</f>
        <v>#N/A</v>
      </c>
      <c r="O666" s="119" t="str">
        <f>VLOOKUP(L666,COD!$O$12:$P$25,2,FALSE)</f>
        <v>#N/A</v>
      </c>
      <c r="P666" s="119" t="str">
        <f t="shared" si="4"/>
        <v>#N/A</v>
      </c>
    </row>
    <row r="667" ht="21.0" customHeight="1">
      <c r="A667" s="86" t="str">
        <f t="shared" si="285"/>
        <v>CLAVE AZUL</v>
      </c>
      <c r="B667" s="136" t="s">
        <v>450</v>
      </c>
      <c r="C667" s="160" t="str">
        <f t="shared" si="91"/>
        <v/>
      </c>
      <c r="D667" s="161" t="str">
        <f t="shared" ref="D667:E667" si="287">D666</f>
        <v/>
      </c>
      <c r="E667" s="139" t="str">
        <f t="shared" si="287"/>
        <v/>
      </c>
      <c r="F667" s="162" t="s">
        <v>43</v>
      </c>
      <c r="G667" s="163"/>
      <c r="H667" s="163"/>
      <c r="I667" s="163"/>
      <c r="J667" s="164"/>
      <c r="K667" s="165"/>
      <c r="L667" s="164"/>
      <c r="M667" s="166"/>
      <c r="N667" s="119" t="str">
        <f>VLOOKUP(K667,COD!$O$2:$P$10,2,FALSE)</f>
        <v>#N/A</v>
      </c>
      <c r="O667" s="119" t="str">
        <f>VLOOKUP(L667,COD!$O$12:$P$25,2,FALSE)</f>
        <v>#N/A</v>
      </c>
      <c r="P667" s="119" t="str">
        <f t="shared" si="4"/>
        <v>#N/A</v>
      </c>
    </row>
    <row r="668" ht="23.25" customHeight="1">
      <c r="A668" s="86" t="str">
        <f t="shared" ref="A668:A737" si="288">E668&amp;D668&amp;B668</f>
        <v>1</v>
      </c>
      <c r="B668" s="167">
        <v>1.0</v>
      </c>
      <c r="C668" s="168" t="str">
        <f t="shared" si="91"/>
        <v/>
      </c>
      <c r="D668" s="169" t="str">
        <f>VLOOKUP($B$2&amp;$E668,'Numeración'!$A$4:$G$63,5,FALSE)</f>
        <v/>
      </c>
      <c r="E668" s="218"/>
      <c r="F668" s="171"/>
      <c r="G668" s="172"/>
      <c r="H668" s="173"/>
      <c r="I668" s="173"/>
      <c r="J668" s="174"/>
      <c r="K668" s="175"/>
      <c r="L668" s="175"/>
      <c r="M668" s="176"/>
      <c r="N668" s="128" t="str">
        <f>VLOOKUP(K668,COD!$O$2:$P$10,2,FALSE)</f>
        <v>#N/A</v>
      </c>
      <c r="O668" s="128" t="str">
        <f>VLOOKUP(L668,COD!$O$12:$P$25,2,FALSE)</f>
        <v>#N/A</v>
      </c>
      <c r="P668" s="119" t="str">
        <f t="shared" si="4"/>
        <v>#N/A</v>
      </c>
    </row>
    <row r="669" ht="23.25" customHeight="1">
      <c r="A669" s="86" t="str">
        <f t="shared" si="288"/>
        <v>2</v>
      </c>
      <c r="B669" s="177">
        <v>2.0</v>
      </c>
      <c r="C669" s="178" t="str">
        <f t="shared" si="91"/>
        <v/>
      </c>
      <c r="D669" s="179" t="str">
        <f t="shared" ref="D669:E669" si="289">D668</f>
        <v/>
      </c>
      <c r="E669" s="180" t="str">
        <f t="shared" si="289"/>
        <v/>
      </c>
      <c r="F669" s="181"/>
      <c r="G669" s="182"/>
      <c r="H669" s="183"/>
      <c r="I669" s="183"/>
      <c r="J669" s="184"/>
      <c r="K669" s="185"/>
      <c r="L669" s="186"/>
      <c r="M669" s="132"/>
      <c r="N669" s="118" t="str">
        <f>VLOOKUP(K669,COD!$O$2:$P$10,2,FALSE)</f>
        <v>#N/A</v>
      </c>
      <c r="O669" s="118" t="str">
        <f>VLOOKUP(L669,COD!$O$12:$P$25,2,FALSE)</f>
        <v>#N/A</v>
      </c>
      <c r="P669" s="119" t="str">
        <f t="shared" si="4"/>
        <v>#N/A</v>
      </c>
    </row>
    <row r="670" ht="23.25" customHeight="1">
      <c r="A670" s="86" t="str">
        <f t="shared" si="288"/>
        <v>3</v>
      </c>
      <c r="B670" s="177">
        <v>3.0</v>
      </c>
      <c r="C670" s="178" t="str">
        <f t="shared" si="91"/>
        <v/>
      </c>
      <c r="D670" s="179" t="str">
        <f t="shared" ref="D670:E670" si="290">D669</f>
        <v/>
      </c>
      <c r="E670" s="180" t="str">
        <f t="shared" si="290"/>
        <v/>
      </c>
      <c r="F670" s="181"/>
      <c r="G670" s="182"/>
      <c r="H670" s="183"/>
      <c r="I670" s="183"/>
      <c r="J670" s="184"/>
      <c r="K670" s="185"/>
      <c r="L670" s="185"/>
      <c r="M670" s="131"/>
      <c r="N670" s="128" t="str">
        <f>VLOOKUP(K670,COD!$O$2:$P$10,2,FALSE)</f>
        <v>#N/A</v>
      </c>
      <c r="O670" s="128" t="str">
        <f>VLOOKUP(L670,COD!$O$12:$P$25,2,FALSE)</f>
        <v>#N/A</v>
      </c>
      <c r="P670" s="119" t="str">
        <f t="shared" si="4"/>
        <v>#N/A</v>
      </c>
    </row>
    <row r="671" ht="23.25" customHeight="1">
      <c r="A671" s="86" t="str">
        <f t="shared" si="288"/>
        <v>4</v>
      </c>
      <c r="B671" s="177">
        <v>4.0</v>
      </c>
      <c r="C671" s="178" t="str">
        <f t="shared" si="91"/>
        <v/>
      </c>
      <c r="D671" s="179" t="str">
        <f t="shared" ref="D671:E671" si="291">D670</f>
        <v/>
      </c>
      <c r="E671" s="180" t="str">
        <f t="shared" si="291"/>
        <v/>
      </c>
      <c r="F671" s="181"/>
      <c r="G671" s="182"/>
      <c r="H671" s="183"/>
      <c r="I671" s="183"/>
      <c r="J671" s="184"/>
      <c r="K671" s="185"/>
      <c r="L671" s="185"/>
      <c r="M671" s="132"/>
      <c r="N671" s="118" t="str">
        <f>VLOOKUP(K671,COD!$O$2:$P$10,2,FALSE)</f>
        <v>#N/A</v>
      </c>
      <c r="O671" s="118" t="str">
        <f>VLOOKUP(L671,COD!$O$12:$P$25,2,FALSE)</f>
        <v>#N/A</v>
      </c>
      <c r="P671" s="119" t="str">
        <f t="shared" si="4"/>
        <v>#N/A</v>
      </c>
    </row>
    <row r="672" ht="23.25" customHeight="1">
      <c r="A672" s="86" t="str">
        <f t="shared" si="288"/>
        <v>5</v>
      </c>
      <c r="B672" s="177">
        <v>5.0</v>
      </c>
      <c r="C672" s="178" t="str">
        <f t="shared" si="91"/>
        <v/>
      </c>
      <c r="D672" s="179" t="str">
        <f t="shared" ref="D672:E672" si="292">D671</f>
        <v/>
      </c>
      <c r="E672" s="180" t="str">
        <f t="shared" si="292"/>
        <v/>
      </c>
      <c r="F672" s="181"/>
      <c r="G672" s="182"/>
      <c r="H672" s="183"/>
      <c r="I672" s="183"/>
      <c r="J672" s="184"/>
      <c r="K672" s="185"/>
      <c r="L672" s="185"/>
      <c r="M672" s="131"/>
      <c r="N672" s="128" t="str">
        <f>VLOOKUP(K672,COD!$O$2:$P$10,2,FALSE)</f>
        <v>#N/A</v>
      </c>
      <c r="O672" s="128" t="str">
        <f>VLOOKUP(L672,COD!$O$12:$P$25,2,FALSE)</f>
        <v>#N/A</v>
      </c>
      <c r="P672" s="119" t="str">
        <f t="shared" si="4"/>
        <v>#N/A</v>
      </c>
    </row>
    <row r="673" ht="23.25" customHeight="1">
      <c r="A673" s="86" t="str">
        <f t="shared" si="288"/>
        <v>6</v>
      </c>
      <c r="B673" s="177">
        <v>6.0</v>
      </c>
      <c r="C673" s="178" t="str">
        <f t="shared" si="91"/>
        <v/>
      </c>
      <c r="D673" s="179" t="str">
        <f t="shared" ref="D673:E673" si="293">D672</f>
        <v/>
      </c>
      <c r="E673" s="180" t="str">
        <f t="shared" si="293"/>
        <v/>
      </c>
      <c r="F673" s="181"/>
      <c r="G673" s="182"/>
      <c r="H673" s="183"/>
      <c r="I673" s="183"/>
      <c r="J673" s="184"/>
      <c r="K673" s="185"/>
      <c r="L673" s="185"/>
      <c r="M673" s="130"/>
      <c r="N673" s="118" t="str">
        <f>VLOOKUP(K673,COD!$O$2:$P$10,2,FALSE)</f>
        <v>#N/A</v>
      </c>
      <c r="O673" s="118" t="str">
        <f>VLOOKUP(L673,COD!$O$12:$P$25,2,FALSE)</f>
        <v>#N/A</v>
      </c>
      <c r="P673" s="119" t="str">
        <f t="shared" si="4"/>
        <v>#N/A</v>
      </c>
    </row>
    <row r="674" ht="23.25" customHeight="1">
      <c r="A674" s="86" t="str">
        <f t="shared" si="288"/>
        <v>7</v>
      </c>
      <c r="B674" s="177">
        <v>7.0</v>
      </c>
      <c r="C674" s="178" t="str">
        <f t="shared" si="91"/>
        <v/>
      </c>
      <c r="D674" s="179" t="str">
        <f t="shared" ref="D674:E674" si="294">D673</f>
        <v/>
      </c>
      <c r="E674" s="180" t="str">
        <f t="shared" si="294"/>
        <v/>
      </c>
      <c r="F674" s="181"/>
      <c r="G674" s="182"/>
      <c r="H674" s="183"/>
      <c r="I674" s="183"/>
      <c r="J674" s="184"/>
      <c r="K674" s="185"/>
      <c r="L674" s="185"/>
      <c r="M674" s="127"/>
      <c r="N674" s="128" t="str">
        <f>VLOOKUP(K674,COD!$O$2:$P$10,2,FALSE)</f>
        <v>#N/A</v>
      </c>
      <c r="O674" s="128" t="str">
        <f>VLOOKUP(L674,COD!$O$12:$P$25,2,FALSE)</f>
        <v>#N/A</v>
      </c>
      <c r="P674" s="119" t="str">
        <f t="shared" si="4"/>
        <v>#N/A</v>
      </c>
    </row>
    <row r="675" ht="23.25" customHeight="1">
      <c r="A675" s="86" t="str">
        <f t="shared" si="288"/>
        <v>8</v>
      </c>
      <c r="B675" s="177">
        <v>8.0</v>
      </c>
      <c r="C675" s="178" t="str">
        <f t="shared" si="91"/>
        <v/>
      </c>
      <c r="D675" s="179" t="str">
        <f t="shared" ref="D675:E675" si="295">D674</f>
        <v/>
      </c>
      <c r="E675" s="180" t="str">
        <f t="shared" si="295"/>
        <v/>
      </c>
      <c r="F675" s="181"/>
      <c r="G675" s="182"/>
      <c r="H675" s="183"/>
      <c r="I675" s="183"/>
      <c r="J675" s="184"/>
      <c r="K675" s="185"/>
      <c r="L675" s="185"/>
      <c r="M675" s="132"/>
      <c r="N675" s="118" t="str">
        <f>VLOOKUP(K675,COD!$O$2:$P$10,2,FALSE)</f>
        <v>#N/A</v>
      </c>
      <c r="O675" s="118" t="str">
        <f>VLOOKUP(L675,COD!$O$12:$P$25,2,FALSE)</f>
        <v>#N/A</v>
      </c>
      <c r="P675" s="119" t="str">
        <f t="shared" si="4"/>
        <v>#N/A</v>
      </c>
    </row>
    <row r="676" ht="23.25" customHeight="1">
      <c r="A676" s="86" t="str">
        <f t="shared" si="288"/>
        <v>9</v>
      </c>
      <c r="B676" s="177">
        <v>9.0</v>
      </c>
      <c r="C676" s="178" t="str">
        <f t="shared" si="91"/>
        <v/>
      </c>
      <c r="D676" s="179" t="str">
        <f t="shared" ref="D676:E676" si="296">D675</f>
        <v/>
      </c>
      <c r="E676" s="180" t="str">
        <f t="shared" si="296"/>
        <v/>
      </c>
      <c r="F676" s="181"/>
      <c r="G676" s="182"/>
      <c r="H676" s="183"/>
      <c r="I676" s="183"/>
      <c r="J676" s="184"/>
      <c r="K676" s="185"/>
      <c r="L676" s="185"/>
      <c r="M676" s="131"/>
      <c r="N676" s="128" t="str">
        <f>VLOOKUP(K676,COD!$O$2:$P$10,2,FALSE)</f>
        <v>#N/A</v>
      </c>
      <c r="O676" s="128" t="str">
        <f>VLOOKUP(L676,COD!$O$12:$P$25,2,FALSE)</f>
        <v>#N/A</v>
      </c>
      <c r="P676" s="119" t="str">
        <f t="shared" si="4"/>
        <v>#N/A</v>
      </c>
    </row>
    <row r="677" ht="23.25" customHeight="1">
      <c r="A677" s="86" t="str">
        <f t="shared" si="288"/>
        <v>10</v>
      </c>
      <c r="B677" s="177">
        <v>10.0</v>
      </c>
      <c r="C677" s="178" t="str">
        <f t="shared" si="91"/>
        <v/>
      </c>
      <c r="D677" s="179" t="str">
        <f t="shared" ref="D677:E677" si="297">D676</f>
        <v/>
      </c>
      <c r="E677" s="180" t="str">
        <f t="shared" si="297"/>
        <v/>
      </c>
      <c r="F677" s="181"/>
      <c r="G677" s="182"/>
      <c r="H677" s="183"/>
      <c r="I677" s="183"/>
      <c r="J677" s="184"/>
      <c r="K677" s="185"/>
      <c r="L677" s="185"/>
      <c r="M677" s="132"/>
      <c r="N677" s="118" t="str">
        <f>VLOOKUP(K677,COD!$O$2:$P$10,2,FALSE)</f>
        <v>#N/A</v>
      </c>
      <c r="O677" s="118" t="str">
        <f>VLOOKUP(L677,COD!$O$12:$P$25,2,FALSE)</f>
        <v>#N/A</v>
      </c>
      <c r="P677" s="119" t="str">
        <f t="shared" si="4"/>
        <v>#N/A</v>
      </c>
    </row>
    <row r="678" ht="23.25" customHeight="1">
      <c r="A678" s="86" t="str">
        <f t="shared" si="288"/>
        <v>11</v>
      </c>
      <c r="B678" s="177">
        <v>11.0</v>
      </c>
      <c r="C678" s="178" t="str">
        <f t="shared" si="91"/>
        <v/>
      </c>
      <c r="D678" s="179" t="str">
        <f t="shared" ref="D678:E678" si="298">D677</f>
        <v/>
      </c>
      <c r="E678" s="180" t="str">
        <f t="shared" si="298"/>
        <v/>
      </c>
      <c r="F678" s="181"/>
      <c r="G678" s="182"/>
      <c r="H678" s="183"/>
      <c r="I678" s="183"/>
      <c r="J678" s="184"/>
      <c r="K678" s="185"/>
      <c r="L678" s="185"/>
      <c r="M678" s="131"/>
      <c r="N678" s="128" t="str">
        <f>VLOOKUP(K678,COD!$O$2:$P$10,2,FALSE)</f>
        <v>#N/A</v>
      </c>
      <c r="O678" s="128" t="str">
        <f>VLOOKUP(L678,COD!$O$12:$P$25,2,FALSE)</f>
        <v>#N/A</v>
      </c>
      <c r="P678" s="119" t="str">
        <f t="shared" si="4"/>
        <v>#N/A</v>
      </c>
    </row>
    <row r="679" ht="23.25" customHeight="1">
      <c r="A679" s="86" t="str">
        <f t="shared" si="288"/>
        <v>12</v>
      </c>
      <c r="B679" s="177">
        <v>12.0</v>
      </c>
      <c r="C679" s="178" t="str">
        <f t="shared" si="91"/>
        <v/>
      </c>
      <c r="D679" s="179" t="str">
        <f t="shared" ref="D679:E679" si="299">D678</f>
        <v/>
      </c>
      <c r="E679" s="180" t="str">
        <f t="shared" si="299"/>
        <v/>
      </c>
      <c r="F679" s="181"/>
      <c r="G679" s="182"/>
      <c r="H679" s="183"/>
      <c r="I679" s="183"/>
      <c r="J679" s="184"/>
      <c r="K679" s="186"/>
      <c r="L679" s="186"/>
      <c r="M679" s="130"/>
      <c r="N679" s="118" t="str">
        <f>VLOOKUP(K679,COD!$O$2:$P$10,2,FALSE)</f>
        <v>#N/A</v>
      </c>
      <c r="O679" s="118" t="str">
        <f>VLOOKUP(L679,COD!$O$12:$P$25,2,FALSE)</f>
        <v>#N/A</v>
      </c>
      <c r="P679" s="119" t="str">
        <f t="shared" si="4"/>
        <v>#N/A</v>
      </c>
    </row>
    <row r="680" ht="23.25" customHeight="1">
      <c r="A680" s="86" t="str">
        <f t="shared" si="288"/>
        <v>13</v>
      </c>
      <c r="B680" s="177">
        <v>13.0</v>
      </c>
      <c r="C680" s="178" t="str">
        <f t="shared" si="91"/>
        <v/>
      </c>
      <c r="D680" s="179" t="str">
        <f t="shared" ref="D680:E680" si="300">D679</f>
        <v/>
      </c>
      <c r="E680" s="180" t="str">
        <f t="shared" si="300"/>
        <v/>
      </c>
      <c r="F680" s="181"/>
      <c r="G680" s="182"/>
      <c r="H680" s="183"/>
      <c r="I680" s="183"/>
      <c r="J680" s="184"/>
      <c r="K680" s="185"/>
      <c r="L680" s="185"/>
      <c r="M680" s="127"/>
      <c r="N680" s="128" t="str">
        <f>VLOOKUP(K680,COD!$O$2:$P$10,2,FALSE)</f>
        <v>#N/A</v>
      </c>
      <c r="O680" s="128" t="str">
        <f>VLOOKUP(L680,COD!$O$12:$P$25,2,FALSE)</f>
        <v>#N/A</v>
      </c>
      <c r="P680" s="119" t="str">
        <f t="shared" si="4"/>
        <v>#N/A</v>
      </c>
    </row>
    <row r="681" ht="23.25" customHeight="1">
      <c r="A681" s="86" t="str">
        <f t="shared" si="288"/>
        <v>14</v>
      </c>
      <c r="B681" s="177">
        <v>14.0</v>
      </c>
      <c r="C681" s="178" t="str">
        <f t="shared" si="91"/>
        <v/>
      </c>
      <c r="D681" s="179" t="str">
        <f t="shared" ref="D681:E681" si="301">D680</f>
        <v/>
      </c>
      <c r="E681" s="180" t="str">
        <f t="shared" si="301"/>
        <v/>
      </c>
      <c r="F681" s="181"/>
      <c r="G681" s="182"/>
      <c r="H681" s="183"/>
      <c r="I681" s="183"/>
      <c r="J681" s="184"/>
      <c r="K681" s="186"/>
      <c r="L681" s="186"/>
      <c r="M681" s="130"/>
      <c r="N681" s="118" t="str">
        <f>VLOOKUP(K681,COD!$O$2:$P$10,2,FALSE)</f>
        <v>#N/A</v>
      </c>
      <c r="O681" s="118" t="str">
        <f>VLOOKUP(L681,COD!$O$12:$P$25,2,FALSE)</f>
        <v>#N/A</v>
      </c>
      <c r="P681" s="119" t="str">
        <f t="shared" si="4"/>
        <v>#N/A</v>
      </c>
    </row>
    <row r="682" ht="23.25" customHeight="1">
      <c r="A682" s="86" t="str">
        <f t="shared" si="288"/>
        <v>15</v>
      </c>
      <c r="B682" s="177">
        <v>15.0</v>
      </c>
      <c r="C682" s="178" t="str">
        <f t="shared" si="91"/>
        <v/>
      </c>
      <c r="D682" s="179" t="str">
        <f t="shared" ref="D682:E682" si="302">D681</f>
        <v/>
      </c>
      <c r="E682" s="180" t="str">
        <f t="shared" si="302"/>
        <v/>
      </c>
      <c r="F682" s="181"/>
      <c r="G682" s="182"/>
      <c r="H682" s="183"/>
      <c r="I682" s="183"/>
      <c r="J682" s="184"/>
      <c r="K682" s="186"/>
      <c r="L682" s="186"/>
      <c r="M682" s="127"/>
      <c r="N682" s="128" t="str">
        <f>VLOOKUP(K682,COD!$O$2:$P$10,2,FALSE)</f>
        <v>#N/A</v>
      </c>
      <c r="O682" s="128" t="str">
        <f>VLOOKUP(L682,COD!$O$12:$P$25,2,FALSE)</f>
        <v>#N/A</v>
      </c>
      <c r="P682" s="119" t="str">
        <f t="shared" si="4"/>
        <v>#N/A</v>
      </c>
    </row>
    <row r="683" ht="23.25" customHeight="1">
      <c r="A683" s="86" t="str">
        <f t="shared" si="288"/>
        <v>16</v>
      </c>
      <c r="B683" s="177">
        <v>16.0</v>
      </c>
      <c r="C683" s="178" t="str">
        <f t="shared" si="91"/>
        <v/>
      </c>
      <c r="D683" s="179" t="str">
        <f t="shared" ref="D683:E683" si="303">D682</f>
        <v/>
      </c>
      <c r="E683" s="180" t="str">
        <f t="shared" si="303"/>
        <v/>
      </c>
      <c r="F683" s="181"/>
      <c r="G683" s="182"/>
      <c r="H683" s="183"/>
      <c r="I683" s="183"/>
      <c r="J683" s="184"/>
      <c r="K683" s="186"/>
      <c r="L683" s="186"/>
      <c r="M683" s="132"/>
      <c r="N683" s="118" t="str">
        <f>VLOOKUP(K683,COD!$O$2:$P$10,2,FALSE)</f>
        <v>#N/A</v>
      </c>
      <c r="O683" s="118" t="str">
        <f>VLOOKUP(L683,COD!$O$12:$P$25,2,FALSE)</f>
        <v>#N/A</v>
      </c>
      <c r="P683" s="119" t="str">
        <f t="shared" si="4"/>
        <v>#N/A</v>
      </c>
    </row>
    <row r="684" ht="23.25" customHeight="1">
      <c r="A684" s="86" t="str">
        <f t="shared" si="288"/>
        <v>17</v>
      </c>
      <c r="B684" s="177">
        <v>17.0</v>
      </c>
      <c r="C684" s="178" t="str">
        <f t="shared" si="91"/>
        <v/>
      </c>
      <c r="D684" s="179" t="str">
        <f t="shared" ref="D684:E684" si="304">D683</f>
        <v/>
      </c>
      <c r="E684" s="180" t="str">
        <f t="shared" si="304"/>
        <v/>
      </c>
      <c r="F684" s="181"/>
      <c r="G684" s="182"/>
      <c r="H684" s="183"/>
      <c r="I684" s="183"/>
      <c r="J684" s="184"/>
      <c r="K684" s="186"/>
      <c r="L684" s="186"/>
      <c r="M684" s="131"/>
      <c r="N684" s="128" t="str">
        <f>VLOOKUP(K684,COD!$O$2:$P$10,2,FALSE)</f>
        <v>#N/A</v>
      </c>
      <c r="O684" s="128" t="str">
        <f>VLOOKUP(L684,COD!$O$12:$P$25,2,FALSE)</f>
        <v>#N/A</v>
      </c>
      <c r="P684" s="119" t="str">
        <f t="shared" si="4"/>
        <v>#N/A</v>
      </c>
    </row>
    <row r="685" ht="23.25" customHeight="1">
      <c r="A685" s="86" t="str">
        <f t="shared" si="288"/>
        <v>18</v>
      </c>
      <c r="B685" s="177">
        <v>18.0</v>
      </c>
      <c r="C685" s="178" t="str">
        <f t="shared" si="91"/>
        <v/>
      </c>
      <c r="D685" s="179" t="str">
        <f t="shared" ref="D685:E685" si="305">D684</f>
        <v/>
      </c>
      <c r="E685" s="180" t="str">
        <f t="shared" si="305"/>
        <v/>
      </c>
      <c r="F685" s="181"/>
      <c r="G685" s="182"/>
      <c r="H685" s="183"/>
      <c r="I685" s="183"/>
      <c r="J685" s="187"/>
      <c r="K685" s="186"/>
      <c r="L685" s="186"/>
      <c r="M685" s="130"/>
      <c r="N685" s="118" t="str">
        <f>VLOOKUP(K685,COD!$O$2:$P$10,2,FALSE)</f>
        <v>#N/A</v>
      </c>
      <c r="O685" s="118" t="str">
        <f>VLOOKUP(L685,COD!$O$12:$P$25,2,FALSE)</f>
        <v>#N/A</v>
      </c>
      <c r="P685" s="119" t="str">
        <f t="shared" si="4"/>
        <v>#N/A</v>
      </c>
    </row>
    <row r="686" ht="23.25" customHeight="1">
      <c r="A686" s="86" t="str">
        <f t="shared" si="288"/>
        <v>19</v>
      </c>
      <c r="B686" s="177">
        <v>19.0</v>
      </c>
      <c r="C686" s="178" t="str">
        <f t="shared" si="91"/>
        <v/>
      </c>
      <c r="D686" s="179" t="str">
        <f t="shared" ref="D686:E686" si="306">D685</f>
        <v/>
      </c>
      <c r="E686" s="180" t="str">
        <f t="shared" si="306"/>
        <v/>
      </c>
      <c r="F686" s="181"/>
      <c r="G686" s="182"/>
      <c r="H686" s="183"/>
      <c r="I686" s="183"/>
      <c r="J686" s="184"/>
      <c r="K686" s="186"/>
      <c r="L686" s="186"/>
      <c r="M686" s="127"/>
      <c r="N686" s="128" t="str">
        <f>VLOOKUP(K686,COD!$O$2:$P$10,2,FALSE)</f>
        <v>#N/A</v>
      </c>
      <c r="O686" s="128" t="str">
        <f>VLOOKUP(L686,COD!$O$12:$P$25,2,FALSE)</f>
        <v>#N/A</v>
      </c>
      <c r="P686" s="119" t="str">
        <f t="shared" si="4"/>
        <v>#N/A</v>
      </c>
    </row>
    <row r="687" ht="23.25" customHeight="1">
      <c r="A687" s="86" t="str">
        <f t="shared" si="288"/>
        <v>20</v>
      </c>
      <c r="B687" s="177">
        <v>20.0</v>
      </c>
      <c r="C687" s="178" t="str">
        <f t="shared" si="91"/>
        <v/>
      </c>
      <c r="D687" s="179" t="str">
        <f t="shared" ref="D687:E687" si="307">D686</f>
        <v/>
      </c>
      <c r="E687" s="180" t="str">
        <f t="shared" si="307"/>
        <v/>
      </c>
      <c r="F687" s="181"/>
      <c r="G687" s="182"/>
      <c r="H687" s="183"/>
      <c r="I687" s="183"/>
      <c r="J687" s="184"/>
      <c r="K687" s="186"/>
      <c r="L687" s="186"/>
      <c r="M687" s="132"/>
      <c r="N687" s="118" t="str">
        <f>VLOOKUP(K687,COD!$O$2:$P$10,2,FALSE)</f>
        <v>#N/A</v>
      </c>
      <c r="O687" s="118" t="str">
        <f>VLOOKUP(L687,COD!$O$12:$P$25,2,FALSE)</f>
        <v>#N/A</v>
      </c>
      <c r="P687" s="119" t="str">
        <f t="shared" si="4"/>
        <v>#N/A</v>
      </c>
    </row>
    <row r="688" ht="23.25" customHeight="1">
      <c r="A688" s="86" t="str">
        <f t="shared" si="288"/>
        <v>21</v>
      </c>
      <c r="B688" s="177">
        <v>21.0</v>
      </c>
      <c r="C688" s="178" t="str">
        <f t="shared" si="91"/>
        <v/>
      </c>
      <c r="D688" s="179" t="str">
        <f t="shared" ref="D688:E688" si="308">D687</f>
        <v/>
      </c>
      <c r="E688" s="180" t="str">
        <f t="shared" si="308"/>
        <v/>
      </c>
      <c r="F688" s="181"/>
      <c r="G688" s="182"/>
      <c r="H688" s="183"/>
      <c r="I688" s="183"/>
      <c r="J688" s="187"/>
      <c r="K688" s="185"/>
      <c r="L688" s="186"/>
      <c r="M688" s="127"/>
      <c r="N688" s="128" t="str">
        <f>VLOOKUP(K688,COD!$O$2:$P$10,2,FALSE)</f>
        <v>#N/A</v>
      </c>
      <c r="O688" s="128" t="str">
        <f>VLOOKUP(L688,COD!$O$12:$P$25,2,FALSE)</f>
        <v>#N/A</v>
      </c>
      <c r="P688" s="119" t="str">
        <f t="shared" si="4"/>
        <v>#N/A</v>
      </c>
    </row>
    <row r="689" ht="23.25" customHeight="1">
      <c r="A689" s="86" t="str">
        <f t="shared" si="288"/>
        <v>22</v>
      </c>
      <c r="B689" s="177">
        <v>22.0</v>
      </c>
      <c r="C689" s="178" t="str">
        <f t="shared" si="91"/>
        <v/>
      </c>
      <c r="D689" s="179" t="str">
        <f t="shared" ref="D689:E689" si="309">D688</f>
        <v/>
      </c>
      <c r="E689" s="180" t="str">
        <f t="shared" si="309"/>
        <v/>
      </c>
      <c r="F689" s="181"/>
      <c r="G689" s="182"/>
      <c r="H689" s="183"/>
      <c r="I689" s="183"/>
      <c r="J689" s="184"/>
      <c r="K689" s="186"/>
      <c r="L689" s="186"/>
      <c r="M689" s="130"/>
      <c r="N689" s="118" t="str">
        <f>VLOOKUP(K689,COD!$O$2:$P$10,2,FALSE)</f>
        <v>#N/A</v>
      </c>
      <c r="O689" s="118" t="str">
        <f>VLOOKUP(L689,COD!$O$12:$P$25,2,FALSE)</f>
        <v>#N/A</v>
      </c>
      <c r="P689" s="119" t="str">
        <f t="shared" si="4"/>
        <v>#N/A</v>
      </c>
    </row>
    <row r="690" ht="23.25" customHeight="1">
      <c r="A690" s="86" t="str">
        <f t="shared" si="288"/>
        <v>23</v>
      </c>
      <c r="B690" s="177">
        <v>23.0</v>
      </c>
      <c r="C690" s="178" t="str">
        <f t="shared" si="91"/>
        <v/>
      </c>
      <c r="D690" s="179" t="str">
        <f t="shared" ref="D690:E690" si="310">D689</f>
        <v/>
      </c>
      <c r="E690" s="180" t="str">
        <f t="shared" si="310"/>
        <v/>
      </c>
      <c r="F690" s="181"/>
      <c r="G690" s="182"/>
      <c r="H690" s="183"/>
      <c r="I690" s="183"/>
      <c r="J690" s="184"/>
      <c r="K690" s="185"/>
      <c r="L690" s="186"/>
      <c r="M690" s="131"/>
      <c r="N690" s="128" t="str">
        <f>VLOOKUP(K690,COD!$O$2:$P$10,2,FALSE)</f>
        <v>#N/A</v>
      </c>
      <c r="O690" s="128" t="str">
        <f>VLOOKUP(L690,COD!$O$12:$P$25,2,FALSE)</f>
        <v>#N/A</v>
      </c>
      <c r="P690" s="119" t="str">
        <f t="shared" si="4"/>
        <v>#N/A</v>
      </c>
    </row>
    <row r="691" ht="23.25" customHeight="1">
      <c r="A691" s="86" t="str">
        <f t="shared" si="288"/>
        <v>24</v>
      </c>
      <c r="B691" s="177">
        <v>24.0</v>
      </c>
      <c r="C691" s="178" t="str">
        <f t="shared" si="91"/>
        <v/>
      </c>
      <c r="D691" s="179" t="str">
        <f t="shared" ref="D691:E691" si="311">D690</f>
        <v/>
      </c>
      <c r="E691" s="180" t="str">
        <f t="shared" si="311"/>
        <v/>
      </c>
      <c r="F691" s="181"/>
      <c r="G691" s="182"/>
      <c r="H691" s="183"/>
      <c r="I691" s="183"/>
      <c r="J691" s="184"/>
      <c r="K691" s="186"/>
      <c r="L691" s="186"/>
      <c r="M691" s="130"/>
      <c r="N691" s="118" t="str">
        <f>VLOOKUP(K691,COD!$O$2:$P$10,2,FALSE)</f>
        <v>#N/A</v>
      </c>
      <c r="O691" s="118" t="str">
        <f>VLOOKUP(L691,COD!$O$12:$P$25,2,FALSE)</f>
        <v>#N/A</v>
      </c>
      <c r="P691" s="119" t="str">
        <f t="shared" si="4"/>
        <v>#N/A</v>
      </c>
    </row>
    <row r="692" ht="23.25" customHeight="1">
      <c r="A692" s="86" t="str">
        <f t="shared" si="288"/>
        <v>25</v>
      </c>
      <c r="B692" s="177">
        <v>25.0</v>
      </c>
      <c r="C692" s="178" t="str">
        <f t="shared" si="91"/>
        <v/>
      </c>
      <c r="D692" s="179" t="str">
        <f t="shared" ref="D692:E692" si="312">D691</f>
        <v/>
      </c>
      <c r="E692" s="180" t="str">
        <f t="shared" si="312"/>
        <v/>
      </c>
      <c r="F692" s="181"/>
      <c r="G692" s="182"/>
      <c r="H692" s="183"/>
      <c r="I692" s="183"/>
      <c r="J692" s="187"/>
      <c r="K692" s="185"/>
      <c r="L692" s="185"/>
      <c r="M692" s="127"/>
      <c r="N692" s="128" t="str">
        <f>VLOOKUP(K692,COD!$O$2:$P$10,2,FALSE)</f>
        <v>#N/A</v>
      </c>
      <c r="O692" s="128" t="str">
        <f>VLOOKUP(L692,COD!$O$12:$P$25,2,FALSE)</f>
        <v>#N/A</v>
      </c>
      <c r="P692" s="119" t="str">
        <f t="shared" si="4"/>
        <v>#N/A</v>
      </c>
    </row>
    <row r="693" ht="23.25" customHeight="1">
      <c r="A693" s="86" t="str">
        <f t="shared" si="288"/>
        <v>26</v>
      </c>
      <c r="B693" s="177">
        <v>26.0</v>
      </c>
      <c r="C693" s="178" t="str">
        <f t="shared" si="91"/>
        <v/>
      </c>
      <c r="D693" s="179" t="str">
        <f t="shared" ref="D693:E693" si="313">D692</f>
        <v/>
      </c>
      <c r="E693" s="180" t="str">
        <f t="shared" si="313"/>
        <v/>
      </c>
      <c r="F693" s="181"/>
      <c r="G693" s="182"/>
      <c r="H693" s="183"/>
      <c r="I693" s="183"/>
      <c r="J693" s="184"/>
      <c r="K693" s="185"/>
      <c r="L693" s="185"/>
      <c r="M693" s="132"/>
      <c r="N693" s="118" t="str">
        <f>VLOOKUP(K693,COD!$O$2:$P$10,2,FALSE)</f>
        <v>#N/A</v>
      </c>
      <c r="O693" s="118" t="str">
        <f>VLOOKUP(L693,COD!$O$12:$P$25,2,FALSE)</f>
        <v>#N/A</v>
      </c>
      <c r="P693" s="119" t="str">
        <f t="shared" si="4"/>
        <v>#N/A</v>
      </c>
    </row>
    <row r="694" ht="23.25" customHeight="1">
      <c r="A694" s="86" t="str">
        <f t="shared" si="288"/>
        <v>27</v>
      </c>
      <c r="B694" s="177">
        <v>27.0</v>
      </c>
      <c r="C694" s="178" t="str">
        <f t="shared" si="91"/>
        <v/>
      </c>
      <c r="D694" s="179" t="str">
        <f t="shared" ref="D694:E694" si="314">D693</f>
        <v/>
      </c>
      <c r="E694" s="180" t="str">
        <f t="shared" si="314"/>
        <v/>
      </c>
      <c r="F694" s="181"/>
      <c r="G694" s="182"/>
      <c r="H694" s="183"/>
      <c r="I694" s="183"/>
      <c r="J694" s="184"/>
      <c r="K694" s="185"/>
      <c r="L694" s="185"/>
      <c r="M694" s="131"/>
      <c r="N694" s="128" t="str">
        <f>VLOOKUP(K694,COD!$O$2:$P$10,2,FALSE)</f>
        <v>#N/A</v>
      </c>
      <c r="O694" s="128" t="str">
        <f>VLOOKUP(L694,COD!$O$12:$P$25,2,FALSE)</f>
        <v>#N/A</v>
      </c>
      <c r="P694" s="119" t="str">
        <f t="shared" si="4"/>
        <v>#N/A</v>
      </c>
    </row>
    <row r="695" ht="23.25" customHeight="1">
      <c r="A695" s="86" t="str">
        <f t="shared" si="288"/>
        <v>28</v>
      </c>
      <c r="B695" s="177">
        <v>28.0</v>
      </c>
      <c r="C695" s="178" t="str">
        <f t="shared" si="91"/>
        <v/>
      </c>
      <c r="D695" s="179" t="str">
        <f t="shared" ref="D695:E695" si="315">D694</f>
        <v/>
      </c>
      <c r="E695" s="180" t="str">
        <f t="shared" si="315"/>
        <v/>
      </c>
      <c r="F695" s="181"/>
      <c r="G695" s="182"/>
      <c r="H695" s="183"/>
      <c r="I695" s="183"/>
      <c r="J695" s="184"/>
      <c r="K695" s="185"/>
      <c r="L695" s="185"/>
      <c r="M695" s="132"/>
      <c r="N695" s="118" t="str">
        <f>VLOOKUP(K695,COD!$O$2:$P$10,2,FALSE)</f>
        <v>#N/A</v>
      </c>
      <c r="O695" s="118" t="str">
        <f>VLOOKUP(L695,COD!$O$12:$P$25,2,FALSE)</f>
        <v>#N/A</v>
      </c>
      <c r="P695" s="119" t="str">
        <f t="shared" si="4"/>
        <v>#N/A</v>
      </c>
    </row>
    <row r="696" ht="23.25" customHeight="1">
      <c r="A696" s="86" t="str">
        <f t="shared" si="288"/>
        <v>29</v>
      </c>
      <c r="B696" s="177">
        <v>29.0</v>
      </c>
      <c r="C696" s="178" t="str">
        <f t="shared" si="91"/>
        <v/>
      </c>
      <c r="D696" s="179" t="str">
        <f t="shared" ref="D696:E696" si="316">D695</f>
        <v/>
      </c>
      <c r="E696" s="180" t="str">
        <f t="shared" si="316"/>
        <v/>
      </c>
      <c r="F696" s="181"/>
      <c r="G696" s="182"/>
      <c r="H696" s="183"/>
      <c r="I696" s="183"/>
      <c r="J696" s="184"/>
      <c r="K696" s="185"/>
      <c r="L696" s="185"/>
      <c r="M696" s="131"/>
      <c r="N696" s="128" t="str">
        <f>VLOOKUP(K696,COD!$O$2:$P$10,2,FALSE)</f>
        <v>#N/A</v>
      </c>
      <c r="O696" s="128" t="str">
        <f>VLOOKUP(L696,COD!$O$12:$P$25,2,FALSE)</f>
        <v>#N/A</v>
      </c>
      <c r="P696" s="119" t="str">
        <f t="shared" si="4"/>
        <v>#N/A</v>
      </c>
    </row>
    <row r="697" ht="23.25" customHeight="1">
      <c r="A697" s="86" t="str">
        <f t="shared" si="288"/>
        <v>30</v>
      </c>
      <c r="B697" s="177">
        <v>30.0</v>
      </c>
      <c r="C697" s="178" t="str">
        <f t="shared" si="91"/>
        <v/>
      </c>
      <c r="D697" s="179" t="str">
        <f t="shared" ref="D697:E697" si="317">D696</f>
        <v/>
      </c>
      <c r="E697" s="180" t="str">
        <f t="shared" si="317"/>
        <v/>
      </c>
      <c r="F697" s="181"/>
      <c r="G697" s="182"/>
      <c r="H697" s="183"/>
      <c r="I697" s="183"/>
      <c r="J697" s="184"/>
      <c r="K697" s="185"/>
      <c r="L697" s="185"/>
      <c r="M697" s="130"/>
      <c r="N697" s="118" t="str">
        <f>VLOOKUP(K697,COD!$O$2:$P$10,2,FALSE)</f>
        <v>#N/A</v>
      </c>
      <c r="O697" s="118" t="str">
        <f>VLOOKUP(L697,COD!$O$12:$P$25,2,FALSE)</f>
        <v>#N/A</v>
      </c>
      <c r="P697" s="119" t="str">
        <f t="shared" si="4"/>
        <v>#N/A</v>
      </c>
    </row>
    <row r="698" ht="23.25" customHeight="1">
      <c r="A698" s="86" t="str">
        <f t="shared" si="288"/>
        <v>31</v>
      </c>
      <c r="B698" s="177">
        <v>31.0</v>
      </c>
      <c r="C698" s="178" t="str">
        <f t="shared" si="91"/>
        <v/>
      </c>
      <c r="D698" s="179" t="str">
        <f t="shared" ref="D698:E698" si="318">D697</f>
        <v/>
      </c>
      <c r="E698" s="180" t="str">
        <f t="shared" si="318"/>
        <v/>
      </c>
      <c r="F698" s="181"/>
      <c r="G698" s="182"/>
      <c r="H698" s="183"/>
      <c r="I698" s="183"/>
      <c r="J698" s="184"/>
      <c r="K698" s="186"/>
      <c r="L698" s="186"/>
      <c r="M698" s="131"/>
      <c r="N698" s="128" t="str">
        <f>VLOOKUP(K698,COD!$O$2:$P$10,2,FALSE)</f>
        <v>#N/A</v>
      </c>
      <c r="O698" s="128" t="str">
        <f>VLOOKUP(L698,COD!$O$12:$P$25,2,FALSE)</f>
        <v>#N/A</v>
      </c>
      <c r="P698" s="119" t="str">
        <f t="shared" si="4"/>
        <v>#N/A</v>
      </c>
    </row>
    <row r="699" ht="23.25" customHeight="1">
      <c r="A699" s="86" t="str">
        <f t="shared" si="288"/>
        <v>32</v>
      </c>
      <c r="B699" s="177">
        <v>32.0</v>
      </c>
      <c r="C699" s="178" t="str">
        <f t="shared" si="91"/>
        <v/>
      </c>
      <c r="D699" s="179" t="str">
        <f t="shared" ref="D699:E699" si="319">D698</f>
        <v/>
      </c>
      <c r="E699" s="180" t="str">
        <f t="shared" si="319"/>
        <v/>
      </c>
      <c r="F699" s="181"/>
      <c r="G699" s="182"/>
      <c r="H699" s="183"/>
      <c r="I699" s="183"/>
      <c r="J699" s="184"/>
      <c r="K699" s="185"/>
      <c r="L699" s="185"/>
      <c r="M699" s="130"/>
      <c r="N699" s="118" t="str">
        <f>VLOOKUP(K699,COD!$O$2:$P$10,2,FALSE)</f>
        <v>#N/A</v>
      </c>
      <c r="O699" s="118" t="str">
        <f>VLOOKUP(L699,COD!$O$12:$P$25,2,FALSE)</f>
        <v>#N/A</v>
      </c>
      <c r="P699" s="119" t="str">
        <f t="shared" si="4"/>
        <v>#N/A</v>
      </c>
    </row>
    <row r="700" ht="23.25" customHeight="1">
      <c r="A700" s="86" t="str">
        <f t="shared" si="288"/>
        <v>33</v>
      </c>
      <c r="B700" s="177">
        <v>33.0</v>
      </c>
      <c r="C700" s="178" t="str">
        <f t="shared" si="91"/>
        <v/>
      </c>
      <c r="D700" s="179" t="str">
        <f t="shared" ref="D700:E700" si="320">D699</f>
        <v/>
      </c>
      <c r="E700" s="180" t="str">
        <f t="shared" si="320"/>
        <v/>
      </c>
      <c r="F700" s="181"/>
      <c r="G700" s="182"/>
      <c r="H700" s="183"/>
      <c r="I700" s="183"/>
      <c r="J700" s="184"/>
      <c r="K700" s="185"/>
      <c r="L700" s="185"/>
      <c r="M700" s="127"/>
      <c r="N700" s="128" t="str">
        <f>VLOOKUP(K700,COD!$O$2:$P$10,2,FALSE)</f>
        <v>#N/A</v>
      </c>
      <c r="O700" s="128" t="str">
        <f>VLOOKUP(L700,COD!$O$12:$P$25,2,FALSE)</f>
        <v>#N/A</v>
      </c>
      <c r="P700" s="119" t="str">
        <f t="shared" si="4"/>
        <v>#N/A</v>
      </c>
    </row>
    <row r="701" ht="23.25" customHeight="1">
      <c r="A701" s="86" t="str">
        <f t="shared" si="288"/>
        <v>34</v>
      </c>
      <c r="B701" s="177">
        <v>34.0</v>
      </c>
      <c r="C701" s="178" t="str">
        <f t="shared" si="91"/>
        <v/>
      </c>
      <c r="D701" s="179" t="str">
        <f t="shared" ref="D701:E701" si="321">D700</f>
        <v/>
      </c>
      <c r="E701" s="180" t="str">
        <f t="shared" si="321"/>
        <v/>
      </c>
      <c r="F701" s="181"/>
      <c r="G701" s="182"/>
      <c r="H701" s="183"/>
      <c r="I701" s="183"/>
      <c r="J701" s="184"/>
      <c r="K701" s="185"/>
      <c r="L701" s="185"/>
      <c r="M701" s="132"/>
      <c r="N701" s="118" t="str">
        <f>VLOOKUP(K701,COD!$O$2:$P$10,2,FALSE)</f>
        <v>#N/A</v>
      </c>
      <c r="O701" s="118" t="str">
        <f>VLOOKUP(L701,COD!$O$12:$P$25,2,FALSE)</f>
        <v>#N/A</v>
      </c>
      <c r="P701" s="119" t="str">
        <f t="shared" si="4"/>
        <v>#N/A</v>
      </c>
    </row>
    <row r="702" ht="23.25" customHeight="1">
      <c r="A702" s="86" t="str">
        <f t="shared" si="288"/>
        <v>35</v>
      </c>
      <c r="B702" s="177">
        <v>35.0</v>
      </c>
      <c r="C702" s="178" t="str">
        <f t="shared" si="91"/>
        <v/>
      </c>
      <c r="D702" s="179" t="str">
        <f t="shared" ref="D702:E702" si="322">D701</f>
        <v/>
      </c>
      <c r="E702" s="180" t="str">
        <f t="shared" si="322"/>
        <v/>
      </c>
      <c r="F702" s="181"/>
      <c r="G702" s="182"/>
      <c r="H702" s="183"/>
      <c r="I702" s="183"/>
      <c r="J702" s="184"/>
      <c r="K702" s="185"/>
      <c r="L702" s="185"/>
      <c r="M702" s="131"/>
      <c r="N702" s="128" t="str">
        <f>VLOOKUP(K702,COD!$O$2:$P$10,2,FALSE)</f>
        <v>#N/A</v>
      </c>
      <c r="O702" s="128" t="str">
        <f>VLOOKUP(L702,COD!$O$12:$P$25,2,FALSE)</f>
        <v>#N/A</v>
      </c>
      <c r="P702" s="119" t="str">
        <f t="shared" si="4"/>
        <v>#N/A</v>
      </c>
    </row>
    <row r="703" ht="23.25" customHeight="1">
      <c r="A703" s="86" t="str">
        <f t="shared" si="288"/>
        <v>36</v>
      </c>
      <c r="B703" s="177">
        <v>36.0</v>
      </c>
      <c r="C703" s="178" t="str">
        <f t="shared" si="91"/>
        <v/>
      </c>
      <c r="D703" s="179" t="str">
        <f t="shared" ref="D703:E703" si="323">D702</f>
        <v/>
      </c>
      <c r="E703" s="180" t="str">
        <f t="shared" si="323"/>
        <v/>
      </c>
      <c r="F703" s="181"/>
      <c r="G703" s="182"/>
      <c r="H703" s="183"/>
      <c r="I703" s="183"/>
      <c r="J703" s="184"/>
      <c r="K703" s="185"/>
      <c r="L703" s="185"/>
      <c r="M703" s="132"/>
      <c r="N703" s="118" t="str">
        <f>VLOOKUP(K703,COD!$O$2:$P$10,2,FALSE)</f>
        <v>#N/A</v>
      </c>
      <c r="O703" s="118" t="str">
        <f>VLOOKUP(L703,COD!$O$12:$P$25,2,FALSE)</f>
        <v>#N/A</v>
      </c>
      <c r="P703" s="119" t="str">
        <f t="shared" si="4"/>
        <v>#N/A</v>
      </c>
    </row>
    <row r="704" ht="23.25" customHeight="1">
      <c r="A704" s="86" t="str">
        <f t="shared" si="288"/>
        <v>37</v>
      </c>
      <c r="B704" s="177">
        <v>37.0</v>
      </c>
      <c r="C704" s="178" t="str">
        <f t="shared" si="91"/>
        <v/>
      </c>
      <c r="D704" s="179" t="str">
        <f t="shared" ref="D704:E704" si="324">D703</f>
        <v/>
      </c>
      <c r="E704" s="180" t="str">
        <f t="shared" si="324"/>
        <v/>
      </c>
      <c r="F704" s="181"/>
      <c r="G704" s="182"/>
      <c r="H704" s="183"/>
      <c r="I704" s="183"/>
      <c r="J704" s="187"/>
      <c r="K704" s="185"/>
      <c r="L704" s="185"/>
      <c r="M704" s="127"/>
      <c r="N704" s="128" t="str">
        <f>VLOOKUP(K704,COD!$O$2:$P$10,2,FALSE)</f>
        <v>#N/A</v>
      </c>
      <c r="O704" s="128" t="str">
        <f>VLOOKUP(L704,COD!$O$12:$P$25,2,FALSE)</f>
        <v>#N/A</v>
      </c>
      <c r="P704" s="119" t="str">
        <f t="shared" si="4"/>
        <v>#N/A</v>
      </c>
    </row>
    <row r="705" ht="23.25" customHeight="1">
      <c r="A705" s="86" t="str">
        <f t="shared" si="288"/>
        <v>38</v>
      </c>
      <c r="B705" s="177">
        <v>38.0</v>
      </c>
      <c r="C705" s="178" t="str">
        <f t="shared" si="91"/>
        <v/>
      </c>
      <c r="D705" s="179" t="str">
        <f t="shared" ref="D705:E705" si="325">D704</f>
        <v/>
      </c>
      <c r="E705" s="180" t="str">
        <f t="shared" si="325"/>
        <v/>
      </c>
      <c r="F705" s="181"/>
      <c r="G705" s="182"/>
      <c r="H705" s="183"/>
      <c r="I705" s="183"/>
      <c r="J705" s="184"/>
      <c r="K705" s="185"/>
      <c r="L705" s="185"/>
      <c r="M705" s="132"/>
      <c r="N705" s="118" t="str">
        <f>VLOOKUP(K705,COD!$O$2:$P$10,2,FALSE)</f>
        <v>#N/A</v>
      </c>
      <c r="O705" s="118" t="str">
        <f>VLOOKUP(L705,COD!$O$12:$P$25,2,FALSE)</f>
        <v>#N/A</v>
      </c>
      <c r="P705" s="119" t="str">
        <f t="shared" si="4"/>
        <v>#N/A</v>
      </c>
    </row>
    <row r="706" ht="23.25" customHeight="1">
      <c r="A706" s="86" t="str">
        <f t="shared" si="288"/>
        <v>39</v>
      </c>
      <c r="B706" s="177">
        <v>39.0</v>
      </c>
      <c r="C706" s="178" t="str">
        <f t="shared" si="91"/>
        <v/>
      </c>
      <c r="D706" s="179" t="str">
        <f t="shared" ref="D706:E706" si="326">D705</f>
        <v/>
      </c>
      <c r="E706" s="180" t="str">
        <f t="shared" si="326"/>
        <v/>
      </c>
      <c r="F706" s="181"/>
      <c r="G706" s="182"/>
      <c r="H706" s="183"/>
      <c r="I706" s="183"/>
      <c r="J706" s="184"/>
      <c r="K706" s="185"/>
      <c r="L706" s="186"/>
      <c r="M706" s="127"/>
      <c r="N706" s="128" t="str">
        <f>VLOOKUP(K706,COD!$O$2:$P$10,2,FALSE)</f>
        <v>#N/A</v>
      </c>
      <c r="O706" s="128" t="str">
        <f>VLOOKUP(L706,COD!$O$12:$P$25,2,FALSE)</f>
        <v>#N/A</v>
      </c>
      <c r="P706" s="119" t="str">
        <f t="shared" si="4"/>
        <v>#N/A</v>
      </c>
    </row>
    <row r="707" ht="23.25" customHeight="1">
      <c r="A707" s="86" t="str">
        <f t="shared" si="288"/>
        <v>40</v>
      </c>
      <c r="B707" s="177">
        <v>40.0</v>
      </c>
      <c r="C707" s="178" t="str">
        <f t="shared" si="91"/>
        <v/>
      </c>
      <c r="D707" s="179" t="str">
        <f t="shared" ref="D707:E707" si="327">D706</f>
        <v/>
      </c>
      <c r="E707" s="180" t="str">
        <f t="shared" si="327"/>
        <v/>
      </c>
      <c r="F707" s="181"/>
      <c r="G707" s="182"/>
      <c r="H707" s="183"/>
      <c r="I707" s="183"/>
      <c r="J707" s="184"/>
      <c r="K707" s="185"/>
      <c r="L707" s="186"/>
      <c r="M707" s="130"/>
      <c r="N707" s="118" t="str">
        <f>VLOOKUP(K707,COD!$O$2:$P$10,2,FALSE)</f>
        <v>#N/A</v>
      </c>
      <c r="O707" s="118" t="str">
        <f>VLOOKUP(L707,COD!$O$12:$P$25,2,FALSE)</f>
        <v>#N/A</v>
      </c>
      <c r="P707" s="119" t="str">
        <f t="shared" si="4"/>
        <v>#N/A</v>
      </c>
    </row>
    <row r="708" ht="23.25" customHeight="1">
      <c r="A708" s="86" t="str">
        <f t="shared" si="288"/>
        <v>41</v>
      </c>
      <c r="B708" s="177">
        <v>41.0</v>
      </c>
      <c r="C708" s="178" t="str">
        <f t="shared" si="91"/>
        <v/>
      </c>
      <c r="D708" s="179" t="str">
        <f t="shared" ref="D708:E708" si="328">D707</f>
        <v/>
      </c>
      <c r="E708" s="180" t="str">
        <f t="shared" si="328"/>
        <v/>
      </c>
      <c r="F708" s="181"/>
      <c r="G708" s="182"/>
      <c r="H708" s="183"/>
      <c r="I708" s="183"/>
      <c r="J708" s="184"/>
      <c r="K708" s="185"/>
      <c r="L708" s="186"/>
      <c r="M708" s="127"/>
      <c r="N708" s="128" t="str">
        <f>VLOOKUP(K708,COD!$O$2:$P$10,2,FALSE)</f>
        <v>#N/A</v>
      </c>
      <c r="O708" s="128" t="str">
        <f>VLOOKUP(L708,COD!$O$12:$P$25,2,FALSE)</f>
        <v>#N/A</v>
      </c>
      <c r="P708" s="119" t="str">
        <f t="shared" si="4"/>
        <v>#N/A</v>
      </c>
    </row>
    <row r="709" ht="23.25" customHeight="1">
      <c r="A709" s="86" t="str">
        <f t="shared" si="288"/>
        <v>42</v>
      </c>
      <c r="B709" s="177">
        <v>42.0</v>
      </c>
      <c r="C709" s="178" t="str">
        <f t="shared" si="91"/>
        <v/>
      </c>
      <c r="D709" s="179" t="str">
        <f t="shared" ref="D709:E709" si="329">D708</f>
        <v/>
      </c>
      <c r="E709" s="180" t="str">
        <f t="shared" si="329"/>
        <v/>
      </c>
      <c r="F709" s="181"/>
      <c r="G709" s="182"/>
      <c r="H709" s="183"/>
      <c r="I709" s="183"/>
      <c r="J709" s="184"/>
      <c r="K709" s="185"/>
      <c r="L709" s="188"/>
      <c r="M709" s="132"/>
      <c r="N709" s="118" t="str">
        <f>VLOOKUP(K709,COD!$O$2:$P$10,2,FALSE)</f>
        <v>#N/A</v>
      </c>
      <c r="O709" s="118" t="str">
        <f>VLOOKUP(L709,COD!$O$12:$P$25,2,FALSE)</f>
        <v>#N/A</v>
      </c>
      <c r="P709" s="119" t="str">
        <f t="shared" si="4"/>
        <v>#N/A</v>
      </c>
    </row>
    <row r="710" ht="23.25" customHeight="1">
      <c r="A710" s="86" t="str">
        <f t="shared" si="288"/>
        <v>43</v>
      </c>
      <c r="B710" s="177">
        <v>43.0</v>
      </c>
      <c r="C710" s="178" t="str">
        <f t="shared" si="91"/>
        <v/>
      </c>
      <c r="D710" s="179" t="str">
        <f t="shared" ref="D710:E710" si="330">D709</f>
        <v/>
      </c>
      <c r="E710" s="180" t="str">
        <f t="shared" si="330"/>
        <v/>
      </c>
      <c r="F710" s="181"/>
      <c r="G710" s="182"/>
      <c r="H710" s="183"/>
      <c r="I710" s="183"/>
      <c r="J710" s="184"/>
      <c r="K710" s="186"/>
      <c r="L710" s="186"/>
      <c r="M710" s="131"/>
      <c r="N710" s="128" t="str">
        <f>VLOOKUP(K710,COD!$O$2:$P$10,2,FALSE)</f>
        <v>#N/A</v>
      </c>
      <c r="O710" s="128" t="str">
        <f>VLOOKUP(L710,COD!$O$12:$P$25,2,FALSE)</f>
        <v>#N/A</v>
      </c>
      <c r="P710" s="119" t="str">
        <f t="shared" si="4"/>
        <v>#N/A</v>
      </c>
    </row>
    <row r="711" ht="23.25" customHeight="1">
      <c r="A711" s="86" t="str">
        <f t="shared" si="288"/>
        <v>44</v>
      </c>
      <c r="B711" s="177">
        <v>44.0</v>
      </c>
      <c r="C711" s="178" t="str">
        <f t="shared" si="91"/>
        <v/>
      </c>
      <c r="D711" s="179" t="str">
        <f t="shared" ref="D711:E711" si="331">D710</f>
        <v/>
      </c>
      <c r="E711" s="180" t="str">
        <f t="shared" si="331"/>
        <v/>
      </c>
      <c r="F711" s="181"/>
      <c r="G711" s="182"/>
      <c r="H711" s="183"/>
      <c r="I711" s="183"/>
      <c r="J711" s="184"/>
      <c r="K711" s="186"/>
      <c r="L711" s="186"/>
      <c r="M711" s="130"/>
      <c r="N711" s="118" t="str">
        <f>VLOOKUP(K711,COD!$O$2:$P$10,2,FALSE)</f>
        <v>#N/A</v>
      </c>
      <c r="O711" s="118" t="str">
        <f>VLOOKUP(L711,COD!$O$12:$P$25,2,FALSE)</f>
        <v>#N/A</v>
      </c>
      <c r="P711" s="119" t="str">
        <f t="shared" si="4"/>
        <v>#N/A</v>
      </c>
    </row>
    <row r="712" ht="23.25" customHeight="1">
      <c r="A712" s="86" t="str">
        <f t="shared" si="288"/>
        <v>45</v>
      </c>
      <c r="B712" s="177">
        <v>45.0</v>
      </c>
      <c r="C712" s="178" t="str">
        <f t="shared" si="91"/>
        <v/>
      </c>
      <c r="D712" s="179" t="str">
        <f t="shared" ref="D712:E712" si="332">D711</f>
        <v/>
      </c>
      <c r="E712" s="180" t="str">
        <f t="shared" si="332"/>
        <v/>
      </c>
      <c r="F712" s="181"/>
      <c r="G712" s="182"/>
      <c r="H712" s="183"/>
      <c r="I712" s="183"/>
      <c r="J712" s="184"/>
      <c r="K712" s="189"/>
      <c r="L712" s="190"/>
      <c r="M712" s="127"/>
      <c r="N712" s="128" t="str">
        <f>VLOOKUP(K712,COD!$O$2:$P$10,2,FALSE)</f>
        <v>#N/A</v>
      </c>
      <c r="O712" s="128" t="str">
        <f>VLOOKUP(L712,COD!$O$12:$P$25,2,FALSE)</f>
        <v>#N/A</v>
      </c>
      <c r="P712" s="119" t="str">
        <f t="shared" si="4"/>
        <v>#N/A</v>
      </c>
    </row>
    <row r="713" ht="23.25" customHeight="1">
      <c r="A713" s="86" t="str">
        <f t="shared" si="288"/>
        <v>46</v>
      </c>
      <c r="B713" s="177">
        <v>46.0</v>
      </c>
      <c r="C713" s="178" t="str">
        <f t="shared" si="91"/>
        <v/>
      </c>
      <c r="D713" s="179" t="str">
        <f t="shared" ref="D713:E713" si="333">D712</f>
        <v/>
      </c>
      <c r="E713" s="180" t="str">
        <f t="shared" si="333"/>
        <v/>
      </c>
      <c r="F713" s="181"/>
      <c r="G713" s="182"/>
      <c r="H713" s="183"/>
      <c r="I713" s="183"/>
      <c r="J713" s="187"/>
      <c r="K713" s="186"/>
      <c r="L713" s="186"/>
      <c r="M713" s="132"/>
      <c r="N713" s="118" t="str">
        <f>VLOOKUP(K713,COD!$O$2:$P$10,2,FALSE)</f>
        <v>#N/A</v>
      </c>
      <c r="O713" s="118" t="str">
        <f>VLOOKUP(L713,COD!$O$12:$P$25,2,FALSE)</f>
        <v>#N/A</v>
      </c>
      <c r="P713" s="119" t="str">
        <f t="shared" si="4"/>
        <v>#N/A</v>
      </c>
    </row>
    <row r="714" ht="23.25" customHeight="1">
      <c r="A714" s="86" t="str">
        <f t="shared" si="288"/>
        <v>47</v>
      </c>
      <c r="B714" s="177">
        <v>47.0</v>
      </c>
      <c r="C714" s="178" t="str">
        <f t="shared" si="91"/>
        <v/>
      </c>
      <c r="D714" s="179" t="str">
        <f t="shared" ref="D714:E714" si="334">D713</f>
        <v/>
      </c>
      <c r="E714" s="180" t="str">
        <f t="shared" si="334"/>
        <v/>
      </c>
      <c r="F714" s="181"/>
      <c r="G714" s="182"/>
      <c r="H714" s="183"/>
      <c r="I714" s="183"/>
      <c r="J714" s="184"/>
      <c r="K714" s="185"/>
      <c r="L714" s="186"/>
      <c r="M714" s="127"/>
      <c r="N714" s="128" t="str">
        <f>VLOOKUP(K714,COD!$O$2:$P$10,2,FALSE)</f>
        <v>#N/A</v>
      </c>
      <c r="O714" s="128" t="str">
        <f>VLOOKUP(L714,COD!$O$12:$P$25,2,FALSE)</f>
        <v>#N/A</v>
      </c>
      <c r="P714" s="119" t="str">
        <f t="shared" si="4"/>
        <v>#N/A</v>
      </c>
    </row>
    <row r="715" ht="23.25" customHeight="1">
      <c r="A715" s="86" t="str">
        <f t="shared" si="288"/>
        <v>48</v>
      </c>
      <c r="B715" s="177">
        <v>48.0</v>
      </c>
      <c r="C715" s="178" t="str">
        <f t="shared" si="91"/>
        <v/>
      </c>
      <c r="D715" s="179" t="str">
        <f t="shared" ref="D715:E715" si="335">D714</f>
        <v/>
      </c>
      <c r="E715" s="180" t="str">
        <f t="shared" si="335"/>
        <v/>
      </c>
      <c r="F715" s="181"/>
      <c r="G715" s="182"/>
      <c r="H715" s="183"/>
      <c r="I715" s="183"/>
      <c r="J715" s="184"/>
      <c r="K715" s="186"/>
      <c r="L715" s="186"/>
      <c r="M715" s="132"/>
      <c r="N715" s="118" t="str">
        <f>VLOOKUP(K715,COD!$O$2:$P$10,2,FALSE)</f>
        <v>#N/A</v>
      </c>
      <c r="O715" s="118" t="str">
        <f>VLOOKUP(L715,COD!$O$12:$P$25,2,FALSE)</f>
        <v>#N/A</v>
      </c>
      <c r="P715" s="119" t="str">
        <f t="shared" si="4"/>
        <v>#N/A</v>
      </c>
    </row>
    <row r="716" ht="23.25" customHeight="1">
      <c r="A716" s="86" t="str">
        <f t="shared" si="288"/>
        <v>49</v>
      </c>
      <c r="B716" s="177">
        <v>49.0</v>
      </c>
      <c r="C716" s="178" t="str">
        <f t="shared" si="91"/>
        <v/>
      </c>
      <c r="D716" s="179" t="str">
        <f t="shared" ref="D716:E716" si="336">D715</f>
        <v/>
      </c>
      <c r="E716" s="180" t="str">
        <f t="shared" si="336"/>
        <v/>
      </c>
      <c r="F716" s="181"/>
      <c r="G716" s="182"/>
      <c r="H716" s="183"/>
      <c r="I716" s="183"/>
      <c r="J716" s="184"/>
      <c r="K716" s="185"/>
      <c r="L716" s="186"/>
      <c r="M716" s="127"/>
      <c r="N716" s="128" t="str">
        <f>VLOOKUP(K716,COD!$O$2:$P$10,2,FALSE)</f>
        <v>#N/A</v>
      </c>
      <c r="O716" s="128" t="str">
        <f>VLOOKUP(L716,COD!$O$12:$P$25,2,FALSE)</f>
        <v>#N/A</v>
      </c>
      <c r="P716" s="119" t="str">
        <f t="shared" si="4"/>
        <v>#N/A</v>
      </c>
    </row>
    <row r="717" ht="23.25" customHeight="1">
      <c r="A717" s="86" t="str">
        <f t="shared" si="288"/>
        <v>50</v>
      </c>
      <c r="B717" s="177">
        <v>50.0</v>
      </c>
      <c r="C717" s="178" t="str">
        <f t="shared" si="91"/>
        <v/>
      </c>
      <c r="D717" s="179" t="str">
        <f t="shared" ref="D717:E717" si="337">D716</f>
        <v/>
      </c>
      <c r="E717" s="180" t="str">
        <f t="shared" si="337"/>
        <v/>
      </c>
      <c r="F717" s="181"/>
      <c r="G717" s="182"/>
      <c r="H717" s="183"/>
      <c r="I717" s="183"/>
      <c r="J717" s="184"/>
      <c r="K717" s="186"/>
      <c r="L717" s="186"/>
      <c r="M717" s="132"/>
      <c r="N717" s="118" t="str">
        <f>VLOOKUP(K717,COD!$O$2:$P$10,2,FALSE)</f>
        <v>#N/A</v>
      </c>
      <c r="O717" s="118" t="str">
        <f>VLOOKUP(L717,COD!$O$12:$P$25,2,FALSE)</f>
        <v>#N/A</v>
      </c>
      <c r="P717" s="119" t="str">
        <f t="shared" si="4"/>
        <v>#N/A</v>
      </c>
    </row>
    <row r="718" ht="23.25" customHeight="1">
      <c r="A718" s="86" t="str">
        <f t="shared" si="288"/>
        <v>51</v>
      </c>
      <c r="B718" s="177">
        <v>51.0</v>
      </c>
      <c r="C718" s="178" t="str">
        <f t="shared" si="91"/>
        <v/>
      </c>
      <c r="D718" s="179" t="str">
        <f t="shared" ref="D718:E718" si="338">D717</f>
        <v/>
      </c>
      <c r="E718" s="180" t="str">
        <f t="shared" si="338"/>
        <v/>
      </c>
      <c r="F718" s="181"/>
      <c r="G718" s="182"/>
      <c r="H718" s="183"/>
      <c r="I718" s="183"/>
      <c r="J718" s="187"/>
      <c r="K718" s="186"/>
      <c r="L718" s="186"/>
      <c r="M718" s="131"/>
      <c r="N718" s="128" t="str">
        <f>VLOOKUP(K718,COD!$O$2:$P$10,2,FALSE)</f>
        <v>#N/A</v>
      </c>
      <c r="O718" s="128" t="str">
        <f>VLOOKUP(L718,COD!$O$12:$P$25,2,FALSE)</f>
        <v>#N/A</v>
      </c>
      <c r="P718" s="119" t="str">
        <f t="shared" si="4"/>
        <v>#N/A</v>
      </c>
    </row>
    <row r="719" ht="23.25" customHeight="1">
      <c r="A719" s="86" t="str">
        <f t="shared" si="288"/>
        <v>52</v>
      </c>
      <c r="B719" s="177">
        <v>52.0</v>
      </c>
      <c r="C719" s="178" t="str">
        <f t="shared" si="91"/>
        <v/>
      </c>
      <c r="D719" s="179" t="str">
        <f t="shared" ref="D719:E719" si="339">D718</f>
        <v/>
      </c>
      <c r="E719" s="180" t="str">
        <f t="shared" si="339"/>
        <v/>
      </c>
      <c r="F719" s="181"/>
      <c r="G719" s="182"/>
      <c r="H719" s="183"/>
      <c r="I719" s="183"/>
      <c r="J719" s="184"/>
      <c r="K719" s="186"/>
      <c r="L719" s="186"/>
      <c r="M719" s="132"/>
      <c r="N719" s="119" t="str">
        <f>VLOOKUP(K719,COD!$O$2:$P$10,2,FALSE)</f>
        <v>#N/A</v>
      </c>
      <c r="O719" s="119" t="str">
        <f>VLOOKUP(L719,COD!$O$12:$P$25,2,FALSE)</f>
        <v>#N/A</v>
      </c>
      <c r="P719" s="119" t="str">
        <f t="shared" si="4"/>
        <v>#N/A</v>
      </c>
    </row>
    <row r="720" ht="23.25" customHeight="1">
      <c r="A720" s="86" t="str">
        <f t="shared" si="288"/>
        <v>53</v>
      </c>
      <c r="B720" s="177">
        <v>53.0</v>
      </c>
      <c r="C720" s="178" t="str">
        <f t="shared" si="91"/>
        <v/>
      </c>
      <c r="D720" s="179" t="str">
        <f t="shared" ref="D720:E720" si="340">D719</f>
        <v/>
      </c>
      <c r="E720" s="180" t="str">
        <f t="shared" si="340"/>
        <v/>
      </c>
      <c r="F720" s="181"/>
      <c r="G720" s="182"/>
      <c r="H720" s="183"/>
      <c r="I720" s="183"/>
      <c r="J720" s="184"/>
      <c r="K720" s="185"/>
      <c r="L720" s="185"/>
      <c r="M720" s="127"/>
      <c r="N720" s="119" t="str">
        <f>VLOOKUP(K720,COD!$O$2:$P$10,2,FALSE)</f>
        <v>#N/A</v>
      </c>
      <c r="O720" s="119" t="str">
        <f>VLOOKUP(L720,COD!$O$12:$P$25,2,FALSE)</f>
        <v>#N/A</v>
      </c>
      <c r="P720" s="119" t="str">
        <f t="shared" si="4"/>
        <v>#N/A</v>
      </c>
    </row>
    <row r="721" ht="23.25" customHeight="1">
      <c r="A721" s="86" t="str">
        <f t="shared" si="288"/>
        <v>54</v>
      </c>
      <c r="B721" s="177">
        <v>54.0</v>
      </c>
      <c r="C721" s="178" t="str">
        <f t="shared" si="91"/>
        <v/>
      </c>
      <c r="D721" s="179" t="str">
        <f t="shared" ref="D721:E721" si="341">D720</f>
        <v/>
      </c>
      <c r="E721" s="180" t="str">
        <f t="shared" si="341"/>
        <v/>
      </c>
      <c r="F721" s="181"/>
      <c r="G721" s="182"/>
      <c r="H721" s="183"/>
      <c r="I721" s="183"/>
      <c r="J721" s="184"/>
      <c r="K721" s="186"/>
      <c r="L721" s="186"/>
      <c r="M721" s="132"/>
      <c r="N721" s="119" t="str">
        <f>VLOOKUP(K721,COD!$O$2:$P$10,2,FALSE)</f>
        <v>#N/A</v>
      </c>
      <c r="O721" s="119" t="str">
        <f>VLOOKUP(L721,COD!$O$12:$P$25,2,FALSE)</f>
        <v>#N/A</v>
      </c>
      <c r="P721" s="119" t="str">
        <f t="shared" si="4"/>
        <v>#N/A</v>
      </c>
    </row>
    <row r="722" ht="23.25" customHeight="1">
      <c r="A722" s="86" t="str">
        <f t="shared" si="288"/>
        <v>55</v>
      </c>
      <c r="B722" s="177">
        <v>55.0</v>
      </c>
      <c r="C722" s="178" t="str">
        <f t="shared" si="91"/>
        <v/>
      </c>
      <c r="D722" s="179" t="str">
        <f t="shared" ref="D722:E722" si="342">D721</f>
        <v/>
      </c>
      <c r="E722" s="180" t="str">
        <f t="shared" si="342"/>
        <v/>
      </c>
      <c r="F722" s="181"/>
      <c r="G722" s="182"/>
      <c r="H722" s="183"/>
      <c r="I722" s="183"/>
      <c r="J722" s="184"/>
      <c r="K722" s="185"/>
      <c r="L722" s="186"/>
      <c r="M722" s="131"/>
      <c r="N722" s="119" t="str">
        <f>VLOOKUP(K722,COD!$O$2:$P$10,2,FALSE)</f>
        <v>#N/A</v>
      </c>
      <c r="O722" s="119" t="str">
        <f>VLOOKUP(L722,COD!$O$12:$P$25,2,FALSE)</f>
        <v>#N/A</v>
      </c>
      <c r="P722" s="119" t="str">
        <f t="shared" si="4"/>
        <v>#N/A</v>
      </c>
    </row>
    <row r="723" ht="23.25" customHeight="1">
      <c r="A723" s="86" t="str">
        <f t="shared" si="288"/>
        <v>56</v>
      </c>
      <c r="B723" s="177">
        <v>56.0</v>
      </c>
      <c r="C723" s="178" t="str">
        <f t="shared" si="91"/>
        <v/>
      </c>
      <c r="D723" s="179" t="str">
        <f t="shared" ref="D723:E723" si="343">D722</f>
        <v/>
      </c>
      <c r="E723" s="180" t="str">
        <f t="shared" si="343"/>
        <v/>
      </c>
      <c r="F723" s="181"/>
      <c r="G723" s="182"/>
      <c r="H723" s="183"/>
      <c r="I723" s="183"/>
      <c r="J723" s="184"/>
      <c r="K723" s="186"/>
      <c r="L723" s="186"/>
      <c r="M723" s="130"/>
      <c r="N723" s="119" t="str">
        <f>VLOOKUP(K723,COD!$O$2:$P$10,2,FALSE)</f>
        <v>#N/A</v>
      </c>
      <c r="O723" s="119" t="str">
        <f>VLOOKUP(L723,COD!$O$12:$P$25,2,FALSE)</f>
        <v>#N/A</v>
      </c>
      <c r="P723" s="119" t="str">
        <f t="shared" si="4"/>
        <v>#N/A</v>
      </c>
    </row>
    <row r="724" ht="23.25" customHeight="1">
      <c r="A724" s="86" t="str">
        <f t="shared" si="288"/>
        <v>57</v>
      </c>
      <c r="B724" s="177">
        <v>57.0</v>
      </c>
      <c r="C724" s="178" t="str">
        <f t="shared" si="91"/>
        <v/>
      </c>
      <c r="D724" s="179" t="str">
        <f t="shared" ref="D724:E724" si="344">D723</f>
        <v/>
      </c>
      <c r="E724" s="180" t="str">
        <f t="shared" si="344"/>
        <v/>
      </c>
      <c r="F724" s="181"/>
      <c r="G724" s="182"/>
      <c r="H724" s="183"/>
      <c r="I724" s="183"/>
      <c r="J724" s="184"/>
      <c r="K724" s="185"/>
      <c r="L724" s="185"/>
      <c r="M724" s="127"/>
      <c r="N724" s="119" t="str">
        <f>VLOOKUP(K724,COD!$O$2:$P$10,2,FALSE)</f>
        <v>#N/A</v>
      </c>
      <c r="O724" s="119" t="str">
        <f>VLOOKUP(L724,COD!$O$12:$P$25,2,FALSE)</f>
        <v>#N/A</v>
      </c>
      <c r="P724" s="119" t="str">
        <f t="shared" si="4"/>
        <v>#N/A</v>
      </c>
    </row>
    <row r="725" ht="23.25" customHeight="1">
      <c r="A725" s="86" t="str">
        <f t="shared" si="288"/>
        <v>58</v>
      </c>
      <c r="B725" s="177">
        <v>58.0</v>
      </c>
      <c r="C725" s="178" t="str">
        <f t="shared" si="91"/>
        <v/>
      </c>
      <c r="D725" s="179" t="str">
        <f t="shared" ref="D725:E725" si="345">D724</f>
        <v/>
      </c>
      <c r="E725" s="180" t="str">
        <f t="shared" si="345"/>
        <v/>
      </c>
      <c r="F725" s="181"/>
      <c r="G725" s="182"/>
      <c r="H725" s="183"/>
      <c r="I725" s="183"/>
      <c r="J725" s="184"/>
      <c r="K725" s="185"/>
      <c r="L725" s="185"/>
      <c r="M725" s="132"/>
      <c r="N725" s="119" t="str">
        <f>VLOOKUP(K725,COD!$O$2:$P$10,2,FALSE)</f>
        <v>#N/A</v>
      </c>
      <c r="O725" s="119" t="str">
        <f>VLOOKUP(L725,COD!$O$12:$P$25,2,FALSE)</f>
        <v>#N/A</v>
      </c>
      <c r="P725" s="119" t="str">
        <f t="shared" si="4"/>
        <v>#N/A</v>
      </c>
    </row>
    <row r="726" ht="23.25" customHeight="1">
      <c r="A726" s="86" t="str">
        <f t="shared" si="288"/>
        <v>59</v>
      </c>
      <c r="B726" s="177">
        <v>59.0</v>
      </c>
      <c r="C726" s="178" t="str">
        <f t="shared" si="91"/>
        <v/>
      </c>
      <c r="D726" s="179" t="str">
        <f t="shared" ref="D726:E726" si="346">D725</f>
        <v/>
      </c>
      <c r="E726" s="180" t="str">
        <f t="shared" si="346"/>
        <v/>
      </c>
      <c r="F726" s="181"/>
      <c r="G726" s="182"/>
      <c r="H726" s="183"/>
      <c r="I726" s="183"/>
      <c r="J726" s="184"/>
      <c r="K726" s="185"/>
      <c r="L726" s="185"/>
      <c r="M726" s="127"/>
      <c r="N726" s="119" t="str">
        <f>VLOOKUP(K726,COD!$O$2:$P$10,2,FALSE)</f>
        <v>#N/A</v>
      </c>
      <c r="O726" s="119" t="str">
        <f>VLOOKUP(L726,COD!$O$12:$P$25,2,FALSE)</f>
        <v>#N/A</v>
      </c>
      <c r="P726" s="119" t="str">
        <f t="shared" si="4"/>
        <v>#N/A</v>
      </c>
    </row>
    <row r="727" ht="23.25" customHeight="1">
      <c r="A727" s="86" t="str">
        <f t="shared" si="288"/>
        <v>60</v>
      </c>
      <c r="B727" s="177">
        <v>60.0</v>
      </c>
      <c r="C727" s="178" t="str">
        <f t="shared" si="91"/>
        <v/>
      </c>
      <c r="D727" s="179" t="str">
        <f t="shared" ref="D727:E727" si="347">D726</f>
        <v/>
      </c>
      <c r="E727" s="180" t="str">
        <f t="shared" si="347"/>
        <v/>
      </c>
      <c r="F727" s="181"/>
      <c r="G727" s="182"/>
      <c r="H727" s="183"/>
      <c r="I727" s="183"/>
      <c r="J727" s="184"/>
      <c r="K727" s="185"/>
      <c r="L727" s="185"/>
      <c r="M727" s="132"/>
      <c r="N727" s="119" t="str">
        <f>VLOOKUP(K727,COD!$O$2:$P$10,2,FALSE)</f>
        <v>#N/A</v>
      </c>
      <c r="O727" s="119" t="str">
        <f>VLOOKUP(L727,COD!$O$12:$P$25,2,FALSE)</f>
        <v>#N/A</v>
      </c>
      <c r="P727" s="119" t="str">
        <f t="shared" si="4"/>
        <v>#N/A</v>
      </c>
    </row>
    <row r="728" ht="23.25" customHeight="1">
      <c r="A728" s="86" t="str">
        <f t="shared" si="288"/>
        <v>61</v>
      </c>
      <c r="B728" s="177">
        <v>61.0</v>
      </c>
      <c r="C728" s="178" t="str">
        <f t="shared" si="91"/>
        <v/>
      </c>
      <c r="D728" s="179" t="str">
        <f t="shared" ref="D728:E728" si="348">D727</f>
        <v/>
      </c>
      <c r="E728" s="180" t="str">
        <f t="shared" si="348"/>
        <v/>
      </c>
      <c r="F728" s="181"/>
      <c r="G728" s="182"/>
      <c r="H728" s="183"/>
      <c r="I728" s="183"/>
      <c r="J728" s="187"/>
      <c r="K728" s="185"/>
      <c r="L728" s="185"/>
      <c r="M728" s="127"/>
      <c r="N728" s="119" t="str">
        <f>VLOOKUP(K728,COD!$O$2:$P$10,2,FALSE)</f>
        <v>#N/A</v>
      </c>
      <c r="O728" s="119" t="str">
        <f>VLOOKUP(L728,COD!$O$12:$P$25,2,FALSE)</f>
        <v>#N/A</v>
      </c>
      <c r="P728" s="119" t="str">
        <f t="shared" si="4"/>
        <v>#N/A</v>
      </c>
    </row>
    <row r="729" ht="23.25" customHeight="1">
      <c r="A729" s="86" t="str">
        <f t="shared" si="288"/>
        <v>62</v>
      </c>
      <c r="B729" s="177">
        <v>62.0</v>
      </c>
      <c r="C729" s="178" t="str">
        <f t="shared" si="91"/>
        <v/>
      </c>
      <c r="D729" s="179" t="str">
        <f t="shared" ref="D729:E729" si="349">D728</f>
        <v/>
      </c>
      <c r="E729" s="180" t="str">
        <f t="shared" si="349"/>
        <v/>
      </c>
      <c r="F729" s="181"/>
      <c r="G729" s="182"/>
      <c r="H729" s="183"/>
      <c r="I729" s="183"/>
      <c r="J729" s="187"/>
      <c r="K729" s="186"/>
      <c r="L729" s="186"/>
      <c r="M729" s="130"/>
      <c r="N729" s="119" t="str">
        <f>VLOOKUP(K729,COD!$O$2:$P$10,2,FALSE)</f>
        <v>#N/A</v>
      </c>
      <c r="O729" s="119" t="str">
        <f>VLOOKUP(L729,COD!$O$12:$P$25,2,FALSE)</f>
        <v>#N/A</v>
      </c>
      <c r="P729" s="119" t="str">
        <f t="shared" si="4"/>
        <v>#N/A</v>
      </c>
    </row>
    <row r="730" ht="23.25" customHeight="1">
      <c r="A730" s="86" t="str">
        <f t="shared" si="288"/>
        <v>63</v>
      </c>
      <c r="B730" s="177">
        <v>63.0</v>
      </c>
      <c r="C730" s="178" t="str">
        <f t="shared" si="91"/>
        <v/>
      </c>
      <c r="D730" s="179" t="str">
        <f t="shared" ref="D730:E730" si="350">D729</f>
        <v/>
      </c>
      <c r="E730" s="180" t="str">
        <f t="shared" si="350"/>
        <v/>
      </c>
      <c r="F730" s="181"/>
      <c r="G730" s="182"/>
      <c r="H730" s="183"/>
      <c r="I730" s="183"/>
      <c r="J730" s="187"/>
      <c r="K730" s="185"/>
      <c r="L730" s="185"/>
      <c r="M730" s="131"/>
      <c r="N730" s="119" t="str">
        <f>VLOOKUP(K730,COD!$O$2:$P$10,2,FALSE)</f>
        <v>#N/A</v>
      </c>
      <c r="O730" s="119" t="str">
        <f>VLOOKUP(L730,COD!$O$12:$P$25,2,FALSE)</f>
        <v>#N/A</v>
      </c>
      <c r="P730" s="119" t="str">
        <f t="shared" si="4"/>
        <v>#N/A</v>
      </c>
    </row>
    <row r="731" ht="23.25" customHeight="1">
      <c r="A731" s="86" t="str">
        <f t="shared" si="288"/>
        <v>64</v>
      </c>
      <c r="B731" s="177">
        <v>64.0</v>
      </c>
      <c r="C731" s="178" t="str">
        <f t="shared" si="91"/>
        <v/>
      </c>
      <c r="D731" s="179" t="str">
        <f t="shared" ref="D731:E731" si="351">D730</f>
        <v/>
      </c>
      <c r="E731" s="180" t="str">
        <f t="shared" si="351"/>
        <v/>
      </c>
      <c r="F731" s="181"/>
      <c r="G731" s="182"/>
      <c r="H731" s="183"/>
      <c r="I731" s="183"/>
      <c r="J731" s="184"/>
      <c r="K731" s="185"/>
      <c r="L731" s="185"/>
      <c r="M731" s="130"/>
      <c r="N731" s="119" t="str">
        <f>VLOOKUP(K731,COD!$O$2:$P$10,2,FALSE)</f>
        <v>#N/A</v>
      </c>
      <c r="O731" s="119" t="str">
        <f>VLOOKUP(L731,COD!$O$12:$P$25,2,FALSE)</f>
        <v>#N/A</v>
      </c>
      <c r="P731" s="119" t="str">
        <f t="shared" si="4"/>
        <v>#N/A</v>
      </c>
    </row>
    <row r="732" ht="23.25" customHeight="1">
      <c r="A732" s="86" t="str">
        <f t="shared" si="288"/>
        <v>65</v>
      </c>
      <c r="B732" s="177">
        <v>65.0</v>
      </c>
      <c r="C732" s="178" t="str">
        <f t="shared" si="91"/>
        <v/>
      </c>
      <c r="D732" s="179" t="str">
        <f t="shared" ref="D732:E732" si="352">D731</f>
        <v/>
      </c>
      <c r="E732" s="180" t="str">
        <f t="shared" si="352"/>
        <v/>
      </c>
      <c r="F732" s="181"/>
      <c r="G732" s="182"/>
      <c r="H732" s="183"/>
      <c r="I732" s="183"/>
      <c r="J732" s="184"/>
      <c r="K732" s="185"/>
      <c r="L732" s="185"/>
      <c r="M732" s="131"/>
      <c r="N732" s="119" t="str">
        <f>VLOOKUP(K732,COD!$O$2:$P$10,2,FALSE)</f>
        <v>#N/A</v>
      </c>
      <c r="O732" s="119" t="str">
        <f>VLOOKUP(L732,COD!$O$12:$P$25,2,FALSE)</f>
        <v>#N/A</v>
      </c>
      <c r="P732" s="119" t="str">
        <f t="shared" si="4"/>
        <v>#N/A</v>
      </c>
    </row>
    <row r="733" ht="23.25" customHeight="1">
      <c r="A733" s="86" t="str">
        <f t="shared" si="288"/>
        <v>66</v>
      </c>
      <c r="B733" s="177">
        <v>66.0</v>
      </c>
      <c r="C733" s="178" t="str">
        <f t="shared" si="91"/>
        <v/>
      </c>
      <c r="D733" s="179" t="str">
        <f t="shared" ref="D733:E733" si="353">D732</f>
        <v/>
      </c>
      <c r="E733" s="180" t="str">
        <f t="shared" si="353"/>
        <v/>
      </c>
      <c r="F733" s="181"/>
      <c r="G733" s="182"/>
      <c r="H733" s="183"/>
      <c r="I733" s="183"/>
      <c r="J733" s="184"/>
      <c r="K733" s="186"/>
      <c r="L733" s="186"/>
      <c r="M733" s="130"/>
      <c r="N733" s="119" t="str">
        <f>VLOOKUP(K733,COD!$O$2:$P$10,2,FALSE)</f>
        <v>#N/A</v>
      </c>
      <c r="O733" s="119" t="str">
        <f>VLOOKUP(L733,COD!$O$12:$P$25,2,FALSE)</f>
        <v>#N/A</v>
      </c>
      <c r="P733" s="119" t="str">
        <f t="shared" si="4"/>
        <v>#N/A</v>
      </c>
    </row>
    <row r="734" ht="23.25" customHeight="1">
      <c r="A734" s="86" t="str">
        <f t="shared" si="288"/>
        <v>67</v>
      </c>
      <c r="B734" s="177">
        <v>67.0</v>
      </c>
      <c r="C734" s="178" t="str">
        <f t="shared" si="91"/>
        <v/>
      </c>
      <c r="D734" s="179" t="str">
        <f t="shared" ref="D734:E734" si="354">D733</f>
        <v/>
      </c>
      <c r="E734" s="180" t="str">
        <f t="shared" si="354"/>
        <v/>
      </c>
      <c r="F734" s="181"/>
      <c r="G734" s="182"/>
      <c r="H734" s="183"/>
      <c r="I734" s="183"/>
      <c r="J734" s="184"/>
      <c r="K734" s="185"/>
      <c r="L734" s="185"/>
      <c r="M734" s="127"/>
      <c r="N734" s="119" t="str">
        <f>VLOOKUP(K734,COD!$O$2:$P$10,2,FALSE)</f>
        <v>#N/A</v>
      </c>
      <c r="O734" s="119" t="str">
        <f>VLOOKUP(L734,COD!$O$12:$P$25,2,FALSE)</f>
        <v>#N/A</v>
      </c>
      <c r="P734" s="119" t="str">
        <f t="shared" si="4"/>
        <v>#N/A</v>
      </c>
    </row>
    <row r="735" ht="23.25" customHeight="1">
      <c r="A735" s="86" t="str">
        <f t="shared" si="288"/>
        <v>68</v>
      </c>
      <c r="B735" s="177">
        <v>68.0</v>
      </c>
      <c r="C735" s="178" t="str">
        <f t="shared" si="91"/>
        <v/>
      </c>
      <c r="D735" s="179" t="str">
        <f t="shared" ref="D735:E735" si="355">D734</f>
        <v/>
      </c>
      <c r="E735" s="180" t="str">
        <f t="shared" si="355"/>
        <v/>
      </c>
      <c r="F735" s="181"/>
      <c r="G735" s="182"/>
      <c r="H735" s="183"/>
      <c r="I735" s="183"/>
      <c r="J735" s="187"/>
      <c r="K735" s="186"/>
      <c r="L735" s="186"/>
      <c r="M735" s="130"/>
      <c r="N735" s="119" t="str">
        <f>VLOOKUP(K735,COD!$O$2:$P$10,2,FALSE)</f>
        <v>#N/A</v>
      </c>
      <c r="O735" s="119" t="str">
        <f>VLOOKUP(L735,COD!$O$12:$P$25,2,FALSE)</f>
        <v>#N/A</v>
      </c>
      <c r="P735" s="119" t="str">
        <f t="shared" si="4"/>
        <v>#N/A</v>
      </c>
    </row>
    <row r="736" ht="23.25" customHeight="1">
      <c r="A736" s="86" t="str">
        <f t="shared" si="288"/>
        <v>69</v>
      </c>
      <c r="B736" s="177">
        <v>69.0</v>
      </c>
      <c r="C736" s="178" t="str">
        <f t="shared" si="91"/>
        <v/>
      </c>
      <c r="D736" s="179" t="str">
        <f t="shared" ref="D736:E736" si="356">D735</f>
        <v/>
      </c>
      <c r="E736" s="180" t="str">
        <f t="shared" si="356"/>
        <v/>
      </c>
      <c r="F736" s="181"/>
      <c r="G736" s="182"/>
      <c r="H736" s="183"/>
      <c r="I736" s="183"/>
      <c r="J736" s="184"/>
      <c r="K736" s="186"/>
      <c r="L736" s="186"/>
      <c r="M736" s="131"/>
      <c r="N736" s="119" t="str">
        <f>VLOOKUP(K736,COD!$O$2:$P$10,2,FALSE)</f>
        <v>#N/A</v>
      </c>
      <c r="O736" s="119" t="str">
        <f>VLOOKUP(L736,COD!$O$12:$P$25,2,FALSE)</f>
        <v>#N/A</v>
      </c>
      <c r="P736" s="119" t="str">
        <f t="shared" si="4"/>
        <v>#N/A</v>
      </c>
    </row>
    <row r="737" ht="23.25" customHeight="1">
      <c r="A737" s="86" t="str">
        <f t="shared" si="288"/>
        <v>70</v>
      </c>
      <c r="B737" s="191">
        <v>70.0</v>
      </c>
      <c r="C737" s="192" t="str">
        <f t="shared" si="91"/>
        <v/>
      </c>
      <c r="D737" s="193" t="str">
        <f t="shared" ref="D737:E737" si="357">D736</f>
        <v/>
      </c>
      <c r="E737" s="194" t="str">
        <f t="shared" si="357"/>
        <v/>
      </c>
      <c r="F737" s="195"/>
      <c r="G737" s="196"/>
      <c r="H737" s="197"/>
      <c r="I737" s="197"/>
      <c r="J737" s="198"/>
      <c r="K737" s="199"/>
      <c r="L737" s="199"/>
      <c r="M737" s="166"/>
      <c r="N737" s="119" t="str">
        <f>VLOOKUP(K737,COD!$O$2:$P$10,2,FALSE)</f>
        <v>#N/A</v>
      </c>
      <c r="O737" s="119" t="str">
        <f>VLOOKUP(L737,COD!$O$12:$P$25,2,FALSE)</f>
        <v>#N/A</v>
      </c>
      <c r="P737" s="119" t="str">
        <f t="shared" si="4"/>
        <v>#N/A</v>
      </c>
    </row>
    <row r="738" ht="21.0" customHeight="1">
      <c r="A738" s="86" t="str">
        <f t="shared" ref="A738:A740" si="359">E738&amp;D738&amp;F738</f>
        <v>CLAVE ROJA</v>
      </c>
      <c r="B738" s="167" t="s">
        <v>450</v>
      </c>
      <c r="C738" s="200" t="str">
        <f t="shared" si="91"/>
        <v/>
      </c>
      <c r="D738" s="201" t="str">
        <f t="shared" ref="D738:E738" si="358">D737</f>
        <v/>
      </c>
      <c r="E738" s="202" t="str">
        <f t="shared" si="358"/>
        <v/>
      </c>
      <c r="F738" s="203" t="s">
        <v>21</v>
      </c>
      <c r="G738" s="150"/>
      <c r="H738" s="150"/>
      <c r="I738" s="150"/>
      <c r="J738" s="151"/>
      <c r="K738" s="152"/>
      <c r="L738" s="151"/>
      <c r="M738" s="153"/>
      <c r="N738" s="119" t="str">
        <f>VLOOKUP(K738,COD!$O$2:$P$10,2,FALSE)</f>
        <v>#N/A</v>
      </c>
      <c r="O738" s="119" t="str">
        <f>VLOOKUP(L738,COD!$O$12:$P$25,2,FALSE)</f>
        <v>#N/A</v>
      </c>
      <c r="P738" s="119" t="str">
        <f t="shared" si="4"/>
        <v>#N/A</v>
      </c>
    </row>
    <row r="739" ht="21.0" customHeight="1">
      <c r="A739" s="86" t="str">
        <f t="shared" si="359"/>
        <v>CLAVE AMARILLA</v>
      </c>
      <c r="B739" s="177" t="s">
        <v>450</v>
      </c>
      <c r="C739" s="204" t="str">
        <f t="shared" si="91"/>
        <v/>
      </c>
      <c r="D739" s="205" t="str">
        <f t="shared" ref="D739:E739" si="360">D738</f>
        <v/>
      </c>
      <c r="E739" s="180" t="str">
        <f t="shared" si="360"/>
        <v/>
      </c>
      <c r="F739" s="206" t="s">
        <v>32</v>
      </c>
      <c r="G739" s="157"/>
      <c r="H739" s="157"/>
      <c r="I739" s="157"/>
      <c r="J739" s="158"/>
      <c r="K739" s="159"/>
      <c r="L739" s="158"/>
      <c r="M739" s="130"/>
      <c r="N739" s="119" t="str">
        <f>VLOOKUP(K739,COD!$O$2:$P$10,2,FALSE)</f>
        <v>#N/A</v>
      </c>
      <c r="O739" s="119" t="str">
        <f>VLOOKUP(L739,COD!$O$12:$P$25,2,FALSE)</f>
        <v>#N/A</v>
      </c>
      <c r="P739" s="119" t="str">
        <f t="shared" si="4"/>
        <v>#N/A</v>
      </c>
    </row>
    <row r="740" ht="21.0" customHeight="1">
      <c r="A740" s="86" t="str">
        <f t="shared" si="359"/>
        <v>CLAVE AZUL</v>
      </c>
      <c r="B740" s="191" t="s">
        <v>450</v>
      </c>
      <c r="C740" s="207" t="str">
        <f t="shared" si="91"/>
        <v/>
      </c>
      <c r="D740" s="208" t="str">
        <f t="shared" ref="D740:E740" si="361">D739</f>
        <v/>
      </c>
      <c r="E740" s="194" t="str">
        <f t="shared" si="361"/>
        <v/>
      </c>
      <c r="F740" s="209" t="s">
        <v>43</v>
      </c>
      <c r="G740" s="163"/>
      <c r="H740" s="163"/>
      <c r="I740" s="163"/>
      <c r="J740" s="164"/>
      <c r="K740" s="165"/>
      <c r="L740" s="164"/>
      <c r="M740" s="166"/>
      <c r="N740" s="119" t="str">
        <f>VLOOKUP(K740,COD!$O$2:$P$10,2,FALSE)</f>
        <v>#N/A</v>
      </c>
      <c r="O740" s="119" t="str">
        <f>VLOOKUP(L740,COD!$O$12:$P$25,2,FALSE)</f>
        <v>#N/A</v>
      </c>
      <c r="P740" s="119" t="str">
        <f t="shared" si="4"/>
        <v>#N/A</v>
      </c>
    </row>
    <row r="741" ht="23.25" customHeight="1">
      <c r="A741" s="219" t="str">
        <f t="shared" ref="A741:A745" si="363">C741&amp;E741</f>
        <v/>
      </c>
      <c r="B741" s="220" t="s">
        <v>451</v>
      </c>
      <c r="C741" s="221" t="str">
        <f t="shared" si="91"/>
        <v/>
      </c>
      <c r="D741" s="222" t="str">
        <f t="shared" ref="D741:E741" si="362">D376</f>
        <v/>
      </c>
      <c r="E741" s="223" t="str">
        <f t="shared" si="362"/>
        <v/>
      </c>
      <c r="F741" s="224"/>
      <c r="G741" s="223"/>
      <c r="H741" s="225"/>
      <c r="I741" s="223"/>
      <c r="J741" s="226"/>
      <c r="K741" s="227">
        <f>COUNTIF(N376:N445,"I??")</f>
        <v>0</v>
      </c>
      <c r="L741" s="227">
        <f>COUNTIF(O376:O445,"II???")</f>
        <v>0</v>
      </c>
      <c r="M741" s="228"/>
      <c r="N741" s="229"/>
      <c r="O741" s="229"/>
      <c r="P741" s="229"/>
      <c r="Q741" s="230"/>
      <c r="R741" s="230"/>
      <c r="S741" s="230"/>
      <c r="T741" s="230"/>
    </row>
    <row r="742" ht="23.25" customHeight="1">
      <c r="A742" s="231" t="str">
        <f t="shared" si="363"/>
        <v/>
      </c>
      <c r="B742" s="232" t="s">
        <v>451</v>
      </c>
      <c r="C742" s="233" t="str">
        <f t="shared" si="91"/>
        <v/>
      </c>
      <c r="D742" s="234" t="str">
        <f t="shared" ref="D742:E742" si="364">D449</f>
        <v/>
      </c>
      <c r="E742" s="235" t="str">
        <f t="shared" si="364"/>
        <v/>
      </c>
      <c r="F742" s="236"/>
      <c r="G742" s="235"/>
      <c r="H742" s="237"/>
      <c r="I742" s="235"/>
      <c r="J742" s="238"/>
      <c r="K742" s="227">
        <f>COUNTIF(N449:N518,"I??")</f>
        <v>0</v>
      </c>
      <c r="L742" s="227">
        <f>COUNTIF(O449:O518,"II???")</f>
        <v>0</v>
      </c>
      <c r="M742" s="239"/>
      <c r="N742" s="240"/>
      <c r="O742" s="240"/>
      <c r="P742" s="240"/>
      <c r="Q742" s="241"/>
      <c r="R742" s="241"/>
      <c r="S742" s="241"/>
      <c r="T742" s="241"/>
    </row>
    <row r="743" ht="23.25" customHeight="1">
      <c r="A743" s="231" t="str">
        <f t="shared" si="363"/>
        <v/>
      </c>
      <c r="B743" s="232" t="s">
        <v>451</v>
      </c>
      <c r="C743" s="233" t="str">
        <f t="shared" si="91"/>
        <v/>
      </c>
      <c r="D743" s="234" t="str">
        <f t="shared" ref="D743:E743" si="365">D522</f>
        <v/>
      </c>
      <c r="E743" s="235" t="str">
        <f t="shared" si="365"/>
        <v/>
      </c>
      <c r="F743" s="236"/>
      <c r="G743" s="235"/>
      <c r="H743" s="237"/>
      <c r="I743" s="235"/>
      <c r="J743" s="238"/>
      <c r="K743" s="227">
        <f>COUNTIF(N522:N591,"I??")</f>
        <v>0</v>
      </c>
      <c r="L743" s="227">
        <f>COUNTIF(O522:O591,"II???")</f>
        <v>0</v>
      </c>
      <c r="M743" s="239"/>
      <c r="N743" s="240"/>
      <c r="O743" s="240"/>
      <c r="P743" s="240"/>
      <c r="Q743" s="241"/>
      <c r="R743" s="241"/>
      <c r="S743" s="241"/>
      <c r="T743" s="241"/>
    </row>
    <row r="744" ht="23.25" customHeight="1">
      <c r="A744" s="231" t="str">
        <f t="shared" si="363"/>
        <v/>
      </c>
      <c r="B744" s="232" t="s">
        <v>451</v>
      </c>
      <c r="C744" s="233" t="str">
        <f t="shared" si="91"/>
        <v/>
      </c>
      <c r="D744" s="234" t="str">
        <f t="shared" ref="D744:E744" si="366">D595</f>
        <v/>
      </c>
      <c r="E744" s="235" t="str">
        <f t="shared" si="366"/>
        <v/>
      </c>
      <c r="F744" s="236"/>
      <c r="G744" s="235"/>
      <c r="H744" s="237"/>
      <c r="I744" s="235"/>
      <c r="J744" s="238"/>
      <c r="K744" s="227">
        <f>COUNTIF(N595:N664,"I??")</f>
        <v>0</v>
      </c>
      <c r="L744" s="227">
        <f>COUNTIF(O595:O664,"II???")</f>
        <v>0</v>
      </c>
      <c r="M744" s="239"/>
      <c r="N744" s="240"/>
      <c r="O744" s="240"/>
      <c r="P744" s="240"/>
      <c r="Q744" s="241"/>
      <c r="R744" s="241"/>
      <c r="S744" s="241"/>
      <c r="T744" s="241"/>
    </row>
    <row r="745" ht="23.25" customHeight="1">
      <c r="A745" s="242" t="str">
        <f t="shared" si="363"/>
        <v/>
      </c>
      <c r="B745" s="243" t="s">
        <v>451</v>
      </c>
      <c r="C745" s="244" t="str">
        <f t="shared" si="91"/>
        <v/>
      </c>
      <c r="D745" s="245" t="str">
        <f t="shared" ref="D745:E745" si="367">D668</f>
        <v/>
      </c>
      <c r="E745" s="246" t="str">
        <f t="shared" si="367"/>
        <v/>
      </c>
      <c r="F745" s="247"/>
      <c r="G745" s="246"/>
      <c r="H745" s="248"/>
      <c r="I745" s="246"/>
      <c r="J745" s="249"/>
      <c r="K745" s="227">
        <f>COUNTIF(N668:N737,"I??")</f>
        <v>0</v>
      </c>
      <c r="L745" s="227">
        <f>COUNTIF(O668:O737,"II???")</f>
        <v>0</v>
      </c>
      <c r="M745" s="250"/>
      <c r="N745" s="251"/>
      <c r="O745" s="251"/>
      <c r="P745" s="251"/>
      <c r="Q745" s="252"/>
      <c r="R745" s="252"/>
      <c r="S745" s="252"/>
      <c r="T745" s="252"/>
    </row>
    <row r="746" ht="23.25" customHeight="1">
      <c r="A746" s="86" t="str">
        <f t="shared" ref="A746:A815" si="368">E746&amp;D746&amp;B746</f>
        <v>1</v>
      </c>
      <c r="B746" s="108">
        <v>1.0</v>
      </c>
      <c r="C746" s="109" t="str">
        <f t="shared" si="91"/>
        <v/>
      </c>
      <c r="D746" s="110" t="str">
        <f>VLOOKUP($B$2&amp;$E746,'Numeración'!$A$4:$G$63,5,FALSE)</f>
        <v/>
      </c>
      <c r="E746" s="210"/>
      <c r="F746" s="211"/>
      <c r="G746" s="113"/>
      <c r="H746" s="114"/>
      <c r="I746" s="114"/>
      <c r="J746" s="212"/>
      <c r="K746" s="175"/>
      <c r="L746" s="175"/>
      <c r="M746" s="117"/>
      <c r="N746" s="118" t="str">
        <f>VLOOKUP(K746,COD!$O$2:$P$10,2,FALSE)</f>
        <v>#N/A</v>
      </c>
      <c r="O746" s="118" t="str">
        <f>VLOOKUP(L746,COD!$O$12:$P$25,2,FALSE)</f>
        <v>#N/A</v>
      </c>
      <c r="P746" s="119" t="str">
        <f t="shared" ref="P746:P1110" si="370">IF(AND(N746&lt;&gt;"Ninguno",AND(O746&lt;&gt;"Ninguno")),N746&amp;" y "&amp;O746,IF( OR(N746="Ninguno",AND(O746&lt;&gt;"Ninguno")),O746,IF(OR(N746&lt;&gt;"Ninguno",AND(O746="Ninguno")),N746,"Ninguno")))</f>
        <v>#N/A</v>
      </c>
    </row>
    <row r="747" ht="23.25" customHeight="1">
      <c r="A747" s="86" t="str">
        <f t="shared" si="368"/>
        <v>2</v>
      </c>
      <c r="B747" s="120">
        <v>2.0</v>
      </c>
      <c r="C747" s="121" t="str">
        <f t="shared" si="91"/>
        <v/>
      </c>
      <c r="D747" s="122" t="str">
        <f t="shared" ref="D747:E747" si="369">D746</f>
        <v/>
      </c>
      <c r="E747" s="123" t="str">
        <f t="shared" si="369"/>
        <v/>
      </c>
      <c r="F747" s="213"/>
      <c r="G747" s="124"/>
      <c r="H747" s="125"/>
      <c r="I747" s="125"/>
      <c r="J747" s="214"/>
      <c r="K747" s="185"/>
      <c r="L747" s="186"/>
      <c r="M747" s="127"/>
      <c r="N747" s="128" t="str">
        <f>VLOOKUP(K747,COD!$O$2:$P$10,2,FALSE)</f>
        <v>#N/A</v>
      </c>
      <c r="O747" s="128" t="str">
        <f>VLOOKUP(L747,COD!$O$12:$P$25,2,FALSE)</f>
        <v>#N/A</v>
      </c>
      <c r="P747" s="119" t="str">
        <f t="shared" si="370"/>
        <v>#N/A</v>
      </c>
    </row>
    <row r="748" ht="23.25" customHeight="1">
      <c r="A748" s="86" t="str">
        <f t="shared" si="368"/>
        <v>3</v>
      </c>
      <c r="B748" s="120">
        <v>3.0</v>
      </c>
      <c r="C748" s="121" t="str">
        <f t="shared" si="91"/>
        <v/>
      </c>
      <c r="D748" s="122" t="str">
        <f t="shared" ref="D748:E748" si="371">D747</f>
        <v/>
      </c>
      <c r="E748" s="123" t="str">
        <f t="shared" si="371"/>
        <v/>
      </c>
      <c r="F748" s="213"/>
      <c r="G748" s="124"/>
      <c r="H748" s="125"/>
      <c r="I748" s="125"/>
      <c r="J748" s="214"/>
      <c r="K748" s="185"/>
      <c r="L748" s="185"/>
      <c r="M748" s="130"/>
      <c r="N748" s="118" t="str">
        <f>VLOOKUP(K748,COD!$O$2:$P$10,2,FALSE)</f>
        <v>#N/A</v>
      </c>
      <c r="O748" s="118" t="str">
        <f>VLOOKUP(L748,COD!$O$12:$P$25,2,FALSE)</f>
        <v>#N/A</v>
      </c>
      <c r="P748" s="119" t="str">
        <f t="shared" si="370"/>
        <v>#N/A</v>
      </c>
    </row>
    <row r="749" ht="23.25" customHeight="1">
      <c r="A749" s="86" t="str">
        <f t="shared" si="368"/>
        <v>4</v>
      </c>
      <c r="B749" s="120">
        <v>4.0</v>
      </c>
      <c r="C749" s="121" t="str">
        <f t="shared" si="91"/>
        <v/>
      </c>
      <c r="D749" s="122" t="str">
        <f t="shared" ref="D749:E749" si="372">D748</f>
        <v/>
      </c>
      <c r="E749" s="123" t="str">
        <f t="shared" si="372"/>
        <v/>
      </c>
      <c r="F749" s="213"/>
      <c r="G749" s="124"/>
      <c r="H749" s="125"/>
      <c r="I749" s="125"/>
      <c r="J749" s="214"/>
      <c r="K749" s="185"/>
      <c r="L749" s="185"/>
      <c r="M749" s="127"/>
      <c r="N749" s="128" t="str">
        <f>VLOOKUP(K749,COD!$O$2:$P$10,2,FALSE)</f>
        <v>#N/A</v>
      </c>
      <c r="O749" s="128" t="str">
        <f>VLOOKUP(L749,COD!$O$12:$P$25,2,FALSE)</f>
        <v>#N/A</v>
      </c>
      <c r="P749" s="119" t="str">
        <f t="shared" si="370"/>
        <v>#N/A</v>
      </c>
    </row>
    <row r="750" ht="23.25" customHeight="1">
      <c r="A750" s="86" t="str">
        <f t="shared" si="368"/>
        <v>5</v>
      </c>
      <c r="B750" s="120">
        <v>5.0</v>
      </c>
      <c r="C750" s="121" t="str">
        <f t="shared" si="91"/>
        <v/>
      </c>
      <c r="D750" s="122" t="str">
        <f t="shared" ref="D750:E750" si="373">D749</f>
        <v/>
      </c>
      <c r="E750" s="123" t="str">
        <f t="shared" si="373"/>
        <v/>
      </c>
      <c r="F750" s="213"/>
      <c r="G750" s="124"/>
      <c r="H750" s="125"/>
      <c r="I750" s="125"/>
      <c r="J750" s="214"/>
      <c r="K750" s="185"/>
      <c r="L750" s="185"/>
      <c r="M750" s="130"/>
      <c r="N750" s="118" t="str">
        <f>VLOOKUP(K750,COD!$O$2:$P$10,2,FALSE)</f>
        <v>#N/A</v>
      </c>
      <c r="O750" s="118" t="str">
        <f>VLOOKUP(L750,COD!$O$12:$P$25,2,FALSE)</f>
        <v>#N/A</v>
      </c>
      <c r="P750" s="119" t="str">
        <f t="shared" si="370"/>
        <v>#N/A</v>
      </c>
    </row>
    <row r="751" ht="23.25" customHeight="1">
      <c r="A751" s="86" t="str">
        <f t="shared" si="368"/>
        <v>6</v>
      </c>
      <c r="B751" s="120">
        <v>6.0</v>
      </c>
      <c r="C751" s="121" t="str">
        <f t="shared" si="91"/>
        <v/>
      </c>
      <c r="D751" s="122" t="str">
        <f t="shared" ref="D751:E751" si="374">D750</f>
        <v/>
      </c>
      <c r="E751" s="123" t="str">
        <f t="shared" si="374"/>
        <v/>
      </c>
      <c r="F751" s="213"/>
      <c r="G751" s="124"/>
      <c r="H751" s="125"/>
      <c r="I751" s="125"/>
      <c r="J751" s="214"/>
      <c r="K751" s="185"/>
      <c r="L751" s="185"/>
      <c r="M751" s="131"/>
      <c r="N751" s="128" t="str">
        <f>VLOOKUP(K751,COD!$O$2:$P$10,2,FALSE)</f>
        <v>#N/A</v>
      </c>
      <c r="O751" s="128" t="str">
        <f>VLOOKUP(L751,COD!$O$12:$P$25,2,FALSE)</f>
        <v>#N/A</v>
      </c>
      <c r="P751" s="119" t="str">
        <f t="shared" si="370"/>
        <v>#N/A</v>
      </c>
    </row>
    <row r="752" ht="23.25" customHeight="1">
      <c r="A752" s="86" t="str">
        <f t="shared" si="368"/>
        <v>7</v>
      </c>
      <c r="B752" s="120">
        <v>7.0</v>
      </c>
      <c r="C752" s="121" t="str">
        <f t="shared" si="91"/>
        <v/>
      </c>
      <c r="D752" s="122" t="str">
        <f t="shared" ref="D752:E752" si="375">D751</f>
        <v/>
      </c>
      <c r="E752" s="123" t="str">
        <f t="shared" si="375"/>
        <v/>
      </c>
      <c r="F752" s="213"/>
      <c r="G752" s="124"/>
      <c r="H752" s="125"/>
      <c r="I752" s="125"/>
      <c r="J752" s="214"/>
      <c r="K752" s="185"/>
      <c r="L752" s="185"/>
      <c r="M752" s="132"/>
      <c r="N752" s="118" t="str">
        <f>VLOOKUP(K752,COD!$O$2:$P$10,2,FALSE)</f>
        <v>#N/A</v>
      </c>
      <c r="O752" s="118" t="str">
        <f>VLOOKUP(L752,COD!$O$12:$P$25,2,FALSE)</f>
        <v>#N/A</v>
      </c>
      <c r="P752" s="119" t="str">
        <f t="shared" si="370"/>
        <v>#N/A</v>
      </c>
    </row>
    <row r="753" ht="23.25" customHeight="1">
      <c r="A753" s="86" t="str">
        <f t="shared" si="368"/>
        <v>8</v>
      </c>
      <c r="B753" s="120">
        <v>8.0</v>
      </c>
      <c r="C753" s="121" t="str">
        <f t="shared" si="91"/>
        <v/>
      </c>
      <c r="D753" s="122" t="str">
        <f t="shared" ref="D753:E753" si="376">D752</f>
        <v/>
      </c>
      <c r="E753" s="123" t="str">
        <f t="shared" si="376"/>
        <v/>
      </c>
      <c r="F753" s="213"/>
      <c r="G753" s="124"/>
      <c r="H753" s="125"/>
      <c r="I753" s="125"/>
      <c r="J753" s="214"/>
      <c r="K753" s="185"/>
      <c r="L753" s="185"/>
      <c r="M753" s="127"/>
      <c r="N753" s="128" t="str">
        <f>VLOOKUP(K753,COD!$O$2:$P$10,2,FALSE)</f>
        <v>#N/A</v>
      </c>
      <c r="O753" s="128" t="str">
        <f>VLOOKUP(L753,COD!$O$12:$P$25,2,FALSE)</f>
        <v>#N/A</v>
      </c>
      <c r="P753" s="119" t="str">
        <f t="shared" si="370"/>
        <v>#N/A</v>
      </c>
    </row>
    <row r="754" ht="23.25" customHeight="1">
      <c r="A754" s="86" t="str">
        <f t="shared" si="368"/>
        <v>9</v>
      </c>
      <c r="B754" s="120">
        <v>9.0</v>
      </c>
      <c r="C754" s="121" t="str">
        <f t="shared" si="91"/>
        <v/>
      </c>
      <c r="D754" s="122" t="str">
        <f t="shared" ref="D754:E754" si="377">D753</f>
        <v/>
      </c>
      <c r="E754" s="123" t="str">
        <f t="shared" si="377"/>
        <v/>
      </c>
      <c r="F754" s="213"/>
      <c r="G754" s="124"/>
      <c r="H754" s="125"/>
      <c r="I754" s="125"/>
      <c r="J754" s="214"/>
      <c r="K754" s="185"/>
      <c r="L754" s="185"/>
      <c r="M754" s="130"/>
      <c r="N754" s="118" t="str">
        <f>VLOOKUP(K754,COD!$O$2:$P$10,2,FALSE)</f>
        <v>#N/A</v>
      </c>
      <c r="O754" s="118" t="str">
        <f>VLOOKUP(L754,COD!$O$12:$P$25,2,FALSE)</f>
        <v>#N/A</v>
      </c>
      <c r="P754" s="119" t="str">
        <f t="shared" si="370"/>
        <v>#N/A</v>
      </c>
    </row>
    <row r="755" ht="23.25" customHeight="1">
      <c r="A755" s="86" t="str">
        <f t="shared" si="368"/>
        <v>10</v>
      </c>
      <c r="B755" s="120">
        <v>10.0</v>
      </c>
      <c r="C755" s="121" t="str">
        <f t="shared" si="91"/>
        <v/>
      </c>
      <c r="D755" s="122" t="str">
        <f t="shared" ref="D755:E755" si="378">D754</f>
        <v/>
      </c>
      <c r="E755" s="123" t="str">
        <f t="shared" si="378"/>
        <v/>
      </c>
      <c r="F755" s="213"/>
      <c r="G755" s="124"/>
      <c r="H755" s="125"/>
      <c r="I755" s="125"/>
      <c r="J755" s="214"/>
      <c r="K755" s="185"/>
      <c r="L755" s="185"/>
      <c r="M755" s="127"/>
      <c r="N755" s="128" t="str">
        <f>VLOOKUP(K755,COD!$O$2:$P$10,2,FALSE)</f>
        <v>#N/A</v>
      </c>
      <c r="O755" s="128" t="str">
        <f>VLOOKUP(L755,COD!$O$12:$P$25,2,FALSE)</f>
        <v>#N/A</v>
      </c>
      <c r="P755" s="119" t="str">
        <f t="shared" si="370"/>
        <v>#N/A</v>
      </c>
    </row>
    <row r="756" ht="23.25" customHeight="1">
      <c r="A756" s="86" t="str">
        <f t="shared" si="368"/>
        <v>11</v>
      </c>
      <c r="B756" s="120">
        <v>11.0</v>
      </c>
      <c r="C756" s="121" t="str">
        <f t="shared" si="91"/>
        <v/>
      </c>
      <c r="D756" s="122" t="str">
        <f t="shared" ref="D756:E756" si="379">D755</f>
        <v/>
      </c>
      <c r="E756" s="123" t="str">
        <f t="shared" si="379"/>
        <v/>
      </c>
      <c r="F756" s="213"/>
      <c r="G756" s="124"/>
      <c r="H756" s="125"/>
      <c r="I756" s="125"/>
      <c r="J756" s="214"/>
      <c r="K756" s="185"/>
      <c r="L756" s="185"/>
      <c r="M756" s="130"/>
      <c r="N756" s="118" t="str">
        <f>VLOOKUP(K756,COD!$O$2:$P$10,2,FALSE)</f>
        <v>#N/A</v>
      </c>
      <c r="O756" s="118" t="str">
        <f>VLOOKUP(L756,COD!$O$12:$P$25,2,FALSE)</f>
        <v>#N/A</v>
      </c>
      <c r="P756" s="119" t="str">
        <f t="shared" si="370"/>
        <v>#N/A</v>
      </c>
    </row>
    <row r="757" ht="23.25" customHeight="1">
      <c r="A757" s="86" t="str">
        <f t="shared" si="368"/>
        <v>12</v>
      </c>
      <c r="B757" s="120">
        <v>12.0</v>
      </c>
      <c r="C757" s="121" t="str">
        <f t="shared" si="91"/>
        <v/>
      </c>
      <c r="D757" s="122" t="str">
        <f t="shared" ref="D757:E757" si="380">D756</f>
        <v/>
      </c>
      <c r="E757" s="123" t="str">
        <f t="shared" si="380"/>
        <v/>
      </c>
      <c r="F757" s="213"/>
      <c r="G757" s="124"/>
      <c r="H757" s="125"/>
      <c r="I757" s="125"/>
      <c r="J757" s="214"/>
      <c r="K757" s="186"/>
      <c r="L757" s="186"/>
      <c r="M757" s="131"/>
      <c r="N757" s="128" t="str">
        <f>VLOOKUP(K757,COD!$O$2:$P$10,2,FALSE)</f>
        <v>#N/A</v>
      </c>
      <c r="O757" s="128" t="str">
        <f>VLOOKUP(L757,COD!$O$12:$P$25,2,FALSE)</f>
        <v>#N/A</v>
      </c>
      <c r="P757" s="119" t="str">
        <f t="shared" si="370"/>
        <v>#N/A</v>
      </c>
    </row>
    <row r="758" ht="23.25" customHeight="1">
      <c r="A758" s="86" t="str">
        <f t="shared" si="368"/>
        <v>13</v>
      </c>
      <c r="B758" s="120">
        <v>13.0</v>
      </c>
      <c r="C758" s="121" t="str">
        <f t="shared" si="91"/>
        <v/>
      </c>
      <c r="D758" s="122" t="str">
        <f t="shared" ref="D758:E758" si="381">D757</f>
        <v/>
      </c>
      <c r="E758" s="123" t="str">
        <f t="shared" si="381"/>
        <v/>
      </c>
      <c r="F758" s="213"/>
      <c r="G758" s="124"/>
      <c r="H758" s="125"/>
      <c r="I758" s="125"/>
      <c r="J758" s="214"/>
      <c r="K758" s="185"/>
      <c r="L758" s="185"/>
      <c r="M758" s="132"/>
      <c r="N758" s="118" t="str">
        <f>VLOOKUP(K758,COD!$O$2:$P$10,2,FALSE)</f>
        <v>#N/A</v>
      </c>
      <c r="O758" s="118" t="str">
        <f>VLOOKUP(L758,COD!$O$12:$P$25,2,FALSE)</f>
        <v>#N/A</v>
      </c>
      <c r="P758" s="119" t="str">
        <f t="shared" si="370"/>
        <v>#N/A</v>
      </c>
    </row>
    <row r="759" ht="23.25" customHeight="1">
      <c r="A759" s="86" t="str">
        <f t="shared" si="368"/>
        <v>14</v>
      </c>
      <c r="B759" s="120">
        <v>14.0</v>
      </c>
      <c r="C759" s="121" t="str">
        <f t="shared" si="91"/>
        <v/>
      </c>
      <c r="D759" s="122" t="str">
        <f t="shared" ref="D759:E759" si="382">D758</f>
        <v/>
      </c>
      <c r="E759" s="123" t="str">
        <f t="shared" si="382"/>
        <v/>
      </c>
      <c r="F759" s="213"/>
      <c r="G759" s="124"/>
      <c r="H759" s="125"/>
      <c r="I759" s="125"/>
      <c r="J759" s="214"/>
      <c r="K759" s="186"/>
      <c r="L759" s="186"/>
      <c r="M759" s="131"/>
      <c r="N759" s="128" t="str">
        <f>VLOOKUP(K759,COD!$O$2:$P$10,2,FALSE)</f>
        <v>#N/A</v>
      </c>
      <c r="O759" s="128" t="str">
        <f>VLOOKUP(L759,COD!$O$12:$P$25,2,FALSE)</f>
        <v>#N/A</v>
      </c>
      <c r="P759" s="119" t="str">
        <f t="shared" si="370"/>
        <v>#N/A</v>
      </c>
    </row>
    <row r="760" ht="23.25" customHeight="1">
      <c r="A760" s="86" t="str">
        <f t="shared" si="368"/>
        <v>15</v>
      </c>
      <c r="B760" s="120">
        <v>15.0</v>
      </c>
      <c r="C760" s="121" t="str">
        <f t="shared" si="91"/>
        <v/>
      </c>
      <c r="D760" s="122" t="str">
        <f t="shared" ref="D760:E760" si="383">D759</f>
        <v/>
      </c>
      <c r="E760" s="123" t="str">
        <f t="shared" si="383"/>
        <v/>
      </c>
      <c r="F760" s="213"/>
      <c r="G760" s="124"/>
      <c r="H760" s="125"/>
      <c r="I760" s="125"/>
      <c r="J760" s="214"/>
      <c r="K760" s="186"/>
      <c r="L760" s="186"/>
      <c r="M760" s="132"/>
      <c r="N760" s="118" t="str">
        <f>VLOOKUP(K760,COD!$O$2:$P$10,2,FALSE)</f>
        <v>#N/A</v>
      </c>
      <c r="O760" s="118" t="str">
        <f>VLOOKUP(L760,COD!$O$12:$P$25,2,FALSE)</f>
        <v>#N/A</v>
      </c>
      <c r="P760" s="119" t="str">
        <f t="shared" si="370"/>
        <v>#N/A</v>
      </c>
    </row>
    <row r="761" ht="23.25" customHeight="1">
      <c r="A761" s="86" t="str">
        <f t="shared" si="368"/>
        <v>16</v>
      </c>
      <c r="B761" s="120">
        <v>16.0</v>
      </c>
      <c r="C761" s="121" t="str">
        <f t="shared" si="91"/>
        <v/>
      </c>
      <c r="D761" s="122" t="str">
        <f t="shared" ref="D761:E761" si="384">D760</f>
        <v/>
      </c>
      <c r="E761" s="123" t="str">
        <f t="shared" si="384"/>
        <v/>
      </c>
      <c r="F761" s="213"/>
      <c r="G761" s="124"/>
      <c r="H761" s="125"/>
      <c r="I761" s="125"/>
      <c r="J761" s="214"/>
      <c r="K761" s="186"/>
      <c r="L761" s="186"/>
      <c r="M761" s="127"/>
      <c r="N761" s="128" t="str">
        <f>VLOOKUP(K761,COD!$O$2:$P$10,2,FALSE)</f>
        <v>#N/A</v>
      </c>
      <c r="O761" s="128" t="str">
        <f>VLOOKUP(L761,COD!$O$12:$P$25,2,FALSE)</f>
        <v>#N/A</v>
      </c>
      <c r="P761" s="119" t="str">
        <f t="shared" si="370"/>
        <v>#N/A</v>
      </c>
    </row>
    <row r="762" ht="23.25" customHeight="1">
      <c r="A762" s="86" t="str">
        <f t="shared" si="368"/>
        <v>17</v>
      </c>
      <c r="B762" s="120">
        <v>17.0</v>
      </c>
      <c r="C762" s="121" t="str">
        <f t="shared" si="91"/>
        <v/>
      </c>
      <c r="D762" s="122" t="str">
        <f t="shared" ref="D762:E762" si="385">D761</f>
        <v/>
      </c>
      <c r="E762" s="123" t="str">
        <f t="shared" si="385"/>
        <v/>
      </c>
      <c r="F762" s="213"/>
      <c r="G762" s="124"/>
      <c r="H762" s="125"/>
      <c r="I762" s="125"/>
      <c r="J762" s="214"/>
      <c r="K762" s="186"/>
      <c r="L762" s="186"/>
      <c r="M762" s="130"/>
      <c r="N762" s="118" t="str">
        <f>VLOOKUP(K762,COD!$O$2:$P$10,2,FALSE)</f>
        <v>#N/A</v>
      </c>
      <c r="O762" s="118" t="str">
        <f>VLOOKUP(L762,COD!$O$12:$P$25,2,FALSE)</f>
        <v>#N/A</v>
      </c>
      <c r="P762" s="119" t="str">
        <f t="shared" si="370"/>
        <v>#N/A</v>
      </c>
    </row>
    <row r="763" ht="23.25" customHeight="1">
      <c r="A763" s="86" t="str">
        <f t="shared" si="368"/>
        <v>18</v>
      </c>
      <c r="B763" s="120">
        <v>18.0</v>
      </c>
      <c r="C763" s="121" t="str">
        <f t="shared" si="91"/>
        <v/>
      </c>
      <c r="D763" s="122" t="str">
        <f t="shared" ref="D763:E763" si="386">D762</f>
        <v/>
      </c>
      <c r="E763" s="123" t="str">
        <f t="shared" si="386"/>
        <v/>
      </c>
      <c r="F763" s="213"/>
      <c r="G763" s="124"/>
      <c r="H763" s="125"/>
      <c r="I763" s="125"/>
      <c r="J763" s="215"/>
      <c r="K763" s="186"/>
      <c r="L763" s="186"/>
      <c r="M763" s="131"/>
      <c r="N763" s="128" t="str">
        <f>VLOOKUP(K763,COD!$O$2:$P$10,2,FALSE)</f>
        <v>#N/A</v>
      </c>
      <c r="O763" s="128" t="str">
        <f>VLOOKUP(L763,COD!$O$12:$P$25,2,FALSE)</f>
        <v>#N/A</v>
      </c>
      <c r="P763" s="119" t="str">
        <f t="shared" si="370"/>
        <v>#N/A</v>
      </c>
    </row>
    <row r="764" ht="23.25" customHeight="1">
      <c r="A764" s="86" t="str">
        <f t="shared" si="368"/>
        <v>19</v>
      </c>
      <c r="B764" s="120">
        <v>19.0</v>
      </c>
      <c r="C764" s="121" t="str">
        <f t="shared" si="91"/>
        <v/>
      </c>
      <c r="D764" s="122" t="str">
        <f t="shared" ref="D764:E764" si="387">D763</f>
        <v/>
      </c>
      <c r="E764" s="123" t="str">
        <f t="shared" si="387"/>
        <v/>
      </c>
      <c r="F764" s="213"/>
      <c r="G764" s="124"/>
      <c r="H764" s="125"/>
      <c r="I764" s="125"/>
      <c r="J764" s="214"/>
      <c r="K764" s="186"/>
      <c r="L764" s="186"/>
      <c r="M764" s="132"/>
      <c r="N764" s="118" t="str">
        <f>VLOOKUP(K764,COD!$O$2:$P$10,2,FALSE)</f>
        <v>#N/A</v>
      </c>
      <c r="O764" s="118" t="str">
        <f>VLOOKUP(L764,COD!$O$12:$P$25,2,FALSE)</f>
        <v>#N/A</v>
      </c>
      <c r="P764" s="119" t="str">
        <f t="shared" si="370"/>
        <v>#N/A</v>
      </c>
    </row>
    <row r="765" ht="23.25" customHeight="1">
      <c r="A765" s="86" t="str">
        <f t="shared" si="368"/>
        <v>20</v>
      </c>
      <c r="B765" s="120">
        <v>20.0</v>
      </c>
      <c r="C765" s="121" t="str">
        <f t="shared" si="91"/>
        <v/>
      </c>
      <c r="D765" s="122" t="str">
        <f t="shared" ref="D765:E765" si="388">D764</f>
        <v/>
      </c>
      <c r="E765" s="123" t="str">
        <f t="shared" si="388"/>
        <v/>
      </c>
      <c r="F765" s="213"/>
      <c r="G765" s="124"/>
      <c r="H765" s="125"/>
      <c r="I765" s="125"/>
      <c r="J765" s="214"/>
      <c r="K765" s="186"/>
      <c r="L765" s="186"/>
      <c r="M765" s="127"/>
      <c r="N765" s="128" t="str">
        <f>VLOOKUP(K765,COD!$O$2:$P$10,2,FALSE)</f>
        <v>#N/A</v>
      </c>
      <c r="O765" s="128" t="str">
        <f>VLOOKUP(L765,COD!$O$12:$P$25,2,FALSE)</f>
        <v>#N/A</v>
      </c>
      <c r="P765" s="119" t="str">
        <f t="shared" si="370"/>
        <v>#N/A</v>
      </c>
    </row>
    <row r="766" ht="23.25" customHeight="1">
      <c r="A766" s="86" t="str">
        <f t="shared" si="368"/>
        <v>21</v>
      </c>
      <c r="B766" s="120">
        <v>21.0</v>
      </c>
      <c r="C766" s="121" t="str">
        <f t="shared" si="91"/>
        <v/>
      </c>
      <c r="D766" s="122" t="str">
        <f t="shared" ref="D766:E766" si="389">D765</f>
        <v/>
      </c>
      <c r="E766" s="123" t="str">
        <f t="shared" si="389"/>
        <v/>
      </c>
      <c r="F766" s="213"/>
      <c r="G766" s="124"/>
      <c r="H766" s="125"/>
      <c r="I766" s="125"/>
      <c r="J766" s="215"/>
      <c r="K766" s="185"/>
      <c r="L766" s="186"/>
      <c r="M766" s="132"/>
      <c r="N766" s="118" t="str">
        <f>VLOOKUP(K766,COD!$O$2:$P$10,2,FALSE)</f>
        <v>#N/A</v>
      </c>
      <c r="O766" s="118" t="str">
        <f>VLOOKUP(L766,COD!$O$12:$P$25,2,FALSE)</f>
        <v>#N/A</v>
      </c>
      <c r="P766" s="119" t="str">
        <f t="shared" si="370"/>
        <v>#N/A</v>
      </c>
    </row>
    <row r="767" ht="23.25" customHeight="1">
      <c r="A767" s="86" t="str">
        <f t="shared" si="368"/>
        <v>22</v>
      </c>
      <c r="B767" s="120">
        <v>22.0</v>
      </c>
      <c r="C767" s="121" t="str">
        <f t="shared" si="91"/>
        <v/>
      </c>
      <c r="D767" s="122" t="str">
        <f t="shared" ref="D767:E767" si="390">D766</f>
        <v/>
      </c>
      <c r="E767" s="123" t="str">
        <f t="shared" si="390"/>
        <v/>
      </c>
      <c r="F767" s="213"/>
      <c r="G767" s="124"/>
      <c r="H767" s="125"/>
      <c r="I767" s="125"/>
      <c r="J767" s="214"/>
      <c r="K767" s="186"/>
      <c r="L767" s="186"/>
      <c r="M767" s="131"/>
      <c r="N767" s="128" t="str">
        <f>VLOOKUP(K767,COD!$O$2:$P$10,2,FALSE)</f>
        <v>#N/A</v>
      </c>
      <c r="O767" s="128" t="str">
        <f>VLOOKUP(L767,COD!$O$12:$P$25,2,FALSE)</f>
        <v>#N/A</v>
      </c>
      <c r="P767" s="119" t="str">
        <f t="shared" si="370"/>
        <v>#N/A</v>
      </c>
    </row>
    <row r="768" ht="23.25" customHeight="1">
      <c r="A768" s="86" t="str">
        <f t="shared" si="368"/>
        <v>23</v>
      </c>
      <c r="B768" s="120">
        <v>23.0</v>
      </c>
      <c r="C768" s="121" t="str">
        <f t="shared" si="91"/>
        <v/>
      </c>
      <c r="D768" s="122" t="str">
        <f t="shared" ref="D768:E768" si="391">D767</f>
        <v/>
      </c>
      <c r="E768" s="123" t="str">
        <f t="shared" si="391"/>
        <v/>
      </c>
      <c r="F768" s="213"/>
      <c r="G768" s="124"/>
      <c r="H768" s="125"/>
      <c r="I768" s="125"/>
      <c r="J768" s="214"/>
      <c r="K768" s="185"/>
      <c r="L768" s="186"/>
      <c r="M768" s="130"/>
      <c r="N768" s="118" t="str">
        <f>VLOOKUP(K768,COD!$O$2:$P$10,2,FALSE)</f>
        <v>#N/A</v>
      </c>
      <c r="O768" s="118" t="str">
        <f>VLOOKUP(L768,COD!$O$12:$P$25,2,FALSE)</f>
        <v>#N/A</v>
      </c>
      <c r="P768" s="119" t="str">
        <f t="shared" si="370"/>
        <v>#N/A</v>
      </c>
    </row>
    <row r="769" ht="23.25" customHeight="1">
      <c r="A769" s="86" t="str">
        <f t="shared" si="368"/>
        <v>24</v>
      </c>
      <c r="B769" s="120">
        <v>24.0</v>
      </c>
      <c r="C769" s="121" t="str">
        <f t="shared" si="91"/>
        <v/>
      </c>
      <c r="D769" s="122" t="str">
        <f t="shared" ref="D769:E769" si="392">D768</f>
        <v/>
      </c>
      <c r="E769" s="123" t="str">
        <f t="shared" si="392"/>
        <v/>
      </c>
      <c r="F769" s="213"/>
      <c r="G769" s="124"/>
      <c r="H769" s="125"/>
      <c r="I769" s="125"/>
      <c r="J769" s="214"/>
      <c r="K769" s="186"/>
      <c r="L769" s="186"/>
      <c r="M769" s="131"/>
      <c r="N769" s="128" t="str">
        <f>VLOOKUP(K769,COD!$O$2:$P$10,2,FALSE)</f>
        <v>#N/A</v>
      </c>
      <c r="O769" s="128" t="str">
        <f>VLOOKUP(L769,COD!$O$12:$P$25,2,FALSE)</f>
        <v>#N/A</v>
      </c>
      <c r="P769" s="119" t="str">
        <f t="shared" si="370"/>
        <v>#N/A</v>
      </c>
    </row>
    <row r="770" ht="23.25" customHeight="1">
      <c r="A770" s="86" t="str">
        <f t="shared" si="368"/>
        <v>25</v>
      </c>
      <c r="B770" s="120">
        <v>25.0</v>
      </c>
      <c r="C770" s="121" t="str">
        <f t="shared" si="91"/>
        <v/>
      </c>
      <c r="D770" s="122" t="str">
        <f t="shared" ref="D770:E770" si="393">D769</f>
        <v/>
      </c>
      <c r="E770" s="123" t="str">
        <f t="shared" si="393"/>
        <v/>
      </c>
      <c r="F770" s="213"/>
      <c r="G770" s="124"/>
      <c r="H770" s="125"/>
      <c r="I770" s="125"/>
      <c r="J770" s="215"/>
      <c r="K770" s="185"/>
      <c r="L770" s="185"/>
      <c r="M770" s="132"/>
      <c r="N770" s="118" t="str">
        <f>VLOOKUP(K770,COD!$O$2:$P$10,2,FALSE)</f>
        <v>#N/A</v>
      </c>
      <c r="O770" s="118" t="str">
        <f>VLOOKUP(L770,COD!$O$12:$P$25,2,FALSE)</f>
        <v>#N/A</v>
      </c>
      <c r="P770" s="119" t="str">
        <f t="shared" si="370"/>
        <v>#N/A</v>
      </c>
    </row>
    <row r="771" ht="23.25" customHeight="1">
      <c r="A771" s="86" t="str">
        <f t="shared" si="368"/>
        <v>26</v>
      </c>
      <c r="B771" s="120">
        <v>26.0</v>
      </c>
      <c r="C771" s="121" t="str">
        <f t="shared" si="91"/>
        <v/>
      </c>
      <c r="D771" s="122" t="str">
        <f t="shared" ref="D771:E771" si="394">D770</f>
        <v/>
      </c>
      <c r="E771" s="123" t="str">
        <f t="shared" si="394"/>
        <v/>
      </c>
      <c r="F771" s="213"/>
      <c r="G771" s="124"/>
      <c r="H771" s="125"/>
      <c r="I771" s="125"/>
      <c r="J771" s="214"/>
      <c r="K771" s="185"/>
      <c r="L771" s="185"/>
      <c r="M771" s="127"/>
      <c r="N771" s="128" t="str">
        <f>VLOOKUP(K771,COD!$O$2:$P$10,2,FALSE)</f>
        <v>#N/A</v>
      </c>
      <c r="O771" s="128" t="str">
        <f>VLOOKUP(L771,COD!$O$12:$P$25,2,FALSE)</f>
        <v>#N/A</v>
      </c>
      <c r="P771" s="119" t="str">
        <f t="shared" si="370"/>
        <v>#N/A</v>
      </c>
    </row>
    <row r="772" ht="23.25" customHeight="1">
      <c r="A772" s="86" t="str">
        <f t="shared" si="368"/>
        <v>27</v>
      </c>
      <c r="B772" s="120">
        <v>27.0</v>
      </c>
      <c r="C772" s="121" t="str">
        <f t="shared" si="91"/>
        <v/>
      </c>
      <c r="D772" s="122" t="str">
        <f t="shared" ref="D772:E772" si="395">D771</f>
        <v/>
      </c>
      <c r="E772" s="123" t="str">
        <f t="shared" si="395"/>
        <v/>
      </c>
      <c r="F772" s="213"/>
      <c r="G772" s="124"/>
      <c r="H772" s="125"/>
      <c r="I772" s="125"/>
      <c r="J772" s="214"/>
      <c r="K772" s="185"/>
      <c r="L772" s="185"/>
      <c r="M772" s="130"/>
      <c r="N772" s="118" t="str">
        <f>VLOOKUP(K772,COD!$O$2:$P$10,2,FALSE)</f>
        <v>#N/A</v>
      </c>
      <c r="O772" s="118" t="str">
        <f>VLOOKUP(L772,COD!$O$12:$P$25,2,FALSE)</f>
        <v>#N/A</v>
      </c>
      <c r="P772" s="119" t="str">
        <f t="shared" si="370"/>
        <v>#N/A</v>
      </c>
    </row>
    <row r="773" ht="23.25" customHeight="1">
      <c r="A773" s="86" t="str">
        <f t="shared" si="368"/>
        <v>28</v>
      </c>
      <c r="B773" s="120">
        <v>28.0</v>
      </c>
      <c r="C773" s="121" t="str">
        <f t="shared" si="91"/>
        <v/>
      </c>
      <c r="D773" s="122" t="str">
        <f t="shared" ref="D773:E773" si="396">D772</f>
        <v/>
      </c>
      <c r="E773" s="123" t="str">
        <f t="shared" si="396"/>
        <v/>
      </c>
      <c r="F773" s="213"/>
      <c r="G773" s="124"/>
      <c r="H773" s="125"/>
      <c r="I773" s="125"/>
      <c r="J773" s="214"/>
      <c r="K773" s="185"/>
      <c r="L773" s="185"/>
      <c r="M773" s="127"/>
      <c r="N773" s="128" t="str">
        <f>VLOOKUP(K773,COD!$O$2:$P$10,2,FALSE)</f>
        <v>#N/A</v>
      </c>
      <c r="O773" s="128" t="str">
        <f>VLOOKUP(L773,COD!$O$12:$P$25,2,FALSE)</f>
        <v>#N/A</v>
      </c>
      <c r="P773" s="119" t="str">
        <f t="shared" si="370"/>
        <v>#N/A</v>
      </c>
    </row>
    <row r="774" ht="23.25" customHeight="1">
      <c r="A774" s="86" t="str">
        <f t="shared" si="368"/>
        <v>29</v>
      </c>
      <c r="B774" s="120">
        <v>29.0</v>
      </c>
      <c r="C774" s="121" t="str">
        <f t="shared" si="91"/>
        <v/>
      </c>
      <c r="D774" s="122" t="str">
        <f t="shared" ref="D774:E774" si="397">D773</f>
        <v/>
      </c>
      <c r="E774" s="123" t="str">
        <f t="shared" si="397"/>
        <v/>
      </c>
      <c r="F774" s="213"/>
      <c r="G774" s="124"/>
      <c r="H774" s="125"/>
      <c r="I774" s="125"/>
      <c r="J774" s="214"/>
      <c r="K774" s="185"/>
      <c r="L774" s="185"/>
      <c r="M774" s="130"/>
      <c r="N774" s="118" t="str">
        <f>VLOOKUP(K774,COD!$O$2:$P$10,2,FALSE)</f>
        <v>#N/A</v>
      </c>
      <c r="O774" s="118" t="str">
        <f>VLOOKUP(L774,COD!$O$12:$P$25,2,FALSE)</f>
        <v>#N/A</v>
      </c>
      <c r="P774" s="119" t="str">
        <f t="shared" si="370"/>
        <v>#N/A</v>
      </c>
    </row>
    <row r="775" ht="23.25" customHeight="1">
      <c r="A775" s="86" t="str">
        <f t="shared" si="368"/>
        <v>30</v>
      </c>
      <c r="B775" s="120">
        <v>30.0</v>
      </c>
      <c r="C775" s="121" t="str">
        <f t="shared" si="91"/>
        <v/>
      </c>
      <c r="D775" s="122" t="str">
        <f t="shared" ref="D775:E775" si="398">D774</f>
        <v/>
      </c>
      <c r="E775" s="123" t="str">
        <f t="shared" si="398"/>
        <v/>
      </c>
      <c r="F775" s="213"/>
      <c r="G775" s="124"/>
      <c r="H775" s="125"/>
      <c r="I775" s="125"/>
      <c r="J775" s="214"/>
      <c r="K775" s="185"/>
      <c r="L775" s="185"/>
      <c r="M775" s="131"/>
      <c r="N775" s="128" t="str">
        <f>VLOOKUP(K775,COD!$O$2:$P$10,2,FALSE)</f>
        <v>#N/A</v>
      </c>
      <c r="O775" s="128" t="str">
        <f>VLOOKUP(L775,COD!$O$12:$P$25,2,FALSE)</f>
        <v>#N/A</v>
      </c>
      <c r="P775" s="119" t="str">
        <f t="shared" si="370"/>
        <v>#N/A</v>
      </c>
    </row>
    <row r="776" ht="23.25" customHeight="1">
      <c r="A776" s="86" t="str">
        <f t="shared" si="368"/>
        <v>31</v>
      </c>
      <c r="B776" s="120">
        <v>31.0</v>
      </c>
      <c r="C776" s="121" t="str">
        <f t="shared" si="91"/>
        <v/>
      </c>
      <c r="D776" s="122" t="str">
        <f t="shared" ref="D776:E776" si="399">D775</f>
        <v/>
      </c>
      <c r="E776" s="123" t="str">
        <f t="shared" si="399"/>
        <v/>
      </c>
      <c r="F776" s="213"/>
      <c r="G776" s="124"/>
      <c r="H776" s="125"/>
      <c r="I776" s="125"/>
      <c r="J776" s="214"/>
      <c r="K776" s="186"/>
      <c r="L776" s="186"/>
      <c r="M776" s="130"/>
      <c r="N776" s="118" t="str">
        <f>VLOOKUP(K776,COD!$O$2:$P$10,2,FALSE)</f>
        <v>#N/A</v>
      </c>
      <c r="O776" s="118" t="str">
        <f>VLOOKUP(L776,COD!$O$12:$P$25,2,FALSE)</f>
        <v>#N/A</v>
      </c>
      <c r="P776" s="119" t="str">
        <f t="shared" si="370"/>
        <v>#N/A</v>
      </c>
    </row>
    <row r="777" ht="23.25" customHeight="1">
      <c r="A777" s="86" t="str">
        <f t="shared" si="368"/>
        <v>32</v>
      </c>
      <c r="B777" s="120">
        <v>32.0</v>
      </c>
      <c r="C777" s="121" t="str">
        <f t="shared" si="91"/>
        <v/>
      </c>
      <c r="D777" s="122" t="str">
        <f t="shared" ref="D777:E777" si="400">D776</f>
        <v/>
      </c>
      <c r="E777" s="123" t="str">
        <f t="shared" si="400"/>
        <v/>
      </c>
      <c r="F777" s="213"/>
      <c r="G777" s="124"/>
      <c r="H777" s="125"/>
      <c r="I777" s="125"/>
      <c r="J777" s="214"/>
      <c r="K777" s="185"/>
      <c r="L777" s="185"/>
      <c r="M777" s="131"/>
      <c r="N777" s="128" t="str">
        <f>VLOOKUP(K777,COD!$O$2:$P$10,2,FALSE)</f>
        <v>#N/A</v>
      </c>
      <c r="O777" s="128" t="str">
        <f>VLOOKUP(L777,COD!$O$12:$P$25,2,FALSE)</f>
        <v>#N/A</v>
      </c>
      <c r="P777" s="119" t="str">
        <f t="shared" si="370"/>
        <v>#N/A</v>
      </c>
    </row>
    <row r="778" ht="23.25" customHeight="1">
      <c r="A778" s="86" t="str">
        <f t="shared" si="368"/>
        <v>33</v>
      </c>
      <c r="B778" s="120">
        <v>33.0</v>
      </c>
      <c r="C778" s="121" t="str">
        <f t="shared" si="91"/>
        <v/>
      </c>
      <c r="D778" s="122" t="str">
        <f t="shared" ref="D778:E778" si="401">D777</f>
        <v/>
      </c>
      <c r="E778" s="123" t="str">
        <f t="shared" si="401"/>
        <v/>
      </c>
      <c r="F778" s="213"/>
      <c r="G778" s="124"/>
      <c r="H778" s="125"/>
      <c r="I778" s="125"/>
      <c r="J778" s="214"/>
      <c r="K778" s="185"/>
      <c r="L778" s="185"/>
      <c r="M778" s="132"/>
      <c r="N778" s="118" t="str">
        <f>VLOOKUP(K778,COD!$O$2:$P$10,2,FALSE)</f>
        <v>#N/A</v>
      </c>
      <c r="O778" s="118" t="str">
        <f>VLOOKUP(L778,COD!$O$12:$P$25,2,FALSE)</f>
        <v>#N/A</v>
      </c>
      <c r="P778" s="119" t="str">
        <f t="shared" si="370"/>
        <v>#N/A</v>
      </c>
    </row>
    <row r="779" ht="23.25" customHeight="1">
      <c r="A779" s="86" t="str">
        <f t="shared" si="368"/>
        <v>34</v>
      </c>
      <c r="B779" s="120">
        <v>34.0</v>
      </c>
      <c r="C779" s="121" t="str">
        <f t="shared" si="91"/>
        <v/>
      </c>
      <c r="D779" s="122" t="str">
        <f t="shared" ref="D779:E779" si="402">D778</f>
        <v/>
      </c>
      <c r="E779" s="123" t="str">
        <f t="shared" si="402"/>
        <v/>
      </c>
      <c r="F779" s="213"/>
      <c r="G779" s="124"/>
      <c r="H779" s="125"/>
      <c r="I779" s="125"/>
      <c r="J779" s="214"/>
      <c r="K779" s="185"/>
      <c r="L779" s="185"/>
      <c r="M779" s="127"/>
      <c r="N779" s="128" t="str">
        <f>VLOOKUP(K779,COD!$O$2:$P$10,2,FALSE)</f>
        <v>#N/A</v>
      </c>
      <c r="O779" s="128" t="str">
        <f>VLOOKUP(L779,COD!$O$12:$P$25,2,FALSE)</f>
        <v>#N/A</v>
      </c>
      <c r="P779" s="119" t="str">
        <f t="shared" si="370"/>
        <v>#N/A</v>
      </c>
    </row>
    <row r="780" ht="23.25" customHeight="1">
      <c r="A780" s="86" t="str">
        <f t="shared" si="368"/>
        <v>35</v>
      </c>
      <c r="B780" s="120">
        <v>35.0</v>
      </c>
      <c r="C780" s="121" t="str">
        <f t="shared" si="91"/>
        <v/>
      </c>
      <c r="D780" s="122" t="str">
        <f t="shared" ref="D780:E780" si="403">D779</f>
        <v/>
      </c>
      <c r="E780" s="123" t="str">
        <f t="shared" si="403"/>
        <v/>
      </c>
      <c r="F780" s="213"/>
      <c r="G780" s="124"/>
      <c r="H780" s="125"/>
      <c r="I780" s="125"/>
      <c r="J780" s="214"/>
      <c r="K780" s="185"/>
      <c r="L780" s="185"/>
      <c r="M780" s="130"/>
      <c r="N780" s="118" t="str">
        <f>VLOOKUP(K780,COD!$O$2:$P$10,2,FALSE)</f>
        <v>#N/A</v>
      </c>
      <c r="O780" s="118" t="str">
        <f>VLOOKUP(L780,COD!$O$12:$P$25,2,FALSE)</f>
        <v>#N/A</v>
      </c>
      <c r="P780" s="119" t="str">
        <f t="shared" si="370"/>
        <v>#N/A</v>
      </c>
    </row>
    <row r="781" ht="23.25" customHeight="1">
      <c r="A781" s="86" t="str">
        <f t="shared" si="368"/>
        <v>36</v>
      </c>
      <c r="B781" s="120">
        <v>36.0</v>
      </c>
      <c r="C781" s="121" t="str">
        <f t="shared" si="91"/>
        <v/>
      </c>
      <c r="D781" s="122" t="str">
        <f t="shared" ref="D781:E781" si="404">D780</f>
        <v/>
      </c>
      <c r="E781" s="123" t="str">
        <f t="shared" si="404"/>
        <v/>
      </c>
      <c r="F781" s="213"/>
      <c r="G781" s="124"/>
      <c r="H781" s="125"/>
      <c r="I781" s="125"/>
      <c r="J781" s="214"/>
      <c r="K781" s="185"/>
      <c r="L781" s="185"/>
      <c r="M781" s="127"/>
      <c r="N781" s="128" t="str">
        <f>VLOOKUP(K781,COD!$O$2:$P$10,2,FALSE)</f>
        <v>#N/A</v>
      </c>
      <c r="O781" s="128" t="str">
        <f>VLOOKUP(L781,COD!$O$12:$P$25,2,FALSE)</f>
        <v>#N/A</v>
      </c>
      <c r="P781" s="119" t="str">
        <f t="shared" si="370"/>
        <v>#N/A</v>
      </c>
    </row>
    <row r="782" ht="23.25" customHeight="1">
      <c r="A782" s="86" t="str">
        <f t="shared" si="368"/>
        <v>37</v>
      </c>
      <c r="B782" s="120">
        <v>37.0</v>
      </c>
      <c r="C782" s="121" t="str">
        <f t="shared" si="91"/>
        <v/>
      </c>
      <c r="D782" s="122" t="str">
        <f t="shared" ref="D782:E782" si="405">D781</f>
        <v/>
      </c>
      <c r="E782" s="123" t="str">
        <f t="shared" si="405"/>
        <v/>
      </c>
      <c r="F782" s="213"/>
      <c r="G782" s="124"/>
      <c r="H782" s="125"/>
      <c r="I782" s="125"/>
      <c r="J782" s="215"/>
      <c r="K782" s="185"/>
      <c r="L782" s="185"/>
      <c r="M782" s="132"/>
      <c r="N782" s="118" t="str">
        <f>VLOOKUP(K782,COD!$O$2:$P$10,2,FALSE)</f>
        <v>#N/A</v>
      </c>
      <c r="O782" s="118" t="str">
        <f>VLOOKUP(L782,COD!$O$12:$P$25,2,FALSE)</f>
        <v>#N/A</v>
      </c>
      <c r="P782" s="119" t="str">
        <f t="shared" si="370"/>
        <v>#N/A</v>
      </c>
    </row>
    <row r="783" ht="23.25" customHeight="1">
      <c r="A783" s="86" t="str">
        <f t="shared" si="368"/>
        <v>38</v>
      </c>
      <c r="B783" s="120">
        <v>38.0</v>
      </c>
      <c r="C783" s="121" t="str">
        <f t="shared" si="91"/>
        <v/>
      </c>
      <c r="D783" s="122" t="str">
        <f t="shared" ref="D783:E783" si="406">D782</f>
        <v/>
      </c>
      <c r="E783" s="123" t="str">
        <f t="shared" si="406"/>
        <v/>
      </c>
      <c r="F783" s="213"/>
      <c r="G783" s="124"/>
      <c r="H783" s="125"/>
      <c r="I783" s="125"/>
      <c r="J783" s="214"/>
      <c r="K783" s="185"/>
      <c r="L783" s="185"/>
      <c r="M783" s="127"/>
      <c r="N783" s="128" t="str">
        <f>VLOOKUP(K783,COD!$O$2:$P$10,2,FALSE)</f>
        <v>#N/A</v>
      </c>
      <c r="O783" s="128" t="str">
        <f>VLOOKUP(L783,COD!$O$12:$P$25,2,FALSE)</f>
        <v>#N/A</v>
      </c>
      <c r="P783" s="119" t="str">
        <f t="shared" si="370"/>
        <v>#N/A</v>
      </c>
    </row>
    <row r="784" ht="23.25" customHeight="1">
      <c r="A784" s="86" t="str">
        <f t="shared" si="368"/>
        <v>39</v>
      </c>
      <c r="B784" s="120">
        <v>39.0</v>
      </c>
      <c r="C784" s="121" t="str">
        <f t="shared" si="91"/>
        <v/>
      </c>
      <c r="D784" s="122" t="str">
        <f t="shared" ref="D784:E784" si="407">D783</f>
        <v/>
      </c>
      <c r="E784" s="123" t="str">
        <f t="shared" si="407"/>
        <v/>
      </c>
      <c r="F784" s="213"/>
      <c r="G784" s="124"/>
      <c r="H784" s="125"/>
      <c r="I784" s="125"/>
      <c r="J784" s="214"/>
      <c r="K784" s="185"/>
      <c r="L784" s="186"/>
      <c r="M784" s="132"/>
      <c r="N784" s="118" t="str">
        <f>VLOOKUP(K784,COD!$O$2:$P$10,2,FALSE)</f>
        <v>#N/A</v>
      </c>
      <c r="O784" s="118" t="str">
        <f>VLOOKUP(L784,COD!$O$12:$P$25,2,FALSE)</f>
        <v>#N/A</v>
      </c>
      <c r="P784" s="119" t="str">
        <f t="shared" si="370"/>
        <v>#N/A</v>
      </c>
    </row>
    <row r="785" ht="23.25" customHeight="1">
      <c r="A785" s="86" t="str">
        <f t="shared" si="368"/>
        <v>40</v>
      </c>
      <c r="B785" s="120">
        <v>40.0</v>
      </c>
      <c r="C785" s="121" t="str">
        <f t="shared" si="91"/>
        <v/>
      </c>
      <c r="D785" s="122" t="str">
        <f t="shared" ref="D785:E785" si="408">D784</f>
        <v/>
      </c>
      <c r="E785" s="123" t="str">
        <f t="shared" si="408"/>
        <v/>
      </c>
      <c r="F785" s="213"/>
      <c r="G785" s="124"/>
      <c r="H785" s="125"/>
      <c r="I785" s="125"/>
      <c r="J785" s="214"/>
      <c r="K785" s="185"/>
      <c r="L785" s="186"/>
      <c r="M785" s="131"/>
      <c r="N785" s="128" t="str">
        <f>VLOOKUP(K785,COD!$O$2:$P$10,2,FALSE)</f>
        <v>#N/A</v>
      </c>
      <c r="O785" s="128" t="str">
        <f>VLOOKUP(L785,COD!$O$12:$P$25,2,FALSE)</f>
        <v>#N/A</v>
      </c>
      <c r="P785" s="119" t="str">
        <f t="shared" si="370"/>
        <v>#N/A</v>
      </c>
    </row>
    <row r="786" ht="23.25" customHeight="1">
      <c r="A786" s="86" t="str">
        <f t="shared" si="368"/>
        <v>41</v>
      </c>
      <c r="B786" s="120">
        <v>41.0</v>
      </c>
      <c r="C786" s="121" t="str">
        <f t="shared" si="91"/>
        <v/>
      </c>
      <c r="D786" s="122" t="str">
        <f t="shared" ref="D786:E786" si="409">D785</f>
        <v/>
      </c>
      <c r="E786" s="123" t="str">
        <f t="shared" si="409"/>
        <v/>
      </c>
      <c r="F786" s="213"/>
      <c r="G786" s="124"/>
      <c r="H786" s="125"/>
      <c r="I786" s="125"/>
      <c r="J786" s="214"/>
      <c r="K786" s="185"/>
      <c r="L786" s="186"/>
      <c r="M786" s="132"/>
      <c r="N786" s="118" t="str">
        <f>VLOOKUP(K786,COD!$O$2:$P$10,2,FALSE)</f>
        <v>#N/A</v>
      </c>
      <c r="O786" s="118" t="str">
        <f>VLOOKUP(L786,COD!$O$12:$P$25,2,FALSE)</f>
        <v>#N/A</v>
      </c>
      <c r="P786" s="119" t="str">
        <f t="shared" si="370"/>
        <v>#N/A</v>
      </c>
    </row>
    <row r="787" ht="23.25" customHeight="1">
      <c r="A787" s="86" t="str">
        <f t="shared" si="368"/>
        <v>42</v>
      </c>
      <c r="B787" s="120">
        <v>42.0</v>
      </c>
      <c r="C787" s="121" t="str">
        <f t="shared" si="91"/>
        <v/>
      </c>
      <c r="D787" s="122" t="str">
        <f t="shared" ref="D787:E787" si="410">D786</f>
        <v/>
      </c>
      <c r="E787" s="123" t="str">
        <f t="shared" si="410"/>
        <v/>
      </c>
      <c r="F787" s="213"/>
      <c r="G787" s="124"/>
      <c r="H787" s="125"/>
      <c r="I787" s="125"/>
      <c r="J787" s="214"/>
      <c r="K787" s="185"/>
      <c r="L787" s="188"/>
      <c r="M787" s="127"/>
      <c r="N787" s="128" t="str">
        <f>VLOOKUP(K787,COD!$O$2:$P$10,2,FALSE)</f>
        <v>#N/A</v>
      </c>
      <c r="O787" s="128" t="str">
        <f>VLOOKUP(L787,COD!$O$12:$P$25,2,FALSE)</f>
        <v>#N/A</v>
      </c>
      <c r="P787" s="119" t="str">
        <f t="shared" si="370"/>
        <v>#N/A</v>
      </c>
    </row>
    <row r="788" ht="23.25" customHeight="1">
      <c r="A788" s="86" t="str">
        <f t="shared" si="368"/>
        <v>43</v>
      </c>
      <c r="B788" s="120">
        <v>43.0</v>
      </c>
      <c r="C788" s="121" t="str">
        <f t="shared" si="91"/>
        <v/>
      </c>
      <c r="D788" s="122" t="str">
        <f t="shared" ref="D788:E788" si="411">D787</f>
        <v/>
      </c>
      <c r="E788" s="123" t="str">
        <f t="shared" si="411"/>
        <v/>
      </c>
      <c r="F788" s="213"/>
      <c r="G788" s="124"/>
      <c r="H788" s="125"/>
      <c r="I788" s="125"/>
      <c r="J788" s="214"/>
      <c r="K788" s="186"/>
      <c r="L788" s="186"/>
      <c r="M788" s="130"/>
      <c r="N788" s="118" t="str">
        <f>VLOOKUP(K788,COD!$O$2:$P$10,2,FALSE)</f>
        <v>#N/A</v>
      </c>
      <c r="O788" s="118" t="str">
        <f>VLOOKUP(L788,COD!$O$12:$P$25,2,FALSE)</f>
        <v>#N/A</v>
      </c>
      <c r="P788" s="119" t="str">
        <f t="shared" si="370"/>
        <v>#N/A</v>
      </c>
    </row>
    <row r="789" ht="23.25" customHeight="1">
      <c r="A789" s="86" t="str">
        <f t="shared" si="368"/>
        <v>44</v>
      </c>
      <c r="B789" s="120">
        <v>44.0</v>
      </c>
      <c r="C789" s="121" t="str">
        <f t="shared" si="91"/>
        <v/>
      </c>
      <c r="D789" s="122" t="str">
        <f t="shared" ref="D789:E789" si="412">D788</f>
        <v/>
      </c>
      <c r="E789" s="123" t="str">
        <f t="shared" si="412"/>
        <v/>
      </c>
      <c r="F789" s="213"/>
      <c r="G789" s="124"/>
      <c r="H789" s="125"/>
      <c r="I789" s="125"/>
      <c r="J789" s="214"/>
      <c r="K789" s="186"/>
      <c r="L789" s="186"/>
      <c r="M789" s="131"/>
      <c r="N789" s="128" t="str">
        <f>VLOOKUP(K789,COD!$O$2:$P$10,2,FALSE)</f>
        <v>#N/A</v>
      </c>
      <c r="O789" s="128" t="str">
        <f>VLOOKUP(L789,COD!$O$12:$P$25,2,FALSE)</f>
        <v>#N/A</v>
      </c>
      <c r="P789" s="119" t="str">
        <f t="shared" si="370"/>
        <v>#N/A</v>
      </c>
    </row>
    <row r="790" ht="23.25" customHeight="1">
      <c r="A790" s="86" t="str">
        <f t="shared" si="368"/>
        <v>45</v>
      </c>
      <c r="B790" s="120">
        <v>45.0</v>
      </c>
      <c r="C790" s="121" t="str">
        <f t="shared" si="91"/>
        <v/>
      </c>
      <c r="D790" s="122" t="str">
        <f t="shared" ref="D790:E790" si="413">D789</f>
        <v/>
      </c>
      <c r="E790" s="123" t="str">
        <f t="shared" si="413"/>
        <v/>
      </c>
      <c r="F790" s="213"/>
      <c r="G790" s="124"/>
      <c r="H790" s="125"/>
      <c r="I790" s="125"/>
      <c r="J790" s="214"/>
      <c r="K790" s="189"/>
      <c r="L790" s="190"/>
      <c r="M790" s="132"/>
      <c r="N790" s="118" t="str">
        <f>VLOOKUP(K790,COD!$O$2:$P$10,2,FALSE)</f>
        <v>#N/A</v>
      </c>
      <c r="O790" s="118" t="str">
        <f>VLOOKUP(L790,COD!$O$12:$P$25,2,FALSE)</f>
        <v>#N/A</v>
      </c>
      <c r="P790" s="119" t="str">
        <f t="shared" si="370"/>
        <v>#N/A</v>
      </c>
    </row>
    <row r="791" ht="23.25" customHeight="1">
      <c r="A791" s="86" t="str">
        <f t="shared" si="368"/>
        <v>46</v>
      </c>
      <c r="B791" s="120">
        <v>46.0</v>
      </c>
      <c r="C791" s="121" t="str">
        <f t="shared" si="91"/>
        <v/>
      </c>
      <c r="D791" s="122" t="str">
        <f t="shared" ref="D791:E791" si="414">D790</f>
        <v/>
      </c>
      <c r="E791" s="123" t="str">
        <f t="shared" si="414"/>
        <v/>
      </c>
      <c r="F791" s="213"/>
      <c r="G791" s="124"/>
      <c r="H791" s="125"/>
      <c r="I791" s="125"/>
      <c r="J791" s="215"/>
      <c r="K791" s="186"/>
      <c r="L791" s="186"/>
      <c r="M791" s="127"/>
      <c r="N791" s="128" t="str">
        <f>VLOOKUP(K791,COD!$O$2:$P$10,2,FALSE)</f>
        <v>#N/A</v>
      </c>
      <c r="O791" s="128" t="str">
        <f>VLOOKUP(L791,COD!$O$12:$P$25,2,FALSE)</f>
        <v>#N/A</v>
      </c>
      <c r="P791" s="119" t="str">
        <f t="shared" si="370"/>
        <v>#N/A</v>
      </c>
    </row>
    <row r="792" ht="23.25" customHeight="1">
      <c r="A792" s="86" t="str">
        <f t="shared" si="368"/>
        <v>47</v>
      </c>
      <c r="B792" s="120">
        <v>47.0</v>
      </c>
      <c r="C792" s="121" t="str">
        <f t="shared" si="91"/>
        <v/>
      </c>
      <c r="D792" s="122" t="str">
        <f t="shared" ref="D792:E792" si="415">D791</f>
        <v/>
      </c>
      <c r="E792" s="123" t="str">
        <f t="shared" si="415"/>
        <v/>
      </c>
      <c r="F792" s="213"/>
      <c r="G792" s="124"/>
      <c r="H792" s="125"/>
      <c r="I792" s="125"/>
      <c r="J792" s="214"/>
      <c r="K792" s="185"/>
      <c r="L792" s="186"/>
      <c r="M792" s="132"/>
      <c r="N792" s="118" t="str">
        <f>VLOOKUP(K792,COD!$O$2:$P$10,2,FALSE)</f>
        <v>#N/A</v>
      </c>
      <c r="O792" s="118" t="str">
        <f>VLOOKUP(L792,COD!$O$12:$P$25,2,FALSE)</f>
        <v>#N/A</v>
      </c>
      <c r="P792" s="119" t="str">
        <f t="shared" si="370"/>
        <v>#N/A</v>
      </c>
    </row>
    <row r="793" ht="23.25" customHeight="1">
      <c r="A793" s="86" t="str">
        <f t="shared" si="368"/>
        <v>48</v>
      </c>
      <c r="B793" s="120">
        <v>48.0</v>
      </c>
      <c r="C793" s="121" t="str">
        <f t="shared" si="91"/>
        <v/>
      </c>
      <c r="D793" s="122" t="str">
        <f t="shared" ref="D793:E793" si="416">D792</f>
        <v/>
      </c>
      <c r="E793" s="123" t="str">
        <f t="shared" si="416"/>
        <v/>
      </c>
      <c r="F793" s="213"/>
      <c r="G793" s="124"/>
      <c r="H793" s="125"/>
      <c r="I793" s="125"/>
      <c r="J793" s="214"/>
      <c r="K793" s="186"/>
      <c r="L793" s="186"/>
      <c r="M793" s="127"/>
      <c r="N793" s="128" t="str">
        <f>VLOOKUP(K793,COD!$O$2:$P$10,2,FALSE)</f>
        <v>#N/A</v>
      </c>
      <c r="O793" s="128" t="str">
        <f>VLOOKUP(L793,COD!$O$12:$P$25,2,FALSE)</f>
        <v>#N/A</v>
      </c>
      <c r="P793" s="119" t="str">
        <f t="shared" si="370"/>
        <v>#N/A</v>
      </c>
    </row>
    <row r="794" ht="23.25" customHeight="1">
      <c r="A794" s="86" t="str">
        <f t="shared" si="368"/>
        <v>49</v>
      </c>
      <c r="B794" s="120">
        <v>49.0</v>
      </c>
      <c r="C794" s="121" t="str">
        <f t="shared" si="91"/>
        <v/>
      </c>
      <c r="D794" s="122" t="str">
        <f t="shared" ref="D794:E794" si="417">D793</f>
        <v/>
      </c>
      <c r="E794" s="123" t="str">
        <f t="shared" si="417"/>
        <v/>
      </c>
      <c r="F794" s="213"/>
      <c r="G794" s="124"/>
      <c r="H794" s="125"/>
      <c r="I794" s="125"/>
      <c r="J794" s="214"/>
      <c r="K794" s="185"/>
      <c r="L794" s="186"/>
      <c r="M794" s="132"/>
      <c r="N794" s="118" t="str">
        <f>VLOOKUP(K794,COD!$O$2:$P$10,2,FALSE)</f>
        <v>#N/A</v>
      </c>
      <c r="O794" s="118" t="str">
        <f>VLOOKUP(L794,COD!$O$12:$P$25,2,FALSE)</f>
        <v>#N/A</v>
      </c>
      <c r="P794" s="119" t="str">
        <f t="shared" si="370"/>
        <v>#N/A</v>
      </c>
    </row>
    <row r="795" ht="23.25" customHeight="1">
      <c r="A795" s="86" t="str">
        <f t="shared" si="368"/>
        <v>50</v>
      </c>
      <c r="B795" s="120">
        <v>50.0</v>
      </c>
      <c r="C795" s="121" t="str">
        <f t="shared" si="91"/>
        <v/>
      </c>
      <c r="D795" s="122" t="str">
        <f t="shared" ref="D795:E795" si="418">D794</f>
        <v/>
      </c>
      <c r="E795" s="123" t="str">
        <f t="shared" si="418"/>
        <v/>
      </c>
      <c r="F795" s="213"/>
      <c r="G795" s="124"/>
      <c r="H795" s="125"/>
      <c r="I795" s="125"/>
      <c r="J795" s="214"/>
      <c r="K795" s="186"/>
      <c r="L795" s="186"/>
      <c r="M795" s="127"/>
      <c r="N795" s="128" t="str">
        <f>VLOOKUP(K795,COD!$O$2:$P$10,2,FALSE)</f>
        <v>#N/A</v>
      </c>
      <c r="O795" s="128" t="str">
        <f>VLOOKUP(L795,COD!$O$12:$P$25,2,FALSE)</f>
        <v>#N/A</v>
      </c>
      <c r="P795" s="119" t="str">
        <f t="shared" si="370"/>
        <v>#N/A</v>
      </c>
    </row>
    <row r="796" ht="23.25" customHeight="1">
      <c r="A796" s="86" t="str">
        <f t="shared" si="368"/>
        <v>51</v>
      </c>
      <c r="B796" s="120">
        <v>51.0</v>
      </c>
      <c r="C796" s="121" t="str">
        <f t="shared" si="91"/>
        <v/>
      </c>
      <c r="D796" s="122" t="str">
        <f t="shared" ref="D796:E796" si="419">D795</f>
        <v/>
      </c>
      <c r="E796" s="123" t="str">
        <f t="shared" si="419"/>
        <v/>
      </c>
      <c r="F796" s="213"/>
      <c r="G796" s="124"/>
      <c r="H796" s="125"/>
      <c r="I796" s="125"/>
      <c r="J796" s="215"/>
      <c r="K796" s="186"/>
      <c r="L796" s="186"/>
      <c r="M796" s="130"/>
      <c r="N796" s="118" t="str">
        <f>VLOOKUP(K796,COD!$O$2:$P$10,2,FALSE)</f>
        <v>#N/A</v>
      </c>
      <c r="O796" s="118" t="str">
        <f>VLOOKUP(L796,COD!$O$12:$P$25,2,FALSE)</f>
        <v>#N/A</v>
      </c>
      <c r="P796" s="119" t="str">
        <f t="shared" si="370"/>
        <v>#N/A</v>
      </c>
    </row>
    <row r="797" ht="23.25" customHeight="1">
      <c r="A797" s="86" t="str">
        <f t="shared" si="368"/>
        <v>52</v>
      </c>
      <c r="B797" s="120">
        <v>52.0</v>
      </c>
      <c r="C797" s="121" t="str">
        <f t="shared" si="91"/>
        <v/>
      </c>
      <c r="D797" s="122" t="str">
        <f t="shared" ref="D797:E797" si="420">D796</f>
        <v/>
      </c>
      <c r="E797" s="123" t="str">
        <f t="shared" si="420"/>
        <v/>
      </c>
      <c r="F797" s="213"/>
      <c r="G797" s="124"/>
      <c r="H797" s="125"/>
      <c r="I797" s="125"/>
      <c r="J797" s="214"/>
      <c r="K797" s="186"/>
      <c r="L797" s="186"/>
      <c r="M797" s="127"/>
      <c r="N797" s="128" t="str">
        <f>VLOOKUP(K797,COD!$O$2:$P$10,2,FALSE)</f>
        <v>#N/A</v>
      </c>
      <c r="O797" s="128" t="str">
        <f>VLOOKUP(L797,COD!$O$12:$P$25,2,FALSE)</f>
        <v>#N/A</v>
      </c>
      <c r="P797" s="119" t="str">
        <f t="shared" si="370"/>
        <v>#N/A</v>
      </c>
    </row>
    <row r="798" ht="23.25" customHeight="1">
      <c r="A798" s="86" t="str">
        <f t="shared" si="368"/>
        <v>53</v>
      </c>
      <c r="B798" s="120">
        <v>53.0</v>
      </c>
      <c r="C798" s="121" t="str">
        <f t="shared" si="91"/>
        <v/>
      </c>
      <c r="D798" s="122" t="str">
        <f t="shared" ref="D798:E798" si="421">D797</f>
        <v/>
      </c>
      <c r="E798" s="123" t="str">
        <f t="shared" si="421"/>
        <v/>
      </c>
      <c r="F798" s="213"/>
      <c r="G798" s="124"/>
      <c r="H798" s="125"/>
      <c r="I798" s="125"/>
      <c r="J798" s="214"/>
      <c r="K798" s="185"/>
      <c r="L798" s="185"/>
      <c r="M798" s="132"/>
      <c r="N798" s="118" t="str">
        <f>VLOOKUP(K798,COD!$O$2:$P$10,2,FALSE)</f>
        <v>#N/A</v>
      </c>
      <c r="O798" s="118" t="str">
        <f>VLOOKUP(L798,COD!$O$12:$P$25,2,FALSE)</f>
        <v>#N/A</v>
      </c>
      <c r="P798" s="119" t="str">
        <f t="shared" si="370"/>
        <v>#N/A</v>
      </c>
    </row>
    <row r="799" ht="23.25" customHeight="1">
      <c r="A799" s="86" t="str">
        <f t="shared" si="368"/>
        <v>54</v>
      </c>
      <c r="B799" s="120">
        <v>54.0</v>
      </c>
      <c r="C799" s="121" t="str">
        <f t="shared" si="91"/>
        <v/>
      </c>
      <c r="D799" s="122" t="str">
        <f t="shared" ref="D799:E799" si="422">D798</f>
        <v/>
      </c>
      <c r="E799" s="123" t="str">
        <f t="shared" si="422"/>
        <v/>
      </c>
      <c r="F799" s="213"/>
      <c r="G799" s="124"/>
      <c r="H799" s="125"/>
      <c r="I799" s="125"/>
      <c r="J799" s="214"/>
      <c r="K799" s="186"/>
      <c r="L799" s="186"/>
      <c r="M799" s="127"/>
      <c r="N799" s="128" t="str">
        <f>VLOOKUP(K799,COD!$O$2:$P$10,2,FALSE)</f>
        <v>#N/A</v>
      </c>
      <c r="O799" s="128" t="str">
        <f>VLOOKUP(L799,COD!$O$12:$P$25,2,FALSE)</f>
        <v>#N/A</v>
      </c>
      <c r="P799" s="119" t="str">
        <f t="shared" si="370"/>
        <v>#N/A</v>
      </c>
    </row>
    <row r="800" ht="23.25" customHeight="1">
      <c r="A800" s="86" t="str">
        <f t="shared" si="368"/>
        <v>55</v>
      </c>
      <c r="B800" s="120">
        <v>55.0</v>
      </c>
      <c r="C800" s="121" t="str">
        <f t="shared" si="91"/>
        <v/>
      </c>
      <c r="D800" s="122" t="str">
        <f t="shared" ref="D800:E800" si="423">D799</f>
        <v/>
      </c>
      <c r="E800" s="123" t="str">
        <f t="shared" si="423"/>
        <v/>
      </c>
      <c r="F800" s="213"/>
      <c r="G800" s="124"/>
      <c r="H800" s="125"/>
      <c r="I800" s="125"/>
      <c r="J800" s="214"/>
      <c r="K800" s="185"/>
      <c r="L800" s="186"/>
      <c r="M800" s="130"/>
      <c r="N800" s="118" t="str">
        <f>VLOOKUP(K800,COD!$O$2:$P$10,2,FALSE)</f>
        <v>#N/A</v>
      </c>
      <c r="O800" s="118" t="str">
        <f>VLOOKUP(L800,COD!$O$12:$P$25,2,FALSE)</f>
        <v>#N/A</v>
      </c>
      <c r="P800" s="119" t="str">
        <f t="shared" si="370"/>
        <v>#N/A</v>
      </c>
    </row>
    <row r="801" ht="23.25" customHeight="1">
      <c r="A801" s="86" t="str">
        <f t="shared" si="368"/>
        <v>56</v>
      </c>
      <c r="B801" s="120">
        <v>56.0</v>
      </c>
      <c r="C801" s="121" t="str">
        <f t="shared" si="91"/>
        <v/>
      </c>
      <c r="D801" s="122" t="str">
        <f t="shared" ref="D801:E801" si="424">D800</f>
        <v/>
      </c>
      <c r="E801" s="123" t="str">
        <f t="shared" si="424"/>
        <v/>
      </c>
      <c r="F801" s="213"/>
      <c r="G801" s="124"/>
      <c r="H801" s="125"/>
      <c r="I801" s="125"/>
      <c r="J801" s="214"/>
      <c r="K801" s="186"/>
      <c r="L801" s="186"/>
      <c r="M801" s="131"/>
      <c r="N801" s="128" t="str">
        <f>VLOOKUP(K801,COD!$O$2:$P$10,2,FALSE)</f>
        <v>#N/A</v>
      </c>
      <c r="O801" s="128" t="str">
        <f>VLOOKUP(L801,COD!$O$12:$P$25,2,FALSE)</f>
        <v>#N/A</v>
      </c>
      <c r="P801" s="119" t="str">
        <f t="shared" si="370"/>
        <v>#N/A</v>
      </c>
    </row>
    <row r="802" ht="23.25" customHeight="1">
      <c r="A802" s="86" t="str">
        <f t="shared" si="368"/>
        <v>57</v>
      </c>
      <c r="B802" s="120">
        <v>57.0</v>
      </c>
      <c r="C802" s="121" t="str">
        <f t="shared" si="91"/>
        <v/>
      </c>
      <c r="D802" s="122" t="str">
        <f t="shared" ref="D802:E802" si="425">D801</f>
        <v/>
      </c>
      <c r="E802" s="123" t="str">
        <f t="shared" si="425"/>
        <v/>
      </c>
      <c r="F802" s="213"/>
      <c r="G802" s="124"/>
      <c r="H802" s="125"/>
      <c r="I802" s="125"/>
      <c r="J802" s="214"/>
      <c r="K802" s="185"/>
      <c r="L802" s="185"/>
      <c r="M802" s="132"/>
      <c r="N802" s="118" t="str">
        <f>VLOOKUP(K802,COD!$O$2:$P$10,2,FALSE)</f>
        <v>#N/A</v>
      </c>
      <c r="O802" s="118" t="str">
        <f>VLOOKUP(L802,COD!$O$12:$P$25,2,FALSE)</f>
        <v>#N/A</v>
      </c>
      <c r="P802" s="119" t="str">
        <f t="shared" si="370"/>
        <v>#N/A</v>
      </c>
    </row>
    <row r="803" ht="23.25" customHeight="1">
      <c r="A803" s="86" t="str">
        <f t="shared" si="368"/>
        <v>58</v>
      </c>
      <c r="B803" s="120">
        <v>58.0</v>
      </c>
      <c r="C803" s="121" t="str">
        <f t="shared" si="91"/>
        <v/>
      </c>
      <c r="D803" s="122" t="str">
        <f t="shared" ref="D803:E803" si="426">D802</f>
        <v/>
      </c>
      <c r="E803" s="123" t="str">
        <f t="shared" si="426"/>
        <v/>
      </c>
      <c r="F803" s="213"/>
      <c r="G803" s="124"/>
      <c r="H803" s="125"/>
      <c r="I803" s="125"/>
      <c r="J803" s="214"/>
      <c r="K803" s="185"/>
      <c r="L803" s="185"/>
      <c r="M803" s="127"/>
      <c r="N803" s="128" t="str">
        <f>VLOOKUP(K803,COD!$O$2:$P$10,2,FALSE)</f>
        <v>#N/A</v>
      </c>
      <c r="O803" s="128" t="str">
        <f>VLOOKUP(L803,COD!$O$12:$P$25,2,FALSE)</f>
        <v>#N/A</v>
      </c>
      <c r="P803" s="119" t="str">
        <f t="shared" si="370"/>
        <v>#N/A</v>
      </c>
    </row>
    <row r="804" ht="23.25" customHeight="1">
      <c r="A804" s="86" t="str">
        <f t="shared" si="368"/>
        <v>59</v>
      </c>
      <c r="B804" s="120">
        <v>59.0</v>
      </c>
      <c r="C804" s="121" t="str">
        <f t="shared" si="91"/>
        <v/>
      </c>
      <c r="D804" s="122" t="str">
        <f t="shared" ref="D804:E804" si="427">D803</f>
        <v/>
      </c>
      <c r="E804" s="123" t="str">
        <f t="shared" si="427"/>
        <v/>
      </c>
      <c r="F804" s="213"/>
      <c r="G804" s="124"/>
      <c r="H804" s="125"/>
      <c r="I804" s="125"/>
      <c r="J804" s="214"/>
      <c r="K804" s="185"/>
      <c r="L804" s="185"/>
      <c r="M804" s="132"/>
      <c r="N804" s="118" t="str">
        <f>VLOOKUP(K804,COD!$O$2:$P$10,2,FALSE)</f>
        <v>#N/A</v>
      </c>
      <c r="O804" s="118" t="str">
        <f>VLOOKUP(L804,COD!$O$12:$P$25,2,FALSE)</f>
        <v>#N/A</v>
      </c>
      <c r="P804" s="119" t="str">
        <f t="shared" si="370"/>
        <v>#N/A</v>
      </c>
    </row>
    <row r="805" ht="23.25" customHeight="1">
      <c r="A805" s="86" t="str">
        <f t="shared" si="368"/>
        <v>60</v>
      </c>
      <c r="B805" s="120">
        <v>60.0</v>
      </c>
      <c r="C805" s="121" t="str">
        <f t="shared" si="91"/>
        <v/>
      </c>
      <c r="D805" s="122" t="str">
        <f t="shared" ref="D805:E805" si="428">D804</f>
        <v/>
      </c>
      <c r="E805" s="123" t="str">
        <f t="shared" si="428"/>
        <v/>
      </c>
      <c r="F805" s="213"/>
      <c r="G805" s="124"/>
      <c r="H805" s="125"/>
      <c r="I805" s="125"/>
      <c r="J805" s="214"/>
      <c r="K805" s="185"/>
      <c r="L805" s="185"/>
      <c r="M805" s="127"/>
      <c r="N805" s="128" t="str">
        <f>VLOOKUP(K805,COD!$O$2:$P$10,2,FALSE)</f>
        <v>#N/A</v>
      </c>
      <c r="O805" s="128" t="str">
        <f>VLOOKUP(L805,COD!$O$12:$P$25,2,FALSE)</f>
        <v>#N/A</v>
      </c>
      <c r="P805" s="119" t="str">
        <f t="shared" si="370"/>
        <v>#N/A</v>
      </c>
    </row>
    <row r="806" ht="23.25" customHeight="1">
      <c r="A806" s="86" t="str">
        <f t="shared" si="368"/>
        <v>61</v>
      </c>
      <c r="B806" s="120">
        <v>61.0</v>
      </c>
      <c r="C806" s="121" t="str">
        <f t="shared" si="91"/>
        <v/>
      </c>
      <c r="D806" s="122" t="str">
        <f t="shared" ref="D806:E806" si="429">D805</f>
        <v/>
      </c>
      <c r="E806" s="123" t="str">
        <f t="shared" si="429"/>
        <v/>
      </c>
      <c r="F806" s="213"/>
      <c r="G806" s="124"/>
      <c r="H806" s="125"/>
      <c r="I806" s="125"/>
      <c r="J806" s="215"/>
      <c r="K806" s="185"/>
      <c r="L806" s="185"/>
      <c r="M806" s="132"/>
      <c r="N806" s="118" t="str">
        <f>VLOOKUP(K806,COD!$O$2:$P$10,2,FALSE)</f>
        <v>#N/A</v>
      </c>
      <c r="O806" s="118" t="str">
        <f>VLOOKUP(L806,COD!$O$12:$P$25,2,FALSE)</f>
        <v>#N/A</v>
      </c>
      <c r="P806" s="119" t="str">
        <f t="shared" si="370"/>
        <v>#N/A</v>
      </c>
    </row>
    <row r="807" ht="23.25" customHeight="1">
      <c r="A807" s="86" t="str">
        <f t="shared" si="368"/>
        <v>62</v>
      </c>
      <c r="B807" s="120">
        <v>62.0</v>
      </c>
      <c r="C807" s="121" t="str">
        <f t="shared" si="91"/>
        <v/>
      </c>
      <c r="D807" s="122" t="str">
        <f t="shared" ref="D807:E807" si="430">D806</f>
        <v/>
      </c>
      <c r="E807" s="123" t="str">
        <f t="shared" si="430"/>
        <v/>
      </c>
      <c r="F807" s="213"/>
      <c r="G807" s="124"/>
      <c r="H807" s="125"/>
      <c r="I807" s="125"/>
      <c r="J807" s="215"/>
      <c r="K807" s="186"/>
      <c r="L807" s="186"/>
      <c r="M807" s="131"/>
      <c r="N807" s="128" t="str">
        <f>VLOOKUP(K807,COD!$O$2:$P$10,2,FALSE)</f>
        <v>#N/A</v>
      </c>
      <c r="O807" s="128" t="str">
        <f>VLOOKUP(L807,COD!$O$12:$P$25,2,FALSE)</f>
        <v>#N/A</v>
      </c>
      <c r="P807" s="119" t="str">
        <f t="shared" si="370"/>
        <v>#N/A</v>
      </c>
    </row>
    <row r="808" ht="23.25" customHeight="1">
      <c r="A808" s="86" t="str">
        <f t="shared" si="368"/>
        <v>63</v>
      </c>
      <c r="B808" s="120">
        <v>63.0</v>
      </c>
      <c r="C808" s="121" t="str">
        <f t="shared" si="91"/>
        <v/>
      </c>
      <c r="D808" s="122" t="str">
        <f t="shared" ref="D808:E808" si="431">D807</f>
        <v/>
      </c>
      <c r="E808" s="123" t="str">
        <f t="shared" si="431"/>
        <v/>
      </c>
      <c r="F808" s="213"/>
      <c r="G808" s="124"/>
      <c r="H808" s="125"/>
      <c r="I808" s="125"/>
      <c r="J808" s="215"/>
      <c r="K808" s="185"/>
      <c r="L808" s="185"/>
      <c r="M808" s="130"/>
      <c r="N808" s="118" t="str">
        <f>VLOOKUP(K808,COD!$O$2:$P$10,2,FALSE)</f>
        <v>#N/A</v>
      </c>
      <c r="O808" s="118" t="str">
        <f>VLOOKUP(L808,COD!$O$12:$P$25,2,FALSE)</f>
        <v>#N/A</v>
      </c>
      <c r="P808" s="119" t="str">
        <f t="shared" si="370"/>
        <v>#N/A</v>
      </c>
    </row>
    <row r="809" ht="23.25" customHeight="1">
      <c r="A809" s="86" t="str">
        <f t="shared" si="368"/>
        <v>64</v>
      </c>
      <c r="B809" s="120">
        <v>64.0</v>
      </c>
      <c r="C809" s="121" t="str">
        <f t="shared" si="91"/>
        <v/>
      </c>
      <c r="D809" s="122" t="str">
        <f t="shared" ref="D809:E809" si="432">D808</f>
        <v/>
      </c>
      <c r="E809" s="123" t="str">
        <f t="shared" si="432"/>
        <v/>
      </c>
      <c r="F809" s="213"/>
      <c r="G809" s="124"/>
      <c r="H809" s="125"/>
      <c r="I809" s="125"/>
      <c r="J809" s="214"/>
      <c r="K809" s="185"/>
      <c r="L809" s="185"/>
      <c r="M809" s="131"/>
      <c r="N809" s="128" t="str">
        <f>VLOOKUP(K809,COD!$O$2:$P$10,2,FALSE)</f>
        <v>#N/A</v>
      </c>
      <c r="O809" s="128" t="str">
        <f>VLOOKUP(L809,COD!$O$12:$P$25,2,FALSE)</f>
        <v>#N/A</v>
      </c>
      <c r="P809" s="119" t="str">
        <f t="shared" si="370"/>
        <v>#N/A</v>
      </c>
    </row>
    <row r="810" ht="23.25" customHeight="1">
      <c r="A810" s="86" t="str">
        <f t="shared" si="368"/>
        <v>65</v>
      </c>
      <c r="B810" s="120">
        <v>65.0</v>
      </c>
      <c r="C810" s="121" t="str">
        <f t="shared" si="91"/>
        <v/>
      </c>
      <c r="D810" s="122" t="str">
        <f t="shared" ref="D810:E810" si="433">D809</f>
        <v/>
      </c>
      <c r="E810" s="123" t="str">
        <f t="shared" si="433"/>
        <v/>
      </c>
      <c r="F810" s="213"/>
      <c r="G810" s="124"/>
      <c r="H810" s="125"/>
      <c r="I810" s="125"/>
      <c r="J810" s="214"/>
      <c r="K810" s="185"/>
      <c r="L810" s="185"/>
      <c r="M810" s="130"/>
      <c r="N810" s="118" t="str">
        <f>VLOOKUP(K810,COD!$O$2:$P$10,2,FALSE)</f>
        <v>#N/A</v>
      </c>
      <c r="O810" s="118" t="str">
        <f>VLOOKUP(L810,COD!$O$12:$P$25,2,FALSE)</f>
        <v>#N/A</v>
      </c>
      <c r="P810" s="119" t="str">
        <f t="shared" si="370"/>
        <v>#N/A</v>
      </c>
    </row>
    <row r="811" ht="23.25" customHeight="1">
      <c r="A811" s="86" t="str">
        <f t="shared" si="368"/>
        <v>66</v>
      </c>
      <c r="B811" s="120">
        <v>66.0</v>
      </c>
      <c r="C811" s="121" t="str">
        <f t="shared" si="91"/>
        <v/>
      </c>
      <c r="D811" s="122" t="str">
        <f t="shared" ref="D811:E811" si="434">D810</f>
        <v/>
      </c>
      <c r="E811" s="123" t="str">
        <f t="shared" si="434"/>
        <v/>
      </c>
      <c r="F811" s="213"/>
      <c r="G811" s="124"/>
      <c r="H811" s="125"/>
      <c r="I811" s="125"/>
      <c r="J811" s="214"/>
      <c r="K811" s="186"/>
      <c r="L811" s="186"/>
      <c r="M811" s="131"/>
      <c r="N811" s="128" t="str">
        <f>VLOOKUP(K811,COD!$O$2:$P$10,2,FALSE)</f>
        <v>#N/A</v>
      </c>
      <c r="O811" s="128" t="str">
        <f>VLOOKUP(L811,COD!$O$12:$P$25,2,FALSE)</f>
        <v>#N/A</v>
      </c>
      <c r="P811" s="119" t="str">
        <f t="shared" si="370"/>
        <v>#N/A</v>
      </c>
    </row>
    <row r="812" ht="23.25" customHeight="1">
      <c r="A812" s="86" t="str">
        <f t="shared" si="368"/>
        <v>67</v>
      </c>
      <c r="B812" s="120">
        <v>67.0</v>
      </c>
      <c r="C812" s="121" t="str">
        <f t="shared" si="91"/>
        <v/>
      </c>
      <c r="D812" s="122" t="str">
        <f t="shared" ref="D812:E812" si="435">D811</f>
        <v/>
      </c>
      <c r="E812" s="123" t="str">
        <f t="shared" si="435"/>
        <v/>
      </c>
      <c r="F812" s="213"/>
      <c r="G812" s="124"/>
      <c r="H812" s="125"/>
      <c r="I812" s="125"/>
      <c r="J812" s="214"/>
      <c r="K812" s="185"/>
      <c r="L812" s="185"/>
      <c r="M812" s="132"/>
      <c r="N812" s="118" t="str">
        <f>VLOOKUP(K812,COD!$O$2:$P$10,2,FALSE)</f>
        <v>#N/A</v>
      </c>
      <c r="O812" s="118" t="str">
        <f>VLOOKUP(L812,COD!$O$12:$P$25,2,FALSE)</f>
        <v>#N/A</v>
      </c>
      <c r="P812" s="119" t="str">
        <f t="shared" si="370"/>
        <v>#N/A</v>
      </c>
    </row>
    <row r="813" ht="23.25" customHeight="1">
      <c r="A813" s="86" t="str">
        <f t="shared" si="368"/>
        <v>68</v>
      </c>
      <c r="B813" s="120">
        <v>68.0</v>
      </c>
      <c r="C813" s="121" t="str">
        <f t="shared" si="91"/>
        <v/>
      </c>
      <c r="D813" s="122" t="str">
        <f t="shared" ref="D813:E813" si="436">D812</f>
        <v/>
      </c>
      <c r="E813" s="123" t="str">
        <f t="shared" si="436"/>
        <v/>
      </c>
      <c r="F813" s="213"/>
      <c r="G813" s="124"/>
      <c r="H813" s="125"/>
      <c r="I813" s="125"/>
      <c r="J813" s="215"/>
      <c r="K813" s="186"/>
      <c r="L813" s="186"/>
      <c r="M813" s="131"/>
      <c r="N813" s="128" t="str">
        <f>VLOOKUP(K813,COD!$O$2:$P$10,2,FALSE)</f>
        <v>#N/A</v>
      </c>
      <c r="O813" s="128" t="str">
        <f>VLOOKUP(L813,COD!$O$12:$P$25,2,FALSE)</f>
        <v>#N/A</v>
      </c>
      <c r="P813" s="119" t="str">
        <f t="shared" si="370"/>
        <v>#N/A</v>
      </c>
    </row>
    <row r="814" ht="23.25" customHeight="1">
      <c r="A814" s="86" t="str">
        <f t="shared" si="368"/>
        <v>69</v>
      </c>
      <c r="B814" s="120">
        <v>69.0</v>
      </c>
      <c r="C814" s="121" t="str">
        <f t="shared" si="91"/>
        <v/>
      </c>
      <c r="D814" s="122" t="str">
        <f t="shared" ref="D814:E814" si="437">D813</f>
        <v/>
      </c>
      <c r="E814" s="123" t="str">
        <f t="shared" si="437"/>
        <v/>
      </c>
      <c r="F814" s="213"/>
      <c r="G814" s="124"/>
      <c r="H814" s="125"/>
      <c r="I814" s="125"/>
      <c r="J814" s="214"/>
      <c r="K814" s="186"/>
      <c r="L814" s="186"/>
      <c r="M814" s="130"/>
      <c r="N814" s="118" t="str">
        <f>VLOOKUP(K814,COD!$O$2:$P$10,2,FALSE)</f>
        <v>#N/A</v>
      </c>
      <c r="O814" s="118" t="str">
        <f>VLOOKUP(L814,COD!$O$12:$P$25,2,FALSE)</f>
        <v>#N/A</v>
      </c>
      <c r="P814" s="119" t="str">
        <f t="shared" si="370"/>
        <v>#N/A</v>
      </c>
    </row>
    <row r="815" ht="23.25" customHeight="1">
      <c r="A815" s="86" t="str">
        <f t="shared" si="368"/>
        <v>70</v>
      </c>
      <c r="B815" s="136">
        <v>70.0</v>
      </c>
      <c r="C815" s="137" t="str">
        <f t="shared" si="91"/>
        <v/>
      </c>
      <c r="D815" s="138" t="str">
        <f t="shared" ref="D815:E815" si="438">D814</f>
        <v/>
      </c>
      <c r="E815" s="139" t="str">
        <f t="shared" si="438"/>
        <v/>
      </c>
      <c r="F815" s="216"/>
      <c r="G815" s="141"/>
      <c r="H815" s="142"/>
      <c r="I815" s="142"/>
      <c r="J815" s="217"/>
      <c r="K815" s="199"/>
      <c r="L815" s="199"/>
      <c r="M815" s="145"/>
      <c r="N815" s="128" t="str">
        <f>VLOOKUP(K815,COD!$O$2:$P$10,2,FALSE)</f>
        <v>#N/A</v>
      </c>
      <c r="O815" s="128" t="str">
        <f>VLOOKUP(L815,COD!$O$12:$P$25,2,FALSE)</f>
        <v>#N/A</v>
      </c>
      <c r="P815" s="119" t="str">
        <f t="shared" si="370"/>
        <v>#N/A</v>
      </c>
    </row>
    <row r="816" ht="21.0" customHeight="1">
      <c r="A816" s="86" t="str">
        <f t="shared" ref="A816:A818" si="440">E816&amp;D816&amp;F816</f>
        <v>CLAVE ROJA</v>
      </c>
      <c r="B816" s="108" t="s">
        <v>450</v>
      </c>
      <c r="C816" s="146" t="str">
        <f t="shared" si="91"/>
        <v/>
      </c>
      <c r="D816" s="147" t="str">
        <f t="shared" ref="D816:E816" si="439">D815</f>
        <v/>
      </c>
      <c r="E816" s="148" t="str">
        <f t="shared" si="439"/>
        <v/>
      </c>
      <c r="F816" s="149" t="s">
        <v>21</v>
      </c>
      <c r="G816" s="150"/>
      <c r="H816" s="150"/>
      <c r="I816" s="150"/>
      <c r="J816" s="151"/>
      <c r="K816" s="152"/>
      <c r="L816" s="151"/>
      <c r="M816" s="153"/>
      <c r="N816" s="119" t="str">
        <f>VLOOKUP(K816,COD!$O$2:$P$10,2,FALSE)</f>
        <v>#N/A</v>
      </c>
      <c r="O816" s="119" t="str">
        <f>VLOOKUP(L816,COD!$O$12:$P$25,2,FALSE)</f>
        <v>#N/A</v>
      </c>
      <c r="P816" s="119" t="str">
        <f t="shared" si="370"/>
        <v>#N/A</v>
      </c>
    </row>
    <row r="817" ht="21.0" customHeight="1">
      <c r="A817" s="86" t="str">
        <f t="shared" si="440"/>
        <v>CLAVE AMARILLA</v>
      </c>
      <c r="B817" s="120" t="s">
        <v>450</v>
      </c>
      <c r="C817" s="154" t="str">
        <f t="shared" si="91"/>
        <v/>
      </c>
      <c r="D817" s="155" t="str">
        <f t="shared" ref="D817:E817" si="441">D816</f>
        <v/>
      </c>
      <c r="E817" s="123" t="str">
        <f t="shared" si="441"/>
        <v/>
      </c>
      <c r="F817" s="156" t="s">
        <v>32</v>
      </c>
      <c r="G817" s="157"/>
      <c r="H817" s="157"/>
      <c r="I817" s="157"/>
      <c r="J817" s="158"/>
      <c r="K817" s="159"/>
      <c r="L817" s="158"/>
      <c r="M817" s="130"/>
      <c r="N817" s="119" t="str">
        <f>VLOOKUP(K817,COD!$O$2:$P$10,2,FALSE)</f>
        <v>#N/A</v>
      </c>
      <c r="O817" s="119" t="str">
        <f>VLOOKUP(L817,COD!$O$12:$P$25,2,FALSE)</f>
        <v>#N/A</v>
      </c>
      <c r="P817" s="119" t="str">
        <f t="shared" si="370"/>
        <v>#N/A</v>
      </c>
    </row>
    <row r="818" ht="21.0" customHeight="1">
      <c r="A818" s="86" t="str">
        <f t="shared" si="440"/>
        <v>CLAVE AZUL</v>
      </c>
      <c r="B818" s="136" t="s">
        <v>450</v>
      </c>
      <c r="C818" s="160" t="str">
        <f t="shared" si="91"/>
        <v/>
      </c>
      <c r="D818" s="161" t="str">
        <f t="shared" ref="D818:E818" si="442">D817</f>
        <v/>
      </c>
      <c r="E818" s="139" t="str">
        <f t="shared" si="442"/>
        <v/>
      </c>
      <c r="F818" s="162" t="s">
        <v>43</v>
      </c>
      <c r="G818" s="163"/>
      <c r="H818" s="163"/>
      <c r="I818" s="163"/>
      <c r="J818" s="164"/>
      <c r="K818" s="165"/>
      <c r="L818" s="164"/>
      <c r="M818" s="166"/>
      <c r="N818" s="119" t="str">
        <f>VLOOKUP(K818,COD!$O$2:$P$10,2,FALSE)</f>
        <v>#N/A</v>
      </c>
      <c r="O818" s="119" t="str">
        <f>VLOOKUP(L818,COD!$O$12:$P$25,2,FALSE)</f>
        <v>#N/A</v>
      </c>
      <c r="P818" s="119" t="str">
        <f t="shared" si="370"/>
        <v>#N/A</v>
      </c>
    </row>
    <row r="819" ht="23.25" customHeight="1">
      <c r="A819" s="86" t="str">
        <f t="shared" ref="A819:A888" si="443">E819&amp;D819&amp;B819</f>
        <v>1</v>
      </c>
      <c r="B819" s="167">
        <v>1.0</v>
      </c>
      <c r="C819" s="168" t="str">
        <f t="shared" si="91"/>
        <v/>
      </c>
      <c r="D819" s="169" t="str">
        <f>VLOOKUP($B$2&amp;$E819,'Numeración'!$A$4:$G$63,5,FALSE)</f>
        <v/>
      </c>
      <c r="E819" s="218"/>
      <c r="F819" s="171"/>
      <c r="G819" s="172"/>
      <c r="H819" s="173"/>
      <c r="I819" s="173"/>
      <c r="J819" s="174"/>
      <c r="K819" s="175"/>
      <c r="L819" s="175"/>
      <c r="M819" s="176"/>
      <c r="N819" s="128" t="str">
        <f>VLOOKUP(K819,COD!$O$2:$P$10,2,FALSE)</f>
        <v>#N/A</v>
      </c>
      <c r="O819" s="128" t="str">
        <f>VLOOKUP(L819,COD!$O$12:$P$25,2,FALSE)</f>
        <v>#N/A</v>
      </c>
      <c r="P819" s="119" t="str">
        <f t="shared" si="370"/>
        <v>#N/A</v>
      </c>
    </row>
    <row r="820" ht="23.25" customHeight="1">
      <c r="A820" s="86" t="str">
        <f t="shared" si="443"/>
        <v>2</v>
      </c>
      <c r="B820" s="177">
        <v>2.0</v>
      </c>
      <c r="C820" s="178" t="str">
        <f t="shared" si="91"/>
        <v/>
      </c>
      <c r="D820" s="179" t="str">
        <f t="shared" ref="D820:E820" si="444">D819</f>
        <v/>
      </c>
      <c r="E820" s="180" t="str">
        <f t="shared" si="444"/>
        <v/>
      </c>
      <c r="F820" s="181"/>
      <c r="G820" s="182"/>
      <c r="H820" s="183"/>
      <c r="I820" s="183"/>
      <c r="J820" s="184"/>
      <c r="K820" s="185"/>
      <c r="L820" s="186"/>
      <c r="M820" s="132"/>
      <c r="N820" s="118" t="str">
        <f>VLOOKUP(K820,COD!$O$2:$P$10,2,FALSE)</f>
        <v>#N/A</v>
      </c>
      <c r="O820" s="118" t="str">
        <f>VLOOKUP(L820,COD!$O$12:$P$25,2,FALSE)</f>
        <v>#N/A</v>
      </c>
      <c r="P820" s="119" t="str">
        <f t="shared" si="370"/>
        <v>#N/A</v>
      </c>
    </row>
    <row r="821" ht="23.25" customHeight="1">
      <c r="A821" s="86" t="str">
        <f t="shared" si="443"/>
        <v>3</v>
      </c>
      <c r="B821" s="177">
        <v>3.0</v>
      </c>
      <c r="C821" s="178" t="str">
        <f t="shared" si="91"/>
        <v/>
      </c>
      <c r="D821" s="179" t="str">
        <f t="shared" ref="D821:E821" si="445">D820</f>
        <v/>
      </c>
      <c r="E821" s="180" t="str">
        <f t="shared" si="445"/>
        <v/>
      </c>
      <c r="F821" s="181"/>
      <c r="G821" s="182"/>
      <c r="H821" s="183"/>
      <c r="I821" s="183"/>
      <c r="J821" s="184"/>
      <c r="K821" s="185"/>
      <c r="L821" s="185"/>
      <c r="M821" s="131"/>
      <c r="N821" s="128" t="str">
        <f>VLOOKUP(K821,COD!$O$2:$P$10,2,FALSE)</f>
        <v>#N/A</v>
      </c>
      <c r="O821" s="128" t="str">
        <f>VLOOKUP(L821,COD!$O$12:$P$25,2,FALSE)</f>
        <v>#N/A</v>
      </c>
      <c r="P821" s="119" t="str">
        <f t="shared" si="370"/>
        <v>#N/A</v>
      </c>
    </row>
    <row r="822" ht="23.25" customHeight="1">
      <c r="A822" s="86" t="str">
        <f t="shared" si="443"/>
        <v>4</v>
      </c>
      <c r="B822" s="177">
        <v>4.0</v>
      </c>
      <c r="C822" s="178" t="str">
        <f t="shared" si="91"/>
        <v/>
      </c>
      <c r="D822" s="179" t="str">
        <f t="shared" ref="D822:E822" si="446">D821</f>
        <v/>
      </c>
      <c r="E822" s="180" t="str">
        <f t="shared" si="446"/>
        <v/>
      </c>
      <c r="F822" s="181"/>
      <c r="G822" s="182"/>
      <c r="H822" s="183"/>
      <c r="I822" s="183"/>
      <c r="J822" s="184"/>
      <c r="K822" s="185"/>
      <c r="L822" s="185"/>
      <c r="M822" s="132"/>
      <c r="N822" s="118" t="str">
        <f>VLOOKUP(K822,COD!$O$2:$P$10,2,FALSE)</f>
        <v>#N/A</v>
      </c>
      <c r="O822" s="118" t="str">
        <f>VLOOKUP(L822,COD!$O$12:$P$25,2,FALSE)</f>
        <v>#N/A</v>
      </c>
      <c r="P822" s="119" t="str">
        <f t="shared" si="370"/>
        <v>#N/A</v>
      </c>
    </row>
    <row r="823" ht="23.25" customHeight="1">
      <c r="A823" s="86" t="str">
        <f t="shared" si="443"/>
        <v>5</v>
      </c>
      <c r="B823" s="177">
        <v>5.0</v>
      </c>
      <c r="C823" s="178" t="str">
        <f t="shared" si="91"/>
        <v/>
      </c>
      <c r="D823" s="179" t="str">
        <f t="shared" ref="D823:E823" si="447">D822</f>
        <v/>
      </c>
      <c r="E823" s="180" t="str">
        <f t="shared" si="447"/>
        <v/>
      </c>
      <c r="F823" s="181"/>
      <c r="G823" s="182"/>
      <c r="H823" s="183"/>
      <c r="I823" s="183"/>
      <c r="J823" s="184"/>
      <c r="K823" s="185"/>
      <c r="L823" s="185"/>
      <c r="M823" s="131"/>
      <c r="N823" s="128" t="str">
        <f>VLOOKUP(K823,COD!$O$2:$P$10,2,FALSE)</f>
        <v>#N/A</v>
      </c>
      <c r="O823" s="128" t="str">
        <f>VLOOKUP(L823,COD!$O$12:$P$25,2,FALSE)</f>
        <v>#N/A</v>
      </c>
      <c r="P823" s="119" t="str">
        <f t="shared" si="370"/>
        <v>#N/A</v>
      </c>
    </row>
    <row r="824" ht="23.25" customHeight="1">
      <c r="A824" s="86" t="str">
        <f t="shared" si="443"/>
        <v>6</v>
      </c>
      <c r="B824" s="177">
        <v>6.0</v>
      </c>
      <c r="C824" s="178" t="str">
        <f t="shared" si="91"/>
        <v/>
      </c>
      <c r="D824" s="179" t="str">
        <f t="shared" ref="D824:E824" si="448">D823</f>
        <v/>
      </c>
      <c r="E824" s="180" t="str">
        <f t="shared" si="448"/>
        <v/>
      </c>
      <c r="F824" s="181"/>
      <c r="G824" s="182"/>
      <c r="H824" s="183"/>
      <c r="I824" s="183"/>
      <c r="J824" s="184"/>
      <c r="K824" s="185"/>
      <c r="L824" s="185"/>
      <c r="M824" s="130"/>
      <c r="N824" s="118" t="str">
        <f>VLOOKUP(K824,COD!$O$2:$P$10,2,FALSE)</f>
        <v>#N/A</v>
      </c>
      <c r="O824" s="118" t="str">
        <f>VLOOKUP(L824,COD!$O$12:$P$25,2,FALSE)</f>
        <v>#N/A</v>
      </c>
      <c r="P824" s="119" t="str">
        <f t="shared" si="370"/>
        <v>#N/A</v>
      </c>
    </row>
    <row r="825" ht="23.25" customHeight="1">
      <c r="A825" s="86" t="str">
        <f t="shared" si="443"/>
        <v>7</v>
      </c>
      <c r="B825" s="177">
        <v>7.0</v>
      </c>
      <c r="C825" s="178" t="str">
        <f t="shared" si="91"/>
        <v/>
      </c>
      <c r="D825" s="179" t="str">
        <f t="shared" ref="D825:E825" si="449">D824</f>
        <v/>
      </c>
      <c r="E825" s="180" t="str">
        <f t="shared" si="449"/>
        <v/>
      </c>
      <c r="F825" s="181"/>
      <c r="G825" s="182"/>
      <c r="H825" s="183"/>
      <c r="I825" s="183"/>
      <c r="J825" s="184"/>
      <c r="K825" s="185"/>
      <c r="L825" s="185"/>
      <c r="M825" s="127"/>
      <c r="N825" s="128" t="str">
        <f>VLOOKUP(K825,COD!$O$2:$P$10,2,FALSE)</f>
        <v>#N/A</v>
      </c>
      <c r="O825" s="128" t="str">
        <f>VLOOKUP(L825,COD!$O$12:$P$25,2,FALSE)</f>
        <v>#N/A</v>
      </c>
      <c r="P825" s="119" t="str">
        <f t="shared" si="370"/>
        <v>#N/A</v>
      </c>
    </row>
    <row r="826" ht="23.25" customHeight="1">
      <c r="A826" s="86" t="str">
        <f t="shared" si="443"/>
        <v>8</v>
      </c>
      <c r="B826" s="177">
        <v>8.0</v>
      </c>
      <c r="C826" s="178" t="str">
        <f t="shared" si="91"/>
        <v/>
      </c>
      <c r="D826" s="179" t="str">
        <f t="shared" ref="D826:E826" si="450">D825</f>
        <v/>
      </c>
      <c r="E826" s="180" t="str">
        <f t="shared" si="450"/>
        <v/>
      </c>
      <c r="F826" s="181"/>
      <c r="G826" s="182"/>
      <c r="H826" s="183"/>
      <c r="I826" s="183"/>
      <c r="J826" s="184"/>
      <c r="K826" s="185"/>
      <c r="L826" s="185"/>
      <c r="M826" s="132"/>
      <c r="N826" s="118" t="str">
        <f>VLOOKUP(K826,COD!$O$2:$P$10,2,FALSE)</f>
        <v>#N/A</v>
      </c>
      <c r="O826" s="118" t="str">
        <f>VLOOKUP(L826,COD!$O$12:$P$25,2,FALSE)</f>
        <v>#N/A</v>
      </c>
      <c r="P826" s="119" t="str">
        <f t="shared" si="370"/>
        <v>#N/A</v>
      </c>
    </row>
    <row r="827" ht="23.25" customHeight="1">
      <c r="A827" s="86" t="str">
        <f t="shared" si="443"/>
        <v>9</v>
      </c>
      <c r="B827" s="177">
        <v>9.0</v>
      </c>
      <c r="C827" s="178" t="str">
        <f t="shared" si="91"/>
        <v/>
      </c>
      <c r="D827" s="179" t="str">
        <f t="shared" ref="D827:E827" si="451">D826</f>
        <v/>
      </c>
      <c r="E827" s="180" t="str">
        <f t="shared" si="451"/>
        <v/>
      </c>
      <c r="F827" s="181"/>
      <c r="G827" s="182"/>
      <c r="H827" s="183"/>
      <c r="I827" s="183"/>
      <c r="J827" s="184"/>
      <c r="K827" s="185"/>
      <c r="L827" s="185"/>
      <c r="M827" s="131"/>
      <c r="N827" s="128" t="str">
        <f>VLOOKUP(K827,COD!$O$2:$P$10,2,FALSE)</f>
        <v>#N/A</v>
      </c>
      <c r="O827" s="128" t="str">
        <f>VLOOKUP(L827,COD!$O$12:$P$25,2,FALSE)</f>
        <v>#N/A</v>
      </c>
      <c r="P827" s="119" t="str">
        <f t="shared" si="370"/>
        <v>#N/A</v>
      </c>
    </row>
    <row r="828" ht="23.25" customHeight="1">
      <c r="A828" s="86" t="str">
        <f t="shared" si="443"/>
        <v>10</v>
      </c>
      <c r="B828" s="177">
        <v>10.0</v>
      </c>
      <c r="C828" s="178" t="str">
        <f t="shared" si="91"/>
        <v/>
      </c>
      <c r="D828" s="179" t="str">
        <f t="shared" ref="D828:E828" si="452">D827</f>
        <v/>
      </c>
      <c r="E828" s="180" t="str">
        <f t="shared" si="452"/>
        <v/>
      </c>
      <c r="F828" s="181"/>
      <c r="G828" s="182"/>
      <c r="H828" s="183"/>
      <c r="I828" s="183"/>
      <c r="J828" s="184"/>
      <c r="K828" s="185"/>
      <c r="L828" s="185"/>
      <c r="M828" s="132"/>
      <c r="N828" s="118" t="str">
        <f>VLOOKUP(K828,COD!$O$2:$P$10,2,FALSE)</f>
        <v>#N/A</v>
      </c>
      <c r="O828" s="118" t="str">
        <f>VLOOKUP(L828,COD!$O$12:$P$25,2,FALSE)</f>
        <v>#N/A</v>
      </c>
      <c r="P828" s="119" t="str">
        <f t="shared" si="370"/>
        <v>#N/A</v>
      </c>
    </row>
    <row r="829" ht="23.25" customHeight="1">
      <c r="A829" s="86" t="str">
        <f t="shared" si="443"/>
        <v>11</v>
      </c>
      <c r="B829" s="177">
        <v>11.0</v>
      </c>
      <c r="C829" s="178" t="str">
        <f t="shared" si="91"/>
        <v/>
      </c>
      <c r="D829" s="179" t="str">
        <f t="shared" ref="D829:E829" si="453">D828</f>
        <v/>
      </c>
      <c r="E829" s="180" t="str">
        <f t="shared" si="453"/>
        <v/>
      </c>
      <c r="F829" s="181"/>
      <c r="G829" s="182"/>
      <c r="H829" s="183"/>
      <c r="I829" s="183"/>
      <c r="J829" s="184"/>
      <c r="K829" s="185"/>
      <c r="L829" s="185"/>
      <c r="M829" s="131"/>
      <c r="N829" s="128" t="str">
        <f>VLOOKUP(K829,COD!$O$2:$P$10,2,FALSE)</f>
        <v>#N/A</v>
      </c>
      <c r="O829" s="128" t="str">
        <f>VLOOKUP(L829,COD!$O$12:$P$25,2,FALSE)</f>
        <v>#N/A</v>
      </c>
      <c r="P829" s="119" t="str">
        <f t="shared" si="370"/>
        <v>#N/A</v>
      </c>
    </row>
    <row r="830" ht="23.25" customHeight="1">
      <c r="A830" s="86" t="str">
        <f t="shared" si="443"/>
        <v>12</v>
      </c>
      <c r="B830" s="177">
        <v>12.0</v>
      </c>
      <c r="C830" s="178" t="str">
        <f t="shared" si="91"/>
        <v/>
      </c>
      <c r="D830" s="179" t="str">
        <f t="shared" ref="D830:E830" si="454">D829</f>
        <v/>
      </c>
      <c r="E830" s="180" t="str">
        <f t="shared" si="454"/>
        <v/>
      </c>
      <c r="F830" s="181"/>
      <c r="G830" s="182"/>
      <c r="H830" s="183"/>
      <c r="I830" s="183"/>
      <c r="J830" s="184"/>
      <c r="K830" s="186"/>
      <c r="L830" s="186"/>
      <c r="M830" s="130"/>
      <c r="N830" s="118" t="str">
        <f>VLOOKUP(K830,COD!$O$2:$P$10,2,FALSE)</f>
        <v>#N/A</v>
      </c>
      <c r="O830" s="118" t="str">
        <f>VLOOKUP(L830,COD!$O$12:$P$25,2,FALSE)</f>
        <v>#N/A</v>
      </c>
      <c r="P830" s="119" t="str">
        <f t="shared" si="370"/>
        <v>#N/A</v>
      </c>
    </row>
    <row r="831" ht="23.25" customHeight="1">
      <c r="A831" s="86" t="str">
        <f t="shared" si="443"/>
        <v>13</v>
      </c>
      <c r="B831" s="177">
        <v>13.0</v>
      </c>
      <c r="C831" s="178" t="str">
        <f t="shared" si="91"/>
        <v/>
      </c>
      <c r="D831" s="179" t="str">
        <f t="shared" ref="D831:E831" si="455">D830</f>
        <v/>
      </c>
      <c r="E831" s="180" t="str">
        <f t="shared" si="455"/>
        <v/>
      </c>
      <c r="F831" s="181"/>
      <c r="G831" s="182"/>
      <c r="H831" s="183"/>
      <c r="I831" s="183"/>
      <c r="J831" s="184"/>
      <c r="K831" s="185"/>
      <c r="L831" s="185"/>
      <c r="M831" s="127"/>
      <c r="N831" s="128" t="str">
        <f>VLOOKUP(K831,COD!$O$2:$P$10,2,FALSE)</f>
        <v>#N/A</v>
      </c>
      <c r="O831" s="128" t="str">
        <f>VLOOKUP(L831,COD!$O$12:$P$25,2,FALSE)</f>
        <v>#N/A</v>
      </c>
      <c r="P831" s="119" t="str">
        <f t="shared" si="370"/>
        <v>#N/A</v>
      </c>
    </row>
    <row r="832" ht="23.25" customHeight="1">
      <c r="A832" s="86" t="str">
        <f t="shared" si="443"/>
        <v>14</v>
      </c>
      <c r="B832" s="177">
        <v>14.0</v>
      </c>
      <c r="C832" s="178" t="str">
        <f t="shared" si="91"/>
        <v/>
      </c>
      <c r="D832" s="179" t="str">
        <f t="shared" ref="D832:E832" si="456">D831</f>
        <v/>
      </c>
      <c r="E832" s="180" t="str">
        <f t="shared" si="456"/>
        <v/>
      </c>
      <c r="F832" s="181"/>
      <c r="G832" s="182"/>
      <c r="H832" s="183"/>
      <c r="I832" s="183"/>
      <c r="J832" s="184"/>
      <c r="K832" s="186"/>
      <c r="L832" s="186"/>
      <c r="M832" s="130"/>
      <c r="N832" s="118" t="str">
        <f>VLOOKUP(K832,COD!$O$2:$P$10,2,FALSE)</f>
        <v>#N/A</v>
      </c>
      <c r="O832" s="118" t="str">
        <f>VLOOKUP(L832,COD!$O$12:$P$25,2,FALSE)</f>
        <v>#N/A</v>
      </c>
      <c r="P832" s="119" t="str">
        <f t="shared" si="370"/>
        <v>#N/A</v>
      </c>
    </row>
    <row r="833" ht="23.25" customHeight="1">
      <c r="A833" s="86" t="str">
        <f t="shared" si="443"/>
        <v>15</v>
      </c>
      <c r="B833" s="177">
        <v>15.0</v>
      </c>
      <c r="C833" s="178" t="str">
        <f t="shared" si="91"/>
        <v/>
      </c>
      <c r="D833" s="179" t="str">
        <f t="shared" ref="D833:E833" si="457">D832</f>
        <v/>
      </c>
      <c r="E833" s="180" t="str">
        <f t="shared" si="457"/>
        <v/>
      </c>
      <c r="F833" s="181"/>
      <c r="G833" s="182"/>
      <c r="H833" s="183"/>
      <c r="I833" s="183"/>
      <c r="J833" s="184"/>
      <c r="K833" s="186"/>
      <c r="L833" s="186"/>
      <c r="M833" s="127"/>
      <c r="N833" s="128" t="str">
        <f>VLOOKUP(K833,COD!$O$2:$P$10,2,FALSE)</f>
        <v>#N/A</v>
      </c>
      <c r="O833" s="128" t="str">
        <f>VLOOKUP(L833,COD!$O$12:$P$25,2,FALSE)</f>
        <v>#N/A</v>
      </c>
      <c r="P833" s="119" t="str">
        <f t="shared" si="370"/>
        <v>#N/A</v>
      </c>
    </row>
    <row r="834" ht="23.25" customHeight="1">
      <c r="A834" s="86" t="str">
        <f t="shared" si="443"/>
        <v>16</v>
      </c>
      <c r="B834" s="177">
        <v>16.0</v>
      </c>
      <c r="C834" s="178" t="str">
        <f t="shared" si="91"/>
        <v/>
      </c>
      <c r="D834" s="179" t="str">
        <f t="shared" ref="D834:E834" si="458">D833</f>
        <v/>
      </c>
      <c r="E834" s="180" t="str">
        <f t="shared" si="458"/>
        <v/>
      </c>
      <c r="F834" s="181"/>
      <c r="G834" s="182"/>
      <c r="H834" s="183"/>
      <c r="I834" s="183"/>
      <c r="J834" s="184"/>
      <c r="K834" s="186"/>
      <c r="L834" s="186"/>
      <c r="M834" s="132"/>
      <c r="N834" s="118" t="str">
        <f>VLOOKUP(K834,COD!$O$2:$P$10,2,FALSE)</f>
        <v>#N/A</v>
      </c>
      <c r="O834" s="118" t="str">
        <f>VLOOKUP(L834,COD!$O$12:$P$25,2,FALSE)</f>
        <v>#N/A</v>
      </c>
      <c r="P834" s="119" t="str">
        <f t="shared" si="370"/>
        <v>#N/A</v>
      </c>
    </row>
    <row r="835" ht="23.25" customHeight="1">
      <c r="A835" s="86" t="str">
        <f t="shared" si="443"/>
        <v>17</v>
      </c>
      <c r="B835" s="177">
        <v>17.0</v>
      </c>
      <c r="C835" s="178" t="str">
        <f t="shared" si="91"/>
        <v/>
      </c>
      <c r="D835" s="179" t="str">
        <f t="shared" ref="D835:E835" si="459">D834</f>
        <v/>
      </c>
      <c r="E835" s="180" t="str">
        <f t="shared" si="459"/>
        <v/>
      </c>
      <c r="F835" s="181"/>
      <c r="G835" s="182"/>
      <c r="H835" s="183"/>
      <c r="I835" s="183"/>
      <c r="J835" s="184"/>
      <c r="K835" s="186"/>
      <c r="L835" s="186"/>
      <c r="M835" s="131"/>
      <c r="N835" s="128" t="str">
        <f>VLOOKUP(K835,COD!$O$2:$P$10,2,FALSE)</f>
        <v>#N/A</v>
      </c>
      <c r="O835" s="128" t="str">
        <f>VLOOKUP(L835,COD!$O$12:$P$25,2,FALSE)</f>
        <v>#N/A</v>
      </c>
      <c r="P835" s="119" t="str">
        <f t="shared" si="370"/>
        <v>#N/A</v>
      </c>
    </row>
    <row r="836" ht="23.25" customHeight="1">
      <c r="A836" s="86" t="str">
        <f t="shared" si="443"/>
        <v>18</v>
      </c>
      <c r="B836" s="177">
        <v>18.0</v>
      </c>
      <c r="C836" s="178" t="str">
        <f t="shared" si="91"/>
        <v/>
      </c>
      <c r="D836" s="179" t="str">
        <f t="shared" ref="D836:E836" si="460">D835</f>
        <v/>
      </c>
      <c r="E836" s="180" t="str">
        <f t="shared" si="460"/>
        <v/>
      </c>
      <c r="F836" s="181"/>
      <c r="G836" s="182"/>
      <c r="H836" s="183"/>
      <c r="I836" s="183"/>
      <c r="J836" s="187"/>
      <c r="K836" s="186"/>
      <c r="L836" s="186"/>
      <c r="M836" s="130"/>
      <c r="N836" s="118" t="str">
        <f>VLOOKUP(K836,COD!$O$2:$P$10,2,FALSE)</f>
        <v>#N/A</v>
      </c>
      <c r="O836" s="118" t="str">
        <f>VLOOKUP(L836,COD!$O$12:$P$25,2,FALSE)</f>
        <v>#N/A</v>
      </c>
      <c r="P836" s="119" t="str">
        <f t="shared" si="370"/>
        <v>#N/A</v>
      </c>
    </row>
    <row r="837" ht="23.25" customHeight="1">
      <c r="A837" s="86" t="str">
        <f t="shared" si="443"/>
        <v>19</v>
      </c>
      <c r="B837" s="177">
        <v>19.0</v>
      </c>
      <c r="C837" s="178" t="str">
        <f t="shared" si="91"/>
        <v/>
      </c>
      <c r="D837" s="179" t="str">
        <f t="shared" ref="D837:E837" si="461">D836</f>
        <v/>
      </c>
      <c r="E837" s="180" t="str">
        <f t="shared" si="461"/>
        <v/>
      </c>
      <c r="F837" s="181"/>
      <c r="G837" s="182"/>
      <c r="H837" s="183"/>
      <c r="I837" s="183"/>
      <c r="J837" s="184"/>
      <c r="K837" s="186"/>
      <c r="L837" s="186"/>
      <c r="M837" s="127"/>
      <c r="N837" s="128" t="str">
        <f>VLOOKUP(K837,COD!$O$2:$P$10,2,FALSE)</f>
        <v>#N/A</v>
      </c>
      <c r="O837" s="128" t="str">
        <f>VLOOKUP(L837,COD!$O$12:$P$25,2,FALSE)</f>
        <v>#N/A</v>
      </c>
      <c r="P837" s="119" t="str">
        <f t="shared" si="370"/>
        <v>#N/A</v>
      </c>
    </row>
    <row r="838" ht="23.25" customHeight="1">
      <c r="A838" s="86" t="str">
        <f t="shared" si="443"/>
        <v>20</v>
      </c>
      <c r="B838" s="177">
        <v>20.0</v>
      </c>
      <c r="C838" s="178" t="str">
        <f t="shared" si="91"/>
        <v/>
      </c>
      <c r="D838" s="179" t="str">
        <f t="shared" ref="D838:E838" si="462">D837</f>
        <v/>
      </c>
      <c r="E838" s="180" t="str">
        <f t="shared" si="462"/>
        <v/>
      </c>
      <c r="F838" s="181"/>
      <c r="G838" s="182"/>
      <c r="H838" s="183"/>
      <c r="I838" s="183"/>
      <c r="J838" s="184"/>
      <c r="K838" s="186"/>
      <c r="L838" s="186"/>
      <c r="M838" s="132"/>
      <c r="N838" s="118" t="str">
        <f>VLOOKUP(K838,COD!$O$2:$P$10,2,FALSE)</f>
        <v>#N/A</v>
      </c>
      <c r="O838" s="118" t="str">
        <f>VLOOKUP(L838,COD!$O$12:$P$25,2,FALSE)</f>
        <v>#N/A</v>
      </c>
      <c r="P838" s="119" t="str">
        <f t="shared" si="370"/>
        <v>#N/A</v>
      </c>
    </row>
    <row r="839" ht="23.25" customHeight="1">
      <c r="A839" s="86" t="str">
        <f t="shared" si="443"/>
        <v>21</v>
      </c>
      <c r="B839" s="177">
        <v>21.0</v>
      </c>
      <c r="C839" s="178" t="str">
        <f t="shared" si="91"/>
        <v/>
      </c>
      <c r="D839" s="179" t="str">
        <f t="shared" ref="D839:E839" si="463">D838</f>
        <v/>
      </c>
      <c r="E839" s="180" t="str">
        <f t="shared" si="463"/>
        <v/>
      </c>
      <c r="F839" s="181"/>
      <c r="G839" s="182"/>
      <c r="H839" s="183"/>
      <c r="I839" s="183"/>
      <c r="J839" s="187"/>
      <c r="K839" s="185"/>
      <c r="L839" s="186"/>
      <c r="M839" s="127"/>
      <c r="N839" s="128" t="str">
        <f>VLOOKUP(K839,COD!$O$2:$P$10,2,FALSE)</f>
        <v>#N/A</v>
      </c>
      <c r="O839" s="128" t="str">
        <f>VLOOKUP(L839,COD!$O$12:$P$25,2,FALSE)</f>
        <v>#N/A</v>
      </c>
      <c r="P839" s="119" t="str">
        <f t="shared" si="370"/>
        <v>#N/A</v>
      </c>
    </row>
    <row r="840" ht="23.25" customHeight="1">
      <c r="A840" s="86" t="str">
        <f t="shared" si="443"/>
        <v>22</v>
      </c>
      <c r="B840" s="177">
        <v>22.0</v>
      </c>
      <c r="C840" s="178" t="str">
        <f t="shared" si="91"/>
        <v/>
      </c>
      <c r="D840" s="179" t="str">
        <f t="shared" ref="D840:E840" si="464">D839</f>
        <v/>
      </c>
      <c r="E840" s="180" t="str">
        <f t="shared" si="464"/>
        <v/>
      </c>
      <c r="F840" s="181"/>
      <c r="G840" s="182"/>
      <c r="H840" s="183"/>
      <c r="I840" s="183"/>
      <c r="J840" s="184"/>
      <c r="K840" s="186"/>
      <c r="L840" s="186"/>
      <c r="M840" s="130"/>
      <c r="N840" s="118" t="str">
        <f>VLOOKUP(K840,COD!$O$2:$P$10,2,FALSE)</f>
        <v>#N/A</v>
      </c>
      <c r="O840" s="118" t="str">
        <f>VLOOKUP(L840,COD!$O$12:$P$25,2,FALSE)</f>
        <v>#N/A</v>
      </c>
      <c r="P840" s="119" t="str">
        <f t="shared" si="370"/>
        <v>#N/A</v>
      </c>
    </row>
    <row r="841" ht="23.25" customHeight="1">
      <c r="A841" s="86" t="str">
        <f t="shared" si="443"/>
        <v>23</v>
      </c>
      <c r="B841" s="177">
        <v>23.0</v>
      </c>
      <c r="C841" s="178" t="str">
        <f t="shared" si="91"/>
        <v/>
      </c>
      <c r="D841" s="179" t="str">
        <f t="shared" ref="D841:E841" si="465">D840</f>
        <v/>
      </c>
      <c r="E841" s="180" t="str">
        <f t="shared" si="465"/>
        <v/>
      </c>
      <c r="F841" s="181"/>
      <c r="G841" s="182"/>
      <c r="H841" s="183"/>
      <c r="I841" s="183"/>
      <c r="J841" s="184"/>
      <c r="K841" s="185"/>
      <c r="L841" s="186"/>
      <c r="M841" s="131"/>
      <c r="N841" s="128" t="str">
        <f>VLOOKUP(K841,COD!$O$2:$P$10,2,FALSE)</f>
        <v>#N/A</v>
      </c>
      <c r="O841" s="128" t="str">
        <f>VLOOKUP(L841,COD!$O$12:$P$25,2,FALSE)</f>
        <v>#N/A</v>
      </c>
      <c r="P841" s="119" t="str">
        <f t="shared" si="370"/>
        <v>#N/A</v>
      </c>
    </row>
    <row r="842" ht="23.25" customHeight="1">
      <c r="A842" s="86" t="str">
        <f t="shared" si="443"/>
        <v>24</v>
      </c>
      <c r="B842" s="177">
        <v>24.0</v>
      </c>
      <c r="C842" s="178" t="str">
        <f t="shared" si="91"/>
        <v/>
      </c>
      <c r="D842" s="179" t="str">
        <f t="shared" ref="D842:E842" si="466">D841</f>
        <v/>
      </c>
      <c r="E842" s="180" t="str">
        <f t="shared" si="466"/>
        <v/>
      </c>
      <c r="F842" s="181"/>
      <c r="G842" s="182"/>
      <c r="H842" s="183"/>
      <c r="I842" s="183"/>
      <c r="J842" s="184"/>
      <c r="K842" s="186"/>
      <c r="L842" s="186"/>
      <c r="M842" s="130"/>
      <c r="N842" s="118" t="str">
        <f>VLOOKUP(K842,COD!$O$2:$P$10,2,FALSE)</f>
        <v>#N/A</v>
      </c>
      <c r="O842" s="118" t="str">
        <f>VLOOKUP(L842,COD!$O$12:$P$25,2,FALSE)</f>
        <v>#N/A</v>
      </c>
      <c r="P842" s="119" t="str">
        <f t="shared" si="370"/>
        <v>#N/A</v>
      </c>
    </row>
    <row r="843" ht="23.25" customHeight="1">
      <c r="A843" s="86" t="str">
        <f t="shared" si="443"/>
        <v>25</v>
      </c>
      <c r="B843" s="177">
        <v>25.0</v>
      </c>
      <c r="C843" s="178" t="str">
        <f t="shared" si="91"/>
        <v/>
      </c>
      <c r="D843" s="179" t="str">
        <f t="shared" ref="D843:E843" si="467">D842</f>
        <v/>
      </c>
      <c r="E843" s="180" t="str">
        <f t="shared" si="467"/>
        <v/>
      </c>
      <c r="F843" s="181"/>
      <c r="G843" s="182"/>
      <c r="H843" s="183"/>
      <c r="I843" s="183"/>
      <c r="J843" s="187"/>
      <c r="K843" s="185"/>
      <c r="L843" s="185"/>
      <c r="M843" s="127"/>
      <c r="N843" s="128" t="str">
        <f>VLOOKUP(K843,COD!$O$2:$P$10,2,FALSE)</f>
        <v>#N/A</v>
      </c>
      <c r="O843" s="128" t="str">
        <f>VLOOKUP(L843,COD!$O$12:$P$25,2,FALSE)</f>
        <v>#N/A</v>
      </c>
      <c r="P843" s="119" t="str">
        <f t="shared" si="370"/>
        <v>#N/A</v>
      </c>
    </row>
    <row r="844" ht="23.25" customHeight="1">
      <c r="A844" s="86" t="str">
        <f t="shared" si="443"/>
        <v>26</v>
      </c>
      <c r="B844" s="177">
        <v>26.0</v>
      </c>
      <c r="C844" s="178" t="str">
        <f t="shared" si="91"/>
        <v/>
      </c>
      <c r="D844" s="179" t="str">
        <f t="shared" ref="D844:E844" si="468">D843</f>
        <v/>
      </c>
      <c r="E844" s="180" t="str">
        <f t="shared" si="468"/>
        <v/>
      </c>
      <c r="F844" s="181"/>
      <c r="G844" s="182"/>
      <c r="H844" s="183"/>
      <c r="I844" s="183"/>
      <c r="J844" s="184"/>
      <c r="K844" s="185"/>
      <c r="L844" s="185"/>
      <c r="M844" s="132"/>
      <c r="N844" s="118" t="str">
        <f>VLOOKUP(K844,COD!$O$2:$P$10,2,FALSE)</f>
        <v>#N/A</v>
      </c>
      <c r="O844" s="118" t="str">
        <f>VLOOKUP(L844,COD!$O$12:$P$25,2,FALSE)</f>
        <v>#N/A</v>
      </c>
      <c r="P844" s="119" t="str">
        <f t="shared" si="370"/>
        <v>#N/A</v>
      </c>
    </row>
    <row r="845" ht="23.25" customHeight="1">
      <c r="A845" s="86" t="str">
        <f t="shared" si="443"/>
        <v>27</v>
      </c>
      <c r="B845" s="177">
        <v>27.0</v>
      </c>
      <c r="C845" s="178" t="str">
        <f t="shared" si="91"/>
        <v/>
      </c>
      <c r="D845" s="179" t="str">
        <f t="shared" ref="D845:E845" si="469">D844</f>
        <v/>
      </c>
      <c r="E845" s="180" t="str">
        <f t="shared" si="469"/>
        <v/>
      </c>
      <c r="F845" s="181"/>
      <c r="G845" s="182"/>
      <c r="H845" s="183"/>
      <c r="I845" s="183"/>
      <c r="J845" s="184"/>
      <c r="K845" s="185"/>
      <c r="L845" s="185"/>
      <c r="M845" s="131"/>
      <c r="N845" s="128" t="str">
        <f>VLOOKUP(K845,COD!$O$2:$P$10,2,FALSE)</f>
        <v>#N/A</v>
      </c>
      <c r="O845" s="128" t="str">
        <f>VLOOKUP(L845,COD!$O$12:$P$25,2,FALSE)</f>
        <v>#N/A</v>
      </c>
      <c r="P845" s="119" t="str">
        <f t="shared" si="370"/>
        <v>#N/A</v>
      </c>
    </row>
    <row r="846" ht="23.25" customHeight="1">
      <c r="A846" s="86" t="str">
        <f t="shared" si="443"/>
        <v>28</v>
      </c>
      <c r="B846" s="177">
        <v>28.0</v>
      </c>
      <c r="C846" s="178" t="str">
        <f t="shared" si="91"/>
        <v/>
      </c>
      <c r="D846" s="179" t="str">
        <f t="shared" ref="D846:E846" si="470">D845</f>
        <v/>
      </c>
      <c r="E846" s="180" t="str">
        <f t="shared" si="470"/>
        <v/>
      </c>
      <c r="F846" s="181"/>
      <c r="G846" s="182"/>
      <c r="H846" s="183"/>
      <c r="I846" s="183"/>
      <c r="J846" s="184"/>
      <c r="K846" s="185"/>
      <c r="L846" s="185"/>
      <c r="M846" s="132"/>
      <c r="N846" s="118" t="str">
        <f>VLOOKUP(K846,COD!$O$2:$P$10,2,FALSE)</f>
        <v>#N/A</v>
      </c>
      <c r="O846" s="118" t="str">
        <f>VLOOKUP(L846,COD!$O$12:$P$25,2,FALSE)</f>
        <v>#N/A</v>
      </c>
      <c r="P846" s="119" t="str">
        <f t="shared" si="370"/>
        <v>#N/A</v>
      </c>
    </row>
    <row r="847" ht="23.25" customHeight="1">
      <c r="A847" s="86" t="str">
        <f t="shared" si="443"/>
        <v>29</v>
      </c>
      <c r="B847" s="177">
        <v>29.0</v>
      </c>
      <c r="C847" s="178" t="str">
        <f t="shared" si="91"/>
        <v/>
      </c>
      <c r="D847" s="179" t="str">
        <f t="shared" ref="D847:E847" si="471">D846</f>
        <v/>
      </c>
      <c r="E847" s="180" t="str">
        <f t="shared" si="471"/>
        <v/>
      </c>
      <c r="F847" s="181"/>
      <c r="G847" s="182"/>
      <c r="H847" s="183"/>
      <c r="I847" s="183"/>
      <c r="J847" s="184"/>
      <c r="K847" s="185"/>
      <c r="L847" s="185"/>
      <c r="M847" s="131"/>
      <c r="N847" s="128" t="str">
        <f>VLOOKUP(K847,COD!$O$2:$P$10,2,FALSE)</f>
        <v>#N/A</v>
      </c>
      <c r="O847" s="128" t="str">
        <f>VLOOKUP(L847,COD!$O$12:$P$25,2,FALSE)</f>
        <v>#N/A</v>
      </c>
      <c r="P847" s="119" t="str">
        <f t="shared" si="370"/>
        <v>#N/A</v>
      </c>
    </row>
    <row r="848" ht="23.25" customHeight="1">
      <c r="A848" s="86" t="str">
        <f t="shared" si="443"/>
        <v>30</v>
      </c>
      <c r="B848" s="177">
        <v>30.0</v>
      </c>
      <c r="C848" s="178" t="str">
        <f t="shared" si="91"/>
        <v/>
      </c>
      <c r="D848" s="179" t="str">
        <f t="shared" ref="D848:E848" si="472">D847</f>
        <v/>
      </c>
      <c r="E848" s="180" t="str">
        <f t="shared" si="472"/>
        <v/>
      </c>
      <c r="F848" s="181"/>
      <c r="G848" s="182"/>
      <c r="H848" s="183"/>
      <c r="I848" s="183"/>
      <c r="J848" s="184"/>
      <c r="K848" s="185"/>
      <c r="L848" s="185"/>
      <c r="M848" s="130"/>
      <c r="N848" s="118" t="str">
        <f>VLOOKUP(K848,COD!$O$2:$P$10,2,FALSE)</f>
        <v>#N/A</v>
      </c>
      <c r="O848" s="118" t="str">
        <f>VLOOKUP(L848,COD!$O$12:$P$25,2,FALSE)</f>
        <v>#N/A</v>
      </c>
      <c r="P848" s="119" t="str">
        <f t="shared" si="370"/>
        <v>#N/A</v>
      </c>
    </row>
    <row r="849" ht="23.25" customHeight="1">
      <c r="A849" s="86" t="str">
        <f t="shared" si="443"/>
        <v>31</v>
      </c>
      <c r="B849" s="177">
        <v>31.0</v>
      </c>
      <c r="C849" s="178" t="str">
        <f t="shared" si="91"/>
        <v/>
      </c>
      <c r="D849" s="179" t="str">
        <f t="shared" ref="D849:E849" si="473">D848</f>
        <v/>
      </c>
      <c r="E849" s="180" t="str">
        <f t="shared" si="473"/>
        <v/>
      </c>
      <c r="F849" s="181"/>
      <c r="G849" s="182"/>
      <c r="H849" s="183"/>
      <c r="I849" s="183"/>
      <c r="J849" s="184"/>
      <c r="K849" s="186"/>
      <c r="L849" s="186"/>
      <c r="M849" s="131"/>
      <c r="N849" s="128" t="str">
        <f>VLOOKUP(K849,COD!$O$2:$P$10,2,FALSE)</f>
        <v>#N/A</v>
      </c>
      <c r="O849" s="128" t="str">
        <f>VLOOKUP(L849,COD!$O$12:$P$25,2,FALSE)</f>
        <v>#N/A</v>
      </c>
      <c r="P849" s="119" t="str">
        <f t="shared" si="370"/>
        <v>#N/A</v>
      </c>
    </row>
    <row r="850" ht="23.25" customHeight="1">
      <c r="A850" s="86" t="str">
        <f t="shared" si="443"/>
        <v>32</v>
      </c>
      <c r="B850" s="177">
        <v>32.0</v>
      </c>
      <c r="C850" s="178" t="str">
        <f t="shared" si="91"/>
        <v/>
      </c>
      <c r="D850" s="179" t="str">
        <f t="shared" ref="D850:E850" si="474">D849</f>
        <v/>
      </c>
      <c r="E850" s="180" t="str">
        <f t="shared" si="474"/>
        <v/>
      </c>
      <c r="F850" s="181"/>
      <c r="G850" s="182"/>
      <c r="H850" s="183"/>
      <c r="I850" s="183"/>
      <c r="J850" s="184"/>
      <c r="K850" s="185"/>
      <c r="L850" s="185"/>
      <c r="M850" s="130"/>
      <c r="N850" s="118" t="str">
        <f>VLOOKUP(K850,COD!$O$2:$P$10,2,FALSE)</f>
        <v>#N/A</v>
      </c>
      <c r="O850" s="118" t="str">
        <f>VLOOKUP(L850,COD!$O$12:$P$25,2,FALSE)</f>
        <v>#N/A</v>
      </c>
      <c r="P850" s="119" t="str">
        <f t="shared" si="370"/>
        <v>#N/A</v>
      </c>
    </row>
    <row r="851" ht="23.25" customHeight="1">
      <c r="A851" s="86" t="str">
        <f t="shared" si="443"/>
        <v>33</v>
      </c>
      <c r="B851" s="177">
        <v>33.0</v>
      </c>
      <c r="C851" s="178" t="str">
        <f t="shared" si="91"/>
        <v/>
      </c>
      <c r="D851" s="179" t="str">
        <f t="shared" ref="D851:E851" si="475">D850</f>
        <v/>
      </c>
      <c r="E851" s="180" t="str">
        <f t="shared" si="475"/>
        <v/>
      </c>
      <c r="F851" s="181"/>
      <c r="G851" s="182"/>
      <c r="H851" s="183"/>
      <c r="I851" s="183"/>
      <c r="J851" s="184"/>
      <c r="K851" s="185"/>
      <c r="L851" s="185"/>
      <c r="M851" s="127"/>
      <c r="N851" s="128" t="str">
        <f>VLOOKUP(K851,COD!$O$2:$P$10,2,FALSE)</f>
        <v>#N/A</v>
      </c>
      <c r="O851" s="128" t="str">
        <f>VLOOKUP(L851,COD!$O$12:$P$25,2,FALSE)</f>
        <v>#N/A</v>
      </c>
      <c r="P851" s="119" t="str">
        <f t="shared" si="370"/>
        <v>#N/A</v>
      </c>
    </row>
    <row r="852" ht="23.25" customHeight="1">
      <c r="A852" s="86" t="str">
        <f t="shared" si="443"/>
        <v>34</v>
      </c>
      <c r="B852" s="177">
        <v>34.0</v>
      </c>
      <c r="C852" s="178" t="str">
        <f t="shared" si="91"/>
        <v/>
      </c>
      <c r="D852" s="179" t="str">
        <f t="shared" ref="D852:E852" si="476">D851</f>
        <v/>
      </c>
      <c r="E852" s="180" t="str">
        <f t="shared" si="476"/>
        <v/>
      </c>
      <c r="F852" s="181"/>
      <c r="G852" s="182"/>
      <c r="H852" s="183"/>
      <c r="I852" s="183"/>
      <c r="J852" s="184"/>
      <c r="K852" s="185"/>
      <c r="L852" s="185"/>
      <c r="M852" s="132"/>
      <c r="N852" s="118" t="str">
        <f>VLOOKUP(K852,COD!$O$2:$P$10,2,FALSE)</f>
        <v>#N/A</v>
      </c>
      <c r="O852" s="118" t="str">
        <f>VLOOKUP(L852,COD!$O$12:$P$25,2,FALSE)</f>
        <v>#N/A</v>
      </c>
      <c r="P852" s="119" t="str">
        <f t="shared" si="370"/>
        <v>#N/A</v>
      </c>
    </row>
    <row r="853" ht="23.25" customHeight="1">
      <c r="A853" s="86" t="str">
        <f t="shared" si="443"/>
        <v>35</v>
      </c>
      <c r="B853" s="177">
        <v>35.0</v>
      </c>
      <c r="C853" s="178" t="str">
        <f t="shared" si="91"/>
        <v/>
      </c>
      <c r="D853" s="179" t="str">
        <f t="shared" ref="D853:E853" si="477">D852</f>
        <v/>
      </c>
      <c r="E853" s="180" t="str">
        <f t="shared" si="477"/>
        <v/>
      </c>
      <c r="F853" s="181"/>
      <c r="G853" s="182"/>
      <c r="H853" s="183"/>
      <c r="I853" s="183"/>
      <c r="J853" s="184"/>
      <c r="K853" s="185"/>
      <c r="L853" s="185"/>
      <c r="M853" s="131"/>
      <c r="N853" s="128" t="str">
        <f>VLOOKUP(K853,COD!$O$2:$P$10,2,FALSE)</f>
        <v>#N/A</v>
      </c>
      <c r="O853" s="128" t="str">
        <f>VLOOKUP(L853,COD!$O$12:$P$25,2,FALSE)</f>
        <v>#N/A</v>
      </c>
      <c r="P853" s="119" t="str">
        <f t="shared" si="370"/>
        <v>#N/A</v>
      </c>
    </row>
    <row r="854" ht="23.25" customHeight="1">
      <c r="A854" s="86" t="str">
        <f t="shared" si="443"/>
        <v>36</v>
      </c>
      <c r="B854" s="177">
        <v>36.0</v>
      </c>
      <c r="C854" s="178" t="str">
        <f t="shared" si="91"/>
        <v/>
      </c>
      <c r="D854" s="179" t="str">
        <f t="shared" ref="D854:E854" si="478">D853</f>
        <v/>
      </c>
      <c r="E854" s="180" t="str">
        <f t="shared" si="478"/>
        <v/>
      </c>
      <c r="F854" s="181"/>
      <c r="G854" s="182"/>
      <c r="H854" s="183"/>
      <c r="I854" s="183"/>
      <c r="J854" s="184"/>
      <c r="K854" s="185"/>
      <c r="L854" s="185"/>
      <c r="M854" s="132"/>
      <c r="N854" s="118" t="str">
        <f>VLOOKUP(K854,COD!$O$2:$P$10,2,FALSE)</f>
        <v>#N/A</v>
      </c>
      <c r="O854" s="118" t="str">
        <f>VLOOKUP(L854,COD!$O$12:$P$25,2,FALSE)</f>
        <v>#N/A</v>
      </c>
      <c r="P854" s="119" t="str">
        <f t="shared" si="370"/>
        <v>#N/A</v>
      </c>
    </row>
    <row r="855" ht="23.25" customHeight="1">
      <c r="A855" s="86" t="str">
        <f t="shared" si="443"/>
        <v>37</v>
      </c>
      <c r="B855" s="177">
        <v>37.0</v>
      </c>
      <c r="C855" s="178" t="str">
        <f t="shared" si="91"/>
        <v/>
      </c>
      <c r="D855" s="179" t="str">
        <f t="shared" ref="D855:E855" si="479">D854</f>
        <v/>
      </c>
      <c r="E855" s="180" t="str">
        <f t="shared" si="479"/>
        <v/>
      </c>
      <c r="F855" s="181"/>
      <c r="G855" s="182"/>
      <c r="H855" s="183"/>
      <c r="I855" s="183"/>
      <c r="J855" s="187"/>
      <c r="K855" s="185"/>
      <c r="L855" s="185"/>
      <c r="M855" s="127"/>
      <c r="N855" s="128" t="str">
        <f>VLOOKUP(K855,COD!$O$2:$P$10,2,FALSE)</f>
        <v>#N/A</v>
      </c>
      <c r="O855" s="128" t="str">
        <f>VLOOKUP(L855,COD!$O$12:$P$25,2,FALSE)</f>
        <v>#N/A</v>
      </c>
      <c r="P855" s="119" t="str">
        <f t="shared" si="370"/>
        <v>#N/A</v>
      </c>
    </row>
    <row r="856" ht="23.25" customHeight="1">
      <c r="A856" s="86" t="str">
        <f t="shared" si="443"/>
        <v>38</v>
      </c>
      <c r="B856" s="177">
        <v>38.0</v>
      </c>
      <c r="C856" s="178" t="str">
        <f t="shared" si="91"/>
        <v/>
      </c>
      <c r="D856" s="179" t="str">
        <f t="shared" ref="D856:E856" si="480">D855</f>
        <v/>
      </c>
      <c r="E856" s="180" t="str">
        <f t="shared" si="480"/>
        <v/>
      </c>
      <c r="F856" s="181"/>
      <c r="G856" s="182"/>
      <c r="H856" s="183"/>
      <c r="I856" s="183"/>
      <c r="J856" s="184"/>
      <c r="K856" s="185"/>
      <c r="L856" s="185"/>
      <c r="M856" s="132"/>
      <c r="N856" s="118" t="str">
        <f>VLOOKUP(K856,COD!$O$2:$P$10,2,FALSE)</f>
        <v>#N/A</v>
      </c>
      <c r="O856" s="118" t="str">
        <f>VLOOKUP(L856,COD!$O$12:$P$25,2,FALSE)</f>
        <v>#N/A</v>
      </c>
      <c r="P856" s="119" t="str">
        <f t="shared" si="370"/>
        <v>#N/A</v>
      </c>
    </row>
    <row r="857" ht="23.25" customHeight="1">
      <c r="A857" s="86" t="str">
        <f t="shared" si="443"/>
        <v>39</v>
      </c>
      <c r="B857" s="177">
        <v>39.0</v>
      </c>
      <c r="C857" s="178" t="str">
        <f t="shared" si="91"/>
        <v/>
      </c>
      <c r="D857" s="179" t="str">
        <f t="shared" ref="D857:E857" si="481">D856</f>
        <v/>
      </c>
      <c r="E857" s="180" t="str">
        <f t="shared" si="481"/>
        <v/>
      </c>
      <c r="F857" s="181"/>
      <c r="G857" s="182"/>
      <c r="H857" s="183"/>
      <c r="I857" s="183"/>
      <c r="J857" s="184"/>
      <c r="K857" s="185"/>
      <c r="L857" s="186"/>
      <c r="M857" s="127"/>
      <c r="N857" s="128" t="str">
        <f>VLOOKUP(K857,COD!$O$2:$P$10,2,FALSE)</f>
        <v>#N/A</v>
      </c>
      <c r="O857" s="128" t="str">
        <f>VLOOKUP(L857,COD!$O$12:$P$25,2,FALSE)</f>
        <v>#N/A</v>
      </c>
      <c r="P857" s="119" t="str">
        <f t="shared" si="370"/>
        <v>#N/A</v>
      </c>
    </row>
    <row r="858" ht="23.25" customHeight="1">
      <c r="A858" s="86" t="str">
        <f t="shared" si="443"/>
        <v>40</v>
      </c>
      <c r="B858" s="177">
        <v>40.0</v>
      </c>
      <c r="C858" s="178" t="str">
        <f t="shared" si="91"/>
        <v/>
      </c>
      <c r="D858" s="179" t="str">
        <f t="shared" ref="D858:E858" si="482">D857</f>
        <v/>
      </c>
      <c r="E858" s="180" t="str">
        <f t="shared" si="482"/>
        <v/>
      </c>
      <c r="F858" s="181"/>
      <c r="G858" s="182"/>
      <c r="H858" s="183"/>
      <c r="I858" s="183"/>
      <c r="J858" s="184"/>
      <c r="K858" s="185"/>
      <c r="L858" s="186"/>
      <c r="M858" s="130"/>
      <c r="N858" s="118" t="str">
        <f>VLOOKUP(K858,COD!$O$2:$P$10,2,FALSE)</f>
        <v>#N/A</v>
      </c>
      <c r="O858" s="118" t="str">
        <f>VLOOKUP(L858,COD!$O$12:$P$25,2,FALSE)</f>
        <v>#N/A</v>
      </c>
      <c r="P858" s="119" t="str">
        <f t="shared" si="370"/>
        <v>#N/A</v>
      </c>
    </row>
    <row r="859" ht="23.25" customHeight="1">
      <c r="A859" s="86" t="str">
        <f t="shared" si="443"/>
        <v>41</v>
      </c>
      <c r="B859" s="177">
        <v>41.0</v>
      </c>
      <c r="C859" s="178" t="str">
        <f t="shared" si="91"/>
        <v/>
      </c>
      <c r="D859" s="179" t="str">
        <f t="shared" ref="D859:E859" si="483">D858</f>
        <v/>
      </c>
      <c r="E859" s="180" t="str">
        <f t="shared" si="483"/>
        <v/>
      </c>
      <c r="F859" s="181"/>
      <c r="G859" s="182"/>
      <c r="H859" s="183"/>
      <c r="I859" s="183"/>
      <c r="J859" s="184"/>
      <c r="K859" s="185"/>
      <c r="L859" s="186"/>
      <c r="M859" s="127"/>
      <c r="N859" s="128" t="str">
        <f>VLOOKUP(K859,COD!$O$2:$P$10,2,FALSE)</f>
        <v>#N/A</v>
      </c>
      <c r="O859" s="128" t="str">
        <f>VLOOKUP(L859,COD!$O$12:$P$25,2,FALSE)</f>
        <v>#N/A</v>
      </c>
      <c r="P859" s="119" t="str">
        <f t="shared" si="370"/>
        <v>#N/A</v>
      </c>
    </row>
    <row r="860" ht="23.25" customHeight="1">
      <c r="A860" s="86" t="str">
        <f t="shared" si="443"/>
        <v>42</v>
      </c>
      <c r="B860" s="177">
        <v>42.0</v>
      </c>
      <c r="C860" s="178" t="str">
        <f t="shared" si="91"/>
        <v/>
      </c>
      <c r="D860" s="179" t="str">
        <f t="shared" ref="D860:E860" si="484">D859</f>
        <v/>
      </c>
      <c r="E860" s="180" t="str">
        <f t="shared" si="484"/>
        <v/>
      </c>
      <c r="F860" s="181"/>
      <c r="G860" s="182"/>
      <c r="H860" s="183"/>
      <c r="I860" s="183"/>
      <c r="J860" s="184"/>
      <c r="K860" s="185"/>
      <c r="L860" s="188"/>
      <c r="M860" s="132"/>
      <c r="N860" s="118" t="str">
        <f>VLOOKUP(K860,COD!$O$2:$P$10,2,FALSE)</f>
        <v>#N/A</v>
      </c>
      <c r="O860" s="118" t="str">
        <f>VLOOKUP(L860,COD!$O$12:$P$25,2,FALSE)</f>
        <v>#N/A</v>
      </c>
      <c r="P860" s="119" t="str">
        <f t="shared" si="370"/>
        <v>#N/A</v>
      </c>
    </row>
    <row r="861" ht="23.25" customHeight="1">
      <c r="A861" s="86" t="str">
        <f t="shared" si="443"/>
        <v>43</v>
      </c>
      <c r="B861" s="177">
        <v>43.0</v>
      </c>
      <c r="C861" s="178" t="str">
        <f t="shared" si="91"/>
        <v/>
      </c>
      <c r="D861" s="179" t="str">
        <f t="shared" ref="D861:E861" si="485">D860</f>
        <v/>
      </c>
      <c r="E861" s="180" t="str">
        <f t="shared" si="485"/>
        <v/>
      </c>
      <c r="F861" s="181"/>
      <c r="G861" s="182"/>
      <c r="H861" s="183"/>
      <c r="I861" s="183"/>
      <c r="J861" s="184"/>
      <c r="K861" s="186"/>
      <c r="L861" s="186"/>
      <c r="M861" s="131"/>
      <c r="N861" s="128" t="str">
        <f>VLOOKUP(K861,COD!$O$2:$P$10,2,FALSE)</f>
        <v>#N/A</v>
      </c>
      <c r="O861" s="128" t="str">
        <f>VLOOKUP(L861,COD!$O$12:$P$25,2,FALSE)</f>
        <v>#N/A</v>
      </c>
      <c r="P861" s="119" t="str">
        <f t="shared" si="370"/>
        <v>#N/A</v>
      </c>
    </row>
    <row r="862" ht="23.25" customHeight="1">
      <c r="A862" s="86" t="str">
        <f t="shared" si="443"/>
        <v>44</v>
      </c>
      <c r="B862" s="177">
        <v>44.0</v>
      </c>
      <c r="C862" s="178" t="str">
        <f t="shared" si="91"/>
        <v/>
      </c>
      <c r="D862" s="179" t="str">
        <f t="shared" ref="D862:E862" si="486">D861</f>
        <v/>
      </c>
      <c r="E862" s="180" t="str">
        <f t="shared" si="486"/>
        <v/>
      </c>
      <c r="F862" s="181"/>
      <c r="G862" s="182"/>
      <c r="H862" s="183"/>
      <c r="I862" s="183"/>
      <c r="J862" s="184"/>
      <c r="K862" s="186"/>
      <c r="L862" s="186"/>
      <c r="M862" s="130"/>
      <c r="N862" s="118" t="str">
        <f>VLOOKUP(K862,COD!$O$2:$P$10,2,FALSE)</f>
        <v>#N/A</v>
      </c>
      <c r="O862" s="118" t="str">
        <f>VLOOKUP(L862,COD!$O$12:$P$25,2,FALSE)</f>
        <v>#N/A</v>
      </c>
      <c r="P862" s="119" t="str">
        <f t="shared" si="370"/>
        <v>#N/A</v>
      </c>
    </row>
    <row r="863" ht="23.25" customHeight="1">
      <c r="A863" s="86" t="str">
        <f t="shared" si="443"/>
        <v>45</v>
      </c>
      <c r="B863" s="177">
        <v>45.0</v>
      </c>
      <c r="C863" s="178" t="str">
        <f t="shared" si="91"/>
        <v/>
      </c>
      <c r="D863" s="179" t="str">
        <f t="shared" ref="D863:E863" si="487">D862</f>
        <v/>
      </c>
      <c r="E863" s="180" t="str">
        <f t="shared" si="487"/>
        <v/>
      </c>
      <c r="F863" s="181"/>
      <c r="G863" s="182"/>
      <c r="H863" s="183"/>
      <c r="I863" s="183"/>
      <c r="J863" s="184"/>
      <c r="K863" s="189"/>
      <c r="L863" s="190"/>
      <c r="M863" s="127"/>
      <c r="N863" s="128" t="str">
        <f>VLOOKUP(K863,COD!$O$2:$P$10,2,FALSE)</f>
        <v>#N/A</v>
      </c>
      <c r="O863" s="128" t="str">
        <f>VLOOKUP(L863,COD!$O$12:$P$25,2,FALSE)</f>
        <v>#N/A</v>
      </c>
      <c r="P863" s="119" t="str">
        <f t="shared" si="370"/>
        <v>#N/A</v>
      </c>
    </row>
    <row r="864" ht="23.25" customHeight="1">
      <c r="A864" s="86" t="str">
        <f t="shared" si="443"/>
        <v>46</v>
      </c>
      <c r="B864" s="177">
        <v>46.0</v>
      </c>
      <c r="C864" s="178" t="str">
        <f t="shared" si="91"/>
        <v/>
      </c>
      <c r="D864" s="179" t="str">
        <f t="shared" ref="D864:E864" si="488">D863</f>
        <v/>
      </c>
      <c r="E864" s="180" t="str">
        <f t="shared" si="488"/>
        <v/>
      </c>
      <c r="F864" s="181"/>
      <c r="G864" s="182"/>
      <c r="H864" s="183"/>
      <c r="I864" s="183"/>
      <c r="J864" s="187"/>
      <c r="K864" s="186"/>
      <c r="L864" s="186"/>
      <c r="M864" s="132"/>
      <c r="N864" s="118" t="str">
        <f>VLOOKUP(K864,COD!$O$2:$P$10,2,FALSE)</f>
        <v>#N/A</v>
      </c>
      <c r="O864" s="118" t="str">
        <f>VLOOKUP(L864,COD!$O$12:$P$25,2,FALSE)</f>
        <v>#N/A</v>
      </c>
      <c r="P864" s="119" t="str">
        <f t="shared" si="370"/>
        <v>#N/A</v>
      </c>
    </row>
    <row r="865" ht="23.25" customHeight="1">
      <c r="A865" s="86" t="str">
        <f t="shared" si="443"/>
        <v>47</v>
      </c>
      <c r="B865" s="177">
        <v>47.0</v>
      </c>
      <c r="C865" s="178" t="str">
        <f t="shared" si="91"/>
        <v/>
      </c>
      <c r="D865" s="179" t="str">
        <f t="shared" ref="D865:E865" si="489">D864</f>
        <v/>
      </c>
      <c r="E865" s="180" t="str">
        <f t="shared" si="489"/>
        <v/>
      </c>
      <c r="F865" s="181"/>
      <c r="G865" s="182"/>
      <c r="H865" s="183"/>
      <c r="I865" s="183"/>
      <c r="J865" s="184"/>
      <c r="K865" s="185"/>
      <c r="L865" s="186"/>
      <c r="M865" s="127"/>
      <c r="N865" s="128" t="str">
        <f>VLOOKUP(K865,COD!$O$2:$P$10,2,FALSE)</f>
        <v>#N/A</v>
      </c>
      <c r="O865" s="128" t="str">
        <f>VLOOKUP(L865,COD!$O$12:$P$25,2,FALSE)</f>
        <v>#N/A</v>
      </c>
      <c r="P865" s="119" t="str">
        <f t="shared" si="370"/>
        <v>#N/A</v>
      </c>
    </row>
    <row r="866" ht="23.25" customHeight="1">
      <c r="A866" s="86" t="str">
        <f t="shared" si="443"/>
        <v>48</v>
      </c>
      <c r="B866" s="177">
        <v>48.0</v>
      </c>
      <c r="C866" s="178" t="str">
        <f t="shared" si="91"/>
        <v/>
      </c>
      <c r="D866" s="179" t="str">
        <f t="shared" ref="D866:E866" si="490">D865</f>
        <v/>
      </c>
      <c r="E866" s="180" t="str">
        <f t="shared" si="490"/>
        <v/>
      </c>
      <c r="F866" s="181"/>
      <c r="G866" s="182"/>
      <c r="H866" s="183"/>
      <c r="I866" s="183"/>
      <c r="J866" s="184"/>
      <c r="K866" s="186"/>
      <c r="L866" s="186"/>
      <c r="M866" s="132"/>
      <c r="N866" s="118" t="str">
        <f>VLOOKUP(K866,COD!$O$2:$P$10,2,FALSE)</f>
        <v>#N/A</v>
      </c>
      <c r="O866" s="118" t="str">
        <f>VLOOKUP(L866,COD!$O$12:$P$25,2,FALSE)</f>
        <v>#N/A</v>
      </c>
      <c r="P866" s="119" t="str">
        <f t="shared" si="370"/>
        <v>#N/A</v>
      </c>
    </row>
    <row r="867" ht="23.25" customHeight="1">
      <c r="A867" s="86" t="str">
        <f t="shared" si="443"/>
        <v>49</v>
      </c>
      <c r="B867" s="177">
        <v>49.0</v>
      </c>
      <c r="C867" s="178" t="str">
        <f t="shared" si="91"/>
        <v/>
      </c>
      <c r="D867" s="179" t="str">
        <f t="shared" ref="D867:E867" si="491">D866</f>
        <v/>
      </c>
      <c r="E867" s="180" t="str">
        <f t="shared" si="491"/>
        <v/>
      </c>
      <c r="F867" s="181"/>
      <c r="G867" s="182"/>
      <c r="H867" s="183"/>
      <c r="I867" s="183"/>
      <c r="J867" s="184"/>
      <c r="K867" s="185"/>
      <c r="L867" s="186"/>
      <c r="M867" s="127"/>
      <c r="N867" s="128" t="str">
        <f>VLOOKUP(K867,COD!$O$2:$P$10,2,FALSE)</f>
        <v>#N/A</v>
      </c>
      <c r="O867" s="128" t="str">
        <f>VLOOKUP(L867,COD!$O$12:$P$25,2,FALSE)</f>
        <v>#N/A</v>
      </c>
      <c r="P867" s="119" t="str">
        <f t="shared" si="370"/>
        <v>#N/A</v>
      </c>
    </row>
    <row r="868" ht="23.25" customHeight="1">
      <c r="A868" s="86" t="str">
        <f t="shared" si="443"/>
        <v>50</v>
      </c>
      <c r="B868" s="177">
        <v>50.0</v>
      </c>
      <c r="C868" s="178" t="str">
        <f t="shared" si="91"/>
        <v/>
      </c>
      <c r="D868" s="179" t="str">
        <f t="shared" ref="D868:E868" si="492">D867</f>
        <v/>
      </c>
      <c r="E868" s="180" t="str">
        <f t="shared" si="492"/>
        <v/>
      </c>
      <c r="F868" s="181"/>
      <c r="G868" s="182"/>
      <c r="H868" s="183"/>
      <c r="I868" s="183"/>
      <c r="J868" s="184"/>
      <c r="K868" s="186"/>
      <c r="L868" s="186"/>
      <c r="M868" s="132"/>
      <c r="N868" s="118" t="str">
        <f>VLOOKUP(K868,COD!$O$2:$P$10,2,FALSE)</f>
        <v>#N/A</v>
      </c>
      <c r="O868" s="118" t="str">
        <f>VLOOKUP(L868,COD!$O$12:$P$25,2,FALSE)</f>
        <v>#N/A</v>
      </c>
      <c r="P868" s="119" t="str">
        <f t="shared" si="370"/>
        <v>#N/A</v>
      </c>
    </row>
    <row r="869" ht="23.25" customHeight="1">
      <c r="A869" s="86" t="str">
        <f t="shared" si="443"/>
        <v>51</v>
      </c>
      <c r="B869" s="177">
        <v>51.0</v>
      </c>
      <c r="C869" s="178" t="str">
        <f t="shared" si="91"/>
        <v/>
      </c>
      <c r="D869" s="179" t="str">
        <f t="shared" ref="D869:E869" si="493">D868</f>
        <v/>
      </c>
      <c r="E869" s="180" t="str">
        <f t="shared" si="493"/>
        <v/>
      </c>
      <c r="F869" s="181"/>
      <c r="G869" s="182"/>
      <c r="H869" s="183"/>
      <c r="I869" s="183"/>
      <c r="J869" s="187"/>
      <c r="K869" s="186"/>
      <c r="L869" s="186"/>
      <c r="M869" s="131"/>
      <c r="N869" s="128" t="str">
        <f>VLOOKUP(K869,COD!$O$2:$P$10,2,FALSE)</f>
        <v>#N/A</v>
      </c>
      <c r="O869" s="128" t="str">
        <f>VLOOKUP(L869,COD!$O$12:$P$25,2,FALSE)</f>
        <v>#N/A</v>
      </c>
      <c r="P869" s="119" t="str">
        <f t="shared" si="370"/>
        <v>#N/A</v>
      </c>
    </row>
    <row r="870" ht="23.25" customHeight="1">
      <c r="A870" s="86" t="str">
        <f t="shared" si="443"/>
        <v>52</v>
      </c>
      <c r="B870" s="177">
        <v>52.0</v>
      </c>
      <c r="C870" s="178" t="str">
        <f t="shared" si="91"/>
        <v/>
      </c>
      <c r="D870" s="179" t="str">
        <f t="shared" ref="D870:E870" si="494">D869</f>
        <v/>
      </c>
      <c r="E870" s="180" t="str">
        <f t="shared" si="494"/>
        <v/>
      </c>
      <c r="F870" s="181"/>
      <c r="G870" s="182"/>
      <c r="H870" s="183"/>
      <c r="I870" s="183"/>
      <c r="J870" s="184"/>
      <c r="K870" s="186"/>
      <c r="L870" s="186"/>
      <c r="M870" s="132"/>
      <c r="N870" s="119" t="str">
        <f>VLOOKUP(K870,COD!$O$2:$P$10,2,FALSE)</f>
        <v>#N/A</v>
      </c>
      <c r="O870" s="119" t="str">
        <f>VLOOKUP(L870,COD!$O$12:$P$25,2,FALSE)</f>
        <v>#N/A</v>
      </c>
      <c r="P870" s="119" t="str">
        <f t="shared" si="370"/>
        <v>#N/A</v>
      </c>
    </row>
    <row r="871" ht="23.25" customHeight="1">
      <c r="A871" s="86" t="str">
        <f t="shared" si="443"/>
        <v>53</v>
      </c>
      <c r="B871" s="177">
        <v>53.0</v>
      </c>
      <c r="C871" s="178" t="str">
        <f t="shared" si="91"/>
        <v/>
      </c>
      <c r="D871" s="179" t="str">
        <f t="shared" ref="D871:E871" si="495">D870</f>
        <v/>
      </c>
      <c r="E871" s="180" t="str">
        <f t="shared" si="495"/>
        <v/>
      </c>
      <c r="F871" s="181"/>
      <c r="G871" s="182"/>
      <c r="H871" s="183"/>
      <c r="I871" s="183"/>
      <c r="J871" s="184"/>
      <c r="K871" s="185"/>
      <c r="L871" s="185"/>
      <c r="M871" s="127"/>
      <c r="N871" s="119" t="str">
        <f>VLOOKUP(K871,COD!$O$2:$P$10,2,FALSE)</f>
        <v>#N/A</v>
      </c>
      <c r="O871" s="119" t="str">
        <f>VLOOKUP(L871,COD!$O$12:$P$25,2,FALSE)</f>
        <v>#N/A</v>
      </c>
      <c r="P871" s="119" t="str">
        <f t="shared" si="370"/>
        <v>#N/A</v>
      </c>
    </row>
    <row r="872" ht="23.25" customHeight="1">
      <c r="A872" s="86" t="str">
        <f t="shared" si="443"/>
        <v>54</v>
      </c>
      <c r="B872" s="177">
        <v>54.0</v>
      </c>
      <c r="C872" s="178" t="str">
        <f t="shared" si="91"/>
        <v/>
      </c>
      <c r="D872" s="179" t="str">
        <f t="shared" ref="D872:E872" si="496">D871</f>
        <v/>
      </c>
      <c r="E872" s="180" t="str">
        <f t="shared" si="496"/>
        <v/>
      </c>
      <c r="F872" s="181"/>
      <c r="G872" s="182"/>
      <c r="H872" s="183"/>
      <c r="I872" s="183"/>
      <c r="J872" s="184"/>
      <c r="K872" s="186"/>
      <c r="L872" s="186"/>
      <c r="M872" s="132"/>
      <c r="N872" s="119" t="str">
        <f>VLOOKUP(K872,COD!$O$2:$P$10,2,FALSE)</f>
        <v>#N/A</v>
      </c>
      <c r="O872" s="119" t="str">
        <f>VLOOKUP(L872,COD!$O$12:$P$25,2,FALSE)</f>
        <v>#N/A</v>
      </c>
      <c r="P872" s="119" t="str">
        <f t="shared" si="370"/>
        <v>#N/A</v>
      </c>
    </row>
    <row r="873" ht="23.25" customHeight="1">
      <c r="A873" s="86" t="str">
        <f t="shared" si="443"/>
        <v>55</v>
      </c>
      <c r="B873" s="177">
        <v>55.0</v>
      </c>
      <c r="C873" s="178" t="str">
        <f t="shared" si="91"/>
        <v/>
      </c>
      <c r="D873" s="179" t="str">
        <f t="shared" ref="D873:E873" si="497">D872</f>
        <v/>
      </c>
      <c r="E873" s="180" t="str">
        <f t="shared" si="497"/>
        <v/>
      </c>
      <c r="F873" s="181"/>
      <c r="G873" s="182"/>
      <c r="H873" s="183"/>
      <c r="I873" s="183"/>
      <c r="J873" s="184"/>
      <c r="K873" s="185"/>
      <c r="L873" s="186"/>
      <c r="M873" s="131"/>
      <c r="N873" s="119" t="str">
        <f>VLOOKUP(K873,COD!$O$2:$P$10,2,FALSE)</f>
        <v>#N/A</v>
      </c>
      <c r="O873" s="119" t="str">
        <f>VLOOKUP(L873,COD!$O$12:$P$25,2,FALSE)</f>
        <v>#N/A</v>
      </c>
      <c r="P873" s="119" t="str">
        <f t="shared" si="370"/>
        <v>#N/A</v>
      </c>
    </row>
    <row r="874" ht="23.25" customHeight="1">
      <c r="A874" s="86" t="str">
        <f t="shared" si="443"/>
        <v>56</v>
      </c>
      <c r="B874" s="177">
        <v>56.0</v>
      </c>
      <c r="C874" s="178" t="str">
        <f t="shared" si="91"/>
        <v/>
      </c>
      <c r="D874" s="179" t="str">
        <f t="shared" ref="D874:E874" si="498">D873</f>
        <v/>
      </c>
      <c r="E874" s="180" t="str">
        <f t="shared" si="498"/>
        <v/>
      </c>
      <c r="F874" s="181"/>
      <c r="G874" s="182"/>
      <c r="H874" s="183"/>
      <c r="I874" s="183"/>
      <c r="J874" s="184"/>
      <c r="K874" s="186"/>
      <c r="L874" s="186"/>
      <c r="M874" s="130"/>
      <c r="N874" s="119" t="str">
        <f>VLOOKUP(K874,COD!$O$2:$P$10,2,FALSE)</f>
        <v>#N/A</v>
      </c>
      <c r="O874" s="119" t="str">
        <f>VLOOKUP(L874,COD!$O$12:$P$25,2,FALSE)</f>
        <v>#N/A</v>
      </c>
      <c r="P874" s="119" t="str">
        <f t="shared" si="370"/>
        <v>#N/A</v>
      </c>
    </row>
    <row r="875" ht="23.25" customHeight="1">
      <c r="A875" s="86" t="str">
        <f t="shared" si="443"/>
        <v>57</v>
      </c>
      <c r="B875" s="177">
        <v>57.0</v>
      </c>
      <c r="C875" s="178" t="str">
        <f t="shared" si="91"/>
        <v/>
      </c>
      <c r="D875" s="179" t="str">
        <f t="shared" ref="D875:E875" si="499">D874</f>
        <v/>
      </c>
      <c r="E875" s="180" t="str">
        <f t="shared" si="499"/>
        <v/>
      </c>
      <c r="F875" s="181"/>
      <c r="G875" s="182"/>
      <c r="H875" s="183"/>
      <c r="I875" s="183"/>
      <c r="J875" s="184"/>
      <c r="K875" s="185"/>
      <c r="L875" s="185"/>
      <c r="M875" s="127"/>
      <c r="N875" s="119" t="str">
        <f>VLOOKUP(K875,COD!$O$2:$P$10,2,FALSE)</f>
        <v>#N/A</v>
      </c>
      <c r="O875" s="119" t="str">
        <f>VLOOKUP(L875,COD!$O$12:$P$25,2,FALSE)</f>
        <v>#N/A</v>
      </c>
      <c r="P875" s="119" t="str">
        <f t="shared" si="370"/>
        <v>#N/A</v>
      </c>
    </row>
    <row r="876" ht="23.25" customHeight="1">
      <c r="A876" s="86" t="str">
        <f t="shared" si="443"/>
        <v>58</v>
      </c>
      <c r="B876" s="177">
        <v>58.0</v>
      </c>
      <c r="C876" s="178" t="str">
        <f t="shared" si="91"/>
        <v/>
      </c>
      <c r="D876" s="179" t="str">
        <f t="shared" ref="D876:E876" si="500">D875</f>
        <v/>
      </c>
      <c r="E876" s="180" t="str">
        <f t="shared" si="500"/>
        <v/>
      </c>
      <c r="F876" s="181"/>
      <c r="G876" s="182"/>
      <c r="H876" s="183"/>
      <c r="I876" s="183"/>
      <c r="J876" s="184"/>
      <c r="K876" s="185"/>
      <c r="L876" s="185"/>
      <c r="M876" s="132"/>
      <c r="N876" s="119" t="str">
        <f>VLOOKUP(K876,COD!$O$2:$P$10,2,FALSE)</f>
        <v>#N/A</v>
      </c>
      <c r="O876" s="119" t="str">
        <f>VLOOKUP(L876,COD!$O$12:$P$25,2,FALSE)</f>
        <v>#N/A</v>
      </c>
      <c r="P876" s="119" t="str">
        <f t="shared" si="370"/>
        <v>#N/A</v>
      </c>
    </row>
    <row r="877" ht="23.25" customHeight="1">
      <c r="A877" s="86" t="str">
        <f t="shared" si="443"/>
        <v>59</v>
      </c>
      <c r="B877" s="177">
        <v>59.0</v>
      </c>
      <c r="C877" s="178" t="str">
        <f t="shared" si="91"/>
        <v/>
      </c>
      <c r="D877" s="179" t="str">
        <f t="shared" ref="D877:E877" si="501">D876</f>
        <v/>
      </c>
      <c r="E877" s="180" t="str">
        <f t="shared" si="501"/>
        <v/>
      </c>
      <c r="F877" s="181"/>
      <c r="G877" s="182"/>
      <c r="H877" s="183"/>
      <c r="I877" s="183"/>
      <c r="J877" s="184"/>
      <c r="K877" s="185"/>
      <c r="L877" s="185"/>
      <c r="M877" s="127"/>
      <c r="N877" s="119" t="str">
        <f>VLOOKUP(K877,COD!$O$2:$P$10,2,FALSE)</f>
        <v>#N/A</v>
      </c>
      <c r="O877" s="119" t="str">
        <f>VLOOKUP(L877,COD!$O$12:$P$25,2,FALSE)</f>
        <v>#N/A</v>
      </c>
      <c r="P877" s="119" t="str">
        <f t="shared" si="370"/>
        <v>#N/A</v>
      </c>
    </row>
    <row r="878" ht="23.25" customHeight="1">
      <c r="A878" s="86" t="str">
        <f t="shared" si="443"/>
        <v>60</v>
      </c>
      <c r="B878" s="177">
        <v>60.0</v>
      </c>
      <c r="C878" s="178" t="str">
        <f t="shared" si="91"/>
        <v/>
      </c>
      <c r="D878" s="179" t="str">
        <f t="shared" ref="D878:E878" si="502">D877</f>
        <v/>
      </c>
      <c r="E878" s="180" t="str">
        <f t="shared" si="502"/>
        <v/>
      </c>
      <c r="F878" s="181"/>
      <c r="G878" s="182"/>
      <c r="H878" s="183"/>
      <c r="I878" s="183"/>
      <c r="J878" s="184"/>
      <c r="K878" s="185"/>
      <c r="L878" s="185"/>
      <c r="M878" s="132"/>
      <c r="N878" s="119" t="str">
        <f>VLOOKUP(K878,COD!$O$2:$P$10,2,FALSE)</f>
        <v>#N/A</v>
      </c>
      <c r="O878" s="119" t="str">
        <f>VLOOKUP(L878,COD!$O$12:$P$25,2,FALSE)</f>
        <v>#N/A</v>
      </c>
      <c r="P878" s="119" t="str">
        <f t="shared" si="370"/>
        <v>#N/A</v>
      </c>
    </row>
    <row r="879" ht="23.25" customHeight="1">
      <c r="A879" s="86" t="str">
        <f t="shared" si="443"/>
        <v>61</v>
      </c>
      <c r="B879" s="177">
        <v>61.0</v>
      </c>
      <c r="C879" s="178" t="str">
        <f t="shared" si="91"/>
        <v/>
      </c>
      <c r="D879" s="179" t="str">
        <f t="shared" ref="D879:E879" si="503">D878</f>
        <v/>
      </c>
      <c r="E879" s="180" t="str">
        <f t="shared" si="503"/>
        <v/>
      </c>
      <c r="F879" s="181"/>
      <c r="G879" s="182"/>
      <c r="H879" s="183"/>
      <c r="I879" s="183"/>
      <c r="J879" s="187"/>
      <c r="K879" s="185"/>
      <c r="L879" s="185"/>
      <c r="M879" s="127"/>
      <c r="N879" s="119" t="str">
        <f>VLOOKUP(K879,COD!$O$2:$P$10,2,FALSE)</f>
        <v>#N/A</v>
      </c>
      <c r="O879" s="119" t="str">
        <f>VLOOKUP(L879,COD!$O$12:$P$25,2,FALSE)</f>
        <v>#N/A</v>
      </c>
      <c r="P879" s="119" t="str">
        <f t="shared" si="370"/>
        <v>#N/A</v>
      </c>
    </row>
    <row r="880" ht="23.25" customHeight="1">
      <c r="A880" s="86" t="str">
        <f t="shared" si="443"/>
        <v>62</v>
      </c>
      <c r="B880" s="177">
        <v>62.0</v>
      </c>
      <c r="C880" s="178" t="str">
        <f t="shared" si="91"/>
        <v/>
      </c>
      <c r="D880" s="179" t="str">
        <f t="shared" ref="D880:E880" si="504">D879</f>
        <v/>
      </c>
      <c r="E880" s="180" t="str">
        <f t="shared" si="504"/>
        <v/>
      </c>
      <c r="F880" s="181"/>
      <c r="G880" s="182"/>
      <c r="H880" s="183"/>
      <c r="I880" s="183"/>
      <c r="J880" s="187"/>
      <c r="K880" s="186"/>
      <c r="L880" s="186"/>
      <c r="M880" s="130"/>
      <c r="N880" s="119" t="str">
        <f>VLOOKUP(K880,COD!$O$2:$P$10,2,FALSE)</f>
        <v>#N/A</v>
      </c>
      <c r="O880" s="119" t="str">
        <f>VLOOKUP(L880,COD!$O$12:$P$25,2,FALSE)</f>
        <v>#N/A</v>
      </c>
      <c r="P880" s="119" t="str">
        <f t="shared" si="370"/>
        <v>#N/A</v>
      </c>
    </row>
    <row r="881" ht="23.25" customHeight="1">
      <c r="A881" s="86" t="str">
        <f t="shared" si="443"/>
        <v>63</v>
      </c>
      <c r="B881" s="177">
        <v>63.0</v>
      </c>
      <c r="C881" s="178" t="str">
        <f t="shared" si="91"/>
        <v/>
      </c>
      <c r="D881" s="179" t="str">
        <f t="shared" ref="D881:E881" si="505">D880</f>
        <v/>
      </c>
      <c r="E881" s="180" t="str">
        <f t="shared" si="505"/>
        <v/>
      </c>
      <c r="F881" s="181"/>
      <c r="G881" s="182"/>
      <c r="H881" s="183"/>
      <c r="I881" s="183"/>
      <c r="J881" s="187"/>
      <c r="K881" s="185"/>
      <c r="L881" s="185"/>
      <c r="M881" s="131"/>
      <c r="N881" s="119" t="str">
        <f>VLOOKUP(K881,COD!$O$2:$P$10,2,FALSE)</f>
        <v>#N/A</v>
      </c>
      <c r="O881" s="119" t="str">
        <f>VLOOKUP(L881,COD!$O$12:$P$25,2,FALSE)</f>
        <v>#N/A</v>
      </c>
      <c r="P881" s="119" t="str">
        <f t="shared" si="370"/>
        <v>#N/A</v>
      </c>
    </row>
    <row r="882" ht="23.25" customHeight="1">
      <c r="A882" s="86" t="str">
        <f t="shared" si="443"/>
        <v>64</v>
      </c>
      <c r="B882" s="177">
        <v>64.0</v>
      </c>
      <c r="C882" s="178" t="str">
        <f t="shared" si="91"/>
        <v/>
      </c>
      <c r="D882" s="179" t="str">
        <f t="shared" ref="D882:E882" si="506">D881</f>
        <v/>
      </c>
      <c r="E882" s="180" t="str">
        <f t="shared" si="506"/>
        <v/>
      </c>
      <c r="F882" s="181"/>
      <c r="G882" s="182"/>
      <c r="H882" s="183"/>
      <c r="I882" s="183"/>
      <c r="J882" s="184"/>
      <c r="K882" s="185"/>
      <c r="L882" s="185"/>
      <c r="M882" s="130"/>
      <c r="N882" s="119" t="str">
        <f>VLOOKUP(K882,COD!$O$2:$P$10,2,FALSE)</f>
        <v>#N/A</v>
      </c>
      <c r="O882" s="119" t="str">
        <f>VLOOKUP(L882,COD!$O$12:$P$25,2,FALSE)</f>
        <v>#N/A</v>
      </c>
      <c r="P882" s="119" t="str">
        <f t="shared" si="370"/>
        <v>#N/A</v>
      </c>
    </row>
    <row r="883" ht="23.25" customHeight="1">
      <c r="A883" s="86" t="str">
        <f t="shared" si="443"/>
        <v>65</v>
      </c>
      <c r="B883" s="177">
        <v>65.0</v>
      </c>
      <c r="C883" s="178" t="str">
        <f t="shared" si="91"/>
        <v/>
      </c>
      <c r="D883" s="179" t="str">
        <f t="shared" ref="D883:E883" si="507">D882</f>
        <v/>
      </c>
      <c r="E883" s="180" t="str">
        <f t="shared" si="507"/>
        <v/>
      </c>
      <c r="F883" s="181"/>
      <c r="G883" s="182"/>
      <c r="H883" s="183"/>
      <c r="I883" s="183"/>
      <c r="J883" s="184"/>
      <c r="K883" s="185"/>
      <c r="L883" s="185"/>
      <c r="M883" s="131"/>
      <c r="N883" s="119" t="str">
        <f>VLOOKUP(K883,COD!$O$2:$P$10,2,FALSE)</f>
        <v>#N/A</v>
      </c>
      <c r="O883" s="119" t="str">
        <f>VLOOKUP(L883,COD!$O$12:$P$25,2,FALSE)</f>
        <v>#N/A</v>
      </c>
      <c r="P883" s="119" t="str">
        <f t="shared" si="370"/>
        <v>#N/A</v>
      </c>
    </row>
    <row r="884" ht="23.25" customHeight="1">
      <c r="A884" s="86" t="str">
        <f t="shared" si="443"/>
        <v>66</v>
      </c>
      <c r="B884" s="177">
        <v>66.0</v>
      </c>
      <c r="C884" s="178" t="str">
        <f t="shared" si="91"/>
        <v/>
      </c>
      <c r="D884" s="179" t="str">
        <f t="shared" ref="D884:E884" si="508">D883</f>
        <v/>
      </c>
      <c r="E884" s="180" t="str">
        <f t="shared" si="508"/>
        <v/>
      </c>
      <c r="F884" s="181"/>
      <c r="G884" s="182"/>
      <c r="H884" s="183"/>
      <c r="I884" s="183"/>
      <c r="J884" s="184"/>
      <c r="K884" s="186"/>
      <c r="L884" s="186"/>
      <c r="M884" s="130"/>
      <c r="N884" s="119" t="str">
        <f>VLOOKUP(K884,COD!$O$2:$P$10,2,FALSE)</f>
        <v>#N/A</v>
      </c>
      <c r="O884" s="119" t="str">
        <f>VLOOKUP(L884,COD!$O$12:$P$25,2,FALSE)</f>
        <v>#N/A</v>
      </c>
      <c r="P884" s="119" t="str">
        <f t="shared" si="370"/>
        <v>#N/A</v>
      </c>
    </row>
    <row r="885" ht="23.25" customHeight="1">
      <c r="A885" s="86" t="str">
        <f t="shared" si="443"/>
        <v>67</v>
      </c>
      <c r="B885" s="177">
        <v>67.0</v>
      </c>
      <c r="C885" s="178" t="str">
        <f t="shared" si="91"/>
        <v/>
      </c>
      <c r="D885" s="179" t="str">
        <f t="shared" ref="D885:E885" si="509">D884</f>
        <v/>
      </c>
      <c r="E885" s="180" t="str">
        <f t="shared" si="509"/>
        <v/>
      </c>
      <c r="F885" s="181"/>
      <c r="G885" s="182"/>
      <c r="H885" s="183"/>
      <c r="I885" s="183"/>
      <c r="J885" s="184"/>
      <c r="K885" s="185"/>
      <c r="L885" s="185"/>
      <c r="M885" s="127"/>
      <c r="N885" s="119" t="str">
        <f>VLOOKUP(K885,COD!$O$2:$P$10,2,FALSE)</f>
        <v>#N/A</v>
      </c>
      <c r="O885" s="119" t="str">
        <f>VLOOKUP(L885,COD!$O$12:$P$25,2,FALSE)</f>
        <v>#N/A</v>
      </c>
      <c r="P885" s="119" t="str">
        <f t="shared" si="370"/>
        <v>#N/A</v>
      </c>
    </row>
    <row r="886" ht="23.25" customHeight="1">
      <c r="A886" s="86" t="str">
        <f t="shared" si="443"/>
        <v>68</v>
      </c>
      <c r="B886" s="177">
        <v>68.0</v>
      </c>
      <c r="C886" s="178" t="str">
        <f t="shared" si="91"/>
        <v/>
      </c>
      <c r="D886" s="179" t="str">
        <f t="shared" ref="D886:E886" si="510">D885</f>
        <v/>
      </c>
      <c r="E886" s="180" t="str">
        <f t="shared" si="510"/>
        <v/>
      </c>
      <c r="F886" s="181"/>
      <c r="G886" s="182"/>
      <c r="H886" s="183"/>
      <c r="I886" s="183"/>
      <c r="J886" s="187"/>
      <c r="K886" s="186"/>
      <c r="L886" s="186"/>
      <c r="M886" s="130"/>
      <c r="N886" s="119" t="str">
        <f>VLOOKUP(K886,COD!$O$2:$P$10,2,FALSE)</f>
        <v>#N/A</v>
      </c>
      <c r="O886" s="119" t="str">
        <f>VLOOKUP(L886,COD!$O$12:$P$25,2,FALSE)</f>
        <v>#N/A</v>
      </c>
      <c r="P886" s="119" t="str">
        <f t="shared" si="370"/>
        <v>#N/A</v>
      </c>
    </row>
    <row r="887" ht="23.25" customHeight="1">
      <c r="A887" s="86" t="str">
        <f t="shared" si="443"/>
        <v>69</v>
      </c>
      <c r="B887" s="177">
        <v>69.0</v>
      </c>
      <c r="C887" s="178" t="str">
        <f t="shared" si="91"/>
        <v/>
      </c>
      <c r="D887" s="179" t="str">
        <f t="shared" ref="D887:E887" si="511">D886</f>
        <v/>
      </c>
      <c r="E887" s="180" t="str">
        <f t="shared" si="511"/>
        <v/>
      </c>
      <c r="F887" s="181"/>
      <c r="G887" s="182"/>
      <c r="H887" s="183"/>
      <c r="I887" s="183"/>
      <c r="J887" s="184"/>
      <c r="K887" s="186"/>
      <c r="L887" s="186"/>
      <c r="M887" s="131"/>
      <c r="N887" s="119" t="str">
        <f>VLOOKUP(K887,COD!$O$2:$P$10,2,FALSE)</f>
        <v>#N/A</v>
      </c>
      <c r="O887" s="119" t="str">
        <f>VLOOKUP(L887,COD!$O$12:$P$25,2,FALSE)</f>
        <v>#N/A</v>
      </c>
      <c r="P887" s="119" t="str">
        <f t="shared" si="370"/>
        <v>#N/A</v>
      </c>
    </row>
    <row r="888" ht="23.25" customHeight="1">
      <c r="A888" s="86" t="str">
        <f t="shared" si="443"/>
        <v>70</v>
      </c>
      <c r="B888" s="191">
        <v>70.0</v>
      </c>
      <c r="C888" s="192" t="str">
        <f t="shared" si="91"/>
        <v/>
      </c>
      <c r="D888" s="193" t="str">
        <f t="shared" ref="D888:E888" si="512">D887</f>
        <v/>
      </c>
      <c r="E888" s="194" t="str">
        <f t="shared" si="512"/>
        <v/>
      </c>
      <c r="F888" s="195"/>
      <c r="G888" s="196"/>
      <c r="H888" s="197"/>
      <c r="I888" s="197"/>
      <c r="J888" s="198"/>
      <c r="K888" s="199"/>
      <c r="L888" s="199"/>
      <c r="M888" s="166"/>
      <c r="N888" s="119" t="str">
        <f>VLOOKUP(K888,COD!$O$2:$P$10,2,FALSE)</f>
        <v>#N/A</v>
      </c>
      <c r="O888" s="119" t="str">
        <f>VLOOKUP(L888,COD!$O$12:$P$25,2,FALSE)</f>
        <v>#N/A</v>
      </c>
      <c r="P888" s="119" t="str">
        <f t="shared" si="370"/>
        <v>#N/A</v>
      </c>
    </row>
    <row r="889" ht="21.0" customHeight="1">
      <c r="A889" s="86" t="str">
        <f t="shared" ref="A889:A891" si="514">E889&amp;D889&amp;F889</f>
        <v>CLAVE ROJA</v>
      </c>
      <c r="B889" s="167" t="s">
        <v>450</v>
      </c>
      <c r="C889" s="200" t="str">
        <f t="shared" si="91"/>
        <v/>
      </c>
      <c r="D889" s="201" t="str">
        <f t="shared" ref="D889:E889" si="513">D888</f>
        <v/>
      </c>
      <c r="E889" s="202" t="str">
        <f t="shared" si="513"/>
        <v/>
      </c>
      <c r="F889" s="203" t="s">
        <v>21</v>
      </c>
      <c r="G889" s="150"/>
      <c r="H889" s="150"/>
      <c r="I889" s="150"/>
      <c r="J889" s="151"/>
      <c r="K889" s="152"/>
      <c r="L889" s="151"/>
      <c r="M889" s="153"/>
      <c r="N889" s="119" t="str">
        <f>VLOOKUP(K889,COD!$O$2:$P$10,2,FALSE)</f>
        <v>#N/A</v>
      </c>
      <c r="O889" s="119" t="str">
        <f>VLOOKUP(L889,COD!$O$12:$P$25,2,FALSE)</f>
        <v>#N/A</v>
      </c>
      <c r="P889" s="119" t="str">
        <f t="shared" si="370"/>
        <v>#N/A</v>
      </c>
    </row>
    <row r="890" ht="21.0" customHeight="1">
      <c r="A890" s="86" t="str">
        <f t="shared" si="514"/>
        <v>CLAVE AMARILLA</v>
      </c>
      <c r="B890" s="177" t="s">
        <v>450</v>
      </c>
      <c r="C890" s="204" t="str">
        <f t="shared" si="91"/>
        <v/>
      </c>
      <c r="D890" s="205" t="str">
        <f t="shared" ref="D890:E890" si="515">D889</f>
        <v/>
      </c>
      <c r="E890" s="180" t="str">
        <f t="shared" si="515"/>
        <v/>
      </c>
      <c r="F890" s="206" t="s">
        <v>32</v>
      </c>
      <c r="G890" s="157"/>
      <c r="H890" s="157"/>
      <c r="I890" s="157"/>
      <c r="J890" s="158"/>
      <c r="K890" s="159"/>
      <c r="L890" s="158"/>
      <c r="M890" s="130"/>
      <c r="N890" s="119" t="str">
        <f>VLOOKUP(K890,COD!$O$2:$P$10,2,FALSE)</f>
        <v>#N/A</v>
      </c>
      <c r="O890" s="119" t="str">
        <f>VLOOKUP(L890,COD!$O$12:$P$25,2,FALSE)</f>
        <v>#N/A</v>
      </c>
      <c r="P890" s="119" t="str">
        <f t="shared" si="370"/>
        <v>#N/A</v>
      </c>
    </row>
    <row r="891" ht="21.0" customHeight="1">
      <c r="A891" s="86" t="str">
        <f t="shared" si="514"/>
        <v>CLAVE AZUL</v>
      </c>
      <c r="B891" s="191" t="s">
        <v>450</v>
      </c>
      <c r="C891" s="207" t="str">
        <f t="shared" si="91"/>
        <v/>
      </c>
      <c r="D891" s="208" t="str">
        <f t="shared" ref="D891:E891" si="516">D890</f>
        <v/>
      </c>
      <c r="E891" s="194" t="str">
        <f t="shared" si="516"/>
        <v/>
      </c>
      <c r="F891" s="209" t="s">
        <v>43</v>
      </c>
      <c r="G891" s="163"/>
      <c r="H891" s="163"/>
      <c r="I891" s="163"/>
      <c r="J891" s="164"/>
      <c r="K891" s="165"/>
      <c r="L891" s="164"/>
      <c r="M891" s="166"/>
      <c r="N891" s="119" t="str">
        <f>VLOOKUP(K891,COD!$O$2:$P$10,2,FALSE)</f>
        <v>#N/A</v>
      </c>
      <c r="O891" s="119" t="str">
        <f>VLOOKUP(L891,COD!$O$12:$P$25,2,FALSE)</f>
        <v>#N/A</v>
      </c>
      <c r="P891" s="119" t="str">
        <f t="shared" si="370"/>
        <v>#N/A</v>
      </c>
    </row>
    <row r="892" ht="23.25" customHeight="1">
      <c r="A892" s="86" t="str">
        <f t="shared" ref="A892:A961" si="517">E892&amp;D892&amp;B892</f>
        <v>1</v>
      </c>
      <c r="B892" s="108">
        <v>1.0</v>
      </c>
      <c r="C892" s="109" t="str">
        <f t="shared" si="91"/>
        <v/>
      </c>
      <c r="D892" s="110" t="str">
        <f>VLOOKUP($B$2&amp;$E892,'Numeración'!$A$4:$G$63,5,FALSE)</f>
        <v/>
      </c>
      <c r="E892" s="210"/>
      <c r="F892" s="211"/>
      <c r="G892" s="113"/>
      <c r="H892" s="114"/>
      <c r="I892" s="114"/>
      <c r="J892" s="212"/>
      <c r="K892" s="175"/>
      <c r="L892" s="175"/>
      <c r="M892" s="117"/>
      <c r="N892" s="118" t="str">
        <f>VLOOKUP(K892,COD!$O$2:$P$10,2,FALSE)</f>
        <v>#N/A</v>
      </c>
      <c r="O892" s="118" t="str">
        <f>VLOOKUP(L892,COD!$O$12:$P$25,2,FALSE)</f>
        <v>#N/A</v>
      </c>
      <c r="P892" s="119" t="str">
        <f t="shared" si="370"/>
        <v>#N/A</v>
      </c>
    </row>
    <row r="893" ht="23.25" customHeight="1">
      <c r="A893" s="86" t="str">
        <f t="shared" si="517"/>
        <v>2</v>
      </c>
      <c r="B893" s="120">
        <v>2.0</v>
      </c>
      <c r="C893" s="121" t="str">
        <f t="shared" si="91"/>
        <v/>
      </c>
      <c r="D893" s="122" t="str">
        <f t="shared" ref="D893:E893" si="518">D892</f>
        <v/>
      </c>
      <c r="E893" s="123" t="str">
        <f t="shared" si="518"/>
        <v/>
      </c>
      <c r="F893" s="213"/>
      <c r="G893" s="124"/>
      <c r="H893" s="125"/>
      <c r="I893" s="125"/>
      <c r="J893" s="214"/>
      <c r="K893" s="185"/>
      <c r="L893" s="186"/>
      <c r="M893" s="127"/>
      <c r="N893" s="128" t="str">
        <f>VLOOKUP(K893,COD!$O$2:$P$10,2,FALSE)</f>
        <v>#N/A</v>
      </c>
      <c r="O893" s="128" t="str">
        <f>VLOOKUP(L893,COD!$O$12:$P$25,2,FALSE)</f>
        <v>#N/A</v>
      </c>
      <c r="P893" s="119" t="str">
        <f t="shared" si="370"/>
        <v>#N/A</v>
      </c>
    </row>
    <row r="894" ht="23.25" customHeight="1">
      <c r="A894" s="86" t="str">
        <f t="shared" si="517"/>
        <v>3</v>
      </c>
      <c r="B894" s="120">
        <v>3.0</v>
      </c>
      <c r="C894" s="121" t="str">
        <f t="shared" si="91"/>
        <v/>
      </c>
      <c r="D894" s="122" t="str">
        <f t="shared" ref="D894:E894" si="519">D893</f>
        <v/>
      </c>
      <c r="E894" s="123" t="str">
        <f t="shared" si="519"/>
        <v/>
      </c>
      <c r="F894" s="213"/>
      <c r="G894" s="124"/>
      <c r="H894" s="125"/>
      <c r="I894" s="125"/>
      <c r="J894" s="214"/>
      <c r="K894" s="185"/>
      <c r="L894" s="185"/>
      <c r="M894" s="130"/>
      <c r="N894" s="118" t="str">
        <f>VLOOKUP(K894,COD!$O$2:$P$10,2,FALSE)</f>
        <v>#N/A</v>
      </c>
      <c r="O894" s="118" t="str">
        <f>VLOOKUP(L894,COD!$O$12:$P$25,2,FALSE)</f>
        <v>#N/A</v>
      </c>
      <c r="P894" s="119" t="str">
        <f t="shared" si="370"/>
        <v>#N/A</v>
      </c>
    </row>
    <row r="895" ht="23.25" customHeight="1">
      <c r="A895" s="86" t="str">
        <f t="shared" si="517"/>
        <v>4</v>
      </c>
      <c r="B895" s="120">
        <v>4.0</v>
      </c>
      <c r="C895" s="121" t="str">
        <f t="shared" si="91"/>
        <v/>
      </c>
      <c r="D895" s="122" t="str">
        <f t="shared" ref="D895:E895" si="520">D894</f>
        <v/>
      </c>
      <c r="E895" s="123" t="str">
        <f t="shared" si="520"/>
        <v/>
      </c>
      <c r="F895" s="213"/>
      <c r="G895" s="124"/>
      <c r="H895" s="125"/>
      <c r="I895" s="125"/>
      <c r="J895" s="214"/>
      <c r="K895" s="185"/>
      <c r="L895" s="185"/>
      <c r="M895" s="127"/>
      <c r="N895" s="128" t="str">
        <f>VLOOKUP(K895,COD!$O$2:$P$10,2,FALSE)</f>
        <v>#N/A</v>
      </c>
      <c r="O895" s="128" t="str">
        <f>VLOOKUP(L895,COD!$O$12:$P$25,2,FALSE)</f>
        <v>#N/A</v>
      </c>
      <c r="P895" s="119" t="str">
        <f t="shared" si="370"/>
        <v>#N/A</v>
      </c>
    </row>
    <row r="896" ht="23.25" customHeight="1">
      <c r="A896" s="86" t="str">
        <f t="shared" si="517"/>
        <v>5</v>
      </c>
      <c r="B896" s="120">
        <v>5.0</v>
      </c>
      <c r="C896" s="121" t="str">
        <f t="shared" si="91"/>
        <v/>
      </c>
      <c r="D896" s="122" t="str">
        <f t="shared" ref="D896:E896" si="521">D895</f>
        <v/>
      </c>
      <c r="E896" s="123" t="str">
        <f t="shared" si="521"/>
        <v/>
      </c>
      <c r="F896" s="213"/>
      <c r="G896" s="124"/>
      <c r="H896" s="125"/>
      <c r="I896" s="125"/>
      <c r="J896" s="214"/>
      <c r="K896" s="185"/>
      <c r="L896" s="185"/>
      <c r="M896" s="130"/>
      <c r="N896" s="118" t="str">
        <f>VLOOKUP(K896,COD!$O$2:$P$10,2,FALSE)</f>
        <v>#N/A</v>
      </c>
      <c r="O896" s="118" t="str">
        <f>VLOOKUP(L896,COD!$O$12:$P$25,2,FALSE)</f>
        <v>#N/A</v>
      </c>
      <c r="P896" s="119" t="str">
        <f t="shared" si="370"/>
        <v>#N/A</v>
      </c>
    </row>
    <row r="897" ht="23.25" customHeight="1">
      <c r="A897" s="86" t="str">
        <f t="shared" si="517"/>
        <v>6</v>
      </c>
      <c r="B897" s="120">
        <v>6.0</v>
      </c>
      <c r="C897" s="121" t="str">
        <f t="shared" si="91"/>
        <v/>
      </c>
      <c r="D897" s="122" t="str">
        <f t="shared" ref="D897:E897" si="522">D896</f>
        <v/>
      </c>
      <c r="E897" s="123" t="str">
        <f t="shared" si="522"/>
        <v/>
      </c>
      <c r="F897" s="213"/>
      <c r="G897" s="124"/>
      <c r="H897" s="125"/>
      <c r="I897" s="125"/>
      <c r="J897" s="214"/>
      <c r="K897" s="185"/>
      <c r="L897" s="185"/>
      <c r="M897" s="131"/>
      <c r="N897" s="128" t="str">
        <f>VLOOKUP(K897,COD!$O$2:$P$10,2,FALSE)</f>
        <v>#N/A</v>
      </c>
      <c r="O897" s="128" t="str">
        <f>VLOOKUP(L897,COD!$O$12:$P$25,2,FALSE)</f>
        <v>#N/A</v>
      </c>
      <c r="P897" s="119" t="str">
        <f t="shared" si="370"/>
        <v>#N/A</v>
      </c>
    </row>
    <row r="898" ht="23.25" customHeight="1">
      <c r="A898" s="86" t="str">
        <f t="shared" si="517"/>
        <v>7</v>
      </c>
      <c r="B898" s="120">
        <v>7.0</v>
      </c>
      <c r="C898" s="121" t="str">
        <f t="shared" si="91"/>
        <v/>
      </c>
      <c r="D898" s="122" t="str">
        <f t="shared" ref="D898:E898" si="523">D897</f>
        <v/>
      </c>
      <c r="E898" s="123" t="str">
        <f t="shared" si="523"/>
        <v/>
      </c>
      <c r="F898" s="213"/>
      <c r="G898" s="124"/>
      <c r="H898" s="125"/>
      <c r="I898" s="125"/>
      <c r="J898" s="214"/>
      <c r="K898" s="185"/>
      <c r="L898" s="185"/>
      <c r="M898" s="132"/>
      <c r="N898" s="118" t="str">
        <f>VLOOKUP(K898,COD!$O$2:$P$10,2,FALSE)</f>
        <v>#N/A</v>
      </c>
      <c r="O898" s="118" t="str">
        <f>VLOOKUP(L898,COD!$O$12:$P$25,2,FALSE)</f>
        <v>#N/A</v>
      </c>
      <c r="P898" s="119" t="str">
        <f t="shared" si="370"/>
        <v>#N/A</v>
      </c>
    </row>
    <row r="899" ht="23.25" customHeight="1">
      <c r="A899" s="86" t="str">
        <f t="shared" si="517"/>
        <v>8</v>
      </c>
      <c r="B899" s="120">
        <v>8.0</v>
      </c>
      <c r="C899" s="121" t="str">
        <f t="shared" si="91"/>
        <v/>
      </c>
      <c r="D899" s="122" t="str">
        <f t="shared" ref="D899:E899" si="524">D898</f>
        <v/>
      </c>
      <c r="E899" s="123" t="str">
        <f t="shared" si="524"/>
        <v/>
      </c>
      <c r="F899" s="213"/>
      <c r="G899" s="124"/>
      <c r="H899" s="125"/>
      <c r="I899" s="125"/>
      <c r="J899" s="214"/>
      <c r="K899" s="185"/>
      <c r="L899" s="185"/>
      <c r="M899" s="127"/>
      <c r="N899" s="128" t="str">
        <f>VLOOKUP(K899,COD!$O$2:$P$10,2,FALSE)</f>
        <v>#N/A</v>
      </c>
      <c r="O899" s="128" t="str">
        <f>VLOOKUP(L899,COD!$O$12:$P$25,2,FALSE)</f>
        <v>#N/A</v>
      </c>
      <c r="P899" s="119" t="str">
        <f t="shared" si="370"/>
        <v>#N/A</v>
      </c>
    </row>
    <row r="900" ht="23.25" customHeight="1">
      <c r="A900" s="86" t="str">
        <f t="shared" si="517"/>
        <v>9</v>
      </c>
      <c r="B900" s="120">
        <v>9.0</v>
      </c>
      <c r="C900" s="121" t="str">
        <f t="shared" si="91"/>
        <v/>
      </c>
      <c r="D900" s="122" t="str">
        <f t="shared" ref="D900:E900" si="525">D899</f>
        <v/>
      </c>
      <c r="E900" s="123" t="str">
        <f t="shared" si="525"/>
        <v/>
      </c>
      <c r="F900" s="213"/>
      <c r="G900" s="124"/>
      <c r="H900" s="125"/>
      <c r="I900" s="125"/>
      <c r="J900" s="214"/>
      <c r="K900" s="185"/>
      <c r="L900" s="185"/>
      <c r="M900" s="130"/>
      <c r="N900" s="118" t="str">
        <f>VLOOKUP(K900,COD!$O$2:$P$10,2,FALSE)</f>
        <v>#N/A</v>
      </c>
      <c r="O900" s="118" t="str">
        <f>VLOOKUP(L900,COD!$O$12:$P$25,2,FALSE)</f>
        <v>#N/A</v>
      </c>
      <c r="P900" s="119" t="str">
        <f t="shared" si="370"/>
        <v>#N/A</v>
      </c>
    </row>
    <row r="901" ht="23.25" customHeight="1">
      <c r="A901" s="86" t="str">
        <f t="shared" si="517"/>
        <v>10</v>
      </c>
      <c r="B901" s="120">
        <v>10.0</v>
      </c>
      <c r="C901" s="121" t="str">
        <f t="shared" si="91"/>
        <v/>
      </c>
      <c r="D901" s="122" t="str">
        <f t="shared" ref="D901:E901" si="526">D900</f>
        <v/>
      </c>
      <c r="E901" s="123" t="str">
        <f t="shared" si="526"/>
        <v/>
      </c>
      <c r="F901" s="213"/>
      <c r="G901" s="124"/>
      <c r="H901" s="125"/>
      <c r="I901" s="125"/>
      <c r="J901" s="214"/>
      <c r="K901" s="185"/>
      <c r="L901" s="185"/>
      <c r="M901" s="127"/>
      <c r="N901" s="128" t="str">
        <f>VLOOKUP(K901,COD!$O$2:$P$10,2,FALSE)</f>
        <v>#N/A</v>
      </c>
      <c r="O901" s="128" t="str">
        <f>VLOOKUP(L901,COD!$O$12:$P$25,2,FALSE)</f>
        <v>#N/A</v>
      </c>
      <c r="P901" s="119" t="str">
        <f t="shared" si="370"/>
        <v>#N/A</v>
      </c>
    </row>
    <row r="902" ht="23.25" customHeight="1">
      <c r="A902" s="86" t="str">
        <f t="shared" si="517"/>
        <v>11</v>
      </c>
      <c r="B902" s="120">
        <v>11.0</v>
      </c>
      <c r="C902" s="121" t="str">
        <f t="shared" si="91"/>
        <v/>
      </c>
      <c r="D902" s="122" t="str">
        <f t="shared" ref="D902:E902" si="527">D901</f>
        <v/>
      </c>
      <c r="E902" s="123" t="str">
        <f t="shared" si="527"/>
        <v/>
      </c>
      <c r="F902" s="213"/>
      <c r="G902" s="124"/>
      <c r="H902" s="125"/>
      <c r="I902" s="125"/>
      <c r="J902" s="214"/>
      <c r="K902" s="185"/>
      <c r="L902" s="185"/>
      <c r="M902" s="130"/>
      <c r="N902" s="118" t="str">
        <f>VLOOKUP(K902,COD!$O$2:$P$10,2,FALSE)</f>
        <v>#N/A</v>
      </c>
      <c r="O902" s="118" t="str">
        <f>VLOOKUP(L902,COD!$O$12:$P$25,2,FALSE)</f>
        <v>#N/A</v>
      </c>
      <c r="P902" s="119" t="str">
        <f t="shared" si="370"/>
        <v>#N/A</v>
      </c>
    </row>
    <row r="903" ht="23.25" customHeight="1">
      <c r="A903" s="86" t="str">
        <f t="shared" si="517"/>
        <v>12</v>
      </c>
      <c r="B903" s="120">
        <v>12.0</v>
      </c>
      <c r="C903" s="121" t="str">
        <f t="shared" si="91"/>
        <v/>
      </c>
      <c r="D903" s="122" t="str">
        <f t="shared" ref="D903:E903" si="528">D902</f>
        <v/>
      </c>
      <c r="E903" s="123" t="str">
        <f t="shared" si="528"/>
        <v/>
      </c>
      <c r="F903" s="213"/>
      <c r="G903" s="124"/>
      <c r="H903" s="125"/>
      <c r="I903" s="125"/>
      <c r="J903" s="214"/>
      <c r="K903" s="186"/>
      <c r="L903" s="186"/>
      <c r="M903" s="131"/>
      <c r="N903" s="128" t="str">
        <f>VLOOKUP(K903,COD!$O$2:$P$10,2,FALSE)</f>
        <v>#N/A</v>
      </c>
      <c r="O903" s="128" t="str">
        <f>VLOOKUP(L903,COD!$O$12:$P$25,2,FALSE)</f>
        <v>#N/A</v>
      </c>
      <c r="P903" s="119" t="str">
        <f t="shared" si="370"/>
        <v>#N/A</v>
      </c>
    </row>
    <row r="904" ht="23.25" customHeight="1">
      <c r="A904" s="86" t="str">
        <f t="shared" si="517"/>
        <v>13</v>
      </c>
      <c r="B904" s="120">
        <v>13.0</v>
      </c>
      <c r="C904" s="121" t="str">
        <f t="shared" si="91"/>
        <v/>
      </c>
      <c r="D904" s="122" t="str">
        <f t="shared" ref="D904:E904" si="529">D903</f>
        <v/>
      </c>
      <c r="E904" s="123" t="str">
        <f t="shared" si="529"/>
        <v/>
      </c>
      <c r="F904" s="213"/>
      <c r="G904" s="124"/>
      <c r="H904" s="125"/>
      <c r="I904" s="125"/>
      <c r="J904" s="214"/>
      <c r="K904" s="185"/>
      <c r="L904" s="185"/>
      <c r="M904" s="132"/>
      <c r="N904" s="118" t="str">
        <f>VLOOKUP(K904,COD!$O$2:$P$10,2,FALSE)</f>
        <v>#N/A</v>
      </c>
      <c r="O904" s="118" t="str">
        <f>VLOOKUP(L904,COD!$O$12:$P$25,2,FALSE)</f>
        <v>#N/A</v>
      </c>
      <c r="P904" s="119" t="str">
        <f t="shared" si="370"/>
        <v>#N/A</v>
      </c>
    </row>
    <row r="905" ht="23.25" customHeight="1">
      <c r="A905" s="86" t="str">
        <f t="shared" si="517"/>
        <v>14</v>
      </c>
      <c r="B905" s="120">
        <v>14.0</v>
      </c>
      <c r="C905" s="121" t="str">
        <f t="shared" si="91"/>
        <v/>
      </c>
      <c r="D905" s="122" t="str">
        <f t="shared" ref="D905:E905" si="530">D904</f>
        <v/>
      </c>
      <c r="E905" s="123" t="str">
        <f t="shared" si="530"/>
        <v/>
      </c>
      <c r="F905" s="213"/>
      <c r="G905" s="124"/>
      <c r="H905" s="125"/>
      <c r="I905" s="125"/>
      <c r="J905" s="214"/>
      <c r="K905" s="186"/>
      <c r="L905" s="186"/>
      <c r="M905" s="131"/>
      <c r="N905" s="128" t="str">
        <f>VLOOKUP(K905,COD!$O$2:$P$10,2,FALSE)</f>
        <v>#N/A</v>
      </c>
      <c r="O905" s="128" t="str">
        <f>VLOOKUP(L905,COD!$O$12:$P$25,2,FALSE)</f>
        <v>#N/A</v>
      </c>
      <c r="P905" s="119" t="str">
        <f t="shared" si="370"/>
        <v>#N/A</v>
      </c>
    </row>
    <row r="906" ht="23.25" customHeight="1">
      <c r="A906" s="86" t="str">
        <f t="shared" si="517"/>
        <v>15</v>
      </c>
      <c r="B906" s="120">
        <v>15.0</v>
      </c>
      <c r="C906" s="121" t="str">
        <f t="shared" si="91"/>
        <v/>
      </c>
      <c r="D906" s="122" t="str">
        <f t="shared" ref="D906:E906" si="531">D905</f>
        <v/>
      </c>
      <c r="E906" s="123" t="str">
        <f t="shared" si="531"/>
        <v/>
      </c>
      <c r="F906" s="213"/>
      <c r="G906" s="124"/>
      <c r="H906" s="125"/>
      <c r="I906" s="125"/>
      <c r="J906" s="214"/>
      <c r="K906" s="186"/>
      <c r="L906" s="186"/>
      <c r="M906" s="132"/>
      <c r="N906" s="118" t="str">
        <f>VLOOKUP(K906,COD!$O$2:$P$10,2,FALSE)</f>
        <v>#N/A</v>
      </c>
      <c r="O906" s="118" t="str">
        <f>VLOOKUP(L906,COD!$O$12:$P$25,2,FALSE)</f>
        <v>#N/A</v>
      </c>
      <c r="P906" s="119" t="str">
        <f t="shared" si="370"/>
        <v>#N/A</v>
      </c>
    </row>
    <row r="907" ht="23.25" customHeight="1">
      <c r="A907" s="86" t="str">
        <f t="shared" si="517"/>
        <v>16</v>
      </c>
      <c r="B907" s="120">
        <v>16.0</v>
      </c>
      <c r="C907" s="121" t="str">
        <f t="shared" si="91"/>
        <v/>
      </c>
      <c r="D907" s="122" t="str">
        <f t="shared" ref="D907:E907" si="532">D906</f>
        <v/>
      </c>
      <c r="E907" s="123" t="str">
        <f t="shared" si="532"/>
        <v/>
      </c>
      <c r="F907" s="213"/>
      <c r="G907" s="124"/>
      <c r="H907" s="125"/>
      <c r="I907" s="125"/>
      <c r="J907" s="214"/>
      <c r="K907" s="186"/>
      <c r="L907" s="186"/>
      <c r="M907" s="127"/>
      <c r="N907" s="128" t="str">
        <f>VLOOKUP(K907,COD!$O$2:$P$10,2,FALSE)</f>
        <v>#N/A</v>
      </c>
      <c r="O907" s="128" t="str">
        <f>VLOOKUP(L907,COD!$O$12:$P$25,2,FALSE)</f>
        <v>#N/A</v>
      </c>
      <c r="P907" s="119" t="str">
        <f t="shared" si="370"/>
        <v>#N/A</v>
      </c>
    </row>
    <row r="908" ht="23.25" customHeight="1">
      <c r="A908" s="86" t="str">
        <f t="shared" si="517"/>
        <v>17</v>
      </c>
      <c r="B908" s="120">
        <v>17.0</v>
      </c>
      <c r="C908" s="121" t="str">
        <f t="shared" si="91"/>
        <v/>
      </c>
      <c r="D908" s="122" t="str">
        <f t="shared" ref="D908:E908" si="533">D907</f>
        <v/>
      </c>
      <c r="E908" s="123" t="str">
        <f t="shared" si="533"/>
        <v/>
      </c>
      <c r="F908" s="213"/>
      <c r="G908" s="124"/>
      <c r="H908" s="125"/>
      <c r="I908" s="125"/>
      <c r="J908" s="214"/>
      <c r="K908" s="186"/>
      <c r="L908" s="186"/>
      <c r="M908" s="130"/>
      <c r="N908" s="118" t="str">
        <f>VLOOKUP(K908,COD!$O$2:$P$10,2,FALSE)</f>
        <v>#N/A</v>
      </c>
      <c r="O908" s="118" t="str">
        <f>VLOOKUP(L908,COD!$O$12:$P$25,2,FALSE)</f>
        <v>#N/A</v>
      </c>
      <c r="P908" s="119" t="str">
        <f t="shared" si="370"/>
        <v>#N/A</v>
      </c>
    </row>
    <row r="909" ht="23.25" customHeight="1">
      <c r="A909" s="86" t="str">
        <f t="shared" si="517"/>
        <v>18</v>
      </c>
      <c r="B909" s="120">
        <v>18.0</v>
      </c>
      <c r="C909" s="121" t="str">
        <f t="shared" si="91"/>
        <v/>
      </c>
      <c r="D909" s="122" t="str">
        <f t="shared" ref="D909:E909" si="534">D908</f>
        <v/>
      </c>
      <c r="E909" s="123" t="str">
        <f t="shared" si="534"/>
        <v/>
      </c>
      <c r="F909" s="213"/>
      <c r="G909" s="124"/>
      <c r="H909" s="125"/>
      <c r="I909" s="125"/>
      <c r="J909" s="215"/>
      <c r="K909" s="186"/>
      <c r="L909" s="186"/>
      <c r="M909" s="131"/>
      <c r="N909" s="128" t="str">
        <f>VLOOKUP(K909,COD!$O$2:$P$10,2,FALSE)</f>
        <v>#N/A</v>
      </c>
      <c r="O909" s="128" t="str">
        <f>VLOOKUP(L909,COD!$O$12:$P$25,2,FALSE)</f>
        <v>#N/A</v>
      </c>
      <c r="P909" s="119" t="str">
        <f t="shared" si="370"/>
        <v>#N/A</v>
      </c>
    </row>
    <row r="910" ht="23.25" customHeight="1">
      <c r="A910" s="86" t="str">
        <f t="shared" si="517"/>
        <v>19</v>
      </c>
      <c r="B910" s="120">
        <v>19.0</v>
      </c>
      <c r="C910" s="121" t="str">
        <f t="shared" si="91"/>
        <v/>
      </c>
      <c r="D910" s="122" t="str">
        <f t="shared" ref="D910:E910" si="535">D909</f>
        <v/>
      </c>
      <c r="E910" s="123" t="str">
        <f t="shared" si="535"/>
        <v/>
      </c>
      <c r="F910" s="213"/>
      <c r="G910" s="124"/>
      <c r="H910" s="125"/>
      <c r="I910" s="125"/>
      <c r="J910" s="214"/>
      <c r="K910" s="186"/>
      <c r="L910" s="186"/>
      <c r="M910" s="132"/>
      <c r="N910" s="118" t="str">
        <f>VLOOKUP(K910,COD!$O$2:$P$10,2,FALSE)</f>
        <v>#N/A</v>
      </c>
      <c r="O910" s="118" t="str">
        <f>VLOOKUP(L910,COD!$O$12:$P$25,2,FALSE)</f>
        <v>#N/A</v>
      </c>
      <c r="P910" s="119" t="str">
        <f t="shared" si="370"/>
        <v>#N/A</v>
      </c>
    </row>
    <row r="911" ht="23.25" customHeight="1">
      <c r="A911" s="86" t="str">
        <f t="shared" si="517"/>
        <v>20</v>
      </c>
      <c r="B911" s="120">
        <v>20.0</v>
      </c>
      <c r="C911" s="121" t="str">
        <f t="shared" si="91"/>
        <v/>
      </c>
      <c r="D911" s="122" t="str">
        <f t="shared" ref="D911:E911" si="536">D910</f>
        <v/>
      </c>
      <c r="E911" s="123" t="str">
        <f t="shared" si="536"/>
        <v/>
      </c>
      <c r="F911" s="213"/>
      <c r="G911" s="124"/>
      <c r="H911" s="125"/>
      <c r="I911" s="125"/>
      <c r="J911" s="214"/>
      <c r="K911" s="186"/>
      <c r="L911" s="186"/>
      <c r="M911" s="127"/>
      <c r="N911" s="128" t="str">
        <f>VLOOKUP(K911,COD!$O$2:$P$10,2,FALSE)</f>
        <v>#N/A</v>
      </c>
      <c r="O911" s="128" t="str">
        <f>VLOOKUP(L911,COD!$O$12:$P$25,2,FALSE)</f>
        <v>#N/A</v>
      </c>
      <c r="P911" s="119" t="str">
        <f t="shared" si="370"/>
        <v>#N/A</v>
      </c>
    </row>
    <row r="912" ht="23.25" customHeight="1">
      <c r="A912" s="86" t="str">
        <f t="shared" si="517"/>
        <v>21</v>
      </c>
      <c r="B912" s="120">
        <v>21.0</v>
      </c>
      <c r="C912" s="121" t="str">
        <f t="shared" si="91"/>
        <v/>
      </c>
      <c r="D912" s="122" t="str">
        <f t="shared" ref="D912:E912" si="537">D911</f>
        <v/>
      </c>
      <c r="E912" s="123" t="str">
        <f t="shared" si="537"/>
        <v/>
      </c>
      <c r="F912" s="213"/>
      <c r="G912" s="124"/>
      <c r="H912" s="125"/>
      <c r="I912" s="125"/>
      <c r="J912" s="215"/>
      <c r="K912" s="185"/>
      <c r="L912" s="186"/>
      <c r="M912" s="132"/>
      <c r="N912" s="118" t="str">
        <f>VLOOKUP(K912,COD!$O$2:$P$10,2,FALSE)</f>
        <v>#N/A</v>
      </c>
      <c r="O912" s="118" t="str">
        <f>VLOOKUP(L912,COD!$O$12:$P$25,2,FALSE)</f>
        <v>#N/A</v>
      </c>
      <c r="P912" s="119" t="str">
        <f t="shared" si="370"/>
        <v>#N/A</v>
      </c>
    </row>
    <row r="913" ht="23.25" customHeight="1">
      <c r="A913" s="86" t="str">
        <f t="shared" si="517"/>
        <v>22</v>
      </c>
      <c r="B913" s="120">
        <v>22.0</v>
      </c>
      <c r="C913" s="121" t="str">
        <f t="shared" si="91"/>
        <v/>
      </c>
      <c r="D913" s="122" t="str">
        <f t="shared" ref="D913:E913" si="538">D912</f>
        <v/>
      </c>
      <c r="E913" s="123" t="str">
        <f t="shared" si="538"/>
        <v/>
      </c>
      <c r="F913" s="213"/>
      <c r="G913" s="124"/>
      <c r="H913" s="125"/>
      <c r="I913" s="125"/>
      <c r="J913" s="214"/>
      <c r="K913" s="186"/>
      <c r="L913" s="186"/>
      <c r="M913" s="131"/>
      <c r="N913" s="128" t="str">
        <f>VLOOKUP(K913,COD!$O$2:$P$10,2,FALSE)</f>
        <v>#N/A</v>
      </c>
      <c r="O913" s="128" t="str">
        <f>VLOOKUP(L913,COD!$O$12:$P$25,2,FALSE)</f>
        <v>#N/A</v>
      </c>
      <c r="P913" s="119" t="str">
        <f t="shared" si="370"/>
        <v>#N/A</v>
      </c>
    </row>
    <row r="914" ht="23.25" customHeight="1">
      <c r="A914" s="86" t="str">
        <f t="shared" si="517"/>
        <v>23</v>
      </c>
      <c r="B914" s="120">
        <v>23.0</v>
      </c>
      <c r="C914" s="121" t="str">
        <f t="shared" si="91"/>
        <v/>
      </c>
      <c r="D914" s="122" t="str">
        <f t="shared" ref="D914:E914" si="539">D913</f>
        <v/>
      </c>
      <c r="E914" s="123" t="str">
        <f t="shared" si="539"/>
        <v/>
      </c>
      <c r="F914" s="213"/>
      <c r="G914" s="124"/>
      <c r="H914" s="125"/>
      <c r="I914" s="125"/>
      <c r="J914" s="214"/>
      <c r="K914" s="185"/>
      <c r="L914" s="186"/>
      <c r="M914" s="130"/>
      <c r="N914" s="118" t="str">
        <f>VLOOKUP(K914,COD!$O$2:$P$10,2,FALSE)</f>
        <v>#N/A</v>
      </c>
      <c r="O914" s="118" t="str">
        <f>VLOOKUP(L914,COD!$O$12:$P$25,2,FALSE)</f>
        <v>#N/A</v>
      </c>
      <c r="P914" s="119" t="str">
        <f t="shared" si="370"/>
        <v>#N/A</v>
      </c>
    </row>
    <row r="915" ht="23.25" customHeight="1">
      <c r="A915" s="86" t="str">
        <f t="shared" si="517"/>
        <v>24</v>
      </c>
      <c r="B915" s="120">
        <v>24.0</v>
      </c>
      <c r="C915" s="121" t="str">
        <f t="shared" si="91"/>
        <v/>
      </c>
      <c r="D915" s="122" t="str">
        <f t="shared" ref="D915:E915" si="540">D914</f>
        <v/>
      </c>
      <c r="E915" s="123" t="str">
        <f t="shared" si="540"/>
        <v/>
      </c>
      <c r="F915" s="213"/>
      <c r="G915" s="124"/>
      <c r="H915" s="125"/>
      <c r="I915" s="125"/>
      <c r="J915" s="214"/>
      <c r="K915" s="186"/>
      <c r="L915" s="186"/>
      <c r="M915" s="131"/>
      <c r="N915" s="128" t="str">
        <f>VLOOKUP(K915,COD!$O$2:$P$10,2,FALSE)</f>
        <v>#N/A</v>
      </c>
      <c r="O915" s="128" t="str">
        <f>VLOOKUP(L915,COD!$O$12:$P$25,2,FALSE)</f>
        <v>#N/A</v>
      </c>
      <c r="P915" s="119" t="str">
        <f t="shared" si="370"/>
        <v>#N/A</v>
      </c>
    </row>
    <row r="916" ht="23.25" customHeight="1">
      <c r="A916" s="86" t="str">
        <f t="shared" si="517"/>
        <v>25</v>
      </c>
      <c r="B916" s="120">
        <v>25.0</v>
      </c>
      <c r="C916" s="121" t="str">
        <f t="shared" si="91"/>
        <v/>
      </c>
      <c r="D916" s="122" t="str">
        <f t="shared" ref="D916:E916" si="541">D915</f>
        <v/>
      </c>
      <c r="E916" s="123" t="str">
        <f t="shared" si="541"/>
        <v/>
      </c>
      <c r="F916" s="213"/>
      <c r="G916" s="124"/>
      <c r="H916" s="125"/>
      <c r="I916" s="125"/>
      <c r="J916" s="215"/>
      <c r="K916" s="185"/>
      <c r="L916" s="185"/>
      <c r="M916" s="132"/>
      <c r="N916" s="118" t="str">
        <f>VLOOKUP(K916,COD!$O$2:$P$10,2,FALSE)</f>
        <v>#N/A</v>
      </c>
      <c r="O916" s="118" t="str">
        <f>VLOOKUP(L916,COD!$O$12:$P$25,2,FALSE)</f>
        <v>#N/A</v>
      </c>
      <c r="P916" s="119" t="str">
        <f t="shared" si="370"/>
        <v>#N/A</v>
      </c>
    </row>
    <row r="917" ht="23.25" customHeight="1">
      <c r="A917" s="86" t="str">
        <f t="shared" si="517"/>
        <v>26</v>
      </c>
      <c r="B917" s="120">
        <v>26.0</v>
      </c>
      <c r="C917" s="121" t="str">
        <f t="shared" si="91"/>
        <v/>
      </c>
      <c r="D917" s="122" t="str">
        <f t="shared" ref="D917:E917" si="542">D916</f>
        <v/>
      </c>
      <c r="E917" s="123" t="str">
        <f t="shared" si="542"/>
        <v/>
      </c>
      <c r="F917" s="213"/>
      <c r="G917" s="124"/>
      <c r="H917" s="125"/>
      <c r="I917" s="125"/>
      <c r="J917" s="214"/>
      <c r="K917" s="185"/>
      <c r="L917" s="185"/>
      <c r="M917" s="127"/>
      <c r="N917" s="128" t="str">
        <f>VLOOKUP(K917,COD!$O$2:$P$10,2,FALSE)</f>
        <v>#N/A</v>
      </c>
      <c r="O917" s="128" t="str">
        <f>VLOOKUP(L917,COD!$O$12:$P$25,2,FALSE)</f>
        <v>#N/A</v>
      </c>
      <c r="P917" s="119" t="str">
        <f t="shared" si="370"/>
        <v>#N/A</v>
      </c>
    </row>
    <row r="918" ht="23.25" customHeight="1">
      <c r="A918" s="86" t="str">
        <f t="shared" si="517"/>
        <v>27</v>
      </c>
      <c r="B918" s="120">
        <v>27.0</v>
      </c>
      <c r="C918" s="121" t="str">
        <f t="shared" si="91"/>
        <v/>
      </c>
      <c r="D918" s="122" t="str">
        <f t="shared" ref="D918:E918" si="543">D917</f>
        <v/>
      </c>
      <c r="E918" s="123" t="str">
        <f t="shared" si="543"/>
        <v/>
      </c>
      <c r="F918" s="213"/>
      <c r="G918" s="124"/>
      <c r="H918" s="125"/>
      <c r="I918" s="125"/>
      <c r="J918" s="214"/>
      <c r="K918" s="185"/>
      <c r="L918" s="185"/>
      <c r="M918" s="130"/>
      <c r="N918" s="118" t="str">
        <f>VLOOKUP(K918,COD!$O$2:$P$10,2,FALSE)</f>
        <v>#N/A</v>
      </c>
      <c r="O918" s="118" t="str">
        <f>VLOOKUP(L918,COD!$O$12:$P$25,2,FALSE)</f>
        <v>#N/A</v>
      </c>
      <c r="P918" s="119" t="str">
        <f t="shared" si="370"/>
        <v>#N/A</v>
      </c>
    </row>
    <row r="919" ht="23.25" customHeight="1">
      <c r="A919" s="86" t="str">
        <f t="shared" si="517"/>
        <v>28</v>
      </c>
      <c r="B919" s="120">
        <v>28.0</v>
      </c>
      <c r="C919" s="121" t="str">
        <f t="shared" si="91"/>
        <v/>
      </c>
      <c r="D919" s="122" t="str">
        <f t="shared" ref="D919:E919" si="544">D918</f>
        <v/>
      </c>
      <c r="E919" s="123" t="str">
        <f t="shared" si="544"/>
        <v/>
      </c>
      <c r="F919" s="213"/>
      <c r="G919" s="124"/>
      <c r="H919" s="125"/>
      <c r="I919" s="125"/>
      <c r="J919" s="214"/>
      <c r="K919" s="185"/>
      <c r="L919" s="185"/>
      <c r="M919" s="127"/>
      <c r="N919" s="128" t="str">
        <f>VLOOKUP(K919,COD!$O$2:$P$10,2,FALSE)</f>
        <v>#N/A</v>
      </c>
      <c r="O919" s="128" t="str">
        <f>VLOOKUP(L919,COD!$O$12:$P$25,2,FALSE)</f>
        <v>#N/A</v>
      </c>
      <c r="P919" s="119" t="str">
        <f t="shared" si="370"/>
        <v>#N/A</v>
      </c>
    </row>
    <row r="920" ht="23.25" customHeight="1">
      <c r="A920" s="86" t="str">
        <f t="shared" si="517"/>
        <v>29</v>
      </c>
      <c r="B920" s="120">
        <v>29.0</v>
      </c>
      <c r="C920" s="121" t="str">
        <f t="shared" si="91"/>
        <v/>
      </c>
      <c r="D920" s="122" t="str">
        <f t="shared" ref="D920:E920" si="545">D919</f>
        <v/>
      </c>
      <c r="E920" s="123" t="str">
        <f t="shared" si="545"/>
        <v/>
      </c>
      <c r="F920" s="213"/>
      <c r="G920" s="124"/>
      <c r="H920" s="125"/>
      <c r="I920" s="125"/>
      <c r="J920" s="214"/>
      <c r="K920" s="185"/>
      <c r="L920" s="185"/>
      <c r="M920" s="130"/>
      <c r="N920" s="118" t="str">
        <f>VLOOKUP(K920,COD!$O$2:$P$10,2,FALSE)</f>
        <v>#N/A</v>
      </c>
      <c r="O920" s="118" t="str">
        <f>VLOOKUP(L920,COD!$O$12:$P$25,2,FALSE)</f>
        <v>#N/A</v>
      </c>
      <c r="P920" s="119" t="str">
        <f t="shared" si="370"/>
        <v>#N/A</v>
      </c>
    </row>
    <row r="921" ht="23.25" customHeight="1">
      <c r="A921" s="86" t="str">
        <f t="shared" si="517"/>
        <v>30</v>
      </c>
      <c r="B921" s="120">
        <v>30.0</v>
      </c>
      <c r="C921" s="121" t="str">
        <f t="shared" si="91"/>
        <v/>
      </c>
      <c r="D921" s="122" t="str">
        <f t="shared" ref="D921:E921" si="546">D920</f>
        <v/>
      </c>
      <c r="E921" s="123" t="str">
        <f t="shared" si="546"/>
        <v/>
      </c>
      <c r="F921" s="213"/>
      <c r="G921" s="124"/>
      <c r="H921" s="125"/>
      <c r="I921" s="125"/>
      <c r="J921" s="214"/>
      <c r="K921" s="185"/>
      <c r="L921" s="185"/>
      <c r="M921" s="131"/>
      <c r="N921" s="128" t="str">
        <f>VLOOKUP(K921,COD!$O$2:$P$10,2,FALSE)</f>
        <v>#N/A</v>
      </c>
      <c r="O921" s="128" t="str">
        <f>VLOOKUP(L921,COD!$O$12:$P$25,2,FALSE)</f>
        <v>#N/A</v>
      </c>
      <c r="P921" s="119" t="str">
        <f t="shared" si="370"/>
        <v>#N/A</v>
      </c>
    </row>
    <row r="922" ht="23.25" customHeight="1">
      <c r="A922" s="86" t="str">
        <f t="shared" si="517"/>
        <v>31</v>
      </c>
      <c r="B922" s="120">
        <v>31.0</v>
      </c>
      <c r="C922" s="121" t="str">
        <f t="shared" si="91"/>
        <v/>
      </c>
      <c r="D922" s="122" t="str">
        <f t="shared" ref="D922:E922" si="547">D921</f>
        <v/>
      </c>
      <c r="E922" s="123" t="str">
        <f t="shared" si="547"/>
        <v/>
      </c>
      <c r="F922" s="213"/>
      <c r="G922" s="124"/>
      <c r="H922" s="125"/>
      <c r="I922" s="125"/>
      <c r="J922" s="214"/>
      <c r="K922" s="186"/>
      <c r="L922" s="186"/>
      <c r="M922" s="130"/>
      <c r="N922" s="118" t="str">
        <f>VLOOKUP(K922,COD!$O$2:$P$10,2,FALSE)</f>
        <v>#N/A</v>
      </c>
      <c r="O922" s="118" t="str">
        <f>VLOOKUP(L922,COD!$O$12:$P$25,2,FALSE)</f>
        <v>#N/A</v>
      </c>
      <c r="P922" s="119" t="str">
        <f t="shared" si="370"/>
        <v>#N/A</v>
      </c>
    </row>
    <row r="923" ht="23.25" customHeight="1">
      <c r="A923" s="86" t="str">
        <f t="shared" si="517"/>
        <v>32</v>
      </c>
      <c r="B923" s="120">
        <v>32.0</v>
      </c>
      <c r="C923" s="121" t="str">
        <f t="shared" si="91"/>
        <v/>
      </c>
      <c r="D923" s="122" t="str">
        <f t="shared" ref="D923:E923" si="548">D922</f>
        <v/>
      </c>
      <c r="E923" s="123" t="str">
        <f t="shared" si="548"/>
        <v/>
      </c>
      <c r="F923" s="213"/>
      <c r="G923" s="124"/>
      <c r="H923" s="125"/>
      <c r="I923" s="125"/>
      <c r="J923" s="214"/>
      <c r="K923" s="185"/>
      <c r="L923" s="185"/>
      <c r="M923" s="131"/>
      <c r="N923" s="128" t="str">
        <f>VLOOKUP(K923,COD!$O$2:$P$10,2,FALSE)</f>
        <v>#N/A</v>
      </c>
      <c r="O923" s="128" t="str">
        <f>VLOOKUP(L923,COD!$O$12:$P$25,2,FALSE)</f>
        <v>#N/A</v>
      </c>
      <c r="P923" s="119" t="str">
        <f t="shared" si="370"/>
        <v>#N/A</v>
      </c>
    </row>
    <row r="924" ht="23.25" customHeight="1">
      <c r="A924" s="86" t="str">
        <f t="shared" si="517"/>
        <v>33</v>
      </c>
      <c r="B924" s="120">
        <v>33.0</v>
      </c>
      <c r="C924" s="121" t="str">
        <f t="shared" si="91"/>
        <v/>
      </c>
      <c r="D924" s="122" t="str">
        <f t="shared" ref="D924:E924" si="549">D923</f>
        <v/>
      </c>
      <c r="E924" s="123" t="str">
        <f t="shared" si="549"/>
        <v/>
      </c>
      <c r="F924" s="213"/>
      <c r="G924" s="124"/>
      <c r="H924" s="125"/>
      <c r="I924" s="125"/>
      <c r="J924" s="214"/>
      <c r="K924" s="185"/>
      <c r="L924" s="185"/>
      <c r="M924" s="132"/>
      <c r="N924" s="118" t="str">
        <f>VLOOKUP(K924,COD!$O$2:$P$10,2,FALSE)</f>
        <v>#N/A</v>
      </c>
      <c r="O924" s="118" t="str">
        <f>VLOOKUP(L924,COD!$O$12:$P$25,2,FALSE)</f>
        <v>#N/A</v>
      </c>
      <c r="P924" s="119" t="str">
        <f t="shared" si="370"/>
        <v>#N/A</v>
      </c>
    </row>
    <row r="925" ht="23.25" customHeight="1">
      <c r="A925" s="86" t="str">
        <f t="shared" si="517"/>
        <v>34</v>
      </c>
      <c r="B925" s="120">
        <v>34.0</v>
      </c>
      <c r="C925" s="121" t="str">
        <f t="shared" si="91"/>
        <v/>
      </c>
      <c r="D925" s="122" t="str">
        <f t="shared" ref="D925:E925" si="550">D924</f>
        <v/>
      </c>
      <c r="E925" s="123" t="str">
        <f t="shared" si="550"/>
        <v/>
      </c>
      <c r="F925" s="213"/>
      <c r="G925" s="124"/>
      <c r="H925" s="125"/>
      <c r="I925" s="125"/>
      <c r="J925" s="214"/>
      <c r="K925" s="185"/>
      <c r="L925" s="185"/>
      <c r="M925" s="127"/>
      <c r="N925" s="128" t="str">
        <f>VLOOKUP(K925,COD!$O$2:$P$10,2,FALSE)</f>
        <v>#N/A</v>
      </c>
      <c r="O925" s="128" t="str">
        <f>VLOOKUP(L925,COD!$O$12:$P$25,2,FALSE)</f>
        <v>#N/A</v>
      </c>
      <c r="P925" s="119" t="str">
        <f t="shared" si="370"/>
        <v>#N/A</v>
      </c>
    </row>
    <row r="926" ht="23.25" customHeight="1">
      <c r="A926" s="86" t="str">
        <f t="shared" si="517"/>
        <v>35</v>
      </c>
      <c r="B926" s="120">
        <v>35.0</v>
      </c>
      <c r="C926" s="121" t="str">
        <f t="shared" si="91"/>
        <v/>
      </c>
      <c r="D926" s="122" t="str">
        <f t="shared" ref="D926:E926" si="551">D925</f>
        <v/>
      </c>
      <c r="E926" s="123" t="str">
        <f t="shared" si="551"/>
        <v/>
      </c>
      <c r="F926" s="213"/>
      <c r="G926" s="124"/>
      <c r="H926" s="125"/>
      <c r="I926" s="125"/>
      <c r="J926" s="214"/>
      <c r="K926" s="185"/>
      <c r="L926" s="185"/>
      <c r="M926" s="130"/>
      <c r="N926" s="118" t="str">
        <f>VLOOKUP(K926,COD!$O$2:$P$10,2,FALSE)</f>
        <v>#N/A</v>
      </c>
      <c r="O926" s="118" t="str">
        <f>VLOOKUP(L926,COD!$O$12:$P$25,2,FALSE)</f>
        <v>#N/A</v>
      </c>
      <c r="P926" s="119" t="str">
        <f t="shared" si="370"/>
        <v>#N/A</v>
      </c>
    </row>
    <row r="927" ht="23.25" customHeight="1">
      <c r="A927" s="86" t="str">
        <f t="shared" si="517"/>
        <v>36</v>
      </c>
      <c r="B927" s="120">
        <v>36.0</v>
      </c>
      <c r="C927" s="121" t="str">
        <f t="shared" si="91"/>
        <v/>
      </c>
      <c r="D927" s="122" t="str">
        <f t="shared" ref="D927:E927" si="552">D926</f>
        <v/>
      </c>
      <c r="E927" s="123" t="str">
        <f t="shared" si="552"/>
        <v/>
      </c>
      <c r="F927" s="213"/>
      <c r="G927" s="124"/>
      <c r="H927" s="125"/>
      <c r="I927" s="125"/>
      <c r="J927" s="214"/>
      <c r="K927" s="185"/>
      <c r="L927" s="185"/>
      <c r="M927" s="127"/>
      <c r="N927" s="128" t="str">
        <f>VLOOKUP(K927,COD!$O$2:$P$10,2,FALSE)</f>
        <v>#N/A</v>
      </c>
      <c r="O927" s="128" t="str">
        <f>VLOOKUP(L927,COD!$O$12:$P$25,2,FALSE)</f>
        <v>#N/A</v>
      </c>
      <c r="P927" s="119" t="str">
        <f t="shared" si="370"/>
        <v>#N/A</v>
      </c>
    </row>
    <row r="928" ht="23.25" customHeight="1">
      <c r="A928" s="86" t="str">
        <f t="shared" si="517"/>
        <v>37</v>
      </c>
      <c r="B928" s="120">
        <v>37.0</v>
      </c>
      <c r="C928" s="121" t="str">
        <f t="shared" si="91"/>
        <v/>
      </c>
      <c r="D928" s="122" t="str">
        <f t="shared" ref="D928:E928" si="553">D927</f>
        <v/>
      </c>
      <c r="E928" s="123" t="str">
        <f t="shared" si="553"/>
        <v/>
      </c>
      <c r="F928" s="213"/>
      <c r="G928" s="124"/>
      <c r="H928" s="125"/>
      <c r="I928" s="125"/>
      <c r="J928" s="215"/>
      <c r="K928" s="185"/>
      <c r="L928" s="185"/>
      <c r="M928" s="132"/>
      <c r="N928" s="118" t="str">
        <f>VLOOKUP(K928,COD!$O$2:$P$10,2,FALSE)</f>
        <v>#N/A</v>
      </c>
      <c r="O928" s="118" t="str">
        <f>VLOOKUP(L928,COD!$O$12:$P$25,2,FALSE)</f>
        <v>#N/A</v>
      </c>
      <c r="P928" s="119" t="str">
        <f t="shared" si="370"/>
        <v>#N/A</v>
      </c>
    </row>
    <row r="929" ht="23.25" customHeight="1">
      <c r="A929" s="86" t="str">
        <f t="shared" si="517"/>
        <v>38</v>
      </c>
      <c r="B929" s="120">
        <v>38.0</v>
      </c>
      <c r="C929" s="121" t="str">
        <f t="shared" si="91"/>
        <v/>
      </c>
      <c r="D929" s="122" t="str">
        <f t="shared" ref="D929:E929" si="554">D928</f>
        <v/>
      </c>
      <c r="E929" s="123" t="str">
        <f t="shared" si="554"/>
        <v/>
      </c>
      <c r="F929" s="213"/>
      <c r="G929" s="124"/>
      <c r="H929" s="125"/>
      <c r="I929" s="125"/>
      <c r="J929" s="214"/>
      <c r="K929" s="185"/>
      <c r="L929" s="185"/>
      <c r="M929" s="127"/>
      <c r="N929" s="128" t="str">
        <f>VLOOKUP(K929,COD!$O$2:$P$10,2,FALSE)</f>
        <v>#N/A</v>
      </c>
      <c r="O929" s="128" t="str">
        <f>VLOOKUP(L929,COD!$O$12:$P$25,2,FALSE)</f>
        <v>#N/A</v>
      </c>
      <c r="P929" s="119" t="str">
        <f t="shared" si="370"/>
        <v>#N/A</v>
      </c>
    </row>
    <row r="930" ht="23.25" customHeight="1">
      <c r="A930" s="86" t="str">
        <f t="shared" si="517"/>
        <v>39</v>
      </c>
      <c r="B930" s="120">
        <v>39.0</v>
      </c>
      <c r="C930" s="121" t="str">
        <f t="shared" si="91"/>
        <v/>
      </c>
      <c r="D930" s="122" t="str">
        <f t="shared" ref="D930:E930" si="555">D929</f>
        <v/>
      </c>
      <c r="E930" s="123" t="str">
        <f t="shared" si="555"/>
        <v/>
      </c>
      <c r="F930" s="213"/>
      <c r="G930" s="124"/>
      <c r="H930" s="125"/>
      <c r="I930" s="125"/>
      <c r="J930" s="214"/>
      <c r="K930" s="185"/>
      <c r="L930" s="186"/>
      <c r="M930" s="132"/>
      <c r="N930" s="118" t="str">
        <f>VLOOKUP(K930,COD!$O$2:$P$10,2,FALSE)</f>
        <v>#N/A</v>
      </c>
      <c r="O930" s="118" t="str">
        <f>VLOOKUP(L930,COD!$O$12:$P$25,2,FALSE)</f>
        <v>#N/A</v>
      </c>
      <c r="P930" s="119" t="str">
        <f t="shared" si="370"/>
        <v>#N/A</v>
      </c>
    </row>
    <row r="931" ht="23.25" customHeight="1">
      <c r="A931" s="86" t="str">
        <f t="shared" si="517"/>
        <v>40</v>
      </c>
      <c r="B931" s="120">
        <v>40.0</v>
      </c>
      <c r="C931" s="121" t="str">
        <f t="shared" si="91"/>
        <v/>
      </c>
      <c r="D931" s="122" t="str">
        <f t="shared" ref="D931:E931" si="556">D930</f>
        <v/>
      </c>
      <c r="E931" s="123" t="str">
        <f t="shared" si="556"/>
        <v/>
      </c>
      <c r="F931" s="213"/>
      <c r="G931" s="124"/>
      <c r="H931" s="125"/>
      <c r="I931" s="125"/>
      <c r="J931" s="214"/>
      <c r="K931" s="185"/>
      <c r="L931" s="186"/>
      <c r="M931" s="131"/>
      <c r="N931" s="128" t="str">
        <f>VLOOKUP(K931,COD!$O$2:$P$10,2,FALSE)</f>
        <v>#N/A</v>
      </c>
      <c r="O931" s="128" t="str">
        <f>VLOOKUP(L931,COD!$O$12:$P$25,2,FALSE)</f>
        <v>#N/A</v>
      </c>
      <c r="P931" s="119" t="str">
        <f t="shared" si="370"/>
        <v>#N/A</v>
      </c>
    </row>
    <row r="932" ht="23.25" customHeight="1">
      <c r="A932" s="86" t="str">
        <f t="shared" si="517"/>
        <v>41</v>
      </c>
      <c r="B932" s="120">
        <v>41.0</v>
      </c>
      <c r="C932" s="121" t="str">
        <f t="shared" si="91"/>
        <v/>
      </c>
      <c r="D932" s="122" t="str">
        <f t="shared" ref="D932:E932" si="557">D931</f>
        <v/>
      </c>
      <c r="E932" s="123" t="str">
        <f t="shared" si="557"/>
        <v/>
      </c>
      <c r="F932" s="213"/>
      <c r="G932" s="124"/>
      <c r="H932" s="125"/>
      <c r="I932" s="125"/>
      <c r="J932" s="214"/>
      <c r="K932" s="185"/>
      <c r="L932" s="186"/>
      <c r="M932" s="132"/>
      <c r="N932" s="118" t="str">
        <f>VLOOKUP(K932,COD!$O$2:$P$10,2,FALSE)</f>
        <v>#N/A</v>
      </c>
      <c r="O932" s="118" t="str">
        <f>VLOOKUP(L932,COD!$O$12:$P$25,2,FALSE)</f>
        <v>#N/A</v>
      </c>
      <c r="P932" s="119" t="str">
        <f t="shared" si="370"/>
        <v>#N/A</v>
      </c>
    </row>
    <row r="933" ht="23.25" customHeight="1">
      <c r="A933" s="86" t="str">
        <f t="shared" si="517"/>
        <v>42</v>
      </c>
      <c r="B933" s="120">
        <v>42.0</v>
      </c>
      <c r="C933" s="121" t="str">
        <f t="shared" si="91"/>
        <v/>
      </c>
      <c r="D933" s="122" t="str">
        <f t="shared" ref="D933:E933" si="558">D932</f>
        <v/>
      </c>
      <c r="E933" s="123" t="str">
        <f t="shared" si="558"/>
        <v/>
      </c>
      <c r="F933" s="213"/>
      <c r="G933" s="124"/>
      <c r="H933" s="125"/>
      <c r="I933" s="125"/>
      <c r="J933" s="214"/>
      <c r="K933" s="185"/>
      <c r="L933" s="188"/>
      <c r="M933" s="127"/>
      <c r="N933" s="128" t="str">
        <f>VLOOKUP(K933,COD!$O$2:$P$10,2,FALSE)</f>
        <v>#N/A</v>
      </c>
      <c r="O933" s="128" t="str">
        <f>VLOOKUP(L933,COD!$O$12:$P$25,2,FALSE)</f>
        <v>#N/A</v>
      </c>
      <c r="P933" s="119" t="str">
        <f t="shared" si="370"/>
        <v>#N/A</v>
      </c>
    </row>
    <row r="934" ht="23.25" customHeight="1">
      <c r="A934" s="86" t="str">
        <f t="shared" si="517"/>
        <v>43</v>
      </c>
      <c r="B934" s="120">
        <v>43.0</v>
      </c>
      <c r="C934" s="121" t="str">
        <f t="shared" si="91"/>
        <v/>
      </c>
      <c r="D934" s="122" t="str">
        <f t="shared" ref="D934:E934" si="559">D933</f>
        <v/>
      </c>
      <c r="E934" s="123" t="str">
        <f t="shared" si="559"/>
        <v/>
      </c>
      <c r="F934" s="213"/>
      <c r="G934" s="124"/>
      <c r="H934" s="125"/>
      <c r="I934" s="125"/>
      <c r="J934" s="214"/>
      <c r="K934" s="186"/>
      <c r="L934" s="186"/>
      <c r="M934" s="130"/>
      <c r="N934" s="118" t="str">
        <f>VLOOKUP(K934,COD!$O$2:$P$10,2,FALSE)</f>
        <v>#N/A</v>
      </c>
      <c r="O934" s="118" t="str">
        <f>VLOOKUP(L934,COD!$O$12:$P$25,2,FALSE)</f>
        <v>#N/A</v>
      </c>
      <c r="P934" s="119" t="str">
        <f t="shared" si="370"/>
        <v>#N/A</v>
      </c>
    </row>
    <row r="935" ht="23.25" customHeight="1">
      <c r="A935" s="86" t="str">
        <f t="shared" si="517"/>
        <v>44</v>
      </c>
      <c r="B935" s="120">
        <v>44.0</v>
      </c>
      <c r="C935" s="121" t="str">
        <f t="shared" si="91"/>
        <v/>
      </c>
      <c r="D935" s="122" t="str">
        <f t="shared" ref="D935:E935" si="560">D934</f>
        <v/>
      </c>
      <c r="E935" s="123" t="str">
        <f t="shared" si="560"/>
        <v/>
      </c>
      <c r="F935" s="213"/>
      <c r="G935" s="124"/>
      <c r="H935" s="125"/>
      <c r="I935" s="125"/>
      <c r="J935" s="214"/>
      <c r="K935" s="186"/>
      <c r="L935" s="186"/>
      <c r="M935" s="131"/>
      <c r="N935" s="128" t="str">
        <f>VLOOKUP(K935,COD!$O$2:$P$10,2,FALSE)</f>
        <v>#N/A</v>
      </c>
      <c r="O935" s="128" t="str">
        <f>VLOOKUP(L935,COD!$O$12:$P$25,2,FALSE)</f>
        <v>#N/A</v>
      </c>
      <c r="P935" s="119" t="str">
        <f t="shared" si="370"/>
        <v>#N/A</v>
      </c>
    </row>
    <row r="936" ht="23.25" customHeight="1">
      <c r="A936" s="86" t="str">
        <f t="shared" si="517"/>
        <v>45</v>
      </c>
      <c r="B936" s="120">
        <v>45.0</v>
      </c>
      <c r="C936" s="121" t="str">
        <f t="shared" si="91"/>
        <v/>
      </c>
      <c r="D936" s="122" t="str">
        <f t="shared" ref="D936:E936" si="561">D935</f>
        <v/>
      </c>
      <c r="E936" s="123" t="str">
        <f t="shared" si="561"/>
        <v/>
      </c>
      <c r="F936" s="213"/>
      <c r="G936" s="124"/>
      <c r="H936" s="125"/>
      <c r="I936" s="125"/>
      <c r="J936" s="214"/>
      <c r="K936" s="189"/>
      <c r="L936" s="190"/>
      <c r="M936" s="132"/>
      <c r="N936" s="118" t="str">
        <f>VLOOKUP(K936,COD!$O$2:$P$10,2,FALSE)</f>
        <v>#N/A</v>
      </c>
      <c r="O936" s="118" t="str">
        <f>VLOOKUP(L936,COD!$O$12:$P$25,2,FALSE)</f>
        <v>#N/A</v>
      </c>
      <c r="P936" s="119" t="str">
        <f t="shared" si="370"/>
        <v>#N/A</v>
      </c>
    </row>
    <row r="937" ht="23.25" customHeight="1">
      <c r="A937" s="86" t="str">
        <f t="shared" si="517"/>
        <v>46</v>
      </c>
      <c r="B937" s="120">
        <v>46.0</v>
      </c>
      <c r="C937" s="121" t="str">
        <f t="shared" si="91"/>
        <v/>
      </c>
      <c r="D937" s="122" t="str">
        <f t="shared" ref="D937:E937" si="562">D936</f>
        <v/>
      </c>
      <c r="E937" s="123" t="str">
        <f t="shared" si="562"/>
        <v/>
      </c>
      <c r="F937" s="213"/>
      <c r="G937" s="124"/>
      <c r="H937" s="125"/>
      <c r="I937" s="125"/>
      <c r="J937" s="215"/>
      <c r="K937" s="186"/>
      <c r="L937" s="186"/>
      <c r="M937" s="127"/>
      <c r="N937" s="128" t="str">
        <f>VLOOKUP(K937,COD!$O$2:$P$10,2,FALSE)</f>
        <v>#N/A</v>
      </c>
      <c r="O937" s="128" t="str">
        <f>VLOOKUP(L937,COD!$O$12:$P$25,2,FALSE)</f>
        <v>#N/A</v>
      </c>
      <c r="P937" s="119" t="str">
        <f t="shared" si="370"/>
        <v>#N/A</v>
      </c>
    </row>
    <row r="938" ht="23.25" customHeight="1">
      <c r="A938" s="86" t="str">
        <f t="shared" si="517"/>
        <v>47</v>
      </c>
      <c r="B938" s="120">
        <v>47.0</v>
      </c>
      <c r="C938" s="121" t="str">
        <f t="shared" si="91"/>
        <v/>
      </c>
      <c r="D938" s="122" t="str">
        <f t="shared" ref="D938:E938" si="563">D937</f>
        <v/>
      </c>
      <c r="E938" s="123" t="str">
        <f t="shared" si="563"/>
        <v/>
      </c>
      <c r="F938" s="213"/>
      <c r="G938" s="124"/>
      <c r="H938" s="125"/>
      <c r="I938" s="125"/>
      <c r="J938" s="214"/>
      <c r="K938" s="185"/>
      <c r="L938" s="186"/>
      <c r="M938" s="132"/>
      <c r="N938" s="118" t="str">
        <f>VLOOKUP(K938,COD!$O$2:$P$10,2,FALSE)</f>
        <v>#N/A</v>
      </c>
      <c r="O938" s="118" t="str">
        <f>VLOOKUP(L938,COD!$O$12:$P$25,2,FALSE)</f>
        <v>#N/A</v>
      </c>
      <c r="P938" s="119" t="str">
        <f t="shared" si="370"/>
        <v>#N/A</v>
      </c>
    </row>
    <row r="939" ht="23.25" customHeight="1">
      <c r="A939" s="86" t="str">
        <f t="shared" si="517"/>
        <v>48</v>
      </c>
      <c r="B939" s="120">
        <v>48.0</v>
      </c>
      <c r="C939" s="121" t="str">
        <f t="shared" si="91"/>
        <v/>
      </c>
      <c r="D939" s="122" t="str">
        <f t="shared" ref="D939:E939" si="564">D938</f>
        <v/>
      </c>
      <c r="E939" s="123" t="str">
        <f t="shared" si="564"/>
        <v/>
      </c>
      <c r="F939" s="213"/>
      <c r="G939" s="124"/>
      <c r="H939" s="125"/>
      <c r="I939" s="125"/>
      <c r="J939" s="214"/>
      <c r="K939" s="186"/>
      <c r="L939" s="186"/>
      <c r="M939" s="127"/>
      <c r="N939" s="128" t="str">
        <f>VLOOKUP(K939,COD!$O$2:$P$10,2,FALSE)</f>
        <v>#N/A</v>
      </c>
      <c r="O939" s="128" t="str">
        <f>VLOOKUP(L939,COD!$O$12:$P$25,2,FALSE)</f>
        <v>#N/A</v>
      </c>
      <c r="P939" s="119" t="str">
        <f t="shared" si="370"/>
        <v>#N/A</v>
      </c>
    </row>
    <row r="940" ht="23.25" customHeight="1">
      <c r="A940" s="86" t="str">
        <f t="shared" si="517"/>
        <v>49</v>
      </c>
      <c r="B940" s="120">
        <v>49.0</v>
      </c>
      <c r="C940" s="121" t="str">
        <f t="shared" si="91"/>
        <v/>
      </c>
      <c r="D940" s="122" t="str">
        <f t="shared" ref="D940:E940" si="565">D939</f>
        <v/>
      </c>
      <c r="E940" s="123" t="str">
        <f t="shared" si="565"/>
        <v/>
      </c>
      <c r="F940" s="213"/>
      <c r="G940" s="124"/>
      <c r="H940" s="125"/>
      <c r="I940" s="125"/>
      <c r="J940" s="214"/>
      <c r="K940" s="185"/>
      <c r="L940" s="186"/>
      <c r="M940" s="132"/>
      <c r="N940" s="118" t="str">
        <f>VLOOKUP(K940,COD!$O$2:$P$10,2,FALSE)</f>
        <v>#N/A</v>
      </c>
      <c r="O940" s="118" t="str">
        <f>VLOOKUP(L940,COD!$O$12:$P$25,2,FALSE)</f>
        <v>#N/A</v>
      </c>
      <c r="P940" s="119" t="str">
        <f t="shared" si="370"/>
        <v>#N/A</v>
      </c>
    </row>
    <row r="941" ht="23.25" customHeight="1">
      <c r="A941" s="86" t="str">
        <f t="shared" si="517"/>
        <v>50</v>
      </c>
      <c r="B941" s="120">
        <v>50.0</v>
      </c>
      <c r="C941" s="121" t="str">
        <f t="shared" si="91"/>
        <v/>
      </c>
      <c r="D941" s="122" t="str">
        <f t="shared" ref="D941:E941" si="566">D940</f>
        <v/>
      </c>
      <c r="E941" s="123" t="str">
        <f t="shared" si="566"/>
        <v/>
      </c>
      <c r="F941" s="213"/>
      <c r="G941" s="124"/>
      <c r="H941" s="125"/>
      <c r="I941" s="125"/>
      <c r="J941" s="214"/>
      <c r="K941" s="186"/>
      <c r="L941" s="186"/>
      <c r="M941" s="127"/>
      <c r="N941" s="128" t="str">
        <f>VLOOKUP(K941,COD!$O$2:$P$10,2,FALSE)</f>
        <v>#N/A</v>
      </c>
      <c r="O941" s="128" t="str">
        <f>VLOOKUP(L941,COD!$O$12:$P$25,2,FALSE)</f>
        <v>#N/A</v>
      </c>
      <c r="P941" s="119" t="str">
        <f t="shared" si="370"/>
        <v>#N/A</v>
      </c>
    </row>
    <row r="942" ht="23.25" customHeight="1">
      <c r="A942" s="86" t="str">
        <f t="shared" si="517"/>
        <v>51</v>
      </c>
      <c r="B942" s="120">
        <v>51.0</v>
      </c>
      <c r="C942" s="121" t="str">
        <f t="shared" si="91"/>
        <v/>
      </c>
      <c r="D942" s="122" t="str">
        <f t="shared" ref="D942:E942" si="567">D941</f>
        <v/>
      </c>
      <c r="E942" s="123" t="str">
        <f t="shared" si="567"/>
        <v/>
      </c>
      <c r="F942" s="213"/>
      <c r="G942" s="124"/>
      <c r="H942" s="125"/>
      <c r="I942" s="125"/>
      <c r="J942" s="215"/>
      <c r="K942" s="186"/>
      <c r="L942" s="186"/>
      <c r="M942" s="130"/>
      <c r="N942" s="118" t="str">
        <f>VLOOKUP(K942,COD!$O$2:$P$10,2,FALSE)</f>
        <v>#N/A</v>
      </c>
      <c r="O942" s="118" t="str">
        <f>VLOOKUP(L942,COD!$O$12:$P$25,2,FALSE)</f>
        <v>#N/A</v>
      </c>
      <c r="P942" s="119" t="str">
        <f t="shared" si="370"/>
        <v>#N/A</v>
      </c>
    </row>
    <row r="943" ht="23.25" customHeight="1">
      <c r="A943" s="86" t="str">
        <f t="shared" si="517"/>
        <v>52</v>
      </c>
      <c r="B943" s="120">
        <v>52.0</v>
      </c>
      <c r="C943" s="121" t="str">
        <f t="shared" si="91"/>
        <v/>
      </c>
      <c r="D943" s="122" t="str">
        <f t="shared" ref="D943:E943" si="568">D942</f>
        <v/>
      </c>
      <c r="E943" s="123" t="str">
        <f t="shared" si="568"/>
        <v/>
      </c>
      <c r="F943" s="213"/>
      <c r="G943" s="124"/>
      <c r="H943" s="125"/>
      <c r="I943" s="125"/>
      <c r="J943" s="214"/>
      <c r="K943" s="186"/>
      <c r="L943" s="186"/>
      <c r="M943" s="127"/>
      <c r="N943" s="128" t="str">
        <f>VLOOKUP(K943,COD!$O$2:$P$10,2,FALSE)</f>
        <v>#N/A</v>
      </c>
      <c r="O943" s="128" t="str">
        <f>VLOOKUP(L943,COD!$O$12:$P$25,2,FALSE)</f>
        <v>#N/A</v>
      </c>
      <c r="P943" s="119" t="str">
        <f t="shared" si="370"/>
        <v>#N/A</v>
      </c>
    </row>
    <row r="944" ht="23.25" customHeight="1">
      <c r="A944" s="86" t="str">
        <f t="shared" si="517"/>
        <v>53</v>
      </c>
      <c r="B944" s="120">
        <v>53.0</v>
      </c>
      <c r="C944" s="121" t="str">
        <f t="shared" si="91"/>
        <v/>
      </c>
      <c r="D944" s="122" t="str">
        <f t="shared" ref="D944:E944" si="569">D943</f>
        <v/>
      </c>
      <c r="E944" s="123" t="str">
        <f t="shared" si="569"/>
        <v/>
      </c>
      <c r="F944" s="213"/>
      <c r="G944" s="124"/>
      <c r="H944" s="125"/>
      <c r="I944" s="125"/>
      <c r="J944" s="214"/>
      <c r="K944" s="185"/>
      <c r="L944" s="185"/>
      <c r="M944" s="132"/>
      <c r="N944" s="118" t="str">
        <f>VLOOKUP(K944,COD!$O$2:$P$10,2,FALSE)</f>
        <v>#N/A</v>
      </c>
      <c r="O944" s="118" t="str">
        <f>VLOOKUP(L944,COD!$O$12:$P$25,2,FALSE)</f>
        <v>#N/A</v>
      </c>
      <c r="P944" s="119" t="str">
        <f t="shared" si="370"/>
        <v>#N/A</v>
      </c>
    </row>
    <row r="945" ht="23.25" customHeight="1">
      <c r="A945" s="86" t="str">
        <f t="shared" si="517"/>
        <v>54</v>
      </c>
      <c r="B945" s="120">
        <v>54.0</v>
      </c>
      <c r="C945" s="121" t="str">
        <f t="shared" si="91"/>
        <v/>
      </c>
      <c r="D945" s="122" t="str">
        <f t="shared" ref="D945:E945" si="570">D944</f>
        <v/>
      </c>
      <c r="E945" s="123" t="str">
        <f t="shared" si="570"/>
        <v/>
      </c>
      <c r="F945" s="213"/>
      <c r="G945" s="124"/>
      <c r="H945" s="125"/>
      <c r="I945" s="125"/>
      <c r="J945" s="214"/>
      <c r="K945" s="186"/>
      <c r="L945" s="186"/>
      <c r="M945" s="127"/>
      <c r="N945" s="128" t="str">
        <f>VLOOKUP(K945,COD!$O$2:$P$10,2,FALSE)</f>
        <v>#N/A</v>
      </c>
      <c r="O945" s="128" t="str">
        <f>VLOOKUP(L945,COD!$O$12:$P$25,2,FALSE)</f>
        <v>#N/A</v>
      </c>
      <c r="P945" s="119" t="str">
        <f t="shared" si="370"/>
        <v>#N/A</v>
      </c>
    </row>
    <row r="946" ht="23.25" customHeight="1">
      <c r="A946" s="86" t="str">
        <f t="shared" si="517"/>
        <v>55</v>
      </c>
      <c r="B946" s="120">
        <v>55.0</v>
      </c>
      <c r="C946" s="121" t="str">
        <f t="shared" si="91"/>
        <v/>
      </c>
      <c r="D946" s="122" t="str">
        <f t="shared" ref="D946:E946" si="571">D945</f>
        <v/>
      </c>
      <c r="E946" s="123" t="str">
        <f t="shared" si="571"/>
        <v/>
      </c>
      <c r="F946" s="213"/>
      <c r="G946" s="124"/>
      <c r="H946" s="125"/>
      <c r="I946" s="125"/>
      <c r="J946" s="214"/>
      <c r="K946" s="185"/>
      <c r="L946" s="186"/>
      <c r="M946" s="130"/>
      <c r="N946" s="118" t="str">
        <f>VLOOKUP(K946,COD!$O$2:$P$10,2,FALSE)</f>
        <v>#N/A</v>
      </c>
      <c r="O946" s="118" t="str">
        <f>VLOOKUP(L946,COD!$O$12:$P$25,2,FALSE)</f>
        <v>#N/A</v>
      </c>
      <c r="P946" s="119" t="str">
        <f t="shared" si="370"/>
        <v>#N/A</v>
      </c>
    </row>
    <row r="947" ht="23.25" customHeight="1">
      <c r="A947" s="86" t="str">
        <f t="shared" si="517"/>
        <v>56</v>
      </c>
      <c r="B947" s="120">
        <v>56.0</v>
      </c>
      <c r="C947" s="121" t="str">
        <f t="shared" si="91"/>
        <v/>
      </c>
      <c r="D947" s="122" t="str">
        <f t="shared" ref="D947:E947" si="572">D946</f>
        <v/>
      </c>
      <c r="E947" s="123" t="str">
        <f t="shared" si="572"/>
        <v/>
      </c>
      <c r="F947" s="213"/>
      <c r="G947" s="124"/>
      <c r="H947" s="125"/>
      <c r="I947" s="125"/>
      <c r="J947" s="214"/>
      <c r="K947" s="186"/>
      <c r="L947" s="186"/>
      <c r="M947" s="131"/>
      <c r="N947" s="128" t="str">
        <f>VLOOKUP(K947,COD!$O$2:$P$10,2,FALSE)</f>
        <v>#N/A</v>
      </c>
      <c r="O947" s="128" t="str">
        <f>VLOOKUP(L947,COD!$O$12:$P$25,2,FALSE)</f>
        <v>#N/A</v>
      </c>
      <c r="P947" s="119" t="str">
        <f t="shared" si="370"/>
        <v>#N/A</v>
      </c>
    </row>
    <row r="948" ht="23.25" customHeight="1">
      <c r="A948" s="86" t="str">
        <f t="shared" si="517"/>
        <v>57</v>
      </c>
      <c r="B948" s="120">
        <v>57.0</v>
      </c>
      <c r="C948" s="121" t="str">
        <f t="shared" si="91"/>
        <v/>
      </c>
      <c r="D948" s="122" t="str">
        <f t="shared" ref="D948:E948" si="573">D947</f>
        <v/>
      </c>
      <c r="E948" s="123" t="str">
        <f t="shared" si="573"/>
        <v/>
      </c>
      <c r="F948" s="213"/>
      <c r="G948" s="124"/>
      <c r="H948" s="125"/>
      <c r="I948" s="125"/>
      <c r="J948" s="214"/>
      <c r="K948" s="185"/>
      <c r="L948" s="185"/>
      <c r="M948" s="132"/>
      <c r="N948" s="118" t="str">
        <f>VLOOKUP(K948,COD!$O$2:$P$10,2,FALSE)</f>
        <v>#N/A</v>
      </c>
      <c r="O948" s="118" t="str">
        <f>VLOOKUP(L948,COD!$O$12:$P$25,2,FALSE)</f>
        <v>#N/A</v>
      </c>
      <c r="P948" s="119" t="str">
        <f t="shared" si="370"/>
        <v>#N/A</v>
      </c>
    </row>
    <row r="949" ht="23.25" customHeight="1">
      <c r="A949" s="86" t="str">
        <f t="shared" si="517"/>
        <v>58</v>
      </c>
      <c r="B949" s="120">
        <v>58.0</v>
      </c>
      <c r="C949" s="121" t="str">
        <f t="shared" si="91"/>
        <v/>
      </c>
      <c r="D949" s="122" t="str">
        <f t="shared" ref="D949:E949" si="574">D948</f>
        <v/>
      </c>
      <c r="E949" s="123" t="str">
        <f t="shared" si="574"/>
        <v/>
      </c>
      <c r="F949" s="213"/>
      <c r="G949" s="124"/>
      <c r="H949" s="125"/>
      <c r="I949" s="125"/>
      <c r="J949" s="214"/>
      <c r="K949" s="185"/>
      <c r="L949" s="185"/>
      <c r="M949" s="127"/>
      <c r="N949" s="128" t="str">
        <f>VLOOKUP(K949,COD!$O$2:$P$10,2,FALSE)</f>
        <v>#N/A</v>
      </c>
      <c r="O949" s="128" t="str">
        <f>VLOOKUP(L949,COD!$O$12:$P$25,2,FALSE)</f>
        <v>#N/A</v>
      </c>
      <c r="P949" s="119" t="str">
        <f t="shared" si="370"/>
        <v>#N/A</v>
      </c>
    </row>
    <row r="950" ht="23.25" customHeight="1">
      <c r="A950" s="86" t="str">
        <f t="shared" si="517"/>
        <v>59</v>
      </c>
      <c r="B950" s="120">
        <v>59.0</v>
      </c>
      <c r="C950" s="121" t="str">
        <f t="shared" si="91"/>
        <v/>
      </c>
      <c r="D950" s="122" t="str">
        <f t="shared" ref="D950:E950" si="575">D949</f>
        <v/>
      </c>
      <c r="E950" s="123" t="str">
        <f t="shared" si="575"/>
        <v/>
      </c>
      <c r="F950" s="213"/>
      <c r="G950" s="124"/>
      <c r="H950" s="125"/>
      <c r="I950" s="125"/>
      <c r="J950" s="214"/>
      <c r="K950" s="185"/>
      <c r="L950" s="185"/>
      <c r="M950" s="132"/>
      <c r="N950" s="118" t="str">
        <f>VLOOKUP(K950,COD!$O$2:$P$10,2,FALSE)</f>
        <v>#N/A</v>
      </c>
      <c r="O950" s="118" t="str">
        <f>VLOOKUP(L950,COD!$O$12:$P$25,2,FALSE)</f>
        <v>#N/A</v>
      </c>
      <c r="P950" s="119" t="str">
        <f t="shared" si="370"/>
        <v>#N/A</v>
      </c>
    </row>
    <row r="951" ht="23.25" customHeight="1">
      <c r="A951" s="86" t="str">
        <f t="shared" si="517"/>
        <v>60</v>
      </c>
      <c r="B951" s="120">
        <v>60.0</v>
      </c>
      <c r="C951" s="121" t="str">
        <f t="shared" si="91"/>
        <v/>
      </c>
      <c r="D951" s="122" t="str">
        <f t="shared" ref="D951:E951" si="576">D950</f>
        <v/>
      </c>
      <c r="E951" s="123" t="str">
        <f t="shared" si="576"/>
        <v/>
      </c>
      <c r="F951" s="213"/>
      <c r="G951" s="124"/>
      <c r="H951" s="125"/>
      <c r="I951" s="125"/>
      <c r="J951" s="214"/>
      <c r="K951" s="185"/>
      <c r="L951" s="185"/>
      <c r="M951" s="127"/>
      <c r="N951" s="128" t="str">
        <f>VLOOKUP(K951,COD!$O$2:$P$10,2,FALSE)</f>
        <v>#N/A</v>
      </c>
      <c r="O951" s="128" t="str">
        <f>VLOOKUP(L951,COD!$O$12:$P$25,2,FALSE)</f>
        <v>#N/A</v>
      </c>
      <c r="P951" s="119" t="str">
        <f t="shared" si="370"/>
        <v>#N/A</v>
      </c>
    </row>
    <row r="952" ht="23.25" customHeight="1">
      <c r="A952" s="86" t="str">
        <f t="shared" si="517"/>
        <v>61</v>
      </c>
      <c r="B952" s="120">
        <v>61.0</v>
      </c>
      <c r="C952" s="121" t="str">
        <f t="shared" si="91"/>
        <v/>
      </c>
      <c r="D952" s="122" t="str">
        <f t="shared" ref="D952:E952" si="577">D951</f>
        <v/>
      </c>
      <c r="E952" s="123" t="str">
        <f t="shared" si="577"/>
        <v/>
      </c>
      <c r="F952" s="213"/>
      <c r="G952" s="124"/>
      <c r="H952" s="125"/>
      <c r="I952" s="125"/>
      <c r="J952" s="215"/>
      <c r="K952" s="185"/>
      <c r="L952" s="185"/>
      <c r="M952" s="132"/>
      <c r="N952" s="118" t="str">
        <f>VLOOKUP(K952,COD!$O$2:$P$10,2,FALSE)</f>
        <v>#N/A</v>
      </c>
      <c r="O952" s="118" t="str">
        <f>VLOOKUP(L952,COD!$O$12:$P$25,2,FALSE)</f>
        <v>#N/A</v>
      </c>
      <c r="P952" s="119" t="str">
        <f t="shared" si="370"/>
        <v>#N/A</v>
      </c>
    </row>
    <row r="953" ht="23.25" customHeight="1">
      <c r="A953" s="86" t="str">
        <f t="shared" si="517"/>
        <v>62</v>
      </c>
      <c r="B953" s="120">
        <v>62.0</v>
      </c>
      <c r="C953" s="121" t="str">
        <f t="shared" si="91"/>
        <v/>
      </c>
      <c r="D953" s="122" t="str">
        <f t="shared" ref="D953:E953" si="578">D952</f>
        <v/>
      </c>
      <c r="E953" s="123" t="str">
        <f t="shared" si="578"/>
        <v/>
      </c>
      <c r="F953" s="213"/>
      <c r="G953" s="124"/>
      <c r="H953" s="125"/>
      <c r="I953" s="125"/>
      <c r="J953" s="215"/>
      <c r="K953" s="186"/>
      <c r="L953" s="186"/>
      <c r="M953" s="131"/>
      <c r="N953" s="128" t="str">
        <f>VLOOKUP(K953,COD!$O$2:$P$10,2,FALSE)</f>
        <v>#N/A</v>
      </c>
      <c r="O953" s="128" t="str">
        <f>VLOOKUP(L953,COD!$O$12:$P$25,2,FALSE)</f>
        <v>#N/A</v>
      </c>
      <c r="P953" s="119" t="str">
        <f t="shared" si="370"/>
        <v>#N/A</v>
      </c>
    </row>
    <row r="954" ht="23.25" customHeight="1">
      <c r="A954" s="86" t="str">
        <f t="shared" si="517"/>
        <v>63</v>
      </c>
      <c r="B954" s="120">
        <v>63.0</v>
      </c>
      <c r="C954" s="121" t="str">
        <f t="shared" si="91"/>
        <v/>
      </c>
      <c r="D954" s="122" t="str">
        <f t="shared" ref="D954:E954" si="579">D953</f>
        <v/>
      </c>
      <c r="E954" s="123" t="str">
        <f t="shared" si="579"/>
        <v/>
      </c>
      <c r="F954" s="213"/>
      <c r="G954" s="124"/>
      <c r="H954" s="125"/>
      <c r="I954" s="125"/>
      <c r="J954" s="215"/>
      <c r="K954" s="185"/>
      <c r="L954" s="185"/>
      <c r="M954" s="130"/>
      <c r="N954" s="118" t="str">
        <f>VLOOKUP(K954,COD!$O$2:$P$10,2,FALSE)</f>
        <v>#N/A</v>
      </c>
      <c r="O954" s="118" t="str">
        <f>VLOOKUP(L954,COD!$O$12:$P$25,2,FALSE)</f>
        <v>#N/A</v>
      </c>
      <c r="P954" s="119" t="str">
        <f t="shared" si="370"/>
        <v>#N/A</v>
      </c>
    </row>
    <row r="955" ht="23.25" customHeight="1">
      <c r="A955" s="86" t="str">
        <f t="shared" si="517"/>
        <v>64</v>
      </c>
      <c r="B955" s="120">
        <v>64.0</v>
      </c>
      <c r="C955" s="121" t="str">
        <f t="shared" si="91"/>
        <v/>
      </c>
      <c r="D955" s="122" t="str">
        <f t="shared" ref="D955:E955" si="580">D954</f>
        <v/>
      </c>
      <c r="E955" s="123" t="str">
        <f t="shared" si="580"/>
        <v/>
      </c>
      <c r="F955" s="213"/>
      <c r="G955" s="124"/>
      <c r="H955" s="125"/>
      <c r="I955" s="125"/>
      <c r="J955" s="214"/>
      <c r="K955" s="185"/>
      <c r="L955" s="185"/>
      <c r="M955" s="131"/>
      <c r="N955" s="128" t="str">
        <f>VLOOKUP(K955,COD!$O$2:$P$10,2,FALSE)</f>
        <v>#N/A</v>
      </c>
      <c r="O955" s="128" t="str">
        <f>VLOOKUP(L955,COD!$O$12:$P$25,2,FALSE)</f>
        <v>#N/A</v>
      </c>
      <c r="P955" s="119" t="str">
        <f t="shared" si="370"/>
        <v>#N/A</v>
      </c>
    </row>
    <row r="956" ht="23.25" customHeight="1">
      <c r="A956" s="86" t="str">
        <f t="shared" si="517"/>
        <v>65</v>
      </c>
      <c r="B956" s="120">
        <v>65.0</v>
      </c>
      <c r="C956" s="121" t="str">
        <f t="shared" si="91"/>
        <v/>
      </c>
      <c r="D956" s="122" t="str">
        <f t="shared" ref="D956:E956" si="581">D955</f>
        <v/>
      </c>
      <c r="E956" s="123" t="str">
        <f t="shared" si="581"/>
        <v/>
      </c>
      <c r="F956" s="213"/>
      <c r="G956" s="124"/>
      <c r="H956" s="125"/>
      <c r="I956" s="125"/>
      <c r="J956" s="214"/>
      <c r="K956" s="185"/>
      <c r="L956" s="185"/>
      <c r="M956" s="130"/>
      <c r="N956" s="118" t="str">
        <f>VLOOKUP(K956,COD!$O$2:$P$10,2,FALSE)</f>
        <v>#N/A</v>
      </c>
      <c r="O956" s="118" t="str">
        <f>VLOOKUP(L956,COD!$O$12:$P$25,2,FALSE)</f>
        <v>#N/A</v>
      </c>
      <c r="P956" s="119" t="str">
        <f t="shared" si="370"/>
        <v>#N/A</v>
      </c>
    </row>
    <row r="957" ht="23.25" customHeight="1">
      <c r="A957" s="86" t="str">
        <f t="shared" si="517"/>
        <v>66</v>
      </c>
      <c r="B957" s="120">
        <v>66.0</v>
      </c>
      <c r="C957" s="121" t="str">
        <f t="shared" si="91"/>
        <v/>
      </c>
      <c r="D957" s="122" t="str">
        <f t="shared" ref="D957:E957" si="582">D956</f>
        <v/>
      </c>
      <c r="E957" s="123" t="str">
        <f t="shared" si="582"/>
        <v/>
      </c>
      <c r="F957" s="213"/>
      <c r="G957" s="124"/>
      <c r="H957" s="125"/>
      <c r="I957" s="125"/>
      <c r="J957" s="214"/>
      <c r="K957" s="186"/>
      <c r="L957" s="186"/>
      <c r="M957" s="131"/>
      <c r="N957" s="128" t="str">
        <f>VLOOKUP(K957,COD!$O$2:$P$10,2,FALSE)</f>
        <v>#N/A</v>
      </c>
      <c r="O957" s="128" t="str">
        <f>VLOOKUP(L957,COD!$O$12:$P$25,2,FALSE)</f>
        <v>#N/A</v>
      </c>
      <c r="P957" s="119" t="str">
        <f t="shared" si="370"/>
        <v>#N/A</v>
      </c>
    </row>
    <row r="958" ht="23.25" customHeight="1">
      <c r="A958" s="86" t="str">
        <f t="shared" si="517"/>
        <v>67</v>
      </c>
      <c r="B958" s="120">
        <v>67.0</v>
      </c>
      <c r="C958" s="121" t="str">
        <f t="shared" si="91"/>
        <v/>
      </c>
      <c r="D958" s="122" t="str">
        <f t="shared" ref="D958:E958" si="583">D957</f>
        <v/>
      </c>
      <c r="E958" s="123" t="str">
        <f t="shared" si="583"/>
        <v/>
      </c>
      <c r="F958" s="213"/>
      <c r="G958" s="124"/>
      <c r="H958" s="125"/>
      <c r="I958" s="125"/>
      <c r="J958" s="214"/>
      <c r="K958" s="185"/>
      <c r="L958" s="185"/>
      <c r="M958" s="132"/>
      <c r="N958" s="118" t="str">
        <f>VLOOKUP(K958,COD!$O$2:$P$10,2,FALSE)</f>
        <v>#N/A</v>
      </c>
      <c r="O958" s="118" t="str">
        <f>VLOOKUP(L958,COD!$O$12:$P$25,2,FALSE)</f>
        <v>#N/A</v>
      </c>
      <c r="P958" s="119" t="str">
        <f t="shared" si="370"/>
        <v>#N/A</v>
      </c>
    </row>
    <row r="959" ht="23.25" customHeight="1">
      <c r="A959" s="86" t="str">
        <f t="shared" si="517"/>
        <v>68</v>
      </c>
      <c r="B959" s="120">
        <v>68.0</v>
      </c>
      <c r="C959" s="121" t="str">
        <f t="shared" si="91"/>
        <v/>
      </c>
      <c r="D959" s="122" t="str">
        <f t="shared" ref="D959:E959" si="584">D958</f>
        <v/>
      </c>
      <c r="E959" s="123" t="str">
        <f t="shared" si="584"/>
        <v/>
      </c>
      <c r="F959" s="213"/>
      <c r="G959" s="124"/>
      <c r="H959" s="125"/>
      <c r="I959" s="125"/>
      <c r="J959" s="215"/>
      <c r="K959" s="186"/>
      <c r="L959" s="186"/>
      <c r="M959" s="131"/>
      <c r="N959" s="128" t="str">
        <f>VLOOKUP(K959,COD!$O$2:$P$10,2,FALSE)</f>
        <v>#N/A</v>
      </c>
      <c r="O959" s="128" t="str">
        <f>VLOOKUP(L959,COD!$O$12:$P$25,2,FALSE)</f>
        <v>#N/A</v>
      </c>
      <c r="P959" s="119" t="str">
        <f t="shared" si="370"/>
        <v>#N/A</v>
      </c>
    </row>
    <row r="960" ht="23.25" customHeight="1">
      <c r="A960" s="86" t="str">
        <f t="shared" si="517"/>
        <v>69</v>
      </c>
      <c r="B960" s="120">
        <v>69.0</v>
      </c>
      <c r="C960" s="121" t="str">
        <f t="shared" si="91"/>
        <v/>
      </c>
      <c r="D960" s="122" t="str">
        <f t="shared" ref="D960:E960" si="585">D959</f>
        <v/>
      </c>
      <c r="E960" s="123" t="str">
        <f t="shared" si="585"/>
        <v/>
      </c>
      <c r="F960" s="213"/>
      <c r="G960" s="124"/>
      <c r="H960" s="125"/>
      <c r="I960" s="125"/>
      <c r="J960" s="214"/>
      <c r="K960" s="186"/>
      <c r="L960" s="186"/>
      <c r="M960" s="130"/>
      <c r="N960" s="118" t="str">
        <f>VLOOKUP(K960,COD!$O$2:$P$10,2,FALSE)</f>
        <v>#N/A</v>
      </c>
      <c r="O960" s="118" t="str">
        <f>VLOOKUP(L960,COD!$O$12:$P$25,2,FALSE)</f>
        <v>#N/A</v>
      </c>
      <c r="P960" s="119" t="str">
        <f t="shared" si="370"/>
        <v>#N/A</v>
      </c>
    </row>
    <row r="961" ht="23.25" customHeight="1">
      <c r="A961" s="86" t="str">
        <f t="shared" si="517"/>
        <v>70</v>
      </c>
      <c r="B961" s="136">
        <v>70.0</v>
      </c>
      <c r="C961" s="137" t="str">
        <f t="shared" si="91"/>
        <v/>
      </c>
      <c r="D961" s="138" t="str">
        <f t="shared" ref="D961:E961" si="586">D960</f>
        <v/>
      </c>
      <c r="E961" s="139" t="str">
        <f t="shared" si="586"/>
        <v/>
      </c>
      <c r="F961" s="216"/>
      <c r="G961" s="141"/>
      <c r="H961" s="142"/>
      <c r="I961" s="142"/>
      <c r="J961" s="217"/>
      <c r="K961" s="199"/>
      <c r="L961" s="199"/>
      <c r="M961" s="145"/>
      <c r="N961" s="128" t="str">
        <f>VLOOKUP(K961,COD!$O$2:$P$10,2,FALSE)</f>
        <v>#N/A</v>
      </c>
      <c r="O961" s="128" t="str">
        <f>VLOOKUP(L961,COD!$O$12:$P$25,2,FALSE)</f>
        <v>#N/A</v>
      </c>
      <c r="P961" s="119" t="str">
        <f t="shared" si="370"/>
        <v>#N/A</v>
      </c>
    </row>
    <row r="962" ht="21.0" customHeight="1">
      <c r="A962" s="86" t="str">
        <f t="shared" ref="A962:A964" si="588">E962&amp;D962&amp;F962</f>
        <v>CLAVE ROJA</v>
      </c>
      <c r="B962" s="108" t="s">
        <v>450</v>
      </c>
      <c r="C962" s="146" t="str">
        <f t="shared" si="91"/>
        <v/>
      </c>
      <c r="D962" s="147" t="str">
        <f t="shared" ref="D962:E962" si="587">D961</f>
        <v/>
      </c>
      <c r="E962" s="148" t="str">
        <f t="shared" si="587"/>
        <v/>
      </c>
      <c r="F962" s="149" t="s">
        <v>21</v>
      </c>
      <c r="G962" s="150"/>
      <c r="H962" s="150"/>
      <c r="I962" s="150"/>
      <c r="J962" s="151"/>
      <c r="K962" s="152"/>
      <c r="L962" s="151"/>
      <c r="M962" s="153"/>
      <c r="N962" s="119" t="str">
        <f>VLOOKUP(K962,COD!$O$2:$P$10,2,FALSE)</f>
        <v>#N/A</v>
      </c>
      <c r="O962" s="119" t="str">
        <f>VLOOKUP(L962,COD!$O$12:$P$25,2,FALSE)</f>
        <v>#N/A</v>
      </c>
      <c r="P962" s="119" t="str">
        <f t="shared" si="370"/>
        <v>#N/A</v>
      </c>
    </row>
    <row r="963" ht="21.0" customHeight="1">
      <c r="A963" s="86" t="str">
        <f t="shared" si="588"/>
        <v>CLAVE AMARILLA</v>
      </c>
      <c r="B963" s="120" t="s">
        <v>450</v>
      </c>
      <c r="C963" s="154" t="str">
        <f t="shared" si="91"/>
        <v/>
      </c>
      <c r="D963" s="155" t="str">
        <f t="shared" ref="D963:E963" si="589">D962</f>
        <v/>
      </c>
      <c r="E963" s="123" t="str">
        <f t="shared" si="589"/>
        <v/>
      </c>
      <c r="F963" s="156" t="s">
        <v>32</v>
      </c>
      <c r="G963" s="157"/>
      <c r="H963" s="157"/>
      <c r="I963" s="157"/>
      <c r="J963" s="158"/>
      <c r="K963" s="159"/>
      <c r="L963" s="158"/>
      <c r="M963" s="130"/>
      <c r="N963" s="119" t="str">
        <f>VLOOKUP(K963,COD!$O$2:$P$10,2,FALSE)</f>
        <v>#N/A</v>
      </c>
      <c r="O963" s="119" t="str">
        <f>VLOOKUP(L963,COD!$O$12:$P$25,2,FALSE)</f>
        <v>#N/A</v>
      </c>
      <c r="P963" s="119" t="str">
        <f t="shared" si="370"/>
        <v>#N/A</v>
      </c>
    </row>
    <row r="964" ht="21.0" customHeight="1">
      <c r="A964" s="86" t="str">
        <f t="shared" si="588"/>
        <v>CLAVE AZUL</v>
      </c>
      <c r="B964" s="136" t="s">
        <v>450</v>
      </c>
      <c r="C964" s="160" t="str">
        <f t="shared" si="91"/>
        <v/>
      </c>
      <c r="D964" s="161" t="str">
        <f t="shared" ref="D964:E964" si="590">D963</f>
        <v/>
      </c>
      <c r="E964" s="139" t="str">
        <f t="shared" si="590"/>
        <v/>
      </c>
      <c r="F964" s="162" t="s">
        <v>43</v>
      </c>
      <c r="G964" s="163"/>
      <c r="H964" s="163"/>
      <c r="I964" s="163"/>
      <c r="J964" s="164"/>
      <c r="K964" s="165"/>
      <c r="L964" s="164"/>
      <c r="M964" s="166"/>
      <c r="N964" s="119" t="str">
        <f>VLOOKUP(K964,COD!$O$2:$P$10,2,FALSE)</f>
        <v>#N/A</v>
      </c>
      <c r="O964" s="119" t="str">
        <f>VLOOKUP(L964,COD!$O$12:$P$25,2,FALSE)</f>
        <v>#N/A</v>
      </c>
      <c r="P964" s="119" t="str">
        <f t="shared" si="370"/>
        <v>#N/A</v>
      </c>
    </row>
    <row r="965" ht="23.25" customHeight="1">
      <c r="A965" s="86" t="str">
        <f t="shared" ref="A965:A1034" si="591">E965&amp;D965&amp;B965</f>
        <v>1</v>
      </c>
      <c r="B965" s="167">
        <v>1.0</v>
      </c>
      <c r="C965" s="168" t="str">
        <f t="shared" si="91"/>
        <v/>
      </c>
      <c r="D965" s="169" t="str">
        <f>VLOOKUP($B$2&amp;$E965,'Numeración'!$A$4:$G$63,5,FALSE)</f>
        <v/>
      </c>
      <c r="E965" s="218"/>
      <c r="F965" s="171"/>
      <c r="G965" s="172"/>
      <c r="H965" s="173"/>
      <c r="I965" s="173"/>
      <c r="J965" s="174"/>
      <c r="K965" s="175"/>
      <c r="L965" s="175"/>
      <c r="M965" s="176"/>
      <c r="N965" s="128" t="str">
        <f>VLOOKUP(K965,COD!$O$2:$P$10,2,FALSE)</f>
        <v>#N/A</v>
      </c>
      <c r="O965" s="128" t="str">
        <f>VLOOKUP(L965,COD!$O$12:$P$25,2,FALSE)</f>
        <v>#N/A</v>
      </c>
      <c r="P965" s="119" t="str">
        <f t="shared" si="370"/>
        <v>#N/A</v>
      </c>
    </row>
    <row r="966" ht="23.25" customHeight="1">
      <c r="A966" s="86" t="str">
        <f t="shared" si="591"/>
        <v>2</v>
      </c>
      <c r="B966" s="177">
        <v>2.0</v>
      </c>
      <c r="C966" s="178" t="str">
        <f t="shared" si="91"/>
        <v/>
      </c>
      <c r="D966" s="179" t="str">
        <f t="shared" ref="D966:E966" si="592">D965</f>
        <v/>
      </c>
      <c r="E966" s="180" t="str">
        <f t="shared" si="592"/>
        <v/>
      </c>
      <c r="F966" s="181"/>
      <c r="G966" s="182"/>
      <c r="H966" s="183"/>
      <c r="I966" s="183"/>
      <c r="J966" s="184"/>
      <c r="K966" s="185"/>
      <c r="L966" s="186"/>
      <c r="M966" s="132"/>
      <c r="N966" s="118" t="str">
        <f>VLOOKUP(K966,COD!$O$2:$P$10,2,FALSE)</f>
        <v>#N/A</v>
      </c>
      <c r="O966" s="118" t="str">
        <f>VLOOKUP(L966,COD!$O$12:$P$25,2,FALSE)</f>
        <v>#N/A</v>
      </c>
      <c r="P966" s="119" t="str">
        <f t="shared" si="370"/>
        <v>#N/A</v>
      </c>
    </row>
    <row r="967" ht="23.25" customHeight="1">
      <c r="A967" s="86" t="str">
        <f t="shared" si="591"/>
        <v>3</v>
      </c>
      <c r="B967" s="177">
        <v>3.0</v>
      </c>
      <c r="C967" s="178" t="str">
        <f t="shared" si="91"/>
        <v/>
      </c>
      <c r="D967" s="179" t="str">
        <f t="shared" ref="D967:E967" si="593">D966</f>
        <v/>
      </c>
      <c r="E967" s="180" t="str">
        <f t="shared" si="593"/>
        <v/>
      </c>
      <c r="F967" s="181"/>
      <c r="G967" s="182"/>
      <c r="H967" s="183"/>
      <c r="I967" s="183"/>
      <c r="J967" s="184"/>
      <c r="K967" s="185"/>
      <c r="L967" s="185"/>
      <c r="M967" s="131"/>
      <c r="N967" s="128" t="str">
        <f>VLOOKUP(K967,COD!$O$2:$P$10,2,FALSE)</f>
        <v>#N/A</v>
      </c>
      <c r="O967" s="128" t="str">
        <f>VLOOKUP(L967,COD!$O$12:$P$25,2,FALSE)</f>
        <v>#N/A</v>
      </c>
      <c r="P967" s="119" t="str">
        <f t="shared" si="370"/>
        <v>#N/A</v>
      </c>
    </row>
    <row r="968" ht="23.25" customHeight="1">
      <c r="A968" s="86" t="str">
        <f t="shared" si="591"/>
        <v>4</v>
      </c>
      <c r="B968" s="177">
        <v>4.0</v>
      </c>
      <c r="C968" s="178" t="str">
        <f t="shared" si="91"/>
        <v/>
      </c>
      <c r="D968" s="179" t="str">
        <f t="shared" ref="D968:E968" si="594">D967</f>
        <v/>
      </c>
      <c r="E968" s="180" t="str">
        <f t="shared" si="594"/>
        <v/>
      </c>
      <c r="F968" s="181"/>
      <c r="G968" s="182"/>
      <c r="H968" s="183"/>
      <c r="I968" s="183"/>
      <c r="J968" s="184"/>
      <c r="K968" s="185"/>
      <c r="L968" s="185"/>
      <c r="M968" s="132"/>
      <c r="N968" s="118" t="str">
        <f>VLOOKUP(K968,COD!$O$2:$P$10,2,FALSE)</f>
        <v>#N/A</v>
      </c>
      <c r="O968" s="118" t="str">
        <f>VLOOKUP(L968,COD!$O$12:$P$25,2,FALSE)</f>
        <v>#N/A</v>
      </c>
      <c r="P968" s="119" t="str">
        <f t="shared" si="370"/>
        <v>#N/A</v>
      </c>
    </row>
    <row r="969" ht="23.25" customHeight="1">
      <c r="A969" s="86" t="str">
        <f t="shared" si="591"/>
        <v>5</v>
      </c>
      <c r="B969" s="177">
        <v>5.0</v>
      </c>
      <c r="C969" s="178" t="str">
        <f t="shared" si="91"/>
        <v/>
      </c>
      <c r="D969" s="179" t="str">
        <f t="shared" ref="D969:E969" si="595">D968</f>
        <v/>
      </c>
      <c r="E969" s="180" t="str">
        <f t="shared" si="595"/>
        <v/>
      </c>
      <c r="F969" s="181"/>
      <c r="G969" s="182"/>
      <c r="H969" s="183"/>
      <c r="I969" s="183"/>
      <c r="J969" s="184"/>
      <c r="K969" s="185"/>
      <c r="L969" s="185"/>
      <c r="M969" s="131"/>
      <c r="N969" s="128" t="str">
        <f>VLOOKUP(K969,COD!$O$2:$P$10,2,FALSE)</f>
        <v>#N/A</v>
      </c>
      <c r="O969" s="128" t="str">
        <f>VLOOKUP(L969,COD!$O$12:$P$25,2,FALSE)</f>
        <v>#N/A</v>
      </c>
      <c r="P969" s="119" t="str">
        <f t="shared" si="370"/>
        <v>#N/A</v>
      </c>
    </row>
    <row r="970" ht="23.25" customHeight="1">
      <c r="A970" s="86" t="str">
        <f t="shared" si="591"/>
        <v>6</v>
      </c>
      <c r="B970" s="177">
        <v>6.0</v>
      </c>
      <c r="C970" s="178" t="str">
        <f t="shared" si="91"/>
        <v/>
      </c>
      <c r="D970" s="179" t="str">
        <f t="shared" ref="D970:E970" si="596">D969</f>
        <v/>
      </c>
      <c r="E970" s="180" t="str">
        <f t="shared" si="596"/>
        <v/>
      </c>
      <c r="F970" s="181"/>
      <c r="G970" s="182"/>
      <c r="H970" s="183"/>
      <c r="I970" s="183"/>
      <c r="J970" s="184"/>
      <c r="K970" s="185"/>
      <c r="L970" s="185"/>
      <c r="M970" s="130"/>
      <c r="N970" s="118" t="str">
        <f>VLOOKUP(K970,COD!$O$2:$P$10,2,FALSE)</f>
        <v>#N/A</v>
      </c>
      <c r="O970" s="118" t="str">
        <f>VLOOKUP(L970,COD!$O$12:$P$25,2,FALSE)</f>
        <v>#N/A</v>
      </c>
      <c r="P970" s="119" t="str">
        <f t="shared" si="370"/>
        <v>#N/A</v>
      </c>
    </row>
    <row r="971" ht="23.25" customHeight="1">
      <c r="A971" s="86" t="str">
        <f t="shared" si="591"/>
        <v>7</v>
      </c>
      <c r="B971" s="177">
        <v>7.0</v>
      </c>
      <c r="C971" s="178" t="str">
        <f t="shared" si="91"/>
        <v/>
      </c>
      <c r="D971" s="179" t="str">
        <f t="shared" ref="D971:E971" si="597">D970</f>
        <v/>
      </c>
      <c r="E971" s="180" t="str">
        <f t="shared" si="597"/>
        <v/>
      </c>
      <c r="F971" s="181"/>
      <c r="G971" s="182"/>
      <c r="H971" s="183"/>
      <c r="I971" s="183"/>
      <c r="J971" s="184"/>
      <c r="K971" s="185"/>
      <c r="L971" s="185"/>
      <c r="M971" s="127"/>
      <c r="N971" s="128" t="str">
        <f>VLOOKUP(K971,COD!$O$2:$P$10,2,FALSE)</f>
        <v>#N/A</v>
      </c>
      <c r="O971" s="128" t="str">
        <f>VLOOKUP(L971,COD!$O$12:$P$25,2,FALSE)</f>
        <v>#N/A</v>
      </c>
      <c r="P971" s="119" t="str">
        <f t="shared" si="370"/>
        <v>#N/A</v>
      </c>
    </row>
    <row r="972" ht="23.25" customHeight="1">
      <c r="A972" s="86" t="str">
        <f t="shared" si="591"/>
        <v>8</v>
      </c>
      <c r="B972" s="177">
        <v>8.0</v>
      </c>
      <c r="C972" s="178" t="str">
        <f t="shared" si="91"/>
        <v/>
      </c>
      <c r="D972" s="179" t="str">
        <f t="shared" ref="D972:E972" si="598">D971</f>
        <v/>
      </c>
      <c r="E972" s="180" t="str">
        <f t="shared" si="598"/>
        <v/>
      </c>
      <c r="F972" s="181"/>
      <c r="G972" s="182"/>
      <c r="H972" s="183"/>
      <c r="I972" s="183"/>
      <c r="J972" s="184"/>
      <c r="K972" s="185"/>
      <c r="L972" s="185"/>
      <c r="M972" s="132"/>
      <c r="N972" s="118" t="str">
        <f>VLOOKUP(K972,COD!$O$2:$P$10,2,FALSE)</f>
        <v>#N/A</v>
      </c>
      <c r="O972" s="118" t="str">
        <f>VLOOKUP(L972,COD!$O$12:$P$25,2,FALSE)</f>
        <v>#N/A</v>
      </c>
      <c r="P972" s="119" t="str">
        <f t="shared" si="370"/>
        <v>#N/A</v>
      </c>
    </row>
    <row r="973" ht="23.25" customHeight="1">
      <c r="A973" s="86" t="str">
        <f t="shared" si="591"/>
        <v>9</v>
      </c>
      <c r="B973" s="177">
        <v>9.0</v>
      </c>
      <c r="C973" s="178" t="str">
        <f t="shared" si="91"/>
        <v/>
      </c>
      <c r="D973" s="179" t="str">
        <f t="shared" ref="D973:E973" si="599">D972</f>
        <v/>
      </c>
      <c r="E973" s="180" t="str">
        <f t="shared" si="599"/>
        <v/>
      </c>
      <c r="F973" s="181"/>
      <c r="G973" s="182"/>
      <c r="H973" s="183"/>
      <c r="I973" s="183"/>
      <c r="J973" s="184"/>
      <c r="K973" s="185"/>
      <c r="L973" s="185"/>
      <c r="M973" s="131"/>
      <c r="N973" s="128" t="str">
        <f>VLOOKUP(K973,COD!$O$2:$P$10,2,FALSE)</f>
        <v>#N/A</v>
      </c>
      <c r="O973" s="128" t="str">
        <f>VLOOKUP(L973,COD!$O$12:$P$25,2,FALSE)</f>
        <v>#N/A</v>
      </c>
      <c r="P973" s="119" t="str">
        <f t="shared" si="370"/>
        <v>#N/A</v>
      </c>
    </row>
    <row r="974" ht="23.25" customHeight="1">
      <c r="A974" s="86" t="str">
        <f t="shared" si="591"/>
        <v>10</v>
      </c>
      <c r="B974" s="177">
        <v>10.0</v>
      </c>
      <c r="C974" s="178" t="str">
        <f t="shared" si="91"/>
        <v/>
      </c>
      <c r="D974" s="179" t="str">
        <f t="shared" ref="D974:E974" si="600">D973</f>
        <v/>
      </c>
      <c r="E974" s="180" t="str">
        <f t="shared" si="600"/>
        <v/>
      </c>
      <c r="F974" s="181"/>
      <c r="G974" s="182"/>
      <c r="H974" s="183"/>
      <c r="I974" s="183"/>
      <c r="J974" s="184"/>
      <c r="K974" s="185"/>
      <c r="L974" s="185"/>
      <c r="M974" s="132"/>
      <c r="N974" s="118" t="str">
        <f>VLOOKUP(K974,COD!$O$2:$P$10,2,FALSE)</f>
        <v>#N/A</v>
      </c>
      <c r="O974" s="118" t="str">
        <f>VLOOKUP(L974,COD!$O$12:$P$25,2,FALSE)</f>
        <v>#N/A</v>
      </c>
      <c r="P974" s="119" t="str">
        <f t="shared" si="370"/>
        <v>#N/A</v>
      </c>
    </row>
    <row r="975" ht="23.25" customHeight="1">
      <c r="A975" s="86" t="str">
        <f t="shared" si="591"/>
        <v>11</v>
      </c>
      <c r="B975" s="177">
        <v>11.0</v>
      </c>
      <c r="C975" s="178" t="str">
        <f t="shared" si="91"/>
        <v/>
      </c>
      <c r="D975" s="179" t="str">
        <f t="shared" ref="D975:E975" si="601">D974</f>
        <v/>
      </c>
      <c r="E975" s="180" t="str">
        <f t="shared" si="601"/>
        <v/>
      </c>
      <c r="F975" s="181"/>
      <c r="G975" s="182"/>
      <c r="H975" s="183"/>
      <c r="I975" s="183"/>
      <c r="J975" s="184"/>
      <c r="K975" s="185"/>
      <c r="L975" s="185"/>
      <c r="M975" s="131"/>
      <c r="N975" s="128" t="str">
        <f>VLOOKUP(K975,COD!$O$2:$P$10,2,FALSE)</f>
        <v>#N/A</v>
      </c>
      <c r="O975" s="128" t="str">
        <f>VLOOKUP(L975,COD!$O$12:$P$25,2,FALSE)</f>
        <v>#N/A</v>
      </c>
      <c r="P975" s="119" t="str">
        <f t="shared" si="370"/>
        <v>#N/A</v>
      </c>
    </row>
    <row r="976" ht="23.25" customHeight="1">
      <c r="A976" s="86" t="str">
        <f t="shared" si="591"/>
        <v>12</v>
      </c>
      <c r="B976" s="177">
        <v>12.0</v>
      </c>
      <c r="C976" s="178" t="str">
        <f t="shared" si="91"/>
        <v/>
      </c>
      <c r="D976" s="179" t="str">
        <f t="shared" ref="D976:E976" si="602">D975</f>
        <v/>
      </c>
      <c r="E976" s="180" t="str">
        <f t="shared" si="602"/>
        <v/>
      </c>
      <c r="F976" s="181"/>
      <c r="G976" s="182"/>
      <c r="H976" s="183"/>
      <c r="I976" s="183"/>
      <c r="J976" s="184"/>
      <c r="K976" s="186"/>
      <c r="L976" s="186"/>
      <c r="M976" s="130"/>
      <c r="N976" s="118" t="str">
        <f>VLOOKUP(K976,COD!$O$2:$P$10,2,FALSE)</f>
        <v>#N/A</v>
      </c>
      <c r="O976" s="118" t="str">
        <f>VLOOKUP(L976,COD!$O$12:$P$25,2,FALSE)</f>
        <v>#N/A</v>
      </c>
      <c r="P976" s="119" t="str">
        <f t="shared" si="370"/>
        <v>#N/A</v>
      </c>
    </row>
    <row r="977" ht="23.25" customHeight="1">
      <c r="A977" s="86" t="str">
        <f t="shared" si="591"/>
        <v>13</v>
      </c>
      <c r="B977" s="177">
        <v>13.0</v>
      </c>
      <c r="C977" s="178" t="str">
        <f t="shared" si="91"/>
        <v/>
      </c>
      <c r="D977" s="179" t="str">
        <f t="shared" ref="D977:E977" si="603">D976</f>
        <v/>
      </c>
      <c r="E977" s="180" t="str">
        <f t="shared" si="603"/>
        <v/>
      </c>
      <c r="F977" s="181"/>
      <c r="G977" s="182"/>
      <c r="H977" s="183"/>
      <c r="I977" s="183"/>
      <c r="J977" s="184"/>
      <c r="K977" s="185"/>
      <c r="L977" s="185"/>
      <c r="M977" s="127"/>
      <c r="N977" s="128" t="str">
        <f>VLOOKUP(K977,COD!$O$2:$P$10,2,FALSE)</f>
        <v>#N/A</v>
      </c>
      <c r="O977" s="128" t="str">
        <f>VLOOKUP(L977,COD!$O$12:$P$25,2,FALSE)</f>
        <v>#N/A</v>
      </c>
      <c r="P977" s="119" t="str">
        <f t="shared" si="370"/>
        <v>#N/A</v>
      </c>
    </row>
    <row r="978" ht="23.25" customHeight="1">
      <c r="A978" s="86" t="str">
        <f t="shared" si="591"/>
        <v>14</v>
      </c>
      <c r="B978" s="177">
        <v>14.0</v>
      </c>
      <c r="C978" s="178" t="str">
        <f t="shared" si="91"/>
        <v/>
      </c>
      <c r="D978" s="179" t="str">
        <f t="shared" ref="D978:E978" si="604">D977</f>
        <v/>
      </c>
      <c r="E978" s="180" t="str">
        <f t="shared" si="604"/>
        <v/>
      </c>
      <c r="F978" s="181"/>
      <c r="G978" s="182"/>
      <c r="H978" s="183"/>
      <c r="I978" s="183"/>
      <c r="J978" s="184"/>
      <c r="K978" s="186"/>
      <c r="L978" s="186"/>
      <c r="M978" s="130"/>
      <c r="N978" s="118" t="str">
        <f>VLOOKUP(K978,COD!$O$2:$P$10,2,FALSE)</f>
        <v>#N/A</v>
      </c>
      <c r="O978" s="118" t="str">
        <f>VLOOKUP(L978,COD!$O$12:$P$25,2,FALSE)</f>
        <v>#N/A</v>
      </c>
      <c r="P978" s="119" t="str">
        <f t="shared" si="370"/>
        <v>#N/A</v>
      </c>
    </row>
    <row r="979" ht="23.25" customHeight="1">
      <c r="A979" s="86" t="str">
        <f t="shared" si="591"/>
        <v>15</v>
      </c>
      <c r="B979" s="177">
        <v>15.0</v>
      </c>
      <c r="C979" s="178" t="str">
        <f t="shared" si="91"/>
        <v/>
      </c>
      <c r="D979" s="179" t="str">
        <f t="shared" ref="D979:E979" si="605">D978</f>
        <v/>
      </c>
      <c r="E979" s="180" t="str">
        <f t="shared" si="605"/>
        <v/>
      </c>
      <c r="F979" s="181"/>
      <c r="G979" s="182"/>
      <c r="H979" s="183"/>
      <c r="I979" s="183"/>
      <c r="J979" s="184"/>
      <c r="K979" s="186"/>
      <c r="L979" s="186"/>
      <c r="M979" s="127"/>
      <c r="N979" s="128" t="str">
        <f>VLOOKUP(K979,COD!$O$2:$P$10,2,FALSE)</f>
        <v>#N/A</v>
      </c>
      <c r="O979" s="128" t="str">
        <f>VLOOKUP(L979,COD!$O$12:$P$25,2,FALSE)</f>
        <v>#N/A</v>
      </c>
      <c r="P979" s="119" t="str">
        <f t="shared" si="370"/>
        <v>#N/A</v>
      </c>
    </row>
    <row r="980" ht="23.25" customHeight="1">
      <c r="A980" s="86" t="str">
        <f t="shared" si="591"/>
        <v>16</v>
      </c>
      <c r="B980" s="177">
        <v>16.0</v>
      </c>
      <c r="C980" s="178" t="str">
        <f t="shared" si="91"/>
        <v/>
      </c>
      <c r="D980" s="179" t="str">
        <f t="shared" ref="D980:E980" si="606">D979</f>
        <v/>
      </c>
      <c r="E980" s="180" t="str">
        <f t="shared" si="606"/>
        <v/>
      </c>
      <c r="F980" s="181"/>
      <c r="G980" s="182"/>
      <c r="H980" s="183"/>
      <c r="I980" s="183"/>
      <c r="J980" s="184"/>
      <c r="K980" s="186"/>
      <c r="L980" s="186"/>
      <c r="M980" s="132"/>
      <c r="N980" s="118" t="str">
        <f>VLOOKUP(K980,COD!$O$2:$P$10,2,FALSE)</f>
        <v>#N/A</v>
      </c>
      <c r="O980" s="118" t="str">
        <f>VLOOKUP(L980,COD!$O$12:$P$25,2,FALSE)</f>
        <v>#N/A</v>
      </c>
      <c r="P980" s="119" t="str">
        <f t="shared" si="370"/>
        <v>#N/A</v>
      </c>
    </row>
    <row r="981" ht="23.25" customHeight="1">
      <c r="A981" s="86" t="str">
        <f t="shared" si="591"/>
        <v>17</v>
      </c>
      <c r="B981" s="177">
        <v>17.0</v>
      </c>
      <c r="C981" s="178" t="str">
        <f t="shared" si="91"/>
        <v/>
      </c>
      <c r="D981" s="179" t="str">
        <f t="shared" ref="D981:E981" si="607">D980</f>
        <v/>
      </c>
      <c r="E981" s="180" t="str">
        <f t="shared" si="607"/>
        <v/>
      </c>
      <c r="F981" s="181"/>
      <c r="G981" s="182"/>
      <c r="H981" s="183"/>
      <c r="I981" s="183"/>
      <c r="J981" s="184"/>
      <c r="K981" s="186"/>
      <c r="L981" s="186"/>
      <c r="M981" s="131"/>
      <c r="N981" s="128" t="str">
        <f>VLOOKUP(K981,COD!$O$2:$P$10,2,FALSE)</f>
        <v>#N/A</v>
      </c>
      <c r="O981" s="128" t="str">
        <f>VLOOKUP(L981,COD!$O$12:$P$25,2,FALSE)</f>
        <v>#N/A</v>
      </c>
      <c r="P981" s="119" t="str">
        <f t="shared" si="370"/>
        <v>#N/A</v>
      </c>
    </row>
    <row r="982" ht="23.25" customHeight="1">
      <c r="A982" s="86" t="str">
        <f t="shared" si="591"/>
        <v>18</v>
      </c>
      <c r="B982" s="177">
        <v>18.0</v>
      </c>
      <c r="C982" s="178" t="str">
        <f t="shared" si="91"/>
        <v/>
      </c>
      <c r="D982" s="179" t="str">
        <f t="shared" ref="D982:E982" si="608">D981</f>
        <v/>
      </c>
      <c r="E982" s="180" t="str">
        <f t="shared" si="608"/>
        <v/>
      </c>
      <c r="F982" s="181"/>
      <c r="G982" s="182"/>
      <c r="H982" s="183"/>
      <c r="I982" s="183"/>
      <c r="J982" s="187"/>
      <c r="K982" s="186"/>
      <c r="L982" s="186"/>
      <c r="M982" s="130"/>
      <c r="N982" s="118" t="str">
        <f>VLOOKUP(K982,COD!$O$2:$P$10,2,FALSE)</f>
        <v>#N/A</v>
      </c>
      <c r="O982" s="118" t="str">
        <f>VLOOKUP(L982,COD!$O$12:$P$25,2,FALSE)</f>
        <v>#N/A</v>
      </c>
      <c r="P982" s="119" t="str">
        <f t="shared" si="370"/>
        <v>#N/A</v>
      </c>
    </row>
    <row r="983" ht="23.25" customHeight="1">
      <c r="A983" s="86" t="str">
        <f t="shared" si="591"/>
        <v>19</v>
      </c>
      <c r="B983" s="177">
        <v>19.0</v>
      </c>
      <c r="C983" s="178" t="str">
        <f t="shared" si="91"/>
        <v/>
      </c>
      <c r="D983" s="179" t="str">
        <f t="shared" ref="D983:E983" si="609">D982</f>
        <v/>
      </c>
      <c r="E983" s="180" t="str">
        <f t="shared" si="609"/>
        <v/>
      </c>
      <c r="F983" s="181"/>
      <c r="G983" s="182"/>
      <c r="H983" s="183"/>
      <c r="I983" s="183"/>
      <c r="J983" s="184"/>
      <c r="K983" s="186"/>
      <c r="L983" s="186"/>
      <c r="M983" s="127"/>
      <c r="N983" s="128" t="str">
        <f>VLOOKUP(K983,COD!$O$2:$P$10,2,FALSE)</f>
        <v>#N/A</v>
      </c>
      <c r="O983" s="128" t="str">
        <f>VLOOKUP(L983,COD!$O$12:$P$25,2,FALSE)</f>
        <v>#N/A</v>
      </c>
      <c r="P983" s="119" t="str">
        <f t="shared" si="370"/>
        <v>#N/A</v>
      </c>
    </row>
    <row r="984" ht="23.25" customHeight="1">
      <c r="A984" s="86" t="str">
        <f t="shared" si="591"/>
        <v>20</v>
      </c>
      <c r="B984" s="177">
        <v>20.0</v>
      </c>
      <c r="C984" s="178" t="str">
        <f t="shared" si="91"/>
        <v/>
      </c>
      <c r="D984" s="179" t="str">
        <f t="shared" ref="D984:E984" si="610">D983</f>
        <v/>
      </c>
      <c r="E984" s="180" t="str">
        <f t="shared" si="610"/>
        <v/>
      </c>
      <c r="F984" s="181"/>
      <c r="G984" s="182"/>
      <c r="H984" s="183"/>
      <c r="I984" s="183"/>
      <c r="J984" s="184"/>
      <c r="K984" s="186"/>
      <c r="L984" s="186"/>
      <c r="M984" s="132"/>
      <c r="N984" s="118" t="str">
        <f>VLOOKUP(K984,COD!$O$2:$P$10,2,FALSE)</f>
        <v>#N/A</v>
      </c>
      <c r="O984" s="118" t="str">
        <f>VLOOKUP(L984,COD!$O$12:$P$25,2,FALSE)</f>
        <v>#N/A</v>
      </c>
      <c r="P984" s="119" t="str">
        <f t="shared" si="370"/>
        <v>#N/A</v>
      </c>
    </row>
    <row r="985" ht="23.25" customHeight="1">
      <c r="A985" s="86" t="str">
        <f t="shared" si="591"/>
        <v>21</v>
      </c>
      <c r="B985" s="177">
        <v>21.0</v>
      </c>
      <c r="C985" s="178" t="str">
        <f t="shared" si="91"/>
        <v/>
      </c>
      <c r="D985" s="179" t="str">
        <f t="shared" ref="D985:E985" si="611">D984</f>
        <v/>
      </c>
      <c r="E985" s="180" t="str">
        <f t="shared" si="611"/>
        <v/>
      </c>
      <c r="F985" s="181"/>
      <c r="G985" s="182"/>
      <c r="H985" s="183"/>
      <c r="I985" s="183"/>
      <c r="J985" s="187"/>
      <c r="K985" s="185"/>
      <c r="L985" s="186"/>
      <c r="M985" s="127"/>
      <c r="N985" s="128" t="str">
        <f>VLOOKUP(K985,COD!$O$2:$P$10,2,FALSE)</f>
        <v>#N/A</v>
      </c>
      <c r="O985" s="128" t="str">
        <f>VLOOKUP(L985,COD!$O$12:$P$25,2,FALSE)</f>
        <v>#N/A</v>
      </c>
      <c r="P985" s="119" t="str">
        <f t="shared" si="370"/>
        <v>#N/A</v>
      </c>
    </row>
    <row r="986" ht="23.25" customHeight="1">
      <c r="A986" s="86" t="str">
        <f t="shared" si="591"/>
        <v>22</v>
      </c>
      <c r="B986" s="177">
        <v>22.0</v>
      </c>
      <c r="C986" s="178" t="str">
        <f t="shared" si="91"/>
        <v/>
      </c>
      <c r="D986" s="179" t="str">
        <f t="shared" ref="D986:E986" si="612">D985</f>
        <v/>
      </c>
      <c r="E986" s="180" t="str">
        <f t="shared" si="612"/>
        <v/>
      </c>
      <c r="F986" s="181"/>
      <c r="G986" s="182"/>
      <c r="H986" s="183"/>
      <c r="I986" s="183"/>
      <c r="J986" s="184"/>
      <c r="K986" s="186"/>
      <c r="L986" s="186"/>
      <c r="M986" s="130"/>
      <c r="N986" s="118" t="str">
        <f>VLOOKUP(K986,COD!$O$2:$P$10,2,FALSE)</f>
        <v>#N/A</v>
      </c>
      <c r="O986" s="118" t="str">
        <f>VLOOKUP(L986,COD!$O$12:$P$25,2,FALSE)</f>
        <v>#N/A</v>
      </c>
      <c r="P986" s="119" t="str">
        <f t="shared" si="370"/>
        <v>#N/A</v>
      </c>
    </row>
    <row r="987" ht="23.25" customHeight="1">
      <c r="A987" s="86" t="str">
        <f t="shared" si="591"/>
        <v>23</v>
      </c>
      <c r="B987" s="177">
        <v>23.0</v>
      </c>
      <c r="C987" s="178" t="str">
        <f t="shared" si="91"/>
        <v/>
      </c>
      <c r="D987" s="179" t="str">
        <f t="shared" ref="D987:E987" si="613">D986</f>
        <v/>
      </c>
      <c r="E987" s="180" t="str">
        <f t="shared" si="613"/>
        <v/>
      </c>
      <c r="F987" s="181"/>
      <c r="G987" s="182"/>
      <c r="H987" s="183"/>
      <c r="I987" s="183"/>
      <c r="J987" s="184"/>
      <c r="K987" s="185"/>
      <c r="L987" s="186"/>
      <c r="M987" s="131"/>
      <c r="N987" s="128" t="str">
        <f>VLOOKUP(K987,COD!$O$2:$P$10,2,FALSE)</f>
        <v>#N/A</v>
      </c>
      <c r="O987" s="128" t="str">
        <f>VLOOKUP(L987,COD!$O$12:$P$25,2,FALSE)</f>
        <v>#N/A</v>
      </c>
      <c r="P987" s="119" t="str">
        <f t="shared" si="370"/>
        <v>#N/A</v>
      </c>
    </row>
    <row r="988" ht="23.25" customHeight="1">
      <c r="A988" s="86" t="str">
        <f t="shared" si="591"/>
        <v>24</v>
      </c>
      <c r="B988" s="177">
        <v>24.0</v>
      </c>
      <c r="C988" s="178" t="str">
        <f t="shared" si="91"/>
        <v/>
      </c>
      <c r="D988" s="179" t="str">
        <f t="shared" ref="D988:E988" si="614">D987</f>
        <v/>
      </c>
      <c r="E988" s="180" t="str">
        <f t="shared" si="614"/>
        <v/>
      </c>
      <c r="F988" s="181"/>
      <c r="G988" s="182"/>
      <c r="H988" s="183"/>
      <c r="I988" s="183"/>
      <c r="J988" s="184"/>
      <c r="K988" s="186"/>
      <c r="L988" s="186"/>
      <c r="M988" s="130"/>
      <c r="N988" s="118" t="str">
        <f>VLOOKUP(K988,COD!$O$2:$P$10,2,FALSE)</f>
        <v>#N/A</v>
      </c>
      <c r="O988" s="118" t="str">
        <f>VLOOKUP(L988,COD!$O$12:$P$25,2,FALSE)</f>
        <v>#N/A</v>
      </c>
      <c r="P988" s="119" t="str">
        <f t="shared" si="370"/>
        <v>#N/A</v>
      </c>
    </row>
    <row r="989" ht="23.25" customHeight="1">
      <c r="A989" s="86" t="str">
        <f t="shared" si="591"/>
        <v>25</v>
      </c>
      <c r="B989" s="177">
        <v>25.0</v>
      </c>
      <c r="C989" s="178" t="str">
        <f t="shared" si="91"/>
        <v/>
      </c>
      <c r="D989" s="179" t="str">
        <f t="shared" ref="D989:E989" si="615">D988</f>
        <v/>
      </c>
      <c r="E989" s="180" t="str">
        <f t="shared" si="615"/>
        <v/>
      </c>
      <c r="F989" s="181"/>
      <c r="G989" s="182"/>
      <c r="H989" s="183"/>
      <c r="I989" s="183"/>
      <c r="J989" s="187"/>
      <c r="K989" s="185"/>
      <c r="L989" s="185"/>
      <c r="M989" s="127"/>
      <c r="N989" s="128" t="str">
        <f>VLOOKUP(K989,COD!$O$2:$P$10,2,FALSE)</f>
        <v>#N/A</v>
      </c>
      <c r="O989" s="128" t="str">
        <f>VLOOKUP(L989,COD!$O$12:$P$25,2,FALSE)</f>
        <v>#N/A</v>
      </c>
      <c r="P989" s="119" t="str">
        <f t="shared" si="370"/>
        <v>#N/A</v>
      </c>
    </row>
    <row r="990" ht="23.25" customHeight="1">
      <c r="A990" s="86" t="str">
        <f t="shared" si="591"/>
        <v>26</v>
      </c>
      <c r="B990" s="177">
        <v>26.0</v>
      </c>
      <c r="C990" s="178" t="str">
        <f t="shared" si="91"/>
        <v/>
      </c>
      <c r="D990" s="179" t="str">
        <f t="shared" ref="D990:E990" si="616">D989</f>
        <v/>
      </c>
      <c r="E990" s="180" t="str">
        <f t="shared" si="616"/>
        <v/>
      </c>
      <c r="F990" s="181"/>
      <c r="G990" s="182"/>
      <c r="H990" s="183"/>
      <c r="I990" s="183"/>
      <c r="J990" s="184"/>
      <c r="K990" s="185"/>
      <c r="L990" s="185"/>
      <c r="M990" s="132"/>
      <c r="N990" s="118" t="str">
        <f>VLOOKUP(K990,COD!$O$2:$P$10,2,FALSE)</f>
        <v>#N/A</v>
      </c>
      <c r="O990" s="118" t="str">
        <f>VLOOKUP(L990,COD!$O$12:$P$25,2,FALSE)</f>
        <v>#N/A</v>
      </c>
      <c r="P990" s="119" t="str">
        <f t="shared" si="370"/>
        <v>#N/A</v>
      </c>
    </row>
    <row r="991" ht="23.25" customHeight="1">
      <c r="A991" s="86" t="str">
        <f t="shared" si="591"/>
        <v>27</v>
      </c>
      <c r="B991" s="177">
        <v>27.0</v>
      </c>
      <c r="C991" s="178" t="str">
        <f t="shared" si="91"/>
        <v/>
      </c>
      <c r="D991" s="179" t="str">
        <f t="shared" ref="D991:E991" si="617">D990</f>
        <v/>
      </c>
      <c r="E991" s="180" t="str">
        <f t="shared" si="617"/>
        <v/>
      </c>
      <c r="F991" s="181"/>
      <c r="G991" s="182"/>
      <c r="H991" s="183"/>
      <c r="I991" s="183"/>
      <c r="J991" s="184"/>
      <c r="K991" s="185"/>
      <c r="L991" s="185"/>
      <c r="M991" s="131"/>
      <c r="N991" s="128" t="str">
        <f>VLOOKUP(K991,COD!$O$2:$P$10,2,FALSE)</f>
        <v>#N/A</v>
      </c>
      <c r="O991" s="128" t="str">
        <f>VLOOKUP(L991,COD!$O$12:$P$25,2,FALSE)</f>
        <v>#N/A</v>
      </c>
      <c r="P991" s="119" t="str">
        <f t="shared" si="370"/>
        <v>#N/A</v>
      </c>
    </row>
    <row r="992" ht="23.25" customHeight="1">
      <c r="A992" s="86" t="str">
        <f t="shared" si="591"/>
        <v>28</v>
      </c>
      <c r="B992" s="177">
        <v>28.0</v>
      </c>
      <c r="C992" s="178" t="str">
        <f t="shared" si="91"/>
        <v/>
      </c>
      <c r="D992" s="179" t="str">
        <f t="shared" ref="D992:E992" si="618">D991</f>
        <v/>
      </c>
      <c r="E992" s="180" t="str">
        <f t="shared" si="618"/>
        <v/>
      </c>
      <c r="F992" s="181"/>
      <c r="G992" s="182"/>
      <c r="H992" s="183"/>
      <c r="I992" s="183"/>
      <c r="J992" s="184"/>
      <c r="K992" s="185"/>
      <c r="L992" s="185"/>
      <c r="M992" s="132"/>
      <c r="N992" s="118" t="str">
        <f>VLOOKUP(K992,COD!$O$2:$P$10,2,FALSE)</f>
        <v>#N/A</v>
      </c>
      <c r="O992" s="118" t="str">
        <f>VLOOKUP(L992,COD!$O$12:$P$25,2,FALSE)</f>
        <v>#N/A</v>
      </c>
      <c r="P992" s="119" t="str">
        <f t="shared" si="370"/>
        <v>#N/A</v>
      </c>
    </row>
    <row r="993" ht="23.25" customHeight="1">
      <c r="A993" s="86" t="str">
        <f t="shared" si="591"/>
        <v>29</v>
      </c>
      <c r="B993" s="177">
        <v>29.0</v>
      </c>
      <c r="C993" s="178" t="str">
        <f t="shared" si="91"/>
        <v/>
      </c>
      <c r="D993" s="179" t="str">
        <f t="shared" ref="D993:E993" si="619">D992</f>
        <v/>
      </c>
      <c r="E993" s="180" t="str">
        <f t="shared" si="619"/>
        <v/>
      </c>
      <c r="F993" s="181"/>
      <c r="G993" s="182"/>
      <c r="H993" s="183"/>
      <c r="I993" s="183"/>
      <c r="J993" s="184"/>
      <c r="K993" s="185"/>
      <c r="L993" s="185"/>
      <c r="M993" s="131"/>
      <c r="N993" s="128" t="str">
        <f>VLOOKUP(K993,COD!$O$2:$P$10,2,FALSE)</f>
        <v>#N/A</v>
      </c>
      <c r="O993" s="128" t="str">
        <f>VLOOKUP(L993,COD!$O$12:$P$25,2,FALSE)</f>
        <v>#N/A</v>
      </c>
      <c r="P993" s="119" t="str">
        <f t="shared" si="370"/>
        <v>#N/A</v>
      </c>
    </row>
    <row r="994" ht="23.25" customHeight="1">
      <c r="A994" s="86" t="str">
        <f t="shared" si="591"/>
        <v>30</v>
      </c>
      <c r="B994" s="177">
        <v>30.0</v>
      </c>
      <c r="C994" s="178" t="str">
        <f t="shared" si="91"/>
        <v/>
      </c>
      <c r="D994" s="179" t="str">
        <f t="shared" ref="D994:E994" si="620">D993</f>
        <v/>
      </c>
      <c r="E994" s="180" t="str">
        <f t="shared" si="620"/>
        <v/>
      </c>
      <c r="F994" s="181"/>
      <c r="G994" s="182"/>
      <c r="H994" s="183"/>
      <c r="I994" s="183"/>
      <c r="J994" s="184"/>
      <c r="K994" s="185"/>
      <c r="L994" s="185"/>
      <c r="M994" s="130"/>
      <c r="N994" s="118" t="str">
        <f>VLOOKUP(K994,COD!$O$2:$P$10,2,FALSE)</f>
        <v>#N/A</v>
      </c>
      <c r="O994" s="118" t="str">
        <f>VLOOKUP(L994,COD!$O$12:$P$25,2,FALSE)</f>
        <v>#N/A</v>
      </c>
      <c r="P994" s="119" t="str">
        <f t="shared" si="370"/>
        <v>#N/A</v>
      </c>
    </row>
    <row r="995" ht="23.25" customHeight="1">
      <c r="A995" s="86" t="str">
        <f t="shared" si="591"/>
        <v>31</v>
      </c>
      <c r="B995" s="177">
        <v>31.0</v>
      </c>
      <c r="C995" s="178" t="str">
        <f t="shared" si="91"/>
        <v/>
      </c>
      <c r="D995" s="179" t="str">
        <f t="shared" ref="D995:E995" si="621">D994</f>
        <v/>
      </c>
      <c r="E995" s="180" t="str">
        <f t="shared" si="621"/>
        <v/>
      </c>
      <c r="F995" s="181"/>
      <c r="G995" s="182"/>
      <c r="H995" s="183"/>
      <c r="I995" s="183"/>
      <c r="J995" s="184"/>
      <c r="K995" s="186"/>
      <c r="L995" s="186"/>
      <c r="M995" s="131"/>
      <c r="N995" s="128" t="str">
        <f>VLOOKUP(K995,COD!$O$2:$P$10,2,FALSE)</f>
        <v>#N/A</v>
      </c>
      <c r="O995" s="128" t="str">
        <f>VLOOKUP(L995,COD!$O$12:$P$25,2,FALSE)</f>
        <v>#N/A</v>
      </c>
      <c r="P995" s="119" t="str">
        <f t="shared" si="370"/>
        <v>#N/A</v>
      </c>
    </row>
    <row r="996" ht="23.25" customHeight="1">
      <c r="A996" s="86" t="str">
        <f t="shared" si="591"/>
        <v>32</v>
      </c>
      <c r="B996" s="177">
        <v>32.0</v>
      </c>
      <c r="C996" s="178" t="str">
        <f t="shared" si="91"/>
        <v/>
      </c>
      <c r="D996" s="179" t="str">
        <f t="shared" ref="D996:E996" si="622">D995</f>
        <v/>
      </c>
      <c r="E996" s="180" t="str">
        <f t="shared" si="622"/>
        <v/>
      </c>
      <c r="F996" s="181"/>
      <c r="G996" s="182"/>
      <c r="H996" s="183"/>
      <c r="I996" s="183"/>
      <c r="J996" s="184"/>
      <c r="K996" s="185"/>
      <c r="L996" s="185"/>
      <c r="M996" s="130"/>
      <c r="N996" s="118" t="str">
        <f>VLOOKUP(K996,COD!$O$2:$P$10,2,FALSE)</f>
        <v>#N/A</v>
      </c>
      <c r="O996" s="118" t="str">
        <f>VLOOKUP(L996,COD!$O$12:$P$25,2,FALSE)</f>
        <v>#N/A</v>
      </c>
      <c r="P996" s="119" t="str">
        <f t="shared" si="370"/>
        <v>#N/A</v>
      </c>
    </row>
    <row r="997" ht="23.25" customHeight="1">
      <c r="A997" s="86" t="str">
        <f t="shared" si="591"/>
        <v>33</v>
      </c>
      <c r="B997" s="177">
        <v>33.0</v>
      </c>
      <c r="C997" s="178" t="str">
        <f t="shared" si="91"/>
        <v/>
      </c>
      <c r="D997" s="179" t="str">
        <f t="shared" ref="D997:E997" si="623">D996</f>
        <v/>
      </c>
      <c r="E997" s="180" t="str">
        <f t="shared" si="623"/>
        <v/>
      </c>
      <c r="F997" s="181"/>
      <c r="G997" s="182"/>
      <c r="H997" s="183"/>
      <c r="I997" s="183"/>
      <c r="J997" s="184"/>
      <c r="K997" s="185"/>
      <c r="L997" s="185"/>
      <c r="M997" s="127"/>
      <c r="N997" s="128" t="str">
        <f>VLOOKUP(K997,COD!$O$2:$P$10,2,FALSE)</f>
        <v>#N/A</v>
      </c>
      <c r="O997" s="128" t="str">
        <f>VLOOKUP(L997,COD!$O$12:$P$25,2,FALSE)</f>
        <v>#N/A</v>
      </c>
      <c r="P997" s="119" t="str">
        <f t="shared" si="370"/>
        <v>#N/A</v>
      </c>
    </row>
    <row r="998" ht="23.25" customHeight="1">
      <c r="A998" s="86" t="str">
        <f t="shared" si="591"/>
        <v>34</v>
      </c>
      <c r="B998" s="177">
        <v>34.0</v>
      </c>
      <c r="C998" s="178" t="str">
        <f t="shared" si="91"/>
        <v/>
      </c>
      <c r="D998" s="179" t="str">
        <f t="shared" ref="D998:E998" si="624">D997</f>
        <v/>
      </c>
      <c r="E998" s="180" t="str">
        <f t="shared" si="624"/>
        <v/>
      </c>
      <c r="F998" s="181"/>
      <c r="G998" s="182"/>
      <c r="H998" s="183"/>
      <c r="I998" s="183"/>
      <c r="J998" s="184"/>
      <c r="K998" s="185"/>
      <c r="L998" s="185"/>
      <c r="M998" s="132"/>
      <c r="N998" s="118" t="str">
        <f>VLOOKUP(K998,COD!$O$2:$P$10,2,FALSE)</f>
        <v>#N/A</v>
      </c>
      <c r="O998" s="118" t="str">
        <f>VLOOKUP(L998,COD!$O$12:$P$25,2,FALSE)</f>
        <v>#N/A</v>
      </c>
      <c r="P998" s="119" t="str">
        <f t="shared" si="370"/>
        <v>#N/A</v>
      </c>
    </row>
    <row r="999" ht="23.25" customHeight="1">
      <c r="A999" s="86" t="str">
        <f t="shared" si="591"/>
        <v>35</v>
      </c>
      <c r="B999" s="177">
        <v>35.0</v>
      </c>
      <c r="C999" s="178" t="str">
        <f t="shared" si="91"/>
        <v/>
      </c>
      <c r="D999" s="179" t="str">
        <f t="shared" ref="D999:E999" si="625">D998</f>
        <v/>
      </c>
      <c r="E999" s="180" t="str">
        <f t="shared" si="625"/>
        <v/>
      </c>
      <c r="F999" s="181"/>
      <c r="G999" s="182"/>
      <c r="H999" s="183"/>
      <c r="I999" s="183"/>
      <c r="J999" s="184"/>
      <c r="K999" s="185"/>
      <c r="L999" s="185"/>
      <c r="M999" s="131"/>
      <c r="N999" s="128" t="str">
        <f>VLOOKUP(K999,COD!$O$2:$P$10,2,FALSE)</f>
        <v>#N/A</v>
      </c>
      <c r="O999" s="128" t="str">
        <f>VLOOKUP(L999,COD!$O$12:$P$25,2,FALSE)</f>
        <v>#N/A</v>
      </c>
      <c r="P999" s="119" t="str">
        <f t="shared" si="370"/>
        <v>#N/A</v>
      </c>
    </row>
    <row r="1000" ht="23.25" customHeight="1">
      <c r="A1000" s="86" t="str">
        <f t="shared" si="591"/>
        <v>36</v>
      </c>
      <c r="B1000" s="177">
        <v>36.0</v>
      </c>
      <c r="C1000" s="178" t="str">
        <f t="shared" si="91"/>
        <v/>
      </c>
      <c r="D1000" s="179" t="str">
        <f t="shared" ref="D1000:E1000" si="626">D999</f>
        <v/>
      </c>
      <c r="E1000" s="180" t="str">
        <f t="shared" si="626"/>
        <v/>
      </c>
      <c r="F1000" s="181"/>
      <c r="G1000" s="182"/>
      <c r="H1000" s="183"/>
      <c r="I1000" s="183"/>
      <c r="J1000" s="184"/>
      <c r="K1000" s="185"/>
      <c r="L1000" s="185"/>
      <c r="M1000" s="132"/>
      <c r="N1000" s="118" t="str">
        <f>VLOOKUP(K1000,COD!$O$2:$P$10,2,FALSE)</f>
        <v>#N/A</v>
      </c>
      <c r="O1000" s="118" t="str">
        <f>VLOOKUP(L1000,COD!$O$12:$P$25,2,FALSE)</f>
        <v>#N/A</v>
      </c>
      <c r="P1000" s="119" t="str">
        <f t="shared" si="370"/>
        <v>#N/A</v>
      </c>
    </row>
    <row r="1001" ht="23.25" customHeight="1">
      <c r="A1001" s="86" t="str">
        <f t="shared" si="591"/>
        <v>37</v>
      </c>
      <c r="B1001" s="177">
        <v>37.0</v>
      </c>
      <c r="C1001" s="178" t="str">
        <f t="shared" si="91"/>
        <v/>
      </c>
      <c r="D1001" s="179" t="str">
        <f t="shared" ref="D1001:E1001" si="627">D1000</f>
        <v/>
      </c>
      <c r="E1001" s="180" t="str">
        <f t="shared" si="627"/>
        <v/>
      </c>
      <c r="F1001" s="181"/>
      <c r="G1001" s="182"/>
      <c r="H1001" s="183"/>
      <c r="I1001" s="183"/>
      <c r="J1001" s="187"/>
      <c r="K1001" s="185"/>
      <c r="L1001" s="185"/>
      <c r="M1001" s="127"/>
      <c r="N1001" s="128" t="str">
        <f>VLOOKUP(K1001,COD!$O$2:$P$10,2,FALSE)</f>
        <v>#N/A</v>
      </c>
      <c r="O1001" s="128" t="str">
        <f>VLOOKUP(L1001,COD!$O$12:$P$25,2,FALSE)</f>
        <v>#N/A</v>
      </c>
      <c r="P1001" s="119" t="str">
        <f t="shared" si="370"/>
        <v>#N/A</v>
      </c>
    </row>
    <row r="1002" ht="23.25" customHeight="1">
      <c r="A1002" s="86" t="str">
        <f t="shared" si="591"/>
        <v>38</v>
      </c>
      <c r="B1002" s="177">
        <v>38.0</v>
      </c>
      <c r="C1002" s="178" t="str">
        <f t="shared" si="91"/>
        <v/>
      </c>
      <c r="D1002" s="179" t="str">
        <f t="shared" ref="D1002:E1002" si="628">D1001</f>
        <v/>
      </c>
      <c r="E1002" s="180" t="str">
        <f t="shared" si="628"/>
        <v/>
      </c>
      <c r="F1002" s="181"/>
      <c r="G1002" s="182"/>
      <c r="H1002" s="183"/>
      <c r="I1002" s="183"/>
      <c r="J1002" s="184"/>
      <c r="K1002" s="185"/>
      <c r="L1002" s="185"/>
      <c r="M1002" s="132"/>
      <c r="N1002" s="118" t="str">
        <f>VLOOKUP(K1002,COD!$O$2:$P$10,2,FALSE)</f>
        <v>#N/A</v>
      </c>
      <c r="O1002" s="118" t="str">
        <f>VLOOKUP(L1002,COD!$O$12:$P$25,2,FALSE)</f>
        <v>#N/A</v>
      </c>
      <c r="P1002" s="119" t="str">
        <f t="shared" si="370"/>
        <v>#N/A</v>
      </c>
    </row>
    <row r="1003" ht="23.25" customHeight="1">
      <c r="A1003" s="86" t="str">
        <f t="shared" si="591"/>
        <v>39</v>
      </c>
      <c r="B1003" s="177">
        <v>39.0</v>
      </c>
      <c r="C1003" s="178" t="str">
        <f t="shared" si="91"/>
        <v/>
      </c>
      <c r="D1003" s="179" t="str">
        <f t="shared" ref="D1003:E1003" si="629">D1002</f>
        <v/>
      </c>
      <c r="E1003" s="180" t="str">
        <f t="shared" si="629"/>
        <v/>
      </c>
      <c r="F1003" s="181"/>
      <c r="G1003" s="182"/>
      <c r="H1003" s="183"/>
      <c r="I1003" s="183"/>
      <c r="J1003" s="184"/>
      <c r="K1003" s="185"/>
      <c r="L1003" s="186"/>
      <c r="M1003" s="127"/>
      <c r="N1003" s="128" t="str">
        <f>VLOOKUP(K1003,COD!$O$2:$P$10,2,FALSE)</f>
        <v>#N/A</v>
      </c>
      <c r="O1003" s="128" t="str">
        <f>VLOOKUP(L1003,COD!$O$12:$P$25,2,FALSE)</f>
        <v>#N/A</v>
      </c>
      <c r="P1003" s="119" t="str">
        <f t="shared" si="370"/>
        <v>#N/A</v>
      </c>
    </row>
    <row r="1004" ht="23.25" customHeight="1">
      <c r="A1004" s="86" t="str">
        <f t="shared" si="591"/>
        <v>40</v>
      </c>
      <c r="B1004" s="177">
        <v>40.0</v>
      </c>
      <c r="C1004" s="178" t="str">
        <f t="shared" si="91"/>
        <v/>
      </c>
      <c r="D1004" s="179" t="str">
        <f t="shared" ref="D1004:E1004" si="630">D1003</f>
        <v/>
      </c>
      <c r="E1004" s="180" t="str">
        <f t="shared" si="630"/>
        <v/>
      </c>
      <c r="F1004" s="181"/>
      <c r="G1004" s="182"/>
      <c r="H1004" s="183"/>
      <c r="I1004" s="183"/>
      <c r="J1004" s="184"/>
      <c r="K1004" s="185"/>
      <c r="L1004" s="186"/>
      <c r="M1004" s="130"/>
      <c r="N1004" s="118" t="str">
        <f>VLOOKUP(K1004,COD!$O$2:$P$10,2,FALSE)</f>
        <v>#N/A</v>
      </c>
      <c r="O1004" s="118" t="str">
        <f>VLOOKUP(L1004,COD!$O$12:$P$25,2,FALSE)</f>
        <v>#N/A</v>
      </c>
      <c r="P1004" s="119" t="str">
        <f t="shared" si="370"/>
        <v>#N/A</v>
      </c>
    </row>
    <row r="1005" ht="23.25" customHeight="1">
      <c r="A1005" s="86" t="str">
        <f t="shared" si="591"/>
        <v>41</v>
      </c>
      <c r="B1005" s="177">
        <v>41.0</v>
      </c>
      <c r="C1005" s="178" t="str">
        <f t="shared" si="91"/>
        <v/>
      </c>
      <c r="D1005" s="179" t="str">
        <f t="shared" ref="D1005:E1005" si="631">D1004</f>
        <v/>
      </c>
      <c r="E1005" s="180" t="str">
        <f t="shared" si="631"/>
        <v/>
      </c>
      <c r="F1005" s="181"/>
      <c r="G1005" s="182"/>
      <c r="H1005" s="183"/>
      <c r="I1005" s="183"/>
      <c r="J1005" s="184"/>
      <c r="K1005" s="185"/>
      <c r="L1005" s="186"/>
      <c r="M1005" s="127"/>
      <c r="N1005" s="128" t="str">
        <f>VLOOKUP(K1005,COD!$O$2:$P$10,2,FALSE)</f>
        <v>#N/A</v>
      </c>
      <c r="O1005" s="128" t="str">
        <f>VLOOKUP(L1005,COD!$O$12:$P$25,2,FALSE)</f>
        <v>#N/A</v>
      </c>
      <c r="P1005" s="119" t="str">
        <f t="shared" si="370"/>
        <v>#N/A</v>
      </c>
    </row>
    <row r="1006" ht="23.25" customHeight="1">
      <c r="A1006" s="86" t="str">
        <f t="shared" si="591"/>
        <v>42</v>
      </c>
      <c r="B1006" s="177">
        <v>42.0</v>
      </c>
      <c r="C1006" s="178" t="str">
        <f t="shared" si="91"/>
        <v/>
      </c>
      <c r="D1006" s="179" t="str">
        <f t="shared" ref="D1006:E1006" si="632">D1005</f>
        <v/>
      </c>
      <c r="E1006" s="180" t="str">
        <f t="shared" si="632"/>
        <v/>
      </c>
      <c r="F1006" s="181"/>
      <c r="G1006" s="182"/>
      <c r="H1006" s="183"/>
      <c r="I1006" s="183"/>
      <c r="J1006" s="184"/>
      <c r="K1006" s="185"/>
      <c r="L1006" s="188"/>
      <c r="M1006" s="132"/>
      <c r="N1006" s="118" t="str">
        <f>VLOOKUP(K1006,COD!$O$2:$P$10,2,FALSE)</f>
        <v>#N/A</v>
      </c>
      <c r="O1006" s="118" t="str">
        <f>VLOOKUP(L1006,COD!$O$12:$P$25,2,FALSE)</f>
        <v>#N/A</v>
      </c>
      <c r="P1006" s="119" t="str">
        <f t="shared" si="370"/>
        <v>#N/A</v>
      </c>
    </row>
    <row r="1007" ht="23.25" customHeight="1">
      <c r="A1007" s="86" t="str">
        <f t="shared" si="591"/>
        <v>43</v>
      </c>
      <c r="B1007" s="177">
        <v>43.0</v>
      </c>
      <c r="C1007" s="178" t="str">
        <f t="shared" si="91"/>
        <v/>
      </c>
      <c r="D1007" s="179" t="str">
        <f t="shared" ref="D1007:E1007" si="633">D1006</f>
        <v/>
      </c>
      <c r="E1007" s="180" t="str">
        <f t="shared" si="633"/>
        <v/>
      </c>
      <c r="F1007" s="181"/>
      <c r="G1007" s="182"/>
      <c r="H1007" s="183"/>
      <c r="I1007" s="183"/>
      <c r="J1007" s="184"/>
      <c r="K1007" s="186"/>
      <c r="L1007" s="186"/>
      <c r="M1007" s="131"/>
      <c r="N1007" s="128" t="str">
        <f>VLOOKUP(K1007,COD!$O$2:$P$10,2,FALSE)</f>
        <v>#N/A</v>
      </c>
      <c r="O1007" s="128" t="str">
        <f>VLOOKUP(L1007,COD!$O$12:$P$25,2,FALSE)</f>
        <v>#N/A</v>
      </c>
      <c r="P1007" s="119" t="str">
        <f t="shared" si="370"/>
        <v>#N/A</v>
      </c>
    </row>
    <row r="1008" ht="23.25" customHeight="1">
      <c r="A1008" s="86" t="str">
        <f t="shared" si="591"/>
        <v>44</v>
      </c>
      <c r="B1008" s="177">
        <v>44.0</v>
      </c>
      <c r="C1008" s="178" t="str">
        <f t="shared" si="91"/>
        <v/>
      </c>
      <c r="D1008" s="179" t="str">
        <f t="shared" ref="D1008:E1008" si="634">D1007</f>
        <v/>
      </c>
      <c r="E1008" s="180" t="str">
        <f t="shared" si="634"/>
        <v/>
      </c>
      <c r="F1008" s="181"/>
      <c r="G1008" s="182"/>
      <c r="H1008" s="183"/>
      <c r="I1008" s="183"/>
      <c r="J1008" s="184"/>
      <c r="K1008" s="186"/>
      <c r="L1008" s="186"/>
      <c r="M1008" s="130"/>
      <c r="N1008" s="118" t="str">
        <f>VLOOKUP(K1008,COD!$O$2:$P$10,2,FALSE)</f>
        <v>#N/A</v>
      </c>
      <c r="O1008" s="118" t="str">
        <f>VLOOKUP(L1008,COD!$O$12:$P$25,2,FALSE)</f>
        <v>#N/A</v>
      </c>
      <c r="P1008" s="119" t="str">
        <f t="shared" si="370"/>
        <v>#N/A</v>
      </c>
    </row>
    <row r="1009" ht="23.25" customHeight="1">
      <c r="A1009" s="86" t="str">
        <f t="shared" si="591"/>
        <v>45</v>
      </c>
      <c r="B1009" s="177">
        <v>45.0</v>
      </c>
      <c r="C1009" s="178" t="str">
        <f t="shared" si="91"/>
        <v/>
      </c>
      <c r="D1009" s="179" t="str">
        <f t="shared" ref="D1009:E1009" si="635">D1008</f>
        <v/>
      </c>
      <c r="E1009" s="180" t="str">
        <f t="shared" si="635"/>
        <v/>
      </c>
      <c r="F1009" s="181"/>
      <c r="G1009" s="182"/>
      <c r="H1009" s="183"/>
      <c r="I1009" s="183"/>
      <c r="J1009" s="184"/>
      <c r="K1009" s="189"/>
      <c r="L1009" s="190"/>
      <c r="M1009" s="127"/>
      <c r="N1009" s="128" t="str">
        <f>VLOOKUP(K1009,COD!$O$2:$P$10,2,FALSE)</f>
        <v>#N/A</v>
      </c>
      <c r="O1009" s="128" t="str">
        <f>VLOOKUP(L1009,COD!$O$12:$P$25,2,FALSE)</f>
        <v>#N/A</v>
      </c>
      <c r="P1009" s="119" t="str">
        <f t="shared" si="370"/>
        <v>#N/A</v>
      </c>
    </row>
    <row r="1010" ht="23.25" customHeight="1">
      <c r="A1010" s="86" t="str">
        <f t="shared" si="591"/>
        <v>46</v>
      </c>
      <c r="B1010" s="177">
        <v>46.0</v>
      </c>
      <c r="C1010" s="178" t="str">
        <f t="shared" si="91"/>
        <v/>
      </c>
      <c r="D1010" s="179" t="str">
        <f t="shared" ref="D1010:E1010" si="636">D1009</f>
        <v/>
      </c>
      <c r="E1010" s="180" t="str">
        <f t="shared" si="636"/>
        <v/>
      </c>
      <c r="F1010" s="181"/>
      <c r="G1010" s="182"/>
      <c r="H1010" s="183"/>
      <c r="I1010" s="183"/>
      <c r="J1010" s="187"/>
      <c r="K1010" s="186"/>
      <c r="L1010" s="186"/>
      <c r="M1010" s="132"/>
      <c r="N1010" s="118" t="str">
        <f>VLOOKUP(K1010,COD!$O$2:$P$10,2,FALSE)</f>
        <v>#N/A</v>
      </c>
      <c r="O1010" s="118" t="str">
        <f>VLOOKUP(L1010,COD!$O$12:$P$25,2,FALSE)</f>
        <v>#N/A</v>
      </c>
      <c r="P1010" s="119" t="str">
        <f t="shared" si="370"/>
        <v>#N/A</v>
      </c>
    </row>
    <row r="1011" ht="23.25" customHeight="1">
      <c r="A1011" s="86" t="str">
        <f t="shared" si="591"/>
        <v>47</v>
      </c>
      <c r="B1011" s="177">
        <v>47.0</v>
      </c>
      <c r="C1011" s="178" t="str">
        <f t="shared" si="91"/>
        <v/>
      </c>
      <c r="D1011" s="179" t="str">
        <f t="shared" ref="D1011:E1011" si="637">D1010</f>
        <v/>
      </c>
      <c r="E1011" s="180" t="str">
        <f t="shared" si="637"/>
        <v/>
      </c>
      <c r="F1011" s="181"/>
      <c r="G1011" s="182"/>
      <c r="H1011" s="183"/>
      <c r="I1011" s="183"/>
      <c r="J1011" s="184"/>
      <c r="K1011" s="185"/>
      <c r="L1011" s="186"/>
      <c r="M1011" s="127"/>
      <c r="N1011" s="128" t="str">
        <f>VLOOKUP(K1011,COD!$O$2:$P$10,2,FALSE)</f>
        <v>#N/A</v>
      </c>
      <c r="O1011" s="128" t="str">
        <f>VLOOKUP(L1011,COD!$O$12:$P$25,2,FALSE)</f>
        <v>#N/A</v>
      </c>
      <c r="P1011" s="119" t="str">
        <f t="shared" si="370"/>
        <v>#N/A</v>
      </c>
    </row>
    <row r="1012" ht="23.25" customHeight="1">
      <c r="A1012" s="86" t="str">
        <f t="shared" si="591"/>
        <v>48</v>
      </c>
      <c r="B1012" s="177">
        <v>48.0</v>
      </c>
      <c r="C1012" s="178" t="str">
        <f t="shared" si="91"/>
        <v/>
      </c>
      <c r="D1012" s="179" t="str">
        <f t="shared" ref="D1012:E1012" si="638">D1011</f>
        <v/>
      </c>
      <c r="E1012" s="180" t="str">
        <f t="shared" si="638"/>
        <v/>
      </c>
      <c r="F1012" s="181"/>
      <c r="G1012" s="182"/>
      <c r="H1012" s="183"/>
      <c r="I1012" s="183"/>
      <c r="J1012" s="184"/>
      <c r="K1012" s="186"/>
      <c r="L1012" s="186"/>
      <c r="M1012" s="132"/>
      <c r="N1012" s="118" t="str">
        <f>VLOOKUP(K1012,COD!$O$2:$P$10,2,FALSE)</f>
        <v>#N/A</v>
      </c>
      <c r="O1012" s="118" t="str">
        <f>VLOOKUP(L1012,COD!$O$12:$P$25,2,FALSE)</f>
        <v>#N/A</v>
      </c>
      <c r="P1012" s="119" t="str">
        <f t="shared" si="370"/>
        <v>#N/A</v>
      </c>
    </row>
    <row r="1013" ht="23.25" customHeight="1">
      <c r="A1013" s="86" t="str">
        <f t="shared" si="591"/>
        <v>49</v>
      </c>
      <c r="B1013" s="177">
        <v>49.0</v>
      </c>
      <c r="C1013" s="178" t="str">
        <f t="shared" si="91"/>
        <v/>
      </c>
      <c r="D1013" s="179" t="str">
        <f t="shared" ref="D1013:E1013" si="639">D1012</f>
        <v/>
      </c>
      <c r="E1013" s="180" t="str">
        <f t="shared" si="639"/>
        <v/>
      </c>
      <c r="F1013" s="181"/>
      <c r="G1013" s="182"/>
      <c r="H1013" s="183"/>
      <c r="I1013" s="183"/>
      <c r="J1013" s="184"/>
      <c r="K1013" s="185"/>
      <c r="L1013" s="186"/>
      <c r="M1013" s="127"/>
      <c r="N1013" s="128" t="str">
        <f>VLOOKUP(K1013,COD!$O$2:$P$10,2,FALSE)</f>
        <v>#N/A</v>
      </c>
      <c r="O1013" s="128" t="str">
        <f>VLOOKUP(L1013,COD!$O$12:$P$25,2,FALSE)</f>
        <v>#N/A</v>
      </c>
      <c r="P1013" s="119" t="str">
        <f t="shared" si="370"/>
        <v>#N/A</v>
      </c>
    </row>
    <row r="1014" ht="23.25" customHeight="1">
      <c r="A1014" s="86" t="str">
        <f t="shared" si="591"/>
        <v>50</v>
      </c>
      <c r="B1014" s="177">
        <v>50.0</v>
      </c>
      <c r="C1014" s="178" t="str">
        <f t="shared" si="91"/>
        <v/>
      </c>
      <c r="D1014" s="179" t="str">
        <f t="shared" ref="D1014:E1014" si="640">D1013</f>
        <v/>
      </c>
      <c r="E1014" s="180" t="str">
        <f t="shared" si="640"/>
        <v/>
      </c>
      <c r="F1014" s="181"/>
      <c r="G1014" s="182"/>
      <c r="H1014" s="183"/>
      <c r="I1014" s="183"/>
      <c r="J1014" s="184"/>
      <c r="K1014" s="186"/>
      <c r="L1014" s="186"/>
      <c r="M1014" s="132"/>
      <c r="N1014" s="118" t="str">
        <f>VLOOKUP(K1014,COD!$O$2:$P$10,2,FALSE)</f>
        <v>#N/A</v>
      </c>
      <c r="O1014" s="118" t="str">
        <f>VLOOKUP(L1014,COD!$O$12:$P$25,2,FALSE)</f>
        <v>#N/A</v>
      </c>
      <c r="P1014" s="119" t="str">
        <f t="shared" si="370"/>
        <v>#N/A</v>
      </c>
    </row>
    <row r="1015" ht="23.25" customHeight="1">
      <c r="A1015" s="86" t="str">
        <f t="shared" si="591"/>
        <v>51</v>
      </c>
      <c r="B1015" s="177">
        <v>51.0</v>
      </c>
      <c r="C1015" s="178" t="str">
        <f t="shared" si="91"/>
        <v/>
      </c>
      <c r="D1015" s="179" t="str">
        <f t="shared" ref="D1015:E1015" si="641">D1014</f>
        <v/>
      </c>
      <c r="E1015" s="180" t="str">
        <f t="shared" si="641"/>
        <v/>
      </c>
      <c r="F1015" s="181"/>
      <c r="G1015" s="182"/>
      <c r="H1015" s="183"/>
      <c r="I1015" s="183"/>
      <c r="J1015" s="187"/>
      <c r="K1015" s="186"/>
      <c r="L1015" s="186"/>
      <c r="M1015" s="131"/>
      <c r="N1015" s="128" t="str">
        <f>VLOOKUP(K1015,COD!$O$2:$P$10,2,FALSE)</f>
        <v>#N/A</v>
      </c>
      <c r="O1015" s="128" t="str">
        <f>VLOOKUP(L1015,COD!$O$12:$P$25,2,FALSE)</f>
        <v>#N/A</v>
      </c>
      <c r="P1015" s="119" t="str">
        <f t="shared" si="370"/>
        <v>#N/A</v>
      </c>
    </row>
    <row r="1016" ht="23.25" customHeight="1">
      <c r="A1016" s="86" t="str">
        <f t="shared" si="591"/>
        <v>52</v>
      </c>
      <c r="B1016" s="177">
        <v>52.0</v>
      </c>
      <c r="C1016" s="178" t="str">
        <f t="shared" si="91"/>
        <v/>
      </c>
      <c r="D1016" s="179" t="str">
        <f t="shared" ref="D1016:E1016" si="642">D1015</f>
        <v/>
      </c>
      <c r="E1016" s="180" t="str">
        <f t="shared" si="642"/>
        <v/>
      </c>
      <c r="F1016" s="181"/>
      <c r="G1016" s="182"/>
      <c r="H1016" s="183"/>
      <c r="I1016" s="183"/>
      <c r="J1016" s="184"/>
      <c r="K1016" s="186"/>
      <c r="L1016" s="186"/>
      <c r="M1016" s="132"/>
      <c r="N1016" s="119" t="str">
        <f>VLOOKUP(K1016,COD!$O$2:$P$10,2,FALSE)</f>
        <v>#N/A</v>
      </c>
      <c r="O1016" s="119" t="str">
        <f>VLOOKUP(L1016,COD!$O$12:$P$25,2,FALSE)</f>
        <v>#N/A</v>
      </c>
      <c r="P1016" s="119" t="str">
        <f t="shared" si="370"/>
        <v>#N/A</v>
      </c>
    </row>
    <row r="1017" ht="23.25" customHeight="1">
      <c r="A1017" s="86" t="str">
        <f t="shared" si="591"/>
        <v>53</v>
      </c>
      <c r="B1017" s="177">
        <v>53.0</v>
      </c>
      <c r="C1017" s="178" t="str">
        <f t="shared" si="91"/>
        <v/>
      </c>
      <c r="D1017" s="179" t="str">
        <f t="shared" ref="D1017:E1017" si="643">D1016</f>
        <v/>
      </c>
      <c r="E1017" s="180" t="str">
        <f t="shared" si="643"/>
        <v/>
      </c>
      <c r="F1017" s="181"/>
      <c r="G1017" s="182"/>
      <c r="H1017" s="183"/>
      <c r="I1017" s="183"/>
      <c r="J1017" s="184"/>
      <c r="K1017" s="185"/>
      <c r="L1017" s="185"/>
      <c r="M1017" s="127"/>
      <c r="N1017" s="119" t="str">
        <f>VLOOKUP(K1017,COD!$O$2:$P$10,2,FALSE)</f>
        <v>#N/A</v>
      </c>
      <c r="O1017" s="119" t="str">
        <f>VLOOKUP(L1017,COD!$O$12:$P$25,2,FALSE)</f>
        <v>#N/A</v>
      </c>
      <c r="P1017" s="119" t="str">
        <f t="shared" si="370"/>
        <v>#N/A</v>
      </c>
    </row>
    <row r="1018" ht="23.25" customHeight="1">
      <c r="A1018" s="86" t="str">
        <f t="shared" si="591"/>
        <v>54</v>
      </c>
      <c r="B1018" s="177">
        <v>54.0</v>
      </c>
      <c r="C1018" s="178" t="str">
        <f t="shared" si="91"/>
        <v/>
      </c>
      <c r="D1018" s="179" t="str">
        <f t="shared" ref="D1018:E1018" si="644">D1017</f>
        <v/>
      </c>
      <c r="E1018" s="180" t="str">
        <f t="shared" si="644"/>
        <v/>
      </c>
      <c r="F1018" s="181"/>
      <c r="G1018" s="182"/>
      <c r="H1018" s="183"/>
      <c r="I1018" s="183"/>
      <c r="J1018" s="184"/>
      <c r="K1018" s="186"/>
      <c r="L1018" s="186"/>
      <c r="M1018" s="132"/>
      <c r="N1018" s="119" t="str">
        <f>VLOOKUP(K1018,COD!$O$2:$P$10,2,FALSE)</f>
        <v>#N/A</v>
      </c>
      <c r="O1018" s="119" t="str">
        <f>VLOOKUP(L1018,COD!$O$12:$P$25,2,FALSE)</f>
        <v>#N/A</v>
      </c>
      <c r="P1018" s="119" t="str">
        <f t="shared" si="370"/>
        <v>#N/A</v>
      </c>
    </row>
    <row r="1019" ht="23.25" customHeight="1">
      <c r="A1019" s="86" t="str">
        <f t="shared" si="591"/>
        <v>55</v>
      </c>
      <c r="B1019" s="177">
        <v>55.0</v>
      </c>
      <c r="C1019" s="178" t="str">
        <f t="shared" si="91"/>
        <v/>
      </c>
      <c r="D1019" s="179" t="str">
        <f t="shared" ref="D1019:E1019" si="645">D1018</f>
        <v/>
      </c>
      <c r="E1019" s="180" t="str">
        <f t="shared" si="645"/>
        <v/>
      </c>
      <c r="F1019" s="181"/>
      <c r="G1019" s="182"/>
      <c r="H1019" s="183"/>
      <c r="I1019" s="183"/>
      <c r="J1019" s="184"/>
      <c r="K1019" s="185"/>
      <c r="L1019" s="186"/>
      <c r="M1019" s="131"/>
      <c r="N1019" s="119" t="str">
        <f>VLOOKUP(K1019,COD!$O$2:$P$10,2,FALSE)</f>
        <v>#N/A</v>
      </c>
      <c r="O1019" s="119" t="str">
        <f>VLOOKUP(L1019,COD!$O$12:$P$25,2,FALSE)</f>
        <v>#N/A</v>
      </c>
      <c r="P1019" s="119" t="str">
        <f t="shared" si="370"/>
        <v>#N/A</v>
      </c>
    </row>
    <row r="1020" ht="23.25" customHeight="1">
      <c r="A1020" s="86" t="str">
        <f t="shared" si="591"/>
        <v>56</v>
      </c>
      <c r="B1020" s="177">
        <v>56.0</v>
      </c>
      <c r="C1020" s="178" t="str">
        <f t="shared" si="91"/>
        <v/>
      </c>
      <c r="D1020" s="179" t="str">
        <f t="shared" ref="D1020:E1020" si="646">D1019</f>
        <v/>
      </c>
      <c r="E1020" s="180" t="str">
        <f t="shared" si="646"/>
        <v/>
      </c>
      <c r="F1020" s="181"/>
      <c r="G1020" s="182"/>
      <c r="H1020" s="183"/>
      <c r="I1020" s="183"/>
      <c r="J1020" s="184"/>
      <c r="K1020" s="186"/>
      <c r="L1020" s="186"/>
      <c r="M1020" s="130"/>
      <c r="N1020" s="119" t="str">
        <f>VLOOKUP(K1020,COD!$O$2:$P$10,2,FALSE)</f>
        <v>#N/A</v>
      </c>
      <c r="O1020" s="119" t="str">
        <f>VLOOKUP(L1020,COD!$O$12:$P$25,2,FALSE)</f>
        <v>#N/A</v>
      </c>
      <c r="P1020" s="119" t="str">
        <f t="shared" si="370"/>
        <v>#N/A</v>
      </c>
    </row>
    <row r="1021" ht="23.25" customHeight="1">
      <c r="A1021" s="86" t="str">
        <f t="shared" si="591"/>
        <v>57</v>
      </c>
      <c r="B1021" s="177">
        <v>57.0</v>
      </c>
      <c r="C1021" s="178" t="str">
        <f t="shared" si="91"/>
        <v/>
      </c>
      <c r="D1021" s="179" t="str">
        <f t="shared" ref="D1021:E1021" si="647">D1020</f>
        <v/>
      </c>
      <c r="E1021" s="180" t="str">
        <f t="shared" si="647"/>
        <v/>
      </c>
      <c r="F1021" s="181"/>
      <c r="G1021" s="182"/>
      <c r="H1021" s="183"/>
      <c r="I1021" s="183"/>
      <c r="J1021" s="184"/>
      <c r="K1021" s="185"/>
      <c r="L1021" s="185"/>
      <c r="M1021" s="127"/>
      <c r="N1021" s="119" t="str">
        <f>VLOOKUP(K1021,COD!$O$2:$P$10,2,FALSE)</f>
        <v>#N/A</v>
      </c>
      <c r="O1021" s="119" t="str">
        <f>VLOOKUP(L1021,COD!$O$12:$P$25,2,FALSE)</f>
        <v>#N/A</v>
      </c>
      <c r="P1021" s="119" t="str">
        <f t="shared" si="370"/>
        <v>#N/A</v>
      </c>
    </row>
    <row r="1022" ht="23.25" customHeight="1">
      <c r="A1022" s="86" t="str">
        <f t="shared" si="591"/>
        <v>58</v>
      </c>
      <c r="B1022" s="177">
        <v>58.0</v>
      </c>
      <c r="C1022" s="178" t="str">
        <f t="shared" si="91"/>
        <v/>
      </c>
      <c r="D1022" s="179" t="str">
        <f t="shared" ref="D1022:E1022" si="648">D1021</f>
        <v/>
      </c>
      <c r="E1022" s="180" t="str">
        <f t="shared" si="648"/>
        <v/>
      </c>
      <c r="F1022" s="181"/>
      <c r="G1022" s="182"/>
      <c r="H1022" s="183"/>
      <c r="I1022" s="183"/>
      <c r="J1022" s="184"/>
      <c r="K1022" s="185"/>
      <c r="L1022" s="185"/>
      <c r="M1022" s="132"/>
      <c r="N1022" s="119" t="str">
        <f>VLOOKUP(K1022,COD!$O$2:$P$10,2,FALSE)</f>
        <v>#N/A</v>
      </c>
      <c r="O1022" s="119" t="str">
        <f>VLOOKUP(L1022,COD!$O$12:$P$25,2,FALSE)</f>
        <v>#N/A</v>
      </c>
      <c r="P1022" s="119" t="str">
        <f t="shared" si="370"/>
        <v>#N/A</v>
      </c>
    </row>
    <row r="1023" ht="23.25" customHeight="1">
      <c r="A1023" s="86" t="str">
        <f t="shared" si="591"/>
        <v>59</v>
      </c>
      <c r="B1023" s="177">
        <v>59.0</v>
      </c>
      <c r="C1023" s="178" t="str">
        <f t="shared" si="91"/>
        <v/>
      </c>
      <c r="D1023" s="179" t="str">
        <f t="shared" ref="D1023:E1023" si="649">D1022</f>
        <v/>
      </c>
      <c r="E1023" s="180" t="str">
        <f t="shared" si="649"/>
        <v/>
      </c>
      <c r="F1023" s="181"/>
      <c r="G1023" s="182"/>
      <c r="H1023" s="183"/>
      <c r="I1023" s="183"/>
      <c r="J1023" s="184"/>
      <c r="K1023" s="185"/>
      <c r="L1023" s="185"/>
      <c r="M1023" s="127"/>
      <c r="N1023" s="119" t="str">
        <f>VLOOKUP(K1023,COD!$O$2:$P$10,2,FALSE)</f>
        <v>#N/A</v>
      </c>
      <c r="O1023" s="119" t="str">
        <f>VLOOKUP(L1023,COD!$O$12:$P$25,2,FALSE)</f>
        <v>#N/A</v>
      </c>
      <c r="P1023" s="119" t="str">
        <f t="shared" si="370"/>
        <v>#N/A</v>
      </c>
    </row>
    <row r="1024" ht="23.25" customHeight="1">
      <c r="A1024" s="86" t="str">
        <f t="shared" si="591"/>
        <v>60</v>
      </c>
      <c r="B1024" s="177">
        <v>60.0</v>
      </c>
      <c r="C1024" s="178" t="str">
        <f t="shared" si="91"/>
        <v/>
      </c>
      <c r="D1024" s="179" t="str">
        <f t="shared" ref="D1024:E1024" si="650">D1023</f>
        <v/>
      </c>
      <c r="E1024" s="180" t="str">
        <f t="shared" si="650"/>
        <v/>
      </c>
      <c r="F1024" s="181"/>
      <c r="G1024" s="182"/>
      <c r="H1024" s="183"/>
      <c r="I1024" s="183"/>
      <c r="J1024" s="184"/>
      <c r="K1024" s="185"/>
      <c r="L1024" s="185"/>
      <c r="M1024" s="132"/>
      <c r="N1024" s="119" t="str">
        <f>VLOOKUP(K1024,COD!$O$2:$P$10,2,FALSE)</f>
        <v>#N/A</v>
      </c>
      <c r="O1024" s="119" t="str">
        <f>VLOOKUP(L1024,COD!$O$12:$P$25,2,FALSE)</f>
        <v>#N/A</v>
      </c>
      <c r="P1024" s="119" t="str">
        <f t="shared" si="370"/>
        <v>#N/A</v>
      </c>
    </row>
    <row r="1025" ht="23.25" customHeight="1">
      <c r="A1025" s="86" t="str">
        <f t="shared" si="591"/>
        <v>61</v>
      </c>
      <c r="B1025" s="177">
        <v>61.0</v>
      </c>
      <c r="C1025" s="178" t="str">
        <f t="shared" si="91"/>
        <v/>
      </c>
      <c r="D1025" s="179" t="str">
        <f t="shared" ref="D1025:E1025" si="651">D1024</f>
        <v/>
      </c>
      <c r="E1025" s="180" t="str">
        <f t="shared" si="651"/>
        <v/>
      </c>
      <c r="F1025" s="181"/>
      <c r="G1025" s="182"/>
      <c r="H1025" s="183"/>
      <c r="I1025" s="183"/>
      <c r="J1025" s="187"/>
      <c r="K1025" s="185"/>
      <c r="L1025" s="185"/>
      <c r="M1025" s="127"/>
      <c r="N1025" s="119" t="str">
        <f>VLOOKUP(K1025,COD!$O$2:$P$10,2,FALSE)</f>
        <v>#N/A</v>
      </c>
      <c r="O1025" s="119" t="str">
        <f>VLOOKUP(L1025,COD!$O$12:$P$25,2,FALSE)</f>
        <v>#N/A</v>
      </c>
      <c r="P1025" s="119" t="str">
        <f t="shared" si="370"/>
        <v>#N/A</v>
      </c>
    </row>
    <row r="1026" ht="23.25" customHeight="1">
      <c r="A1026" s="86" t="str">
        <f t="shared" si="591"/>
        <v>62</v>
      </c>
      <c r="B1026" s="177">
        <v>62.0</v>
      </c>
      <c r="C1026" s="178" t="str">
        <f t="shared" si="91"/>
        <v/>
      </c>
      <c r="D1026" s="179" t="str">
        <f t="shared" ref="D1026:E1026" si="652">D1025</f>
        <v/>
      </c>
      <c r="E1026" s="180" t="str">
        <f t="shared" si="652"/>
        <v/>
      </c>
      <c r="F1026" s="181"/>
      <c r="G1026" s="182"/>
      <c r="H1026" s="183"/>
      <c r="I1026" s="183"/>
      <c r="J1026" s="187"/>
      <c r="K1026" s="186"/>
      <c r="L1026" s="186"/>
      <c r="M1026" s="130"/>
      <c r="N1026" s="119" t="str">
        <f>VLOOKUP(K1026,COD!$O$2:$P$10,2,FALSE)</f>
        <v>#N/A</v>
      </c>
      <c r="O1026" s="119" t="str">
        <f>VLOOKUP(L1026,COD!$O$12:$P$25,2,FALSE)</f>
        <v>#N/A</v>
      </c>
      <c r="P1026" s="119" t="str">
        <f t="shared" si="370"/>
        <v>#N/A</v>
      </c>
    </row>
    <row r="1027" ht="23.25" customHeight="1">
      <c r="A1027" s="86" t="str">
        <f t="shared" si="591"/>
        <v>63</v>
      </c>
      <c r="B1027" s="177">
        <v>63.0</v>
      </c>
      <c r="C1027" s="178" t="str">
        <f t="shared" si="91"/>
        <v/>
      </c>
      <c r="D1027" s="179" t="str">
        <f t="shared" ref="D1027:E1027" si="653">D1026</f>
        <v/>
      </c>
      <c r="E1027" s="180" t="str">
        <f t="shared" si="653"/>
        <v/>
      </c>
      <c r="F1027" s="181"/>
      <c r="G1027" s="182"/>
      <c r="H1027" s="183"/>
      <c r="I1027" s="183"/>
      <c r="J1027" s="187"/>
      <c r="K1027" s="185"/>
      <c r="L1027" s="185"/>
      <c r="M1027" s="131"/>
      <c r="N1027" s="119" t="str">
        <f>VLOOKUP(K1027,COD!$O$2:$P$10,2,FALSE)</f>
        <v>#N/A</v>
      </c>
      <c r="O1027" s="119" t="str">
        <f>VLOOKUP(L1027,COD!$O$12:$P$25,2,FALSE)</f>
        <v>#N/A</v>
      </c>
      <c r="P1027" s="119" t="str">
        <f t="shared" si="370"/>
        <v>#N/A</v>
      </c>
    </row>
    <row r="1028" ht="23.25" customHeight="1">
      <c r="A1028" s="86" t="str">
        <f t="shared" si="591"/>
        <v>64</v>
      </c>
      <c r="B1028" s="177">
        <v>64.0</v>
      </c>
      <c r="C1028" s="178" t="str">
        <f t="shared" si="91"/>
        <v/>
      </c>
      <c r="D1028" s="179" t="str">
        <f t="shared" ref="D1028:E1028" si="654">D1027</f>
        <v/>
      </c>
      <c r="E1028" s="180" t="str">
        <f t="shared" si="654"/>
        <v/>
      </c>
      <c r="F1028" s="181"/>
      <c r="G1028" s="182"/>
      <c r="H1028" s="183"/>
      <c r="I1028" s="183"/>
      <c r="J1028" s="184"/>
      <c r="K1028" s="185"/>
      <c r="L1028" s="185"/>
      <c r="M1028" s="130"/>
      <c r="N1028" s="119" t="str">
        <f>VLOOKUP(K1028,COD!$O$2:$P$10,2,FALSE)</f>
        <v>#N/A</v>
      </c>
      <c r="O1028" s="119" t="str">
        <f>VLOOKUP(L1028,COD!$O$12:$P$25,2,FALSE)</f>
        <v>#N/A</v>
      </c>
      <c r="P1028" s="119" t="str">
        <f t="shared" si="370"/>
        <v>#N/A</v>
      </c>
    </row>
    <row r="1029" ht="23.25" customHeight="1">
      <c r="A1029" s="86" t="str">
        <f t="shared" si="591"/>
        <v>65</v>
      </c>
      <c r="B1029" s="177">
        <v>65.0</v>
      </c>
      <c r="C1029" s="178" t="str">
        <f t="shared" si="91"/>
        <v/>
      </c>
      <c r="D1029" s="179" t="str">
        <f t="shared" ref="D1029:E1029" si="655">D1028</f>
        <v/>
      </c>
      <c r="E1029" s="180" t="str">
        <f t="shared" si="655"/>
        <v/>
      </c>
      <c r="F1029" s="181"/>
      <c r="G1029" s="182"/>
      <c r="H1029" s="183"/>
      <c r="I1029" s="183"/>
      <c r="J1029" s="184"/>
      <c r="K1029" s="185"/>
      <c r="L1029" s="185"/>
      <c r="M1029" s="131"/>
      <c r="N1029" s="119" t="str">
        <f>VLOOKUP(K1029,COD!$O$2:$P$10,2,FALSE)</f>
        <v>#N/A</v>
      </c>
      <c r="O1029" s="119" t="str">
        <f>VLOOKUP(L1029,COD!$O$12:$P$25,2,FALSE)</f>
        <v>#N/A</v>
      </c>
      <c r="P1029" s="119" t="str">
        <f t="shared" si="370"/>
        <v>#N/A</v>
      </c>
    </row>
    <row r="1030" ht="23.25" customHeight="1">
      <c r="A1030" s="86" t="str">
        <f t="shared" si="591"/>
        <v>66</v>
      </c>
      <c r="B1030" s="177">
        <v>66.0</v>
      </c>
      <c r="C1030" s="178" t="str">
        <f t="shared" si="91"/>
        <v/>
      </c>
      <c r="D1030" s="179" t="str">
        <f t="shared" ref="D1030:E1030" si="656">D1029</f>
        <v/>
      </c>
      <c r="E1030" s="180" t="str">
        <f t="shared" si="656"/>
        <v/>
      </c>
      <c r="F1030" s="181"/>
      <c r="G1030" s="182"/>
      <c r="H1030" s="183"/>
      <c r="I1030" s="183"/>
      <c r="J1030" s="184"/>
      <c r="K1030" s="186"/>
      <c r="L1030" s="186"/>
      <c r="M1030" s="130"/>
      <c r="N1030" s="119" t="str">
        <f>VLOOKUP(K1030,COD!$O$2:$P$10,2,FALSE)</f>
        <v>#N/A</v>
      </c>
      <c r="O1030" s="119" t="str">
        <f>VLOOKUP(L1030,COD!$O$12:$P$25,2,FALSE)</f>
        <v>#N/A</v>
      </c>
      <c r="P1030" s="119" t="str">
        <f t="shared" si="370"/>
        <v>#N/A</v>
      </c>
    </row>
    <row r="1031" ht="23.25" customHeight="1">
      <c r="A1031" s="86" t="str">
        <f t="shared" si="591"/>
        <v>67</v>
      </c>
      <c r="B1031" s="177">
        <v>67.0</v>
      </c>
      <c r="C1031" s="178" t="str">
        <f t="shared" si="91"/>
        <v/>
      </c>
      <c r="D1031" s="179" t="str">
        <f t="shared" ref="D1031:E1031" si="657">D1030</f>
        <v/>
      </c>
      <c r="E1031" s="180" t="str">
        <f t="shared" si="657"/>
        <v/>
      </c>
      <c r="F1031" s="181"/>
      <c r="G1031" s="182"/>
      <c r="H1031" s="183"/>
      <c r="I1031" s="183"/>
      <c r="J1031" s="184"/>
      <c r="K1031" s="185"/>
      <c r="L1031" s="185"/>
      <c r="M1031" s="127"/>
      <c r="N1031" s="119" t="str">
        <f>VLOOKUP(K1031,COD!$O$2:$P$10,2,FALSE)</f>
        <v>#N/A</v>
      </c>
      <c r="O1031" s="119" t="str">
        <f>VLOOKUP(L1031,COD!$O$12:$P$25,2,FALSE)</f>
        <v>#N/A</v>
      </c>
      <c r="P1031" s="119" t="str">
        <f t="shared" si="370"/>
        <v>#N/A</v>
      </c>
    </row>
    <row r="1032" ht="23.25" customHeight="1">
      <c r="A1032" s="86" t="str">
        <f t="shared" si="591"/>
        <v>68</v>
      </c>
      <c r="B1032" s="177">
        <v>68.0</v>
      </c>
      <c r="C1032" s="178" t="str">
        <f t="shared" si="91"/>
        <v/>
      </c>
      <c r="D1032" s="179" t="str">
        <f t="shared" ref="D1032:E1032" si="658">D1031</f>
        <v/>
      </c>
      <c r="E1032" s="180" t="str">
        <f t="shared" si="658"/>
        <v/>
      </c>
      <c r="F1032" s="181"/>
      <c r="G1032" s="182"/>
      <c r="H1032" s="183"/>
      <c r="I1032" s="183"/>
      <c r="J1032" s="187"/>
      <c r="K1032" s="186"/>
      <c r="L1032" s="186"/>
      <c r="M1032" s="130"/>
      <c r="N1032" s="119" t="str">
        <f>VLOOKUP(K1032,COD!$O$2:$P$10,2,FALSE)</f>
        <v>#N/A</v>
      </c>
      <c r="O1032" s="119" t="str">
        <f>VLOOKUP(L1032,COD!$O$12:$P$25,2,FALSE)</f>
        <v>#N/A</v>
      </c>
      <c r="P1032" s="119" t="str">
        <f t="shared" si="370"/>
        <v>#N/A</v>
      </c>
    </row>
    <row r="1033" ht="23.25" customHeight="1">
      <c r="A1033" s="86" t="str">
        <f t="shared" si="591"/>
        <v>69</v>
      </c>
      <c r="B1033" s="177">
        <v>69.0</v>
      </c>
      <c r="C1033" s="178" t="str">
        <f t="shared" si="91"/>
        <v/>
      </c>
      <c r="D1033" s="179" t="str">
        <f t="shared" ref="D1033:E1033" si="659">D1032</f>
        <v/>
      </c>
      <c r="E1033" s="180" t="str">
        <f t="shared" si="659"/>
        <v/>
      </c>
      <c r="F1033" s="181"/>
      <c r="G1033" s="182"/>
      <c r="H1033" s="183"/>
      <c r="I1033" s="183"/>
      <c r="J1033" s="184"/>
      <c r="K1033" s="186"/>
      <c r="L1033" s="186"/>
      <c r="M1033" s="131"/>
      <c r="N1033" s="119" t="str">
        <f>VLOOKUP(K1033,COD!$O$2:$P$10,2,FALSE)</f>
        <v>#N/A</v>
      </c>
      <c r="O1033" s="119" t="str">
        <f>VLOOKUP(L1033,COD!$O$12:$P$25,2,FALSE)</f>
        <v>#N/A</v>
      </c>
      <c r="P1033" s="119" t="str">
        <f t="shared" si="370"/>
        <v>#N/A</v>
      </c>
    </row>
    <row r="1034" ht="23.25" customHeight="1">
      <c r="A1034" s="86" t="str">
        <f t="shared" si="591"/>
        <v>70</v>
      </c>
      <c r="B1034" s="191">
        <v>70.0</v>
      </c>
      <c r="C1034" s="192" t="str">
        <f t="shared" si="91"/>
        <v/>
      </c>
      <c r="D1034" s="193" t="str">
        <f t="shared" ref="D1034:E1034" si="660">D1033</f>
        <v/>
      </c>
      <c r="E1034" s="194" t="str">
        <f t="shared" si="660"/>
        <v/>
      </c>
      <c r="F1034" s="195"/>
      <c r="G1034" s="196"/>
      <c r="H1034" s="197"/>
      <c r="I1034" s="197"/>
      <c r="J1034" s="198"/>
      <c r="K1034" s="199"/>
      <c r="L1034" s="199"/>
      <c r="M1034" s="166"/>
      <c r="N1034" s="119" t="str">
        <f>VLOOKUP(K1034,COD!$O$2:$P$10,2,FALSE)</f>
        <v>#N/A</v>
      </c>
      <c r="O1034" s="119" t="str">
        <f>VLOOKUP(L1034,COD!$O$12:$P$25,2,FALSE)</f>
        <v>#N/A</v>
      </c>
      <c r="P1034" s="119" t="str">
        <f t="shared" si="370"/>
        <v>#N/A</v>
      </c>
    </row>
    <row r="1035" ht="21.0" customHeight="1">
      <c r="A1035" s="86" t="str">
        <f t="shared" ref="A1035:A1037" si="662">E1035&amp;D1035&amp;F1035</f>
        <v>CLAVE ROJA</v>
      </c>
      <c r="B1035" s="167" t="s">
        <v>450</v>
      </c>
      <c r="C1035" s="200" t="str">
        <f t="shared" si="91"/>
        <v/>
      </c>
      <c r="D1035" s="201" t="str">
        <f t="shared" ref="D1035:E1035" si="661">D1034</f>
        <v/>
      </c>
      <c r="E1035" s="202" t="str">
        <f t="shared" si="661"/>
        <v/>
      </c>
      <c r="F1035" s="203" t="s">
        <v>21</v>
      </c>
      <c r="G1035" s="150"/>
      <c r="H1035" s="150"/>
      <c r="I1035" s="150"/>
      <c r="J1035" s="151"/>
      <c r="K1035" s="152"/>
      <c r="L1035" s="151"/>
      <c r="M1035" s="153"/>
      <c r="N1035" s="119" t="str">
        <f>VLOOKUP(K1035,COD!$O$2:$P$10,2,FALSE)</f>
        <v>#N/A</v>
      </c>
      <c r="O1035" s="119" t="str">
        <f>VLOOKUP(L1035,COD!$O$12:$P$25,2,FALSE)</f>
        <v>#N/A</v>
      </c>
      <c r="P1035" s="119" t="str">
        <f t="shared" si="370"/>
        <v>#N/A</v>
      </c>
    </row>
    <row r="1036" ht="21.0" customHeight="1">
      <c r="A1036" s="86" t="str">
        <f t="shared" si="662"/>
        <v>CLAVE AMARILLA</v>
      </c>
      <c r="B1036" s="177" t="s">
        <v>450</v>
      </c>
      <c r="C1036" s="204" t="str">
        <f t="shared" si="91"/>
        <v/>
      </c>
      <c r="D1036" s="205" t="str">
        <f t="shared" ref="D1036:E1036" si="663">D1035</f>
        <v/>
      </c>
      <c r="E1036" s="180" t="str">
        <f t="shared" si="663"/>
        <v/>
      </c>
      <c r="F1036" s="206" t="s">
        <v>32</v>
      </c>
      <c r="G1036" s="157"/>
      <c r="H1036" s="157"/>
      <c r="I1036" s="157"/>
      <c r="J1036" s="158"/>
      <c r="K1036" s="159"/>
      <c r="L1036" s="158"/>
      <c r="M1036" s="130"/>
      <c r="N1036" s="119" t="str">
        <f>VLOOKUP(K1036,COD!$O$2:$P$10,2,FALSE)</f>
        <v>#N/A</v>
      </c>
      <c r="O1036" s="119" t="str">
        <f>VLOOKUP(L1036,COD!$O$12:$P$25,2,FALSE)</f>
        <v>#N/A</v>
      </c>
      <c r="P1036" s="119" t="str">
        <f t="shared" si="370"/>
        <v>#N/A</v>
      </c>
    </row>
    <row r="1037" ht="21.0" customHeight="1">
      <c r="A1037" s="86" t="str">
        <f t="shared" si="662"/>
        <v>CLAVE AZUL</v>
      </c>
      <c r="B1037" s="191" t="s">
        <v>450</v>
      </c>
      <c r="C1037" s="207" t="str">
        <f t="shared" si="91"/>
        <v/>
      </c>
      <c r="D1037" s="208" t="str">
        <f t="shared" ref="D1037:E1037" si="664">D1036</f>
        <v/>
      </c>
      <c r="E1037" s="194" t="str">
        <f t="shared" si="664"/>
        <v/>
      </c>
      <c r="F1037" s="209" t="s">
        <v>43</v>
      </c>
      <c r="G1037" s="163"/>
      <c r="H1037" s="163"/>
      <c r="I1037" s="163"/>
      <c r="J1037" s="164"/>
      <c r="K1037" s="165"/>
      <c r="L1037" s="164"/>
      <c r="M1037" s="166"/>
      <c r="N1037" s="119" t="str">
        <f>VLOOKUP(K1037,COD!$O$2:$P$10,2,FALSE)</f>
        <v>#N/A</v>
      </c>
      <c r="O1037" s="119" t="str">
        <f>VLOOKUP(L1037,COD!$O$12:$P$25,2,FALSE)</f>
        <v>#N/A</v>
      </c>
      <c r="P1037" s="119" t="str">
        <f t="shared" si="370"/>
        <v>#N/A</v>
      </c>
    </row>
    <row r="1038" ht="23.25" customHeight="1">
      <c r="A1038" s="86" t="str">
        <f t="shared" ref="A1038:A1107" si="665">E1038&amp;D1038&amp;B1038</f>
        <v>1</v>
      </c>
      <c r="B1038" s="108">
        <v>1.0</v>
      </c>
      <c r="C1038" s="109" t="str">
        <f t="shared" si="91"/>
        <v/>
      </c>
      <c r="D1038" s="110" t="str">
        <f>VLOOKUP($B$2&amp;$E1038,'Numeración'!$A$4:$G$63,5,FALSE)</f>
        <v/>
      </c>
      <c r="E1038" s="210"/>
      <c r="F1038" s="211"/>
      <c r="G1038" s="113"/>
      <c r="H1038" s="114"/>
      <c r="I1038" s="114"/>
      <c r="J1038" s="212"/>
      <c r="K1038" s="175"/>
      <c r="L1038" s="175"/>
      <c r="M1038" s="117"/>
      <c r="N1038" s="118" t="str">
        <f>VLOOKUP(K1038,COD!$O$2:$P$10,2,FALSE)</f>
        <v>#N/A</v>
      </c>
      <c r="O1038" s="118" t="str">
        <f>VLOOKUP(L1038,COD!$O$12:$P$25,2,FALSE)</f>
        <v>#N/A</v>
      </c>
      <c r="P1038" s="119" t="str">
        <f t="shared" si="370"/>
        <v>#N/A</v>
      </c>
    </row>
    <row r="1039" ht="23.25" customHeight="1">
      <c r="A1039" s="86" t="str">
        <f t="shared" si="665"/>
        <v>2</v>
      </c>
      <c r="B1039" s="120">
        <v>2.0</v>
      </c>
      <c r="C1039" s="121" t="str">
        <f t="shared" si="91"/>
        <v/>
      </c>
      <c r="D1039" s="122" t="str">
        <f t="shared" ref="D1039:E1039" si="666">D1038</f>
        <v/>
      </c>
      <c r="E1039" s="123" t="str">
        <f t="shared" si="666"/>
        <v/>
      </c>
      <c r="F1039" s="213"/>
      <c r="G1039" s="124"/>
      <c r="H1039" s="125"/>
      <c r="I1039" s="125"/>
      <c r="J1039" s="214"/>
      <c r="K1039" s="185"/>
      <c r="L1039" s="186"/>
      <c r="M1039" s="127"/>
      <c r="N1039" s="128" t="str">
        <f>VLOOKUP(K1039,COD!$O$2:$P$10,2,FALSE)</f>
        <v>#N/A</v>
      </c>
      <c r="O1039" s="128" t="str">
        <f>VLOOKUP(L1039,COD!$O$12:$P$25,2,FALSE)</f>
        <v>#N/A</v>
      </c>
      <c r="P1039" s="119" t="str">
        <f t="shared" si="370"/>
        <v>#N/A</v>
      </c>
    </row>
    <row r="1040" ht="23.25" customHeight="1">
      <c r="A1040" s="86" t="str">
        <f t="shared" si="665"/>
        <v>3</v>
      </c>
      <c r="B1040" s="120">
        <v>3.0</v>
      </c>
      <c r="C1040" s="121" t="str">
        <f t="shared" si="91"/>
        <v/>
      </c>
      <c r="D1040" s="122" t="str">
        <f t="shared" ref="D1040:E1040" si="667">D1039</f>
        <v/>
      </c>
      <c r="E1040" s="123" t="str">
        <f t="shared" si="667"/>
        <v/>
      </c>
      <c r="F1040" s="213"/>
      <c r="G1040" s="124"/>
      <c r="H1040" s="125"/>
      <c r="I1040" s="125"/>
      <c r="J1040" s="214"/>
      <c r="K1040" s="185"/>
      <c r="L1040" s="185"/>
      <c r="M1040" s="130"/>
      <c r="N1040" s="118" t="str">
        <f>VLOOKUP(K1040,COD!$O$2:$P$10,2,FALSE)</f>
        <v>#N/A</v>
      </c>
      <c r="O1040" s="118" t="str">
        <f>VLOOKUP(L1040,COD!$O$12:$P$25,2,FALSE)</f>
        <v>#N/A</v>
      </c>
      <c r="P1040" s="119" t="str">
        <f t="shared" si="370"/>
        <v>#N/A</v>
      </c>
    </row>
    <row r="1041" ht="23.25" customHeight="1">
      <c r="A1041" s="86" t="str">
        <f t="shared" si="665"/>
        <v>4</v>
      </c>
      <c r="B1041" s="120">
        <v>4.0</v>
      </c>
      <c r="C1041" s="121" t="str">
        <f t="shared" si="91"/>
        <v/>
      </c>
      <c r="D1041" s="122" t="str">
        <f t="shared" ref="D1041:E1041" si="668">D1040</f>
        <v/>
      </c>
      <c r="E1041" s="123" t="str">
        <f t="shared" si="668"/>
        <v/>
      </c>
      <c r="F1041" s="213"/>
      <c r="G1041" s="124"/>
      <c r="H1041" s="125"/>
      <c r="I1041" s="125"/>
      <c r="J1041" s="214"/>
      <c r="K1041" s="185"/>
      <c r="L1041" s="185"/>
      <c r="M1041" s="127"/>
      <c r="N1041" s="128" t="str">
        <f>VLOOKUP(K1041,COD!$O$2:$P$10,2,FALSE)</f>
        <v>#N/A</v>
      </c>
      <c r="O1041" s="128" t="str">
        <f>VLOOKUP(L1041,COD!$O$12:$P$25,2,FALSE)</f>
        <v>#N/A</v>
      </c>
      <c r="P1041" s="119" t="str">
        <f t="shared" si="370"/>
        <v>#N/A</v>
      </c>
    </row>
    <row r="1042" ht="23.25" customHeight="1">
      <c r="A1042" s="86" t="str">
        <f t="shared" si="665"/>
        <v>5</v>
      </c>
      <c r="B1042" s="120">
        <v>5.0</v>
      </c>
      <c r="C1042" s="121" t="str">
        <f t="shared" si="91"/>
        <v/>
      </c>
      <c r="D1042" s="122" t="str">
        <f t="shared" ref="D1042:E1042" si="669">D1041</f>
        <v/>
      </c>
      <c r="E1042" s="123" t="str">
        <f t="shared" si="669"/>
        <v/>
      </c>
      <c r="F1042" s="213"/>
      <c r="G1042" s="124"/>
      <c r="H1042" s="125"/>
      <c r="I1042" s="125"/>
      <c r="J1042" s="214"/>
      <c r="K1042" s="185"/>
      <c r="L1042" s="185"/>
      <c r="M1042" s="130"/>
      <c r="N1042" s="118" t="str">
        <f>VLOOKUP(K1042,COD!$O$2:$P$10,2,FALSE)</f>
        <v>#N/A</v>
      </c>
      <c r="O1042" s="118" t="str">
        <f>VLOOKUP(L1042,COD!$O$12:$P$25,2,FALSE)</f>
        <v>#N/A</v>
      </c>
      <c r="P1042" s="119" t="str">
        <f t="shared" si="370"/>
        <v>#N/A</v>
      </c>
    </row>
    <row r="1043" ht="23.25" customHeight="1">
      <c r="A1043" s="86" t="str">
        <f t="shared" si="665"/>
        <v>6</v>
      </c>
      <c r="B1043" s="120">
        <v>6.0</v>
      </c>
      <c r="C1043" s="121" t="str">
        <f t="shared" si="91"/>
        <v/>
      </c>
      <c r="D1043" s="122" t="str">
        <f t="shared" ref="D1043:E1043" si="670">D1042</f>
        <v/>
      </c>
      <c r="E1043" s="123" t="str">
        <f t="shared" si="670"/>
        <v/>
      </c>
      <c r="F1043" s="213"/>
      <c r="G1043" s="124"/>
      <c r="H1043" s="125"/>
      <c r="I1043" s="125"/>
      <c r="J1043" s="214"/>
      <c r="K1043" s="185"/>
      <c r="L1043" s="185"/>
      <c r="M1043" s="131"/>
      <c r="N1043" s="128" t="str">
        <f>VLOOKUP(K1043,COD!$O$2:$P$10,2,FALSE)</f>
        <v>#N/A</v>
      </c>
      <c r="O1043" s="128" t="str">
        <f>VLOOKUP(L1043,COD!$O$12:$P$25,2,FALSE)</f>
        <v>#N/A</v>
      </c>
      <c r="P1043" s="119" t="str">
        <f t="shared" si="370"/>
        <v>#N/A</v>
      </c>
    </row>
    <row r="1044" ht="23.25" customHeight="1">
      <c r="A1044" s="86" t="str">
        <f t="shared" si="665"/>
        <v>7</v>
      </c>
      <c r="B1044" s="120">
        <v>7.0</v>
      </c>
      <c r="C1044" s="121" t="str">
        <f t="shared" si="91"/>
        <v/>
      </c>
      <c r="D1044" s="122" t="str">
        <f t="shared" ref="D1044:E1044" si="671">D1043</f>
        <v/>
      </c>
      <c r="E1044" s="123" t="str">
        <f t="shared" si="671"/>
        <v/>
      </c>
      <c r="F1044" s="213"/>
      <c r="G1044" s="124"/>
      <c r="H1044" s="125"/>
      <c r="I1044" s="125"/>
      <c r="J1044" s="214"/>
      <c r="K1044" s="185"/>
      <c r="L1044" s="185"/>
      <c r="M1044" s="132"/>
      <c r="N1044" s="118" t="str">
        <f>VLOOKUP(K1044,COD!$O$2:$P$10,2,FALSE)</f>
        <v>#N/A</v>
      </c>
      <c r="O1044" s="118" t="str">
        <f>VLOOKUP(L1044,COD!$O$12:$P$25,2,FALSE)</f>
        <v>#N/A</v>
      </c>
      <c r="P1044" s="119" t="str">
        <f t="shared" si="370"/>
        <v>#N/A</v>
      </c>
    </row>
    <row r="1045" ht="23.25" customHeight="1">
      <c r="A1045" s="86" t="str">
        <f t="shared" si="665"/>
        <v>8</v>
      </c>
      <c r="B1045" s="120">
        <v>8.0</v>
      </c>
      <c r="C1045" s="121" t="str">
        <f t="shared" si="91"/>
        <v/>
      </c>
      <c r="D1045" s="122" t="str">
        <f t="shared" ref="D1045:E1045" si="672">D1044</f>
        <v/>
      </c>
      <c r="E1045" s="123" t="str">
        <f t="shared" si="672"/>
        <v/>
      </c>
      <c r="F1045" s="213"/>
      <c r="G1045" s="124"/>
      <c r="H1045" s="125"/>
      <c r="I1045" s="125"/>
      <c r="J1045" s="214"/>
      <c r="K1045" s="185"/>
      <c r="L1045" s="185"/>
      <c r="M1045" s="127"/>
      <c r="N1045" s="128" t="str">
        <f>VLOOKUP(K1045,COD!$O$2:$P$10,2,FALSE)</f>
        <v>#N/A</v>
      </c>
      <c r="O1045" s="128" t="str">
        <f>VLOOKUP(L1045,COD!$O$12:$P$25,2,FALSE)</f>
        <v>#N/A</v>
      </c>
      <c r="P1045" s="119" t="str">
        <f t="shared" si="370"/>
        <v>#N/A</v>
      </c>
    </row>
    <row r="1046" ht="23.25" customHeight="1">
      <c r="A1046" s="86" t="str">
        <f t="shared" si="665"/>
        <v>9</v>
      </c>
      <c r="B1046" s="120">
        <v>9.0</v>
      </c>
      <c r="C1046" s="121" t="str">
        <f t="shared" si="91"/>
        <v/>
      </c>
      <c r="D1046" s="122" t="str">
        <f t="shared" ref="D1046:E1046" si="673">D1045</f>
        <v/>
      </c>
      <c r="E1046" s="123" t="str">
        <f t="shared" si="673"/>
        <v/>
      </c>
      <c r="F1046" s="213"/>
      <c r="G1046" s="124"/>
      <c r="H1046" s="125"/>
      <c r="I1046" s="125"/>
      <c r="J1046" s="214"/>
      <c r="K1046" s="185"/>
      <c r="L1046" s="185"/>
      <c r="M1046" s="130"/>
      <c r="N1046" s="118" t="str">
        <f>VLOOKUP(K1046,COD!$O$2:$P$10,2,FALSE)</f>
        <v>#N/A</v>
      </c>
      <c r="O1046" s="118" t="str">
        <f>VLOOKUP(L1046,COD!$O$12:$P$25,2,FALSE)</f>
        <v>#N/A</v>
      </c>
      <c r="P1046" s="119" t="str">
        <f t="shared" si="370"/>
        <v>#N/A</v>
      </c>
    </row>
    <row r="1047" ht="23.25" customHeight="1">
      <c r="A1047" s="86" t="str">
        <f t="shared" si="665"/>
        <v>10</v>
      </c>
      <c r="B1047" s="120">
        <v>10.0</v>
      </c>
      <c r="C1047" s="121" t="str">
        <f t="shared" si="91"/>
        <v/>
      </c>
      <c r="D1047" s="122" t="str">
        <f t="shared" ref="D1047:E1047" si="674">D1046</f>
        <v/>
      </c>
      <c r="E1047" s="123" t="str">
        <f t="shared" si="674"/>
        <v/>
      </c>
      <c r="F1047" s="213"/>
      <c r="G1047" s="124"/>
      <c r="H1047" s="125"/>
      <c r="I1047" s="125"/>
      <c r="J1047" s="214"/>
      <c r="K1047" s="185"/>
      <c r="L1047" s="185"/>
      <c r="M1047" s="127"/>
      <c r="N1047" s="128" t="str">
        <f>VLOOKUP(K1047,COD!$O$2:$P$10,2,FALSE)</f>
        <v>#N/A</v>
      </c>
      <c r="O1047" s="128" t="str">
        <f>VLOOKUP(L1047,COD!$O$12:$P$25,2,FALSE)</f>
        <v>#N/A</v>
      </c>
      <c r="P1047" s="119" t="str">
        <f t="shared" si="370"/>
        <v>#N/A</v>
      </c>
    </row>
    <row r="1048" ht="23.25" customHeight="1">
      <c r="A1048" s="86" t="str">
        <f t="shared" si="665"/>
        <v>11</v>
      </c>
      <c r="B1048" s="120">
        <v>11.0</v>
      </c>
      <c r="C1048" s="121" t="str">
        <f t="shared" si="91"/>
        <v/>
      </c>
      <c r="D1048" s="122" t="str">
        <f t="shared" ref="D1048:E1048" si="675">D1047</f>
        <v/>
      </c>
      <c r="E1048" s="123" t="str">
        <f t="shared" si="675"/>
        <v/>
      </c>
      <c r="F1048" s="213"/>
      <c r="G1048" s="124"/>
      <c r="H1048" s="125"/>
      <c r="I1048" s="125"/>
      <c r="J1048" s="214"/>
      <c r="K1048" s="185"/>
      <c r="L1048" s="185"/>
      <c r="M1048" s="130"/>
      <c r="N1048" s="118" t="str">
        <f>VLOOKUP(K1048,COD!$O$2:$P$10,2,FALSE)</f>
        <v>#N/A</v>
      </c>
      <c r="O1048" s="118" t="str">
        <f>VLOOKUP(L1048,COD!$O$12:$P$25,2,FALSE)</f>
        <v>#N/A</v>
      </c>
      <c r="P1048" s="119" t="str">
        <f t="shared" si="370"/>
        <v>#N/A</v>
      </c>
    </row>
    <row r="1049" ht="23.25" customHeight="1">
      <c r="A1049" s="86" t="str">
        <f t="shared" si="665"/>
        <v>12</v>
      </c>
      <c r="B1049" s="120">
        <v>12.0</v>
      </c>
      <c r="C1049" s="121" t="str">
        <f t="shared" si="91"/>
        <v/>
      </c>
      <c r="D1049" s="122" t="str">
        <f t="shared" ref="D1049:E1049" si="676">D1048</f>
        <v/>
      </c>
      <c r="E1049" s="123" t="str">
        <f t="shared" si="676"/>
        <v/>
      </c>
      <c r="F1049" s="213"/>
      <c r="G1049" s="124"/>
      <c r="H1049" s="125"/>
      <c r="I1049" s="125"/>
      <c r="J1049" s="214"/>
      <c r="K1049" s="186"/>
      <c r="L1049" s="186"/>
      <c r="M1049" s="131"/>
      <c r="N1049" s="128" t="str">
        <f>VLOOKUP(K1049,COD!$O$2:$P$10,2,FALSE)</f>
        <v>#N/A</v>
      </c>
      <c r="O1049" s="128" t="str">
        <f>VLOOKUP(L1049,COD!$O$12:$P$25,2,FALSE)</f>
        <v>#N/A</v>
      </c>
      <c r="P1049" s="119" t="str">
        <f t="shared" si="370"/>
        <v>#N/A</v>
      </c>
    </row>
    <row r="1050" ht="23.25" customHeight="1">
      <c r="A1050" s="86" t="str">
        <f t="shared" si="665"/>
        <v>13</v>
      </c>
      <c r="B1050" s="120">
        <v>13.0</v>
      </c>
      <c r="C1050" s="121" t="str">
        <f t="shared" si="91"/>
        <v/>
      </c>
      <c r="D1050" s="122" t="str">
        <f t="shared" ref="D1050:E1050" si="677">D1049</f>
        <v/>
      </c>
      <c r="E1050" s="123" t="str">
        <f t="shared" si="677"/>
        <v/>
      </c>
      <c r="F1050" s="213"/>
      <c r="G1050" s="124"/>
      <c r="H1050" s="125"/>
      <c r="I1050" s="125"/>
      <c r="J1050" s="214"/>
      <c r="K1050" s="185"/>
      <c r="L1050" s="185"/>
      <c r="M1050" s="132"/>
      <c r="N1050" s="118" t="str">
        <f>VLOOKUP(K1050,COD!$O$2:$P$10,2,FALSE)</f>
        <v>#N/A</v>
      </c>
      <c r="O1050" s="118" t="str">
        <f>VLOOKUP(L1050,COD!$O$12:$P$25,2,FALSE)</f>
        <v>#N/A</v>
      </c>
      <c r="P1050" s="119" t="str">
        <f t="shared" si="370"/>
        <v>#N/A</v>
      </c>
    </row>
    <row r="1051" ht="23.25" customHeight="1">
      <c r="A1051" s="86" t="str">
        <f t="shared" si="665"/>
        <v>14</v>
      </c>
      <c r="B1051" s="120">
        <v>14.0</v>
      </c>
      <c r="C1051" s="121" t="str">
        <f t="shared" si="91"/>
        <v/>
      </c>
      <c r="D1051" s="122" t="str">
        <f t="shared" ref="D1051:E1051" si="678">D1050</f>
        <v/>
      </c>
      <c r="E1051" s="123" t="str">
        <f t="shared" si="678"/>
        <v/>
      </c>
      <c r="F1051" s="213"/>
      <c r="G1051" s="124"/>
      <c r="H1051" s="125"/>
      <c r="I1051" s="125"/>
      <c r="J1051" s="214"/>
      <c r="K1051" s="186"/>
      <c r="L1051" s="186"/>
      <c r="M1051" s="131"/>
      <c r="N1051" s="128" t="str">
        <f>VLOOKUP(K1051,COD!$O$2:$P$10,2,FALSE)</f>
        <v>#N/A</v>
      </c>
      <c r="O1051" s="128" t="str">
        <f>VLOOKUP(L1051,COD!$O$12:$P$25,2,FALSE)</f>
        <v>#N/A</v>
      </c>
      <c r="P1051" s="119" t="str">
        <f t="shared" si="370"/>
        <v>#N/A</v>
      </c>
    </row>
    <row r="1052" ht="23.25" customHeight="1">
      <c r="A1052" s="86" t="str">
        <f t="shared" si="665"/>
        <v>15</v>
      </c>
      <c r="B1052" s="120">
        <v>15.0</v>
      </c>
      <c r="C1052" s="121" t="str">
        <f t="shared" si="91"/>
        <v/>
      </c>
      <c r="D1052" s="122" t="str">
        <f t="shared" ref="D1052:E1052" si="679">D1051</f>
        <v/>
      </c>
      <c r="E1052" s="123" t="str">
        <f t="shared" si="679"/>
        <v/>
      </c>
      <c r="F1052" s="213"/>
      <c r="G1052" s="124"/>
      <c r="H1052" s="125"/>
      <c r="I1052" s="125"/>
      <c r="J1052" s="214"/>
      <c r="K1052" s="186"/>
      <c r="L1052" s="186"/>
      <c r="M1052" s="132"/>
      <c r="N1052" s="118" t="str">
        <f>VLOOKUP(K1052,COD!$O$2:$P$10,2,FALSE)</f>
        <v>#N/A</v>
      </c>
      <c r="O1052" s="118" t="str">
        <f>VLOOKUP(L1052,COD!$O$12:$P$25,2,FALSE)</f>
        <v>#N/A</v>
      </c>
      <c r="P1052" s="119" t="str">
        <f t="shared" si="370"/>
        <v>#N/A</v>
      </c>
    </row>
    <row r="1053" ht="23.25" customHeight="1">
      <c r="A1053" s="86" t="str">
        <f t="shared" si="665"/>
        <v>16</v>
      </c>
      <c r="B1053" s="120">
        <v>16.0</v>
      </c>
      <c r="C1053" s="121" t="str">
        <f t="shared" si="91"/>
        <v/>
      </c>
      <c r="D1053" s="122" t="str">
        <f t="shared" ref="D1053:E1053" si="680">D1052</f>
        <v/>
      </c>
      <c r="E1053" s="123" t="str">
        <f t="shared" si="680"/>
        <v/>
      </c>
      <c r="F1053" s="213"/>
      <c r="G1053" s="124"/>
      <c r="H1053" s="125"/>
      <c r="I1053" s="125"/>
      <c r="J1053" s="214"/>
      <c r="K1053" s="186"/>
      <c r="L1053" s="186"/>
      <c r="M1053" s="127"/>
      <c r="N1053" s="128" t="str">
        <f>VLOOKUP(K1053,COD!$O$2:$P$10,2,FALSE)</f>
        <v>#N/A</v>
      </c>
      <c r="O1053" s="128" t="str">
        <f>VLOOKUP(L1053,COD!$O$12:$P$25,2,FALSE)</f>
        <v>#N/A</v>
      </c>
      <c r="P1053" s="119" t="str">
        <f t="shared" si="370"/>
        <v>#N/A</v>
      </c>
    </row>
    <row r="1054" ht="23.25" customHeight="1">
      <c r="A1054" s="86" t="str">
        <f t="shared" si="665"/>
        <v>17</v>
      </c>
      <c r="B1054" s="120">
        <v>17.0</v>
      </c>
      <c r="C1054" s="121" t="str">
        <f t="shared" si="91"/>
        <v/>
      </c>
      <c r="D1054" s="122" t="str">
        <f t="shared" ref="D1054:E1054" si="681">D1053</f>
        <v/>
      </c>
      <c r="E1054" s="123" t="str">
        <f t="shared" si="681"/>
        <v/>
      </c>
      <c r="F1054" s="213"/>
      <c r="G1054" s="124"/>
      <c r="H1054" s="125"/>
      <c r="I1054" s="125"/>
      <c r="J1054" s="214"/>
      <c r="K1054" s="186"/>
      <c r="L1054" s="186"/>
      <c r="M1054" s="130"/>
      <c r="N1054" s="118" t="str">
        <f>VLOOKUP(K1054,COD!$O$2:$P$10,2,FALSE)</f>
        <v>#N/A</v>
      </c>
      <c r="O1054" s="118" t="str">
        <f>VLOOKUP(L1054,COD!$O$12:$P$25,2,FALSE)</f>
        <v>#N/A</v>
      </c>
      <c r="P1054" s="119" t="str">
        <f t="shared" si="370"/>
        <v>#N/A</v>
      </c>
    </row>
    <row r="1055" ht="23.25" customHeight="1">
      <c r="A1055" s="86" t="str">
        <f t="shared" si="665"/>
        <v>18</v>
      </c>
      <c r="B1055" s="120">
        <v>18.0</v>
      </c>
      <c r="C1055" s="121" t="str">
        <f t="shared" si="91"/>
        <v/>
      </c>
      <c r="D1055" s="122" t="str">
        <f t="shared" ref="D1055:E1055" si="682">D1054</f>
        <v/>
      </c>
      <c r="E1055" s="123" t="str">
        <f t="shared" si="682"/>
        <v/>
      </c>
      <c r="F1055" s="213"/>
      <c r="G1055" s="124"/>
      <c r="H1055" s="125"/>
      <c r="I1055" s="125"/>
      <c r="J1055" s="215"/>
      <c r="K1055" s="186"/>
      <c r="L1055" s="186"/>
      <c r="M1055" s="131"/>
      <c r="N1055" s="128" t="str">
        <f>VLOOKUP(K1055,COD!$O$2:$P$10,2,FALSE)</f>
        <v>#N/A</v>
      </c>
      <c r="O1055" s="128" t="str">
        <f>VLOOKUP(L1055,COD!$O$12:$P$25,2,FALSE)</f>
        <v>#N/A</v>
      </c>
      <c r="P1055" s="119" t="str">
        <f t="shared" si="370"/>
        <v>#N/A</v>
      </c>
    </row>
    <row r="1056" ht="23.25" customHeight="1">
      <c r="A1056" s="86" t="str">
        <f t="shared" si="665"/>
        <v>19</v>
      </c>
      <c r="B1056" s="120">
        <v>19.0</v>
      </c>
      <c r="C1056" s="121" t="str">
        <f t="shared" si="91"/>
        <v/>
      </c>
      <c r="D1056" s="122" t="str">
        <f t="shared" ref="D1056:E1056" si="683">D1055</f>
        <v/>
      </c>
      <c r="E1056" s="123" t="str">
        <f t="shared" si="683"/>
        <v/>
      </c>
      <c r="F1056" s="213"/>
      <c r="G1056" s="124"/>
      <c r="H1056" s="125"/>
      <c r="I1056" s="125"/>
      <c r="J1056" s="214"/>
      <c r="K1056" s="186"/>
      <c r="L1056" s="186"/>
      <c r="M1056" s="132"/>
      <c r="N1056" s="118" t="str">
        <f>VLOOKUP(K1056,COD!$O$2:$P$10,2,FALSE)</f>
        <v>#N/A</v>
      </c>
      <c r="O1056" s="118" t="str">
        <f>VLOOKUP(L1056,COD!$O$12:$P$25,2,FALSE)</f>
        <v>#N/A</v>
      </c>
      <c r="P1056" s="119" t="str">
        <f t="shared" si="370"/>
        <v>#N/A</v>
      </c>
    </row>
    <row r="1057" ht="23.25" customHeight="1">
      <c r="A1057" s="86" t="str">
        <f t="shared" si="665"/>
        <v>20</v>
      </c>
      <c r="B1057" s="120">
        <v>20.0</v>
      </c>
      <c r="C1057" s="121" t="str">
        <f t="shared" si="91"/>
        <v/>
      </c>
      <c r="D1057" s="122" t="str">
        <f t="shared" ref="D1057:E1057" si="684">D1056</f>
        <v/>
      </c>
      <c r="E1057" s="123" t="str">
        <f t="shared" si="684"/>
        <v/>
      </c>
      <c r="F1057" s="213"/>
      <c r="G1057" s="124"/>
      <c r="H1057" s="125"/>
      <c r="I1057" s="125"/>
      <c r="J1057" s="214"/>
      <c r="K1057" s="186"/>
      <c r="L1057" s="186"/>
      <c r="M1057" s="127"/>
      <c r="N1057" s="128" t="str">
        <f>VLOOKUP(K1057,COD!$O$2:$P$10,2,FALSE)</f>
        <v>#N/A</v>
      </c>
      <c r="O1057" s="128" t="str">
        <f>VLOOKUP(L1057,COD!$O$12:$P$25,2,FALSE)</f>
        <v>#N/A</v>
      </c>
      <c r="P1057" s="119" t="str">
        <f t="shared" si="370"/>
        <v>#N/A</v>
      </c>
    </row>
    <row r="1058" ht="23.25" customHeight="1">
      <c r="A1058" s="86" t="str">
        <f t="shared" si="665"/>
        <v>21</v>
      </c>
      <c r="B1058" s="120">
        <v>21.0</v>
      </c>
      <c r="C1058" s="121" t="str">
        <f t="shared" si="91"/>
        <v/>
      </c>
      <c r="D1058" s="122" t="str">
        <f t="shared" ref="D1058:E1058" si="685">D1057</f>
        <v/>
      </c>
      <c r="E1058" s="123" t="str">
        <f t="shared" si="685"/>
        <v/>
      </c>
      <c r="F1058" s="213"/>
      <c r="G1058" s="124"/>
      <c r="H1058" s="125"/>
      <c r="I1058" s="125"/>
      <c r="J1058" s="215"/>
      <c r="K1058" s="185"/>
      <c r="L1058" s="186"/>
      <c r="M1058" s="132"/>
      <c r="N1058" s="118" t="str">
        <f>VLOOKUP(K1058,COD!$O$2:$P$10,2,FALSE)</f>
        <v>#N/A</v>
      </c>
      <c r="O1058" s="118" t="str">
        <f>VLOOKUP(L1058,COD!$O$12:$P$25,2,FALSE)</f>
        <v>#N/A</v>
      </c>
      <c r="P1058" s="119" t="str">
        <f t="shared" si="370"/>
        <v>#N/A</v>
      </c>
    </row>
    <row r="1059" ht="23.25" customHeight="1">
      <c r="A1059" s="86" t="str">
        <f t="shared" si="665"/>
        <v>22</v>
      </c>
      <c r="B1059" s="120">
        <v>22.0</v>
      </c>
      <c r="C1059" s="121" t="str">
        <f t="shared" si="91"/>
        <v/>
      </c>
      <c r="D1059" s="122" t="str">
        <f t="shared" ref="D1059:E1059" si="686">D1058</f>
        <v/>
      </c>
      <c r="E1059" s="123" t="str">
        <f t="shared" si="686"/>
        <v/>
      </c>
      <c r="F1059" s="213"/>
      <c r="G1059" s="124"/>
      <c r="H1059" s="125"/>
      <c r="I1059" s="125"/>
      <c r="J1059" s="214"/>
      <c r="K1059" s="186"/>
      <c r="L1059" s="186"/>
      <c r="M1059" s="131"/>
      <c r="N1059" s="128" t="str">
        <f>VLOOKUP(K1059,COD!$O$2:$P$10,2,FALSE)</f>
        <v>#N/A</v>
      </c>
      <c r="O1059" s="128" t="str">
        <f>VLOOKUP(L1059,COD!$O$12:$P$25,2,FALSE)</f>
        <v>#N/A</v>
      </c>
      <c r="P1059" s="119" t="str">
        <f t="shared" si="370"/>
        <v>#N/A</v>
      </c>
    </row>
    <row r="1060" ht="23.25" customHeight="1">
      <c r="A1060" s="86" t="str">
        <f t="shared" si="665"/>
        <v>23</v>
      </c>
      <c r="B1060" s="120">
        <v>23.0</v>
      </c>
      <c r="C1060" s="121" t="str">
        <f t="shared" si="91"/>
        <v/>
      </c>
      <c r="D1060" s="122" t="str">
        <f t="shared" ref="D1060:E1060" si="687">D1059</f>
        <v/>
      </c>
      <c r="E1060" s="123" t="str">
        <f t="shared" si="687"/>
        <v/>
      </c>
      <c r="F1060" s="213"/>
      <c r="G1060" s="124"/>
      <c r="H1060" s="125"/>
      <c r="I1060" s="125"/>
      <c r="J1060" s="214"/>
      <c r="K1060" s="185"/>
      <c r="L1060" s="186"/>
      <c r="M1060" s="130"/>
      <c r="N1060" s="118" t="str">
        <f>VLOOKUP(K1060,COD!$O$2:$P$10,2,FALSE)</f>
        <v>#N/A</v>
      </c>
      <c r="O1060" s="118" t="str">
        <f>VLOOKUP(L1060,COD!$O$12:$P$25,2,FALSE)</f>
        <v>#N/A</v>
      </c>
      <c r="P1060" s="119" t="str">
        <f t="shared" si="370"/>
        <v>#N/A</v>
      </c>
    </row>
    <row r="1061" ht="23.25" customHeight="1">
      <c r="A1061" s="86" t="str">
        <f t="shared" si="665"/>
        <v>24</v>
      </c>
      <c r="B1061" s="120">
        <v>24.0</v>
      </c>
      <c r="C1061" s="121" t="str">
        <f t="shared" si="91"/>
        <v/>
      </c>
      <c r="D1061" s="122" t="str">
        <f t="shared" ref="D1061:E1061" si="688">D1060</f>
        <v/>
      </c>
      <c r="E1061" s="123" t="str">
        <f t="shared" si="688"/>
        <v/>
      </c>
      <c r="F1061" s="213"/>
      <c r="G1061" s="124"/>
      <c r="H1061" s="125"/>
      <c r="I1061" s="125"/>
      <c r="J1061" s="214"/>
      <c r="K1061" s="186"/>
      <c r="L1061" s="186"/>
      <c r="M1061" s="131"/>
      <c r="N1061" s="128" t="str">
        <f>VLOOKUP(K1061,COD!$O$2:$P$10,2,FALSE)</f>
        <v>#N/A</v>
      </c>
      <c r="O1061" s="128" t="str">
        <f>VLOOKUP(L1061,COD!$O$12:$P$25,2,FALSE)</f>
        <v>#N/A</v>
      </c>
      <c r="P1061" s="119" t="str">
        <f t="shared" si="370"/>
        <v>#N/A</v>
      </c>
    </row>
    <row r="1062" ht="23.25" customHeight="1">
      <c r="A1062" s="86" t="str">
        <f t="shared" si="665"/>
        <v>25</v>
      </c>
      <c r="B1062" s="120">
        <v>25.0</v>
      </c>
      <c r="C1062" s="121" t="str">
        <f t="shared" si="91"/>
        <v/>
      </c>
      <c r="D1062" s="122" t="str">
        <f t="shared" ref="D1062:E1062" si="689">D1061</f>
        <v/>
      </c>
      <c r="E1062" s="123" t="str">
        <f t="shared" si="689"/>
        <v/>
      </c>
      <c r="F1062" s="213"/>
      <c r="G1062" s="124"/>
      <c r="H1062" s="125"/>
      <c r="I1062" s="125"/>
      <c r="J1062" s="215"/>
      <c r="K1062" s="185"/>
      <c r="L1062" s="185"/>
      <c r="M1062" s="132"/>
      <c r="N1062" s="118" t="str">
        <f>VLOOKUP(K1062,COD!$O$2:$P$10,2,FALSE)</f>
        <v>#N/A</v>
      </c>
      <c r="O1062" s="118" t="str">
        <f>VLOOKUP(L1062,COD!$O$12:$P$25,2,FALSE)</f>
        <v>#N/A</v>
      </c>
      <c r="P1062" s="119" t="str">
        <f t="shared" si="370"/>
        <v>#N/A</v>
      </c>
    </row>
    <row r="1063" ht="23.25" customHeight="1">
      <c r="A1063" s="86" t="str">
        <f t="shared" si="665"/>
        <v>26</v>
      </c>
      <c r="B1063" s="120">
        <v>26.0</v>
      </c>
      <c r="C1063" s="121" t="str">
        <f t="shared" si="91"/>
        <v/>
      </c>
      <c r="D1063" s="122" t="str">
        <f t="shared" ref="D1063:E1063" si="690">D1062</f>
        <v/>
      </c>
      <c r="E1063" s="123" t="str">
        <f t="shared" si="690"/>
        <v/>
      </c>
      <c r="F1063" s="213"/>
      <c r="G1063" s="124"/>
      <c r="H1063" s="125"/>
      <c r="I1063" s="125"/>
      <c r="J1063" s="214"/>
      <c r="K1063" s="185"/>
      <c r="L1063" s="185"/>
      <c r="M1063" s="127"/>
      <c r="N1063" s="128" t="str">
        <f>VLOOKUP(K1063,COD!$O$2:$P$10,2,FALSE)</f>
        <v>#N/A</v>
      </c>
      <c r="O1063" s="128" t="str">
        <f>VLOOKUP(L1063,COD!$O$12:$P$25,2,FALSE)</f>
        <v>#N/A</v>
      </c>
      <c r="P1063" s="119" t="str">
        <f t="shared" si="370"/>
        <v>#N/A</v>
      </c>
    </row>
    <row r="1064" ht="23.25" customHeight="1">
      <c r="A1064" s="86" t="str">
        <f t="shared" si="665"/>
        <v>27</v>
      </c>
      <c r="B1064" s="120">
        <v>27.0</v>
      </c>
      <c r="C1064" s="121" t="str">
        <f t="shared" si="91"/>
        <v/>
      </c>
      <c r="D1064" s="122" t="str">
        <f t="shared" ref="D1064:E1064" si="691">D1063</f>
        <v/>
      </c>
      <c r="E1064" s="123" t="str">
        <f t="shared" si="691"/>
        <v/>
      </c>
      <c r="F1064" s="213"/>
      <c r="G1064" s="124"/>
      <c r="H1064" s="125"/>
      <c r="I1064" s="125"/>
      <c r="J1064" s="214"/>
      <c r="K1064" s="185"/>
      <c r="L1064" s="185"/>
      <c r="M1064" s="130"/>
      <c r="N1064" s="118" t="str">
        <f>VLOOKUP(K1064,COD!$O$2:$P$10,2,FALSE)</f>
        <v>#N/A</v>
      </c>
      <c r="O1064" s="118" t="str">
        <f>VLOOKUP(L1064,COD!$O$12:$P$25,2,FALSE)</f>
        <v>#N/A</v>
      </c>
      <c r="P1064" s="119" t="str">
        <f t="shared" si="370"/>
        <v>#N/A</v>
      </c>
    </row>
    <row r="1065" ht="23.25" customHeight="1">
      <c r="A1065" s="86" t="str">
        <f t="shared" si="665"/>
        <v>28</v>
      </c>
      <c r="B1065" s="120">
        <v>28.0</v>
      </c>
      <c r="C1065" s="121" t="str">
        <f t="shared" si="91"/>
        <v/>
      </c>
      <c r="D1065" s="122" t="str">
        <f t="shared" ref="D1065:E1065" si="692">D1064</f>
        <v/>
      </c>
      <c r="E1065" s="123" t="str">
        <f t="shared" si="692"/>
        <v/>
      </c>
      <c r="F1065" s="213"/>
      <c r="G1065" s="124"/>
      <c r="H1065" s="125"/>
      <c r="I1065" s="125"/>
      <c r="J1065" s="214"/>
      <c r="K1065" s="185"/>
      <c r="L1065" s="185"/>
      <c r="M1065" s="127"/>
      <c r="N1065" s="128" t="str">
        <f>VLOOKUP(K1065,COD!$O$2:$P$10,2,FALSE)</f>
        <v>#N/A</v>
      </c>
      <c r="O1065" s="128" t="str">
        <f>VLOOKUP(L1065,COD!$O$12:$P$25,2,FALSE)</f>
        <v>#N/A</v>
      </c>
      <c r="P1065" s="119" t="str">
        <f t="shared" si="370"/>
        <v>#N/A</v>
      </c>
    </row>
    <row r="1066" ht="23.25" customHeight="1">
      <c r="A1066" s="86" t="str">
        <f t="shared" si="665"/>
        <v>29</v>
      </c>
      <c r="B1066" s="120">
        <v>29.0</v>
      </c>
      <c r="C1066" s="121" t="str">
        <f t="shared" si="91"/>
        <v/>
      </c>
      <c r="D1066" s="122" t="str">
        <f t="shared" ref="D1066:E1066" si="693">D1065</f>
        <v/>
      </c>
      <c r="E1066" s="123" t="str">
        <f t="shared" si="693"/>
        <v/>
      </c>
      <c r="F1066" s="213"/>
      <c r="G1066" s="124"/>
      <c r="H1066" s="125"/>
      <c r="I1066" s="125"/>
      <c r="J1066" s="214"/>
      <c r="K1066" s="185"/>
      <c r="L1066" s="185"/>
      <c r="M1066" s="130"/>
      <c r="N1066" s="118" t="str">
        <f>VLOOKUP(K1066,COD!$O$2:$P$10,2,FALSE)</f>
        <v>#N/A</v>
      </c>
      <c r="O1066" s="118" t="str">
        <f>VLOOKUP(L1066,COD!$O$12:$P$25,2,FALSE)</f>
        <v>#N/A</v>
      </c>
      <c r="P1066" s="119" t="str">
        <f t="shared" si="370"/>
        <v>#N/A</v>
      </c>
    </row>
    <row r="1067" ht="23.25" customHeight="1">
      <c r="A1067" s="86" t="str">
        <f t="shared" si="665"/>
        <v>30</v>
      </c>
      <c r="B1067" s="120">
        <v>30.0</v>
      </c>
      <c r="C1067" s="121" t="str">
        <f t="shared" si="91"/>
        <v/>
      </c>
      <c r="D1067" s="122" t="str">
        <f t="shared" ref="D1067:E1067" si="694">D1066</f>
        <v/>
      </c>
      <c r="E1067" s="123" t="str">
        <f t="shared" si="694"/>
        <v/>
      </c>
      <c r="F1067" s="213"/>
      <c r="G1067" s="124"/>
      <c r="H1067" s="125"/>
      <c r="I1067" s="125"/>
      <c r="J1067" s="214"/>
      <c r="K1067" s="185"/>
      <c r="L1067" s="185"/>
      <c r="M1067" s="131"/>
      <c r="N1067" s="128" t="str">
        <f>VLOOKUP(K1067,COD!$O$2:$P$10,2,FALSE)</f>
        <v>#N/A</v>
      </c>
      <c r="O1067" s="128" t="str">
        <f>VLOOKUP(L1067,COD!$O$12:$P$25,2,FALSE)</f>
        <v>#N/A</v>
      </c>
      <c r="P1067" s="119" t="str">
        <f t="shared" si="370"/>
        <v>#N/A</v>
      </c>
    </row>
    <row r="1068" ht="23.25" customHeight="1">
      <c r="A1068" s="86" t="str">
        <f t="shared" si="665"/>
        <v>31</v>
      </c>
      <c r="B1068" s="120">
        <v>31.0</v>
      </c>
      <c r="C1068" s="121" t="str">
        <f t="shared" si="91"/>
        <v/>
      </c>
      <c r="D1068" s="122" t="str">
        <f t="shared" ref="D1068:E1068" si="695">D1067</f>
        <v/>
      </c>
      <c r="E1068" s="123" t="str">
        <f t="shared" si="695"/>
        <v/>
      </c>
      <c r="F1068" s="213"/>
      <c r="G1068" s="124"/>
      <c r="H1068" s="125"/>
      <c r="I1068" s="125"/>
      <c r="J1068" s="214"/>
      <c r="K1068" s="186"/>
      <c r="L1068" s="186"/>
      <c r="M1068" s="130"/>
      <c r="N1068" s="118" t="str">
        <f>VLOOKUP(K1068,COD!$O$2:$P$10,2,FALSE)</f>
        <v>#N/A</v>
      </c>
      <c r="O1068" s="118" t="str">
        <f>VLOOKUP(L1068,COD!$O$12:$P$25,2,FALSE)</f>
        <v>#N/A</v>
      </c>
      <c r="P1068" s="119" t="str">
        <f t="shared" si="370"/>
        <v>#N/A</v>
      </c>
    </row>
    <row r="1069" ht="23.25" customHeight="1">
      <c r="A1069" s="86" t="str">
        <f t="shared" si="665"/>
        <v>32</v>
      </c>
      <c r="B1069" s="120">
        <v>32.0</v>
      </c>
      <c r="C1069" s="121" t="str">
        <f t="shared" si="91"/>
        <v/>
      </c>
      <c r="D1069" s="122" t="str">
        <f t="shared" ref="D1069:E1069" si="696">D1068</f>
        <v/>
      </c>
      <c r="E1069" s="123" t="str">
        <f t="shared" si="696"/>
        <v/>
      </c>
      <c r="F1069" s="213"/>
      <c r="G1069" s="124"/>
      <c r="H1069" s="125"/>
      <c r="I1069" s="125"/>
      <c r="J1069" s="214"/>
      <c r="K1069" s="185"/>
      <c r="L1069" s="185"/>
      <c r="M1069" s="131"/>
      <c r="N1069" s="128" t="str">
        <f>VLOOKUP(K1069,COD!$O$2:$P$10,2,FALSE)</f>
        <v>#N/A</v>
      </c>
      <c r="O1069" s="128" t="str">
        <f>VLOOKUP(L1069,COD!$O$12:$P$25,2,FALSE)</f>
        <v>#N/A</v>
      </c>
      <c r="P1069" s="119" t="str">
        <f t="shared" si="370"/>
        <v>#N/A</v>
      </c>
    </row>
    <row r="1070" ht="23.25" customHeight="1">
      <c r="A1070" s="86" t="str">
        <f t="shared" si="665"/>
        <v>33</v>
      </c>
      <c r="B1070" s="120">
        <v>33.0</v>
      </c>
      <c r="C1070" s="121" t="str">
        <f t="shared" si="91"/>
        <v/>
      </c>
      <c r="D1070" s="122" t="str">
        <f t="shared" ref="D1070:E1070" si="697">D1069</f>
        <v/>
      </c>
      <c r="E1070" s="123" t="str">
        <f t="shared" si="697"/>
        <v/>
      </c>
      <c r="F1070" s="213"/>
      <c r="G1070" s="124"/>
      <c r="H1070" s="125"/>
      <c r="I1070" s="125"/>
      <c r="J1070" s="214"/>
      <c r="K1070" s="185"/>
      <c r="L1070" s="185"/>
      <c r="M1070" s="132"/>
      <c r="N1070" s="118" t="str">
        <f>VLOOKUP(K1070,COD!$O$2:$P$10,2,FALSE)</f>
        <v>#N/A</v>
      </c>
      <c r="O1070" s="118" t="str">
        <f>VLOOKUP(L1070,COD!$O$12:$P$25,2,FALSE)</f>
        <v>#N/A</v>
      </c>
      <c r="P1070" s="119" t="str">
        <f t="shared" si="370"/>
        <v>#N/A</v>
      </c>
    </row>
    <row r="1071" ht="23.25" customHeight="1">
      <c r="A1071" s="86" t="str">
        <f t="shared" si="665"/>
        <v>34</v>
      </c>
      <c r="B1071" s="120">
        <v>34.0</v>
      </c>
      <c r="C1071" s="121" t="str">
        <f t="shared" si="91"/>
        <v/>
      </c>
      <c r="D1071" s="122" t="str">
        <f t="shared" ref="D1071:E1071" si="698">D1070</f>
        <v/>
      </c>
      <c r="E1071" s="123" t="str">
        <f t="shared" si="698"/>
        <v/>
      </c>
      <c r="F1071" s="213"/>
      <c r="G1071" s="124"/>
      <c r="H1071" s="125"/>
      <c r="I1071" s="125"/>
      <c r="J1071" s="214"/>
      <c r="K1071" s="185"/>
      <c r="L1071" s="185"/>
      <c r="M1071" s="127"/>
      <c r="N1071" s="128" t="str">
        <f>VLOOKUP(K1071,COD!$O$2:$P$10,2,FALSE)</f>
        <v>#N/A</v>
      </c>
      <c r="O1071" s="128" t="str">
        <f>VLOOKUP(L1071,COD!$O$12:$P$25,2,FALSE)</f>
        <v>#N/A</v>
      </c>
      <c r="P1071" s="119" t="str">
        <f t="shared" si="370"/>
        <v>#N/A</v>
      </c>
    </row>
    <row r="1072" ht="23.25" customHeight="1">
      <c r="A1072" s="86" t="str">
        <f t="shared" si="665"/>
        <v>35</v>
      </c>
      <c r="B1072" s="120">
        <v>35.0</v>
      </c>
      <c r="C1072" s="121" t="str">
        <f t="shared" si="91"/>
        <v/>
      </c>
      <c r="D1072" s="122" t="str">
        <f t="shared" ref="D1072:E1072" si="699">D1071</f>
        <v/>
      </c>
      <c r="E1072" s="123" t="str">
        <f t="shared" si="699"/>
        <v/>
      </c>
      <c r="F1072" s="213"/>
      <c r="G1072" s="124"/>
      <c r="H1072" s="125"/>
      <c r="I1072" s="125"/>
      <c r="J1072" s="214"/>
      <c r="K1072" s="185"/>
      <c r="L1072" s="185"/>
      <c r="M1072" s="130"/>
      <c r="N1072" s="118" t="str">
        <f>VLOOKUP(K1072,COD!$O$2:$P$10,2,FALSE)</f>
        <v>#N/A</v>
      </c>
      <c r="O1072" s="118" t="str">
        <f>VLOOKUP(L1072,COD!$O$12:$P$25,2,FALSE)</f>
        <v>#N/A</v>
      </c>
      <c r="P1072" s="119" t="str">
        <f t="shared" si="370"/>
        <v>#N/A</v>
      </c>
    </row>
    <row r="1073" ht="23.25" customHeight="1">
      <c r="A1073" s="86" t="str">
        <f t="shared" si="665"/>
        <v>36</v>
      </c>
      <c r="B1073" s="120">
        <v>36.0</v>
      </c>
      <c r="C1073" s="121" t="str">
        <f t="shared" si="91"/>
        <v/>
      </c>
      <c r="D1073" s="122" t="str">
        <f t="shared" ref="D1073:E1073" si="700">D1072</f>
        <v/>
      </c>
      <c r="E1073" s="123" t="str">
        <f t="shared" si="700"/>
        <v/>
      </c>
      <c r="F1073" s="213"/>
      <c r="G1073" s="124"/>
      <c r="H1073" s="125"/>
      <c r="I1073" s="125"/>
      <c r="J1073" s="214"/>
      <c r="K1073" s="185"/>
      <c r="L1073" s="185"/>
      <c r="M1073" s="127"/>
      <c r="N1073" s="128" t="str">
        <f>VLOOKUP(K1073,COD!$O$2:$P$10,2,FALSE)</f>
        <v>#N/A</v>
      </c>
      <c r="O1073" s="128" t="str">
        <f>VLOOKUP(L1073,COD!$O$12:$P$25,2,FALSE)</f>
        <v>#N/A</v>
      </c>
      <c r="P1073" s="119" t="str">
        <f t="shared" si="370"/>
        <v>#N/A</v>
      </c>
    </row>
    <row r="1074" ht="23.25" customHeight="1">
      <c r="A1074" s="86" t="str">
        <f t="shared" si="665"/>
        <v>37</v>
      </c>
      <c r="B1074" s="120">
        <v>37.0</v>
      </c>
      <c r="C1074" s="121" t="str">
        <f t="shared" si="91"/>
        <v/>
      </c>
      <c r="D1074" s="122" t="str">
        <f t="shared" ref="D1074:E1074" si="701">D1073</f>
        <v/>
      </c>
      <c r="E1074" s="123" t="str">
        <f t="shared" si="701"/>
        <v/>
      </c>
      <c r="F1074" s="213"/>
      <c r="G1074" s="124"/>
      <c r="H1074" s="125"/>
      <c r="I1074" s="125"/>
      <c r="J1074" s="215"/>
      <c r="K1074" s="185"/>
      <c r="L1074" s="185"/>
      <c r="M1074" s="132"/>
      <c r="N1074" s="118" t="str">
        <f>VLOOKUP(K1074,COD!$O$2:$P$10,2,FALSE)</f>
        <v>#N/A</v>
      </c>
      <c r="O1074" s="118" t="str">
        <f>VLOOKUP(L1074,COD!$O$12:$P$25,2,FALSE)</f>
        <v>#N/A</v>
      </c>
      <c r="P1074" s="119" t="str">
        <f t="shared" si="370"/>
        <v>#N/A</v>
      </c>
    </row>
    <row r="1075" ht="23.25" customHeight="1">
      <c r="A1075" s="86" t="str">
        <f t="shared" si="665"/>
        <v>38</v>
      </c>
      <c r="B1075" s="120">
        <v>38.0</v>
      </c>
      <c r="C1075" s="121" t="str">
        <f t="shared" si="91"/>
        <v/>
      </c>
      <c r="D1075" s="122" t="str">
        <f t="shared" ref="D1075:E1075" si="702">D1074</f>
        <v/>
      </c>
      <c r="E1075" s="123" t="str">
        <f t="shared" si="702"/>
        <v/>
      </c>
      <c r="F1075" s="213"/>
      <c r="G1075" s="124"/>
      <c r="H1075" s="125"/>
      <c r="I1075" s="125"/>
      <c r="J1075" s="214"/>
      <c r="K1075" s="185"/>
      <c r="L1075" s="185"/>
      <c r="M1075" s="127"/>
      <c r="N1075" s="128" t="str">
        <f>VLOOKUP(K1075,COD!$O$2:$P$10,2,FALSE)</f>
        <v>#N/A</v>
      </c>
      <c r="O1075" s="128" t="str">
        <f>VLOOKUP(L1075,COD!$O$12:$P$25,2,FALSE)</f>
        <v>#N/A</v>
      </c>
      <c r="P1075" s="119" t="str">
        <f t="shared" si="370"/>
        <v>#N/A</v>
      </c>
    </row>
    <row r="1076" ht="23.25" customHeight="1">
      <c r="A1076" s="86" t="str">
        <f t="shared" si="665"/>
        <v>39</v>
      </c>
      <c r="B1076" s="120">
        <v>39.0</v>
      </c>
      <c r="C1076" s="121" t="str">
        <f t="shared" si="91"/>
        <v/>
      </c>
      <c r="D1076" s="122" t="str">
        <f t="shared" ref="D1076:E1076" si="703">D1075</f>
        <v/>
      </c>
      <c r="E1076" s="123" t="str">
        <f t="shared" si="703"/>
        <v/>
      </c>
      <c r="F1076" s="213"/>
      <c r="G1076" s="124"/>
      <c r="H1076" s="125"/>
      <c r="I1076" s="125"/>
      <c r="J1076" s="214"/>
      <c r="K1076" s="185"/>
      <c r="L1076" s="186"/>
      <c r="M1076" s="132"/>
      <c r="N1076" s="118" t="str">
        <f>VLOOKUP(K1076,COD!$O$2:$P$10,2,FALSE)</f>
        <v>#N/A</v>
      </c>
      <c r="O1076" s="118" t="str">
        <f>VLOOKUP(L1076,COD!$O$12:$P$25,2,FALSE)</f>
        <v>#N/A</v>
      </c>
      <c r="P1076" s="119" t="str">
        <f t="shared" si="370"/>
        <v>#N/A</v>
      </c>
    </row>
    <row r="1077" ht="23.25" customHeight="1">
      <c r="A1077" s="86" t="str">
        <f t="shared" si="665"/>
        <v>40</v>
      </c>
      <c r="B1077" s="120">
        <v>40.0</v>
      </c>
      <c r="C1077" s="121" t="str">
        <f t="shared" si="91"/>
        <v/>
      </c>
      <c r="D1077" s="122" t="str">
        <f t="shared" ref="D1077:E1077" si="704">D1076</f>
        <v/>
      </c>
      <c r="E1077" s="123" t="str">
        <f t="shared" si="704"/>
        <v/>
      </c>
      <c r="F1077" s="213"/>
      <c r="G1077" s="124"/>
      <c r="H1077" s="125"/>
      <c r="I1077" s="125"/>
      <c r="J1077" s="214"/>
      <c r="K1077" s="185"/>
      <c r="L1077" s="186"/>
      <c r="M1077" s="131"/>
      <c r="N1077" s="128" t="str">
        <f>VLOOKUP(K1077,COD!$O$2:$P$10,2,FALSE)</f>
        <v>#N/A</v>
      </c>
      <c r="O1077" s="128" t="str">
        <f>VLOOKUP(L1077,COD!$O$12:$P$25,2,FALSE)</f>
        <v>#N/A</v>
      </c>
      <c r="P1077" s="119" t="str">
        <f t="shared" si="370"/>
        <v>#N/A</v>
      </c>
    </row>
    <row r="1078" ht="23.25" customHeight="1">
      <c r="A1078" s="86" t="str">
        <f t="shared" si="665"/>
        <v>41</v>
      </c>
      <c r="B1078" s="120">
        <v>41.0</v>
      </c>
      <c r="C1078" s="121" t="str">
        <f t="shared" si="91"/>
        <v/>
      </c>
      <c r="D1078" s="122" t="str">
        <f t="shared" ref="D1078:E1078" si="705">D1077</f>
        <v/>
      </c>
      <c r="E1078" s="123" t="str">
        <f t="shared" si="705"/>
        <v/>
      </c>
      <c r="F1078" s="213"/>
      <c r="G1078" s="124"/>
      <c r="H1078" s="125"/>
      <c r="I1078" s="125"/>
      <c r="J1078" s="214"/>
      <c r="K1078" s="185"/>
      <c r="L1078" s="186"/>
      <c r="M1078" s="132"/>
      <c r="N1078" s="118" t="str">
        <f>VLOOKUP(K1078,COD!$O$2:$P$10,2,FALSE)</f>
        <v>#N/A</v>
      </c>
      <c r="O1078" s="118" t="str">
        <f>VLOOKUP(L1078,COD!$O$12:$P$25,2,FALSE)</f>
        <v>#N/A</v>
      </c>
      <c r="P1078" s="119" t="str">
        <f t="shared" si="370"/>
        <v>#N/A</v>
      </c>
    </row>
    <row r="1079" ht="23.25" customHeight="1">
      <c r="A1079" s="86" t="str">
        <f t="shared" si="665"/>
        <v>42</v>
      </c>
      <c r="B1079" s="120">
        <v>42.0</v>
      </c>
      <c r="C1079" s="121" t="str">
        <f t="shared" si="91"/>
        <v/>
      </c>
      <c r="D1079" s="122" t="str">
        <f t="shared" ref="D1079:E1079" si="706">D1078</f>
        <v/>
      </c>
      <c r="E1079" s="123" t="str">
        <f t="shared" si="706"/>
        <v/>
      </c>
      <c r="F1079" s="213"/>
      <c r="G1079" s="124"/>
      <c r="H1079" s="125"/>
      <c r="I1079" s="125"/>
      <c r="J1079" s="214"/>
      <c r="K1079" s="185"/>
      <c r="L1079" s="188"/>
      <c r="M1079" s="127"/>
      <c r="N1079" s="128" t="str">
        <f>VLOOKUP(K1079,COD!$O$2:$P$10,2,FALSE)</f>
        <v>#N/A</v>
      </c>
      <c r="O1079" s="128" t="str">
        <f>VLOOKUP(L1079,COD!$O$12:$P$25,2,FALSE)</f>
        <v>#N/A</v>
      </c>
      <c r="P1079" s="119" t="str">
        <f t="shared" si="370"/>
        <v>#N/A</v>
      </c>
    </row>
    <row r="1080" ht="23.25" customHeight="1">
      <c r="A1080" s="86" t="str">
        <f t="shared" si="665"/>
        <v>43</v>
      </c>
      <c r="B1080" s="120">
        <v>43.0</v>
      </c>
      <c r="C1080" s="121" t="str">
        <f t="shared" si="91"/>
        <v/>
      </c>
      <c r="D1080" s="122" t="str">
        <f t="shared" ref="D1080:E1080" si="707">D1079</f>
        <v/>
      </c>
      <c r="E1080" s="123" t="str">
        <f t="shared" si="707"/>
        <v/>
      </c>
      <c r="F1080" s="213"/>
      <c r="G1080" s="124"/>
      <c r="H1080" s="125"/>
      <c r="I1080" s="125"/>
      <c r="J1080" s="214"/>
      <c r="K1080" s="186"/>
      <c r="L1080" s="186"/>
      <c r="M1080" s="130"/>
      <c r="N1080" s="118" t="str">
        <f>VLOOKUP(K1080,COD!$O$2:$P$10,2,FALSE)</f>
        <v>#N/A</v>
      </c>
      <c r="O1080" s="118" t="str">
        <f>VLOOKUP(L1080,COD!$O$12:$P$25,2,FALSE)</f>
        <v>#N/A</v>
      </c>
      <c r="P1080" s="119" t="str">
        <f t="shared" si="370"/>
        <v>#N/A</v>
      </c>
    </row>
    <row r="1081" ht="23.25" customHeight="1">
      <c r="A1081" s="86" t="str">
        <f t="shared" si="665"/>
        <v>44</v>
      </c>
      <c r="B1081" s="120">
        <v>44.0</v>
      </c>
      <c r="C1081" s="121" t="str">
        <f t="shared" si="91"/>
        <v/>
      </c>
      <c r="D1081" s="122" t="str">
        <f t="shared" ref="D1081:E1081" si="708">D1080</f>
        <v/>
      </c>
      <c r="E1081" s="123" t="str">
        <f t="shared" si="708"/>
        <v/>
      </c>
      <c r="F1081" s="213"/>
      <c r="G1081" s="124"/>
      <c r="H1081" s="125"/>
      <c r="I1081" s="125"/>
      <c r="J1081" s="214"/>
      <c r="K1081" s="186"/>
      <c r="L1081" s="186"/>
      <c r="M1081" s="131"/>
      <c r="N1081" s="128" t="str">
        <f>VLOOKUP(K1081,COD!$O$2:$P$10,2,FALSE)</f>
        <v>#N/A</v>
      </c>
      <c r="O1081" s="128" t="str">
        <f>VLOOKUP(L1081,COD!$O$12:$P$25,2,FALSE)</f>
        <v>#N/A</v>
      </c>
      <c r="P1081" s="119" t="str">
        <f t="shared" si="370"/>
        <v>#N/A</v>
      </c>
    </row>
    <row r="1082" ht="23.25" customHeight="1">
      <c r="A1082" s="86" t="str">
        <f t="shared" si="665"/>
        <v>45</v>
      </c>
      <c r="B1082" s="120">
        <v>45.0</v>
      </c>
      <c r="C1082" s="121" t="str">
        <f t="shared" si="91"/>
        <v/>
      </c>
      <c r="D1082" s="122" t="str">
        <f t="shared" ref="D1082:E1082" si="709">D1081</f>
        <v/>
      </c>
      <c r="E1082" s="123" t="str">
        <f t="shared" si="709"/>
        <v/>
      </c>
      <c r="F1082" s="213"/>
      <c r="G1082" s="124"/>
      <c r="H1082" s="125"/>
      <c r="I1082" s="125"/>
      <c r="J1082" s="214"/>
      <c r="K1082" s="189"/>
      <c r="L1082" s="190"/>
      <c r="M1082" s="132"/>
      <c r="N1082" s="118" t="str">
        <f>VLOOKUP(K1082,COD!$O$2:$P$10,2,FALSE)</f>
        <v>#N/A</v>
      </c>
      <c r="O1082" s="118" t="str">
        <f>VLOOKUP(L1082,COD!$O$12:$P$25,2,FALSE)</f>
        <v>#N/A</v>
      </c>
      <c r="P1082" s="119" t="str">
        <f t="shared" si="370"/>
        <v>#N/A</v>
      </c>
    </row>
    <row r="1083" ht="23.25" customHeight="1">
      <c r="A1083" s="86" t="str">
        <f t="shared" si="665"/>
        <v>46</v>
      </c>
      <c r="B1083" s="120">
        <v>46.0</v>
      </c>
      <c r="C1083" s="121" t="str">
        <f t="shared" si="91"/>
        <v/>
      </c>
      <c r="D1083" s="122" t="str">
        <f t="shared" ref="D1083:E1083" si="710">D1082</f>
        <v/>
      </c>
      <c r="E1083" s="123" t="str">
        <f t="shared" si="710"/>
        <v/>
      </c>
      <c r="F1083" s="213"/>
      <c r="G1083" s="124"/>
      <c r="H1083" s="125"/>
      <c r="I1083" s="125"/>
      <c r="J1083" s="215"/>
      <c r="K1083" s="186"/>
      <c r="L1083" s="186"/>
      <c r="M1083" s="127"/>
      <c r="N1083" s="128" t="str">
        <f>VLOOKUP(K1083,COD!$O$2:$P$10,2,FALSE)</f>
        <v>#N/A</v>
      </c>
      <c r="O1083" s="128" t="str">
        <f>VLOOKUP(L1083,COD!$O$12:$P$25,2,FALSE)</f>
        <v>#N/A</v>
      </c>
      <c r="P1083" s="119" t="str">
        <f t="shared" si="370"/>
        <v>#N/A</v>
      </c>
    </row>
    <row r="1084" ht="23.25" customHeight="1">
      <c r="A1084" s="86" t="str">
        <f t="shared" si="665"/>
        <v>47</v>
      </c>
      <c r="B1084" s="120">
        <v>47.0</v>
      </c>
      <c r="C1084" s="121" t="str">
        <f t="shared" si="91"/>
        <v/>
      </c>
      <c r="D1084" s="122" t="str">
        <f t="shared" ref="D1084:E1084" si="711">D1083</f>
        <v/>
      </c>
      <c r="E1084" s="123" t="str">
        <f t="shared" si="711"/>
        <v/>
      </c>
      <c r="F1084" s="213"/>
      <c r="G1084" s="124"/>
      <c r="H1084" s="125"/>
      <c r="I1084" s="125"/>
      <c r="J1084" s="214"/>
      <c r="K1084" s="185"/>
      <c r="L1084" s="186"/>
      <c r="M1084" s="132"/>
      <c r="N1084" s="118" t="str">
        <f>VLOOKUP(K1084,COD!$O$2:$P$10,2,FALSE)</f>
        <v>#N/A</v>
      </c>
      <c r="O1084" s="118" t="str">
        <f>VLOOKUP(L1084,COD!$O$12:$P$25,2,FALSE)</f>
        <v>#N/A</v>
      </c>
      <c r="P1084" s="119" t="str">
        <f t="shared" si="370"/>
        <v>#N/A</v>
      </c>
    </row>
    <row r="1085" ht="23.25" customHeight="1">
      <c r="A1085" s="86" t="str">
        <f t="shared" si="665"/>
        <v>48</v>
      </c>
      <c r="B1085" s="120">
        <v>48.0</v>
      </c>
      <c r="C1085" s="121" t="str">
        <f t="shared" si="91"/>
        <v/>
      </c>
      <c r="D1085" s="122" t="str">
        <f t="shared" ref="D1085:E1085" si="712">D1084</f>
        <v/>
      </c>
      <c r="E1085" s="123" t="str">
        <f t="shared" si="712"/>
        <v/>
      </c>
      <c r="F1085" s="213"/>
      <c r="G1085" s="124"/>
      <c r="H1085" s="125"/>
      <c r="I1085" s="125"/>
      <c r="J1085" s="214"/>
      <c r="K1085" s="186"/>
      <c r="L1085" s="186"/>
      <c r="M1085" s="127"/>
      <c r="N1085" s="128" t="str">
        <f>VLOOKUP(K1085,COD!$O$2:$P$10,2,FALSE)</f>
        <v>#N/A</v>
      </c>
      <c r="O1085" s="128" t="str">
        <f>VLOOKUP(L1085,COD!$O$12:$P$25,2,FALSE)</f>
        <v>#N/A</v>
      </c>
      <c r="P1085" s="119" t="str">
        <f t="shared" si="370"/>
        <v>#N/A</v>
      </c>
    </row>
    <row r="1086" ht="23.25" customHeight="1">
      <c r="A1086" s="86" t="str">
        <f t="shared" si="665"/>
        <v>49</v>
      </c>
      <c r="B1086" s="120">
        <v>49.0</v>
      </c>
      <c r="C1086" s="121" t="str">
        <f t="shared" si="91"/>
        <v/>
      </c>
      <c r="D1086" s="122" t="str">
        <f t="shared" ref="D1086:E1086" si="713">D1085</f>
        <v/>
      </c>
      <c r="E1086" s="123" t="str">
        <f t="shared" si="713"/>
        <v/>
      </c>
      <c r="F1086" s="213"/>
      <c r="G1086" s="124"/>
      <c r="H1086" s="125"/>
      <c r="I1086" s="125"/>
      <c r="J1086" s="214"/>
      <c r="K1086" s="185"/>
      <c r="L1086" s="186"/>
      <c r="M1086" s="132"/>
      <c r="N1086" s="118" t="str">
        <f>VLOOKUP(K1086,COD!$O$2:$P$10,2,FALSE)</f>
        <v>#N/A</v>
      </c>
      <c r="O1086" s="118" t="str">
        <f>VLOOKUP(L1086,COD!$O$12:$P$25,2,FALSE)</f>
        <v>#N/A</v>
      </c>
      <c r="P1086" s="119" t="str">
        <f t="shared" si="370"/>
        <v>#N/A</v>
      </c>
    </row>
    <row r="1087" ht="23.25" customHeight="1">
      <c r="A1087" s="86" t="str">
        <f t="shared" si="665"/>
        <v>50</v>
      </c>
      <c r="B1087" s="120">
        <v>50.0</v>
      </c>
      <c r="C1087" s="121" t="str">
        <f t="shared" si="91"/>
        <v/>
      </c>
      <c r="D1087" s="122" t="str">
        <f t="shared" ref="D1087:E1087" si="714">D1086</f>
        <v/>
      </c>
      <c r="E1087" s="123" t="str">
        <f t="shared" si="714"/>
        <v/>
      </c>
      <c r="F1087" s="213"/>
      <c r="G1087" s="124"/>
      <c r="H1087" s="125"/>
      <c r="I1087" s="125"/>
      <c r="J1087" s="214"/>
      <c r="K1087" s="186"/>
      <c r="L1087" s="186"/>
      <c r="M1087" s="127"/>
      <c r="N1087" s="128" t="str">
        <f>VLOOKUP(K1087,COD!$O$2:$P$10,2,FALSE)</f>
        <v>#N/A</v>
      </c>
      <c r="O1087" s="128" t="str">
        <f>VLOOKUP(L1087,COD!$O$12:$P$25,2,FALSE)</f>
        <v>#N/A</v>
      </c>
      <c r="P1087" s="119" t="str">
        <f t="shared" si="370"/>
        <v>#N/A</v>
      </c>
    </row>
    <row r="1088" ht="23.25" customHeight="1">
      <c r="A1088" s="86" t="str">
        <f t="shared" si="665"/>
        <v>51</v>
      </c>
      <c r="B1088" s="120">
        <v>51.0</v>
      </c>
      <c r="C1088" s="121" t="str">
        <f t="shared" si="91"/>
        <v/>
      </c>
      <c r="D1088" s="122" t="str">
        <f t="shared" ref="D1088:E1088" si="715">D1087</f>
        <v/>
      </c>
      <c r="E1088" s="123" t="str">
        <f t="shared" si="715"/>
        <v/>
      </c>
      <c r="F1088" s="213"/>
      <c r="G1088" s="124"/>
      <c r="H1088" s="125"/>
      <c r="I1088" s="125"/>
      <c r="J1088" s="215"/>
      <c r="K1088" s="186"/>
      <c r="L1088" s="186"/>
      <c r="M1088" s="130"/>
      <c r="N1088" s="118" t="str">
        <f>VLOOKUP(K1088,COD!$O$2:$P$10,2,FALSE)</f>
        <v>#N/A</v>
      </c>
      <c r="O1088" s="118" t="str">
        <f>VLOOKUP(L1088,COD!$O$12:$P$25,2,FALSE)</f>
        <v>#N/A</v>
      </c>
      <c r="P1088" s="119" t="str">
        <f t="shared" si="370"/>
        <v>#N/A</v>
      </c>
    </row>
    <row r="1089" ht="23.25" customHeight="1">
      <c r="A1089" s="86" t="str">
        <f t="shared" si="665"/>
        <v>52</v>
      </c>
      <c r="B1089" s="120">
        <v>52.0</v>
      </c>
      <c r="C1089" s="121" t="str">
        <f t="shared" si="91"/>
        <v/>
      </c>
      <c r="D1089" s="122" t="str">
        <f t="shared" ref="D1089:E1089" si="716">D1088</f>
        <v/>
      </c>
      <c r="E1089" s="123" t="str">
        <f t="shared" si="716"/>
        <v/>
      </c>
      <c r="F1089" s="213"/>
      <c r="G1089" s="124"/>
      <c r="H1089" s="125"/>
      <c r="I1089" s="125"/>
      <c r="J1089" s="214"/>
      <c r="K1089" s="186"/>
      <c r="L1089" s="186"/>
      <c r="M1089" s="127"/>
      <c r="N1089" s="128" t="str">
        <f>VLOOKUP(K1089,COD!$O$2:$P$10,2,FALSE)</f>
        <v>#N/A</v>
      </c>
      <c r="O1089" s="128" t="str">
        <f>VLOOKUP(L1089,COD!$O$12:$P$25,2,FALSE)</f>
        <v>#N/A</v>
      </c>
      <c r="P1089" s="119" t="str">
        <f t="shared" si="370"/>
        <v>#N/A</v>
      </c>
    </row>
    <row r="1090" ht="23.25" customHeight="1">
      <c r="A1090" s="86" t="str">
        <f t="shared" si="665"/>
        <v>53</v>
      </c>
      <c r="B1090" s="120">
        <v>53.0</v>
      </c>
      <c r="C1090" s="121" t="str">
        <f t="shared" si="91"/>
        <v/>
      </c>
      <c r="D1090" s="122" t="str">
        <f t="shared" ref="D1090:E1090" si="717">D1089</f>
        <v/>
      </c>
      <c r="E1090" s="123" t="str">
        <f t="shared" si="717"/>
        <v/>
      </c>
      <c r="F1090" s="213"/>
      <c r="G1090" s="124"/>
      <c r="H1090" s="125"/>
      <c r="I1090" s="125"/>
      <c r="J1090" s="214"/>
      <c r="K1090" s="185"/>
      <c r="L1090" s="185"/>
      <c r="M1090" s="132"/>
      <c r="N1090" s="118" t="str">
        <f>VLOOKUP(K1090,COD!$O$2:$P$10,2,FALSE)</f>
        <v>#N/A</v>
      </c>
      <c r="O1090" s="118" t="str">
        <f>VLOOKUP(L1090,COD!$O$12:$P$25,2,FALSE)</f>
        <v>#N/A</v>
      </c>
      <c r="P1090" s="119" t="str">
        <f t="shared" si="370"/>
        <v>#N/A</v>
      </c>
    </row>
    <row r="1091" ht="23.25" customHeight="1">
      <c r="A1091" s="86" t="str">
        <f t="shared" si="665"/>
        <v>54</v>
      </c>
      <c r="B1091" s="120">
        <v>54.0</v>
      </c>
      <c r="C1091" s="121" t="str">
        <f t="shared" si="91"/>
        <v/>
      </c>
      <c r="D1091" s="122" t="str">
        <f t="shared" ref="D1091:E1091" si="718">D1090</f>
        <v/>
      </c>
      <c r="E1091" s="123" t="str">
        <f t="shared" si="718"/>
        <v/>
      </c>
      <c r="F1091" s="213"/>
      <c r="G1091" s="124"/>
      <c r="H1091" s="125"/>
      <c r="I1091" s="125"/>
      <c r="J1091" s="214"/>
      <c r="K1091" s="186"/>
      <c r="L1091" s="186"/>
      <c r="M1091" s="127"/>
      <c r="N1091" s="128" t="str">
        <f>VLOOKUP(K1091,COD!$O$2:$P$10,2,FALSE)</f>
        <v>#N/A</v>
      </c>
      <c r="O1091" s="128" t="str">
        <f>VLOOKUP(L1091,COD!$O$12:$P$25,2,FALSE)</f>
        <v>#N/A</v>
      </c>
      <c r="P1091" s="119" t="str">
        <f t="shared" si="370"/>
        <v>#N/A</v>
      </c>
    </row>
    <row r="1092" ht="23.25" customHeight="1">
      <c r="A1092" s="86" t="str">
        <f t="shared" si="665"/>
        <v>55</v>
      </c>
      <c r="B1092" s="120">
        <v>55.0</v>
      </c>
      <c r="C1092" s="121" t="str">
        <f t="shared" si="91"/>
        <v/>
      </c>
      <c r="D1092" s="122" t="str">
        <f t="shared" ref="D1092:E1092" si="719">D1091</f>
        <v/>
      </c>
      <c r="E1092" s="123" t="str">
        <f t="shared" si="719"/>
        <v/>
      </c>
      <c r="F1092" s="213"/>
      <c r="G1092" s="124"/>
      <c r="H1092" s="125"/>
      <c r="I1092" s="125"/>
      <c r="J1092" s="214"/>
      <c r="K1092" s="185"/>
      <c r="L1092" s="186"/>
      <c r="M1092" s="130"/>
      <c r="N1092" s="118" t="str">
        <f>VLOOKUP(K1092,COD!$O$2:$P$10,2,FALSE)</f>
        <v>#N/A</v>
      </c>
      <c r="O1092" s="118" t="str">
        <f>VLOOKUP(L1092,COD!$O$12:$P$25,2,FALSE)</f>
        <v>#N/A</v>
      </c>
      <c r="P1092" s="119" t="str">
        <f t="shared" si="370"/>
        <v>#N/A</v>
      </c>
    </row>
    <row r="1093" ht="23.25" customHeight="1">
      <c r="A1093" s="86" t="str">
        <f t="shared" si="665"/>
        <v>56</v>
      </c>
      <c r="B1093" s="120">
        <v>56.0</v>
      </c>
      <c r="C1093" s="121" t="str">
        <f t="shared" si="91"/>
        <v/>
      </c>
      <c r="D1093" s="122" t="str">
        <f t="shared" ref="D1093:E1093" si="720">D1092</f>
        <v/>
      </c>
      <c r="E1093" s="123" t="str">
        <f t="shared" si="720"/>
        <v/>
      </c>
      <c r="F1093" s="213"/>
      <c r="G1093" s="124"/>
      <c r="H1093" s="125"/>
      <c r="I1093" s="125"/>
      <c r="J1093" s="214"/>
      <c r="K1093" s="186"/>
      <c r="L1093" s="186"/>
      <c r="M1093" s="131"/>
      <c r="N1093" s="128" t="str">
        <f>VLOOKUP(K1093,COD!$O$2:$P$10,2,FALSE)</f>
        <v>#N/A</v>
      </c>
      <c r="O1093" s="128" t="str">
        <f>VLOOKUP(L1093,COD!$O$12:$P$25,2,FALSE)</f>
        <v>#N/A</v>
      </c>
      <c r="P1093" s="119" t="str">
        <f t="shared" si="370"/>
        <v>#N/A</v>
      </c>
    </row>
    <row r="1094" ht="23.25" customHeight="1">
      <c r="A1094" s="86" t="str">
        <f t="shared" si="665"/>
        <v>57</v>
      </c>
      <c r="B1094" s="120">
        <v>57.0</v>
      </c>
      <c r="C1094" s="121" t="str">
        <f t="shared" si="91"/>
        <v/>
      </c>
      <c r="D1094" s="122" t="str">
        <f t="shared" ref="D1094:E1094" si="721">D1093</f>
        <v/>
      </c>
      <c r="E1094" s="123" t="str">
        <f t="shared" si="721"/>
        <v/>
      </c>
      <c r="F1094" s="213"/>
      <c r="G1094" s="124"/>
      <c r="H1094" s="125"/>
      <c r="I1094" s="125"/>
      <c r="J1094" s="214"/>
      <c r="K1094" s="185"/>
      <c r="L1094" s="185"/>
      <c r="M1094" s="132"/>
      <c r="N1094" s="118" t="str">
        <f>VLOOKUP(K1094,COD!$O$2:$P$10,2,FALSE)</f>
        <v>#N/A</v>
      </c>
      <c r="O1094" s="118" t="str">
        <f>VLOOKUP(L1094,COD!$O$12:$P$25,2,FALSE)</f>
        <v>#N/A</v>
      </c>
      <c r="P1094" s="119" t="str">
        <f t="shared" si="370"/>
        <v>#N/A</v>
      </c>
    </row>
    <row r="1095" ht="23.25" customHeight="1">
      <c r="A1095" s="86" t="str">
        <f t="shared" si="665"/>
        <v>58</v>
      </c>
      <c r="B1095" s="120">
        <v>58.0</v>
      </c>
      <c r="C1095" s="121" t="str">
        <f t="shared" si="91"/>
        <v/>
      </c>
      <c r="D1095" s="122" t="str">
        <f t="shared" ref="D1095:E1095" si="722">D1094</f>
        <v/>
      </c>
      <c r="E1095" s="123" t="str">
        <f t="shared" si="722"/>
        <v/>
      </c>
      <c r="F1095" s="213"/>
      <c r="G1095" s="124"/>
      <c r="H1095" s="125"/>
      <c r="I1095" s="125"/>
      <c r="J1095" s="214"/>
      <c r="K1095" s="185"/>
      <c r="L1095" s="185"/>
      <c r="M1095" s="127"/>
      <c r="N1095" s="128" t="str">
        <f>VLOOKUP(K1095,COD!$O$2:$P$10,2,FALSE)</f>
        <v>#N/A</v>
      </c>
      <c r="O1095" s="128" t="str">
        <f>VLOOKUP(L1095,COD!$O$12:$P$25,2,FALSE)</f>
        <v>#N/A</v>
      </c>
      <c r="P1095" s="119" t="str">
        <f t="shared" si="370"/>
        <v>#N/A</v>
      </c>
    </row>
    <row r="1096" ht="23.25" customHeight="1">
      <c r="A1096" s="86" t="str">
        <f t="shared" si="665"/>
        <v>59</v>
      </c>
      <c r="B1096" s="120">
        <v>59.0</v>
      </c>
      <c r="C1096" s="121" t="str">
        <f t="shared" si="91"/>
        <v/>
      </c>
      <c r="D1096" s="122" t="str">
        <f t="shared" ref="D1096:E1096" si="723">D1095</f>
        <v/>
      </c>
      <c r="E1096" s="123" t="str">
        <f t="shared" si="723"/>
        <v/>
      </c>
      <c r="F1096" s="213"/>
      <c r="G1096" s="124"/>
      <c r="H1096" s="125"/>
      <c r="I1096" s="125"/>
      <c r="J1096" s="214"/>
      <c r="K1096" s="185"/>
      <c r="L1096" s="185"/>
      <c r="M1096" s="132"/>
      <c r="N1096" s="118" t="str">
        <f>VLOOKUP(K1096,COD!$O$2:$P$10,2,FALSE)</f>
        <v>#N/A</v>
      </c>
      <c r="O1096" s="118" t="str">
        <f>VLOOKUP(L1096,COD!$O$12:$P$25,2,FALSE)</f>
        <v>#N/A</v>
      </c>
      <c r="P1096" s="119" t="str">
        <f t="shared" si="370"/>
        <v>#N/A</v>
      </c>
    </row>
    <row r="1097" ht="23.25" customHeight="1">
      <c r="A1097" s="86" t="str">
        <f t="shared" si="665"/>
        <v>60</v>
      </c>
      <c r="B1097" s="120">
        <v>60.0</v>
      </c>
      <c r="C1097" s="121" t="str">
        <f t="shared" si="91"/>
        <v/>
      </c>
      <c r="D1097" s="122" t="str">
        <f t="shared" ref="D1097:E1097" si="724">D1096</f>
        <v/>
      </c>
      <c r="E1097" s="123" t="str">
        <f t="shared" si="724"/>
        <v/>
      </c>
      <c r="F1097" s="213"/>
      <c r="G1097" s="124"/>
      <c r="H1097" s="125"/>
      <c r="I1097" s="125"/>
      <c r="J1097" s="214"/>
      <c r="K1097" s="185"/>
      <c r="L1097" s="185"/>
      <c r="M1097" s="127"/>
      <c r="N1097" s="128" t="str">
        <f>VLOOKUP(K1097,COD!$O$2:$P$10,2,FALSE)</f>
        <v>#N/A</v>
      </c>
      <c r="O1097" s="128" t="str">
        <f>VLOOKUP(L1097,COD!$O$12:$P$25,2,FALSE)</f>
        <v>#N/A</v>
      </c>
      <c r="P1097" s="119" t="str">
        <f t="shared" si="370"/>
        <v>#N/A</v>
      </c>
    </row>
    <row r="1098" ht="23.25" customHeight="1">
      <c r="A1098" s="86" t="str">
        <f t="shared" si="665"/>
        <v>61</v>
      </c>
      <c r="B1098" s="120">
        <v>61.0</v>
      </c>
      <c r="C1098" s="121" t="str">
        <f t="shared" si="91"/>
        <v/>
      </c>
      <c r="D1098" s="122" t="str">
        <f t="shared" ref="D1098:E1098" si="725">D1097</f>
        <v/>
      </c>
      <c r="E1098" s="123" t="str">
        <f t="shared" si="725"/>
        <v/>
      </c>
      <c r="F1098" s="213"/>
      <c r="G1098" s="124"/>
      <c r="H1098" s="125"/>
      <c r="I1098" s="125"/>
      <c r="J1098" s="215"/>
      <c r="K1098" s="185"/>
      <c r="L1098" s="185"/>
      <c r="M1098" s="132"/>
      <c r="N1098" s="118" t="str">
        <f>VLOOKUP(K1098,COD!$O$2:$P$10,2,FALSE)</f>
        <v>#N/A</v>
      </c>
      <c r="O1098" s="118" t="str">
        <f>VLOOKUP(L1098,COD!$O$12:$P$25,2,FALSE)</f>
        <v>#N/A</v>
      </c>
      <c r="P1098" s="119" t="str">
        <f t="shared" si="370"/>
        <v>#N/A</v>
      </c>
    </row>
    <row r="1099" ht="23.25" customHeight="1">
      <c r="A1099" s="86" t="str">
        <f t="shared" si="665"/>
        <v>62</v>
      </c>
      <c r="B1099" s="120">
        <v>62.0</v>
      </c>
      <c r="C1099" s="121" t="str">
        <f t="shared" si="91"/>
        <v/>
      </c>
      <c r="D1099" s="122" t="str">
        <f t="shared" ref="D1099:E1099" si="726">D1098</f>
        <v/>
      </c>
      <c r="E1099" s="123" t="str">
        <f t="shared" si="726"/>
        <v/>
      </c>
      <c r="F1099" s="213"/>
      <c r="G1099" s="124"/>
      <c r="H1099" s="125"/>
      <c r="I1099" s="125"/>
      <c r="J1099" s="215"/>
      <c r="K1099" s="186"/>
      <c r="L1099" s="186"/>
      <c r="M1099" s="131"/>
      <c r="N1099" s="128" t="str">
        <f>VLOOKUP(K1099,COD!$O$2:$P$10,2,FALSE)</f>
        <v>#N/A</v>
      </c>
      <c r="O1099" s="128" t="str">
        <f>VLOOKUP(L1099,COD!$O$12:$P$25,2,FALSE)</f>
        <v>#N/A</v>
      </c>
      <c r="P1099" s="119" t="str">
        <f t="shared" si="370"/>
        <v>#N/A</v>
      </c>
    </row>
    <row r="1100" ht="23.25" customHeight="1">
      <c r="A1100" s="86" t="str">
        <f t="shared" si="665"/>
        <v>63</v>
      </c>
      <c r="B1100" s="120">
        <v>63.0</v>
      </c>
      <c r="C1100" s="121" t="str">
        <f t="shared" si="91"/>
        <v/>
      </c>
      <c r="D1100" s="122" t="str">
        <f t="shared" ref="D1100:E1100" si="727">D1099</f>
        <v/>
      </c>
      <c r="E1100" s="123" t="str">
        <f t="shared" si="727"/>
        <v/>
      </c>
      <c r="F1100" s="213"/>
      <c r="G1100" s="124"/>
      <c r="H1100" s="125"/>
      <c r="I1100" s="125"/>
      <c r="J1100" s="215"/>
      <c r="K1100" s="185"/>
      <c r="L1100" s="185"/>
      <c r="M1100" s="130"/>
      <c r="N1100" s="118" t="str">
        <f>VLOOKUP(K1100,COD!$O$2:$P$10,2,FALSE)</f>
        <v>#N/A</v>
      </c>
      <c r="O1100" s="118" t="str">
        <f>VLOOKUP(L1100,COD!$O$12:$P$25,2,FALSE)</f>
        <v>#N/A</v>
      </c>
      <c r="P1100" s="119" t="str">
        <f t="shared" si="370"/>
        <v>#N/A</v>
      </c>
    </row>
    <row r="1101" ht="23.25" customHeight="1">
      <c r="A1101" s="86" t="str">
        <f t="shared" si="665"/>
        <v>64</v>
      </c>
      <c r="B1101" s="120">
        <v>64.0</v>
      </c>
      <c r="C1101" s="121" t="str">
        <f t="shared" si="91"/>
        <v/>
      </c>
      <c r="D1101" s="122" t="str">
        <f t="shared" ref="D1101:E1101" si="728">D1100</f>
        <v/>
      </c>
      <c r="E1101" s="123" t="str">
        <f t="shared" si="728"/>
        <v/>
      </c>
      <c r="F1101" s="213"/>
      <c r="G1101" s="124"/>
      <c r="H1101" s="125"/>
      <c r="I1101" s="125"/>
      <c r="J1101" s="214"/>
      <c r="K1101" s="185"/>
      <c r="L1101" s="185"/>
      <c r="M1101" s="131"/>
      <c r="N1101" s="128" t="str">
        <f>VLOOKUP(K1101,COD!$O$2:$P$10,2,FALSE)</f>
        <v>#N/A</v>
      </c>
      <c r="O1101" s="128" t="str">
        <f>VLOOKUP(L1101,COD!$O$12:$P$25,2,FALSE)</f>
        <v>#N/A</v>
      </c>
      <c r="P1101" s="119" t="str">
        <f t="shared" si="370"/>
        <v>#N/A</v>
      </c>
    </row>
    <row r="1102" ht="23.25" customHeight="1">
      <c r="A1102" s="86" t="str">
        <f t="shared" si="665"/>
        <v>65</v>
      </c>
      <c r="B1102" s="120">
        <v>65.0</v>
      </c>
      <c r="C1102" s="121" t="str">
        <f t="shared" si="91"/>
        <v/>
      </c>
      <c r="D1102" s="122" t="str">
        <f t="shared" ref="D1102:E1102" si="729">D1101</f>
        <v/>
      </c>
      <c r="E1102" s="123" t="str">
        <f t="shared" si="729"/>
        <v/>
      </c>
      <c r="F1102" s="213"/>
      <c r="G1102" s="124"/>
      <c r="H1102" s="125"/>
      <c r="I1102" s="125"/>
      <c r="J1102" s="214"/>
      <c r="K1102" s="185"/>
      <c r="L1102" s="185"/>
      <c r="M1102" s="130"/>
      <c r="N1102" s="118" t="str">
        <f>VLOOKUP(K1102,COD!$O$2:$P$10,2,FALSE)</f>
        <v>#N/A</v>
      </c>
      <c r="O1102" s="118" t="str">
        <f>VLOOKUP(L1102,COD!$O$12:$P$25,2,FALSE)</f>
        <v>#N/A</v>
      </c>
      <c r="P1102" s="119" t="str">
        <f t="shared" si="370"/>
        <v>#N/A</v>
      </c>
    </row>
    <row r="1103" ht="23.25" customHeight="1">
      <c r="A1103" s="86" t="str">
        <f t="shared" si="665"/>
        <v>66</v>
      </c>
      <c r="B1103" s="120">
        <v>66.0</v>
      </c>
      <c r="C1103" s="121" t="str">
        <f t="shared" si="91"/>
        <v/>
      </c>
      <c r="D1103" s="122" t="str">
        <f t="shared" ref="D1103:E1103" si="730">D1102</f>
        <v/>
      </c>
      <c r="E1103" s="123" t="str">
        <f t="shared" si="730"/>
        <v/>
      </c>
      <c r="F1103" s="213"/>
      <c r="G1103" s="124"/>
      <c r="H1103" s="125"/>
      <c r="I1103" s="125"/>
      <c r="J1103" s="214"/>
      <c r="K1103" s="186"/>
      <c r="L1103" s="186"/>
      <c r="M1103" s="131"/>
      <c r="N1103" s="128" t="str">
        <f>VLOOKUP(K1103,COD!$O$2:$P$10,2,FALSE)</f>
        <v>#N/A</v>
      </c>
      <c r="O1103" s="128" t="str">
        <f>VLOOKUP(L1103,COD!$O$12:$P$25,2,FALSE)</f>
        <v>#N/A</v>
      </c>
      <c r="P1103" s="119" t="str">
        <f t="shared" si="370"/>
        <v>#N/A</v>
      </c>
    </row>
    <row r="1104" ht="23.25" customHeight="1">
      <c r="A1104" s="86" t="str">
        <f t="shared" si="665"/>
        <v>67</v>
      </c>
      <c r="B1104" s="120">
        <v>67.0</v>
      </c>
      <c r="C1104" s="121" t="str">
        <f t="shared" si="91"/>
        <v/>
      </c>
      <c r="D1104" s="122" t="str">
        <f t="shared" ref="D1104:E1104" si="731">D1103</f>
        <v/>
      </c>
      <c r="E1104" s="123" t="str">
        <f t="shared" si="731"/>
        <v/>
      </c>
      <c r="F1104" s="213"/>
      <c r="G1104" s="124"/>
      <c r="H1104" s="125"/>
      <c r="I1104" s="125"/>
      <c r="J1104" s="214"/>
      <c r="K1104" s="185"/>
      <c r="L1104" s="185"/>
      <c r="M1104" s="132"/>
      <c r="N1104" s="118" t="str">
        <f>VLOOKUP(K1104,COD!$O$2:$P$10,2,FALSE)</f>
        <v>#N/A</v>
      </c>
      <c r="O1104" s="118" t="str">
        <f>VLOOKUP(L1104,COD!$O$12:$P$25,2,FALSE)</f>
        <v>#N/A</v>
      </c>
      <c r="P1104" s="119" t="str">
        <f t="shared" si="370"/>
        <v>#N/A</v>
      </c>
    </row>
    <row r="1105" ht="23.25" customHeight="1">
      <c r="A1105" s="86" t="str">
        <f t="shared" si="665"/>
        <v>68</v>
      </c>
      <c r="B1105" s="120">
        <v>68.0</v>
      </c>
      <c r="C1105" s="121" t="str">
        <f t="shared" si="91"/>
        <v/>
      </c>
      <c r="D1105" s="122" t="str">
        <f t="shared" ref="D1105:E1105" si="732">D1104</f>
        <v/>
      </c>
      <c r="E1105" s="123" t="str">
        <f t="shared" si="732"/>
        <v/>
      </c>
      <c r="F1105" s="213"/>
      <c r="G1105" s="124"/>
      <c r="H1105" s="125"/>
      <c r="I1105" s="125"/>
      <c r="J1105" s="215"/>
      <c r="K1105" s="186"/>
      <c r="L1105" s="186"/>
      <c r="M1105" s="131"/>
      <c r="N1105" s="128" t="str">
        <f>VLOOKUP(K1105,COD!$O$2:$P$10,2,FALSE)</f>
        <v>#N/A</v>
      </c>
      <c r="O1105" s="128" t="str">
        <f>VLOOKUP(L1105,COD!$O$12:$P$25,2,FALSE)</f>
        <v>#N/A</v>
      </c>
      <c r="P1105" s="119" t="str">
        <f t="shared" si="370"/>
        <v>#N/A</v>
      </c>
    </row>
    <row r="1106" ht="23.25" customHeight="1">
      <c r="A1106" s="86" t="str">
        <f t="shared" si="665"/>
        <v>69</v>
      </c>
      <c r="B1106" s="120">
        <v>69.0</v>
      </c>
      <c r="C1106" s="121" t="str">
        <f t="shared" si="91"/>
        <v/>
      </c>
      <c r="D1106" s="122" t="str">
        <f t="shared" ref="D1106:E1106" si="733">D1105</f>
        <v/>
      </c>
      <c r="E1106" s="123" t="str">
        <f t="shared" si="733"/>
        <v/>
      </c>
      <c r="F1106" s="213"/>
      <c r="G1106" s="124"/>
      <c r="H1106" s="125"/>
      <c r="I1106" s="125"/>
      <c r="J1106" s="214"/>
      <c r="K1106" s="186"/>
      <c r="L1106" s="186"/>
      <c r="M1106" s="130"/>
      <c r="N1106" s="118" t="str">
        <f>VLOOKUP(K1106,COD!$O$2:$P$10,2,FALSE)</f>
        <v>#N/A</v>
      </c>
      <c r="O1106" s="118" t="str">
        <f>VLOOKUP(L1106,COD!$O$12:$P$25,2,FALSE)</f>
        <v>#N/A</v>
      </c>
      <c r="P1106" s="119" t="str">
        <f t="shared" si="370"/>
        <v>#N/A</v>
      </c>
    </row>
    <row r="1107" ht="23.25" customHeight="1">
      <c r="A1107" s="86" t="str">
        <f t="shared" si="665"/>
        <v>70</v>
      </c>
      <c r="B1107" s="136">
        <v>70.0</v>
      </c>
      <c r="C1107" s="137" t="str">
        <f t="shared" si="91"/>
        <v/>
      </c>
      <c r="D1107" s="138" t="str">
        <f t="shared" ref="D1107:E1107" si="734">D1106</f>
        <v/>
      </c>
      <c r="E1107" s="139" t="str">
        <f t="shared" si="734"/>
        <v/>
      </c>
      <c r="F1107" s="216"/>
      <c r="G1107" s="141"/>
      <c r="H1107" s="142"/>
      <c r="I1107" s="142"/>
      <c r="J1107" s="217"/>
      <c r="K1107" s="199"/>
      <c r="L1107" s="199"/>
      <c r="M1107" s="145"/>
      <c r="N1107" s="128" t="str">
        <f>VLOOKUP(K1107,COD!$O$2:$P$10,2,FALSE)</f>
        <v>#N/A</v>
      </c>
      <c r="O1107" s="128" t="str">
        <f>VLOOKUP(L1107,COD!$O$12:$P$25,2,FALSE)</f>
        <v>#N/A</v>
      </c>
      <c r="P1107" s="119" t="str">
        <f t="shared" si="370"/>
        <v>#N/A</v>
      </c>
    </row>
    <row r="1108" ht="21.0" customHeight="1">
      <c r="A1108" s="86" t="str">
        <f t="shared" ref="A1108:A1110" si="736">E1108&amp;D1108&amp;F1108</f>
        <v>CLAVE ROJA</v>
      </c>
      <c r="B1108" s="108" t="s">
        <v>450</v>
      </c>
      <c r="C1108" s="146" t="str">
        <f t="shared" si="91"/>
        <v/>
      </c>
      <c r="D1108" s="147" t="str">
        <f t="shared" ref="D1108:E1108" si="735">D1107</f>
        <v/>
      </c>
      <c r="E1108" s="148" t="str">
        <f t="shared" si="735"/>
        <v/>
      </c>
      <c r="F1108" s="149" t="s">
        <v>21</v>
      </c>
      <c r="G1108" s="150"/>
      <c r="H1108" s="150"/>
      <c r="I1108" s="150"/>
      <c r="J1108" s="151"/>
      <c r="K1108" s="152"/>
      <c r="L1108" s="151"/>
      <c r="M1108" s="153"/>
      <c r="N1108" s="119" t="str">
        <f>VLOOKUP(K1108,COD!$O$2:$P$10,2,FALSE)</f>
        <v>#N/A</v>
      </c>
      <c r="O1108" s="119" t="str">
        <f>VLOOKUP(L1108,COD!$O$12:$P$25,2,FALSE)</f>
        <v>#N/A</v>
      </c>
      <c r="P1108" s="119" t="str">
        <f t="shared" si="370"/>
        <v>#N/A</v>
      </c>
    </row>
    <row r="1109" ht="21.0" customHeight="1">
      <c r="A1109" s="86" t="str">
        <f t="shared" si="736"/>
        <v>CLAVE AMARILLA</v>
      </c>
      <c r="B1109" s="120" t="s">
        <v>450</v>
      </c>
      <c r="C1109" s="154" t="str">
        <f t="shared" si="91"/>
        <v/>
      </c>
      <c r="D1109" s="155" t="str">
        <f t="shared" ref="D1109:E1109" si="737">D1108</f>
        <v/>
      </c>
      <c r="E1109" s="123" t="str">
        <f t="shared" si="737"/>
        <v/>
      </c>
      <c r="F1109" s="156" t="s">
        <v>32</v>
      </c>
      <c r="G1109" s="157"/>
      <c r="H1109" s="157"/>
      <c r="I1109" s="157"/>
      <c r="J1109" s="158"/>
      <c r="K1109" s="159"/>
      <c r="L1109" s="158"/>
      <c r="M1109" s="130"/>
      <c r="N1109" s="119" t="str">
        <f>VLOOKUP(K1109,COD!$O$2:$P$10,2,FALSE)</f>
        <v>#N/A</v>
      </c>
      <c r="O1109" s="119" t="str">
        <f>VLOOKUP(L1109,COD!$O$12:$P$25,2,FALSE)</f>
        <v>#N/A</v>
      </c>
      <c r="P1109" s="119" t="str">
        <f t="shared" si="370"/>
        <v>#N/A</v>
      </c>
    </row>
    <row r="1110" ht="21.0" customHeight="1">
      <c r="A1110" s="86" t="str">
        <f t="shared" si="736"/>
        <v>CLAVE AZUL</v>
      </c>
      <c r="B1110" s="136" t="s">
        <v>450</v>
      </c>
      <c r="C1110" s="160" t="str">
        <f t="shared" si="91"/>
        <v/>
      </c>
      <c r="D1110" s="161" t="str">
        <f t="shared" ref="D1110:E1110" si="738">D1109</f>
        <v/>
      </c>
      <c r="E1110" s="139" t="str">
        <f t="shared" si="738"/>
        <v/>
      </c>
      <c r="F1110" s="162" t="s">
        <v>43</v>
      </c>
      <c r="G1110" s="163"/>
      <c r="H1110" s="163"/>
      <c r="I1110" s="163"/>
      <c r="J1110" s="164"/>
      <c r="K1110" s="165"/>
      <c r="L1110" s="164"/>
      <c r="M1110" s="166"/>
      <c r="N1110" s="119" t="str">
        <f>VLOOKUP(K1110,COD!$O$2:$P$10,2,FALSE)</f>
        <v>#N/A</v>
      </c>
      <c r="O1110" s="119" t="str">
        <f>VLOOKUP(L1110,COD!$O$12:$P$25,2,FALSE)</f>
        <v>#N/A</v>
      </c>
      <c r="P1110" s="119" t="str">
        <f t="shared" si="370"/>
        <v>#N/A</v>
      </c>
    </row>
    <row r="1111" ht="23.25" customHeight="1">
      <c r="A1111" s="219" t="str">
        <f t="shared" ref="A1111:A1115" si="740">C1111&amp;E1111</f>
        <v/>
      </c>
      <c r="B1111" s="220" t="s">
        <v>451</v>
      </c>
      <c r="C1111" s="221" t="str">
        <f t="shared" si="91"/>
        <v/>
      </c>
      <c r="D1111" s="222" t="str">
        <f t="shared" ref="D1111:E1111" si="739">D746</f>
        <v/>
      </c>
      <c r="E1111" s="223" t="str">
        <f t="shared" si="739"/>
        <v/>
      </c>
      <c r="F1111" s="224"/>
      <c r="G1111" s="223"/>
      <c r="H1111" s="225"/>
      <c r="I1111" s="223"/>
      <c r="J1111" s="226"/>
      <c r="K1111" s="227">
        <f>COUNTIF(N746:N815,"I??")</f>
        <v>0</v>
      </c>
      <c r="L1111" s="227">
        <f>COUNTIF(O746:O815,"II???")</f>
        <v>0</v>
      </c>
      <c r="M1111" s="228"/>
      <c r="N1111" s="229"/>
      <c r="O1111" s="229"/>
      <c r="P1111" s="229"/>
      <c r="Q1111" s="230"/>
      <c r="R1111" s="230"/>
      <c r="S1111" s="230"/>
      <c r="T1111" s="230"/>
    </row>
    <row r="1112" ht="23.25" customHeight="1">
      <c r="A1112" s="231" t="str">
        <f t="shared" si="740"/>
        <v/>
      </c>
      <c r="B1112" s="232" t="s">
        <v>451</v>
      </c>
      <c r="C1112" s="233" t="str">
        <f t="shared" si="91"/>
        <v/>
      </c>
      <c r="D1112" s="234" t="str">
        <f t="shared" ref="D1112:E1112" si="741">D819</f>
        <v/>
      </c>
      <c r="E1112" s="235" t="str">
        <f t="shared" si="741"/>
        <v/>
      </c>
      <c r="F1112" s="236"/>
      <c r="G1112" s="235"/>
      <c r="H1112" s="237"/>
      <c r="I1112" s="235"/>
      <c r="J1112" s="238"/>
      <c r="K1112" s="227">
        <f>COUNTIF(N819:N888,"I??")</f>
        <v>0</v>
      </c>
      <c r="L1112" s="227">
        <f>COUNTIF(O819:O888,"II???")</f>
        <v>0</v>
      </c>
      <c r="M1112" s="239"/>
      <c r="N1112" s="240"/>
      <c r="O1112" s="240"/>
      <c r="P1112" s="240"/>
      <c r="Q1112" s="241"/>
      <c r="R1112" s="241"/>
      <c r="S1112" s="241"/>
      <c r="T1112" s="241"/>
    </row>
    <row r="1113" ht="23.25" customHeight="1">
      <c r="A1113" s="231" t="str">
        <f t="shared" si="740"/>
        <v/>
      </c>
      <c r="B1113" s="232" t="s">
        <v>451</v>
      </c>
      <c r="C1113" s="233" t="str">
        <f t="shared" si="91"/>
        <v/>
      </c>
      <c r="D1113" s="234" t="str">
        <f t="shared" ref="D1113:E1113" si="742">D892</f>
        <v/>
      </c>
      <c r="E1113" s="235" t="str">
        <f t="shared" si="742"/>
        <v/>
      </c>
      <c r="F1113" s="236"/>
      <c r="G1113" s="235"/>
      <c r="H1113" s="237"/>
      <c r="I1113" s="235"/>
      <c r="J1113" s="238"/>
      <c r="K1113" s="227">
        <f>COUNTIF(N892:N961,"I??")</f>
        <v>0</v>
      </c>
      <c r="L1113" s="227">
        <f>COUNTIF(O892:O961,"II???")</f>
        <v>0</v>
      </c>
      <c r="M1113" s="239"/>
      <c r="N1113" s="240"/>
      <c r="O1113" s="240"/>
      <c r="P1113" s="240"/>
      <c r="Q1113" s="241"/>
      <c r="R1113" s="241"/>
      <c r="S1113" s="241"/>
      <c r="T1113" s="241"/>
    </row>
    <row r="1114" ht="23.25" customHeight="1">
      <c r="A1114" s="231" t="str">
        <f t="shared" si="740"/>
        <v/>
      </c>
      <c r="B1114" s="232" t="s">
        <v>451</v>
      </c>
      <c r="C1114" s="233" t="str">
        <f t="shared" si="91"/>
        <v/>
      </c>
      <c r="D1114" s="234" t="str">
        <f t="shared" ref="D1114:E1114" si="743">D965</f>
        <v/>
      </c>
      <c r="E1114" s="235" t="str">
        <f t="shared" si="743"/>
        <v/>
      </c>
      <c r="F1114" s="236"/>
      <c r="G1114" s="235"/>
      <c r="H1114" s="237"/>
      <c r="I1114" s="235"/>
      <c r="J1114" s="238"/>
      <c r="K1114" s="227">
        <f>COUNTIF(N965:N1034,"I??")</f>
        <v>0</v>
      </c>
      <c r="L1114" s="227">
        <f>COUNTIF(O965:O1034,"II???")</f>
        <v>0</v>
      </c>
      <c r="M1114" s="239"/>
      <c r="N1114" s="240"/>
      <c r="O1114" s="240"/>
      <c r="P1114" s="240"/>
      <c r="Q1114" s="241"/>
      <c r="R1114" s="241"/>
      <c r="S1114" s="241"/>
      <c r="T1114" s="241"/>
    </row>
    <row r="1115" ht="23.25" customHeight="1">
      <c r="A1115" s="242" t="str">
        <f t="shared" si="740"/>
        <v/>
      </c>
      <c r="B1115" s="243" t="s">
        <v>451</v>
      </c>
      <c r="C1115" s="244" t="str">
        <f t="shared" si="91"/>
        <v/>
      </c>
      <c r="D1115" s="245" t="str">
        <f t="shared" ref="D1115:E1115" si="744">D1038</f>
        <v/>
      </c>
      <c r="E1115" s="246" t="str">
        <f t="shared" si="744"/>
        <v/>
      </c>
      <c r="F1115" s="247"/>
      <c r="G1115" s="246"/>
      <c r="H1115" s="248"/>
      <c r="I1115" s="246"/>
      <c r="J1115" s="249"/>
      <c r="K1115" s="227">
        <f>COUNTIF(N1038:N1107,"I??")</f>
        <v>0</v>
      </c>
      <c r="L1115" s="227">
        <f>COUNTIF(O1038:O1107,"II???")</f>
        <v>0</v>
      </c>
      <c r="M1115" s="250"/>
      <c r="N1115" s="251"/>
      <c r="O1115" s="251"/>
      <c r="P1115" s="251"/>
      <c r="Q1115" s="252"/>
      <c r="R1115" s="252"/>
      <c r="S1115" s="252"/>
      <c r="T1115" s="252"/>
    </row>
    <row r="1116" ht="23.25" customHeight="1">
      <c r="A1116" s="86" t="str">
        <f t="shared" ref="A1116:A1185" si="745">E1116&amp;D1116&amp;B1116</f>
        <v>1</v>
      </c>
      <c r="B1116" s="167">
        <v>1.0</v>
      </c>
      <c r="C1116" s="168" t="str">
        <f t="shared" si="91"/>
        <v/>
      </c>
      <c r="D1116" s="169" t="str">
        <f>VLOOKUP($B$2&amp;$E1116,'Numeración'!$A$4:$G$63,5,FALSE)</f>
        <v/>
      </c>
      <c r="E1116" s="218"/>
      <c r="F1116" s="171"/>
      <c r="G1116" s="172"/>
      <c r="H1116" s="173"/>
      <c r="I1116" s="173"/>
      <c r="J1116" s="174"/>
      <c r="K1116" s="175"/>
      <c r="L1116" s="175"/>
      <c r="M1116" s="176"/>
      <c r="N1116" s="128" t="str">
        <f>VLOOKUP(K1116,COD!$O$2:$P$10,2,FALSE)</f>
        <v>#N/A</v>
      </c>
      <c r="O1116" s="128" t="str">
        <f>VLOOKUP(L1116,COD!$O$12:$P$25,2,FALSE)</f>
        <v>#N/A</v>
      </c>
      <c r="P1116" s="119" t="str">
        <f t="shared" ref="P1116:P1480" si="747">IF(AND(N1116&lt;&gt;"Ninguno",AND(O1116&lt;&gt;"Ninguno")),N1116&amp;" y "&amp;O1116,IF( OR(N1116="Ninguno",AND(O1116&lt;&gt;"Ninguno")),O1116,IF(OR(N1116&lt;&gt;"Ninguno",AND(O1116="Ninguno")),N1116,"Ninguno")))</f>
        <v>#N/A</v>
      </c>
    </row>
    <row r="1117" ht="23.25" customHeight="1">
      <c r="A1117" s="86" t="str">
        <f t="shared" si="745"/>
        <v>2</v>
      </c>
      <c r="B1117" s="177">
        <v>2.0</v>
      </c>
      <c r="C1117" s="178" t="str">
        <f t="shared" si="91"/>
        <v/>
      </c>
      <c r="D1117" s="179" t="str">
        <f t="shared" ref="D1117:E1117" si="746">D1116</f>
        <v/>
      </c>
      <c r="E1117" s="180" t="str">
        <f t="shared" si="746"/>
        <v/>
      </c>
      <c r="F1117" s="181"/>
      <c r="G1117" s="182"/>
      <c r="H1117" s="183"/>
      <c r="I1117" s="183"/>
      <c r="J1117" s="184"/>
      <c r="K1117" s="185"/>
      <c r="L1117" s="186"/>
      <c r="M1117" s="132"/>
      <c r="N1117" s="118" t="str">
        <f>VLOOKUP(K1117,COD!$O$2:$P$10,2,FALSE)</f>
        <v>#N/A</v>
      </c>
      <c r="O1117" s="118" t="str">
        <f>VLOOKUP(L1117,COD!$O$12:$P$25,2,FALSE)</f>
        <v>#N/A</v>
      </c>
      <c r="P1117" s="119" t="str">
        <f t="shared" si="747"/>
        <v>#N/A</v>
      </c>
    </row>
    <row r="1118" ht="23.25" customHeight="1">
      <c r="A1118" s="86" t="str">
        <f t="shared" si="745"/>
        <v>3</v>
      </c>
      <c r="B1118" s="177">
        <v>3.0</v>
      </c>
      <c r="C1118" s="178" t="str">
        <f t="shared" si="91"/>
        <v/>
      </c>
      <c r="D1118" s="179" t="str">
        <f t="shared" ref="D1118:E1118" si="748">D1117</f>
        <v/>
      </c>
      <c r="E1118" s="180" t="str">
        <f t="shared" si="748"/>
        <v/>
      </c>
      <c r="F1118" s="181"/>
      <c r="G1118" s="182"/>
      <c r="H1118" s="183"/>
      <c r="I1118" s="183"/>
      <c r="J1118" s="184"/>
      <c r="K1118" s="185"/>
      <c r="L1118" s="185"/>
      <c r="M1118" s="131"/>
      <c r="N1118" s="128" t="str">
        <f>VLOOKUP(K1118,COD!$O$2:$P$10,2,FALSE)</f>
        <v>#N/A</v>
      </c>
      <c r="O1118" s="128" t="str">
        <f>VLOOKUP(L1118,COD!$O$12:$P$25,2,FALSE)</f>
        <v>#N/A</v>
      </c>
      <c r="P1118" s="119" t="str">
        <f t="shared" si="747"/>
        <v>#N/A</v>
      </c>
    </row>
    <row r="1119" ht="23.25" customHeight="1">
      <c r="A1119" s="86" t="str">
        <f t="shared" si="745"/>
        <v>4</v>
      </c>
      <c r="B1119" s="177">
        <v>4.0</v>
      </c>
      <c r="C1119" s="178" t="str">
        <f t="shared" si="91"/>
        <v/>
      </c>
      <c r="D1119" s="179" t="str">
        <f t="shared" ref="D1119:E1119" si="749">D1118</f>
        <v/>
      </c>
      <c r="E1119" s="180" t="str">
        <f t="shared" si="749"/>
        <v/>
      </c>
      <c r="F1119" s="181"/>
      <c r="G1119" s="182"/>
      <c r="H1119" s="183"/>
      <c r="I1119" s="183"/>
      <c r="J1119" s="184"/>
      <c r="K1119" s="185"/>
      <c r="L1119" s="185"/>
      <c r="M1119" s="132"/>
      <c r="N1119" s="118" t="str">
        <f>VLOOKUP(K1119,COD!$O$2:$P$10,2,FALSE)</f>
        <v>#N/A</v>
      </c>
      <c r="O1119" s="118" t="str">
        <f>VLOOKUP(L1119,COD!$O$12:$P$25,2,FALSE)</f>
        <v>#N/A</v>
      </c>
      <c r="P1119" s="119" t="str">
        <f t="shared" si="747"/>
        <v>#N/A</v>
      </c>
    </row>
    <row r="1120" ht="23.25" customHeight="1">
      <c r="A1120" s="86" t="str">
        <f t="shared" si="745"/>
        <v>5</v>
      </c>
      <c r="B1120" s="177">
        <v>5.0</v>
      </c>
      <c r="C1120" s="178" t="str">
        <f t="shared" si="91"/>
        <v/>
      </c>
      <c r="D1120" s="179" t="str">
        <f t="shared" ref="D1120:E1120" si="750">D1119</f>
        <v/>
      </c>
      <c r="E1120" s="180" t="str">
        <f t="shared" si="750"/>
        <v/>
      </c>
      <c r="F1120" s="181"/>
      <c r="G1120" s="182"/>
      <c r="H1120" s="183"/>
      <c r="I1120" s="183"/>
      <c r="J1120" s="184"/>
      <c r="K1120" s="185"/>
      <c r="L1120" s="185"/>
      <c r="M1120" s="131"/>
      <c r="N1120" s="128" t="str">
        <f>VLOOKUP(K1120,COD!$O$2:$P$10,2,FALSE)</f>
        <v>#N/A</v>
      </c>
      <c r="O1120" s="128" t="str">
        <f>VLOOKUP(L1120,COD!$O$12:$P$25,2,FALSE)</f>
        <v>#N/A</v>
      </c>
      <c r="P1120" s="119" t="str">
        <f t="shared" si="747"/>
        <v>#N/A</v>
      </c>
    </row>
    <row r="1121" ht="23.25" customHeight="1">
      <c r="A1121" s="86" t="str">
        <f t="shared" si="745"/>
        <v>6</v>
      </c>
      <c r="B1121" s="177">
        <v>6.0</v>
      </c>
      <c r="C1121" s="178" t="str">
        <f t="shared" si="91"/>
        <v/>
      </c>
      <c r="D1121" s="179" t="str">
        <f t="shared" ref="D1121:E1121" si="751">D1120</f>
        <v/>
      </c>
      <c r="E1121" s="180" t="str">
        <f t="shared" si="751"/>
        <v/>
      </c>
      <c r="F1121" s="181"/>
      <c r="G1121" s="182"/>
      <c r="H1121" s="183"/>
      <c r="I1121" s="183"/>
      <c r="J1121" s="184"/>
      <c r="K1121" s="185"/>
      <c r="L1121" s="185"/>
      <c r="M1121" s="130"/>
      <c r="N1121" s="118" t="str">
        <f>VLOOKUP(K1121,COD!$O$2:$P$10,2,FALSE)</f>
        <v>#N/A</v>
      </c>
      <c r="O1121" s="118" t="str">
        <f>VLOOKUP(L1121,COD!$O$12:$P$25,2,FALSE)</f>
        <v>#N/A</v>
      </c>
      <c r="P1121" s="119" t="str">
        <f t="shared" si="747"/>
        <v>#N/A</v>
      </c>
    </row>
    <row r="1122" ht="23.25" customHeight="1">
      <c r="A1122" s="86" t="str">
        <f t="shared" si="745"/>
        <v>7</v>
      </c>
      <c r="B1122" s="177">
        <v>7.0</v>
      </c>
      <c r="C1122" s="178" t="str">
        <f t="shared" si="91"/>
        <v/>
      </c>
      <c r="D1122" s="179" t="str">
        <f t="shared" ref="D1122:E1122" si="752">D1121</f>
        <v/>
      </c>
      <c r="E1122" s="180" t="str">
        <f t="shared" si="752"/>
        <v/>
      </c>
      <c r="F1122" s="181"/>
      <c r="G1122" s="182"/>
      <c r="H1122" s="183"/>
      <c r="I1122" s="183"/>
      <c r="J1122" s="184"/>
      <c r="K1122" s="185"/>
      <c r="L1122" s="185"/>
      <c r="M1122" s="127"/>
      <c r="N1122" s="128" t="str">
        <f>VLOOKUP(K1122,COD!$O$2:$P$10,2,FALSE)</f>
        <v>#N/A</v>
      </c>
      <c r="O1122" s="128" t="str">
        <f>VLOOKUP(L1122,COD!$O$12:$P$25,2,FALSE)</f>
        <v>#N/A</v>
      </c>
      <c r="P1122" s="119" t="str">
        <f t="shared" si="747"/>
        <v>#N/A</v>
      </c>
    </row>
    <row r="1123" ht="23.25" customHeight="1">
      <c r="A1123" s="86" t="str">
        <f t="shared" si="745"/>
        <v>8</v>
      </c>
      <c r="B1123" s="177">
        <v>8.0</v>
      </c>
      <c r="C1123" s="178" t="str">
        <f t="shared" si="91"/>
        <v/>
      </c>
      <c r="D1123" s="179" t="str">
        <f t="shared" ref="D1123:E1123" si="753">D1122</f>
        <v/>
      </c>
      <c r="E1123" s="180" t="str">
        <f t="shared" si="753"/>
        <v/>
      </c>
      <c r="F1123" s="181"/>
      <c r="G1123" s="182"/>
      <c r="H1123" s="183"/>
      <c r="I1123" s="183"/>
      <c r="J1123" s="184"/>
      <c r="K1123" s="185"/>
      <c r="L1123" s="185"/>
      <c r="M1123" s="132"/>
      <c r="N1123" s="118" t="str">
        <f>VLOOKUP(K1123,COD!$O$2:$P$10,2,FALSE)</f>
        <v>#N/A</v>
      </c>
      <c r="O1123" s="118" t="str">
        <f>VLOOKUP(L1123,COD!$O$12:$P$25,2,FALSE)</f>
        <v>#N/A</v>
      </c>
      <c r="P1123" s="119" t="str">
        <f t="shared" si="747"/>
        <v>#N/A</v>
      </c>
    </row>
    <row r="1124" ht="23.25" customHeight="1">
      <c r="A1124" s="86" t="str">
        <f t="shared" si="745"/>
        <v>9</v>
      </c>
      <c r="B1124" s="177">
        <v>9.0</v>
      </c>
      <c r="C1124" s="178" t="str">
        <f t="shared" si="91"/>
        <v/>
      </c>
      <c r="D1124" s="179" t="str">
        <f t="shared" ref="D1124:E1124" si="754">D1123</f>
        <v/>
      </c>
      <c r="E1124" s="180" t="str">
        <f t="shared" si="754"/>
        <v/>
      </c>
      <c r="F1124" s="181"/>
      <c r="G1124" s="182"/>
      <c r="H1124" s="183"/>
      <c r="I1124" s="183"/>
      <c r="J1124" s="184"/>
      <c r="K1124" s="185"/>
      <c r="L1124" s="185"/>
      <c r="M1124" s="131"/>
      <c r="N1124" s="128" t="str">
        <f>VLOOKUP(K1124,COD!$O$2:$P$10,2,FALSE)</f>
        <v>#N/A</v>
      </c>
      <c r="O1124" s="128" t="str">
        <f>VLOOKUP(L1124,COD!$O$12:$P$25,2,FALSE)</f>
        <v>#N/A</v>
      </c>
      <c r="P1124" s="119" t="str">
        <f t="shared" si="747"/>
        <v>#N/A</v>
      </c>
    </row>
    <row r="1125" ht="23.25" customHeight="1">
      <c r="A1125" s="86" t="str">
        <f t="shared" si="745"/>
        <v>10</v>
      </c>
      <c r="B1125" s="177">
        <v>10.0</v>
      </c>
      <c r="C1125" s="178" t="str">
        <f t="shared" si="91"/>
        <v/>
      </c>
      <c r="D1125" s="179" t="str">
        <f t="shared" ref="D1125:E1125" si="755">D1124</f>
        <v/>
      </c>
      <c r="E1125" s="180" t="str">
        <f t="shared" si="755"/>
        <v/>
      </c>
      <c r="F1125" s="181"/>
      <c r="G1125" s="182"/>
      <c r="H1125" s="183"/>
      <c r="I1125" s="183"/>
      <c r="J1125" s="184"/>
      <c r="K1125" s="185"/>
      <c r="L1125" s="185"/>
      <c r="M1125" s="132"/>
      <c r="N1125" s="118" t="str">
        <f>VLOOKUP(K1125,COD!$O$2:$P$10,2,FALSE)</f>
        <v>#N/A</v>
      </c>
      <c r="O1125" s="118" t="str">
        <f>VLOOKUP(L1125,COD!$O$12:$P$25,2,FALSE)</f>
        <v>#N/A</v>
      </c>
      <c r="P1125" s="119" t="str">
        <f t="shared" si="747"/>
        <v>#N/A</v>
      </c>
    </row>
    <row r="1126" ht="23.25" customHeight="1">
      <c r="A1126" s="86" t="str">
        <f t="shared" si="745"/>
        <v>11</v>
      </c>
      <c r="B1126" s="177">
        <v>11.0</v>
      </c>
      <c r="C1126" s="178" t="str">
        <f t="shared" si="91"/>
        <v/>
      </c>
      <c r="D1126" s="179" t="str">
        <f t="shared" ref="D1126:E1126" si="756">D1125</f>
        <v/>
      </c>
      <c r="E1126" s="180" t="str">
        <f t="shared" si="756"/>
        <v/>
      </c>
      <c r="F1126" s="181"/>
      <c r="G1126" s="182"/>
      <c r="H1126" s="183"/>
      <c r="I1126" s="183"/>
      <c r="J1126" s="184"/>
      <c r="K1126" s="185"/>
      <c r="L1126" s="185"/>
      <c r="M1126" s="131"/>
      <c r="N1126" s="128" t="str">
        <f>VLOOKUP(K1126,COD!$O$2:$P$10,2,FALSE)</f>
        <v>#N/A</v>
      </c>
      <c r="O1126" s="128" t="str">
        <f>VLOOKUP(L1126,COD!$O$12:$P$25,2,FALSE)</f>
        <v>#N/A</v>
      </c>
      <c r="P1126" s="119" t="str">
        <f t="shared" si="747"/>
        <v>#N/A</v>
      </c>
    </row>
    <row r="1127" ht="23.25" customHeight="1">
      <c r="A1127" s="86" t="str">
        <f t="shared" si="745"/>
        <v>12</v>
      </c>
      <c r="B1127" s="177">
        <v>12.0</v>
      </c>
      <c r="C1127" s="178" t="str">
        <f t="shared" si="91"/>
        <v/>
      </c>
      <c r="D1127" s="179" t="str">
        <f t="shared" ref="D1127:E1127" si="757">D1126</f>
        <v/>
      </c>
      <c r="E1127" s="180" t="str">
        <f t="shared" si="757"/>
        <v/>
      </c>
      <c r="F1127" s="181"/>
      <c r="G1127" s="182"/>
      <c r="H1127" s="183"/>
      <c r="I1127" s="183"/>
      <c r="J1127" s="184"/>
      <c r="K1127" s="186"/>
      <c r="L1127" s="186"/>
      <c r="M1127" s="130"/>
      <c r="N1127" s="118" t="str">
        <f>VLOOKUP(K1127,COD!$O$2:$P$10,2,FALSE)</f>
        <v>#N/A</v>
      </c>
      <c r="O1127" s="118" t="str">
        <f>VLOOKUP(L1127,COD!$O$12:$P$25,2,FALSE)</f>
        <v>#N/A</v>
      </c>
      <c r="P1127" s="119" t="str">
        <f t="shared" si="747"/>
        <v>#N/A</v>
      </c>
    </row>
    <row r="1128" ht="23.25" customHeight="1">
      <c r="A1128" s="86" t="str">
        <f t="shared" si="745"/>
        <v>13</v>
      </c>
      <c r="B1128" s="177">
        <v>13.0</v>
      </c>
      <c r="C1128" s="178" t="str">
        <f t="shared" si="91"/>
        <v/>
      </c>
      <c r="D1128" s="179" t="str">
        <f t="shared" ref="D1128:E1128" si="758">D1127</f>
        <v/>
      </c>
      <c r="E1128" s="180" t="str">
        <f t="shared" si="758"/>
        <v/>
      </c>
      <c r="F1128" s="181"/>
      <c r="G1128" s="182"/>
      <c r="H1128" s="183"/>
      <c r="I1128" s="183"/>
      <c r="J1128" s="184"/>
      <c r="K1128" s="185"/>
      <c r="L1128" s="185"/>
      <c r="M1128" s="127"/>
      <c r="N1128" s="128" t="str">
        <f>VLOOKUP(K1128,COD!$O$2:$P$10,2,FALSE)</f>
        <v>#N/A</v>
      </c>
      <c r="O1128" s="128" t="str">
        <f>VLOOKUP(L1128,COD!$O$12:$P$25,2,FALSE)</f>
        <v>#N/A</v>
      </c>
      <c r="P1128" s="119" t="str">
        <f t="shared" si="747"/>
        <v>#N/A</v>
      </c>
    </row>
    <row r="1129" ht="23.25" customHeight="1">
      <c r="A1129" s="86" t="str">
        <f t="shared" si="745"/>
        <v>14</v>
      </c>
      <c r="B1129" s="177">
        <v>14.0</v>
      </c>
      <c r="C1129" s="178" t="str">
        <f t="shared" si="91"/>
        <v/>
      </c>
      <c r="D1129" s="179" t="str">
        <f t="shared" ref="D1129:E1129" si="759">D1128</f>
        <v/>
      </c>
      <c r="E1129" s="180" t="str">
        <f t="shared" si="759"/>
        <v/>
      </c>
      <c r="F1129" s="181"/>
      <c r="G1129" s="182"/>
      <c r="H1129" s="183"/>
      <c r="I1129" s="183"/>
      <c r="J1129" s="184"/>
      <c r="K1129" s="186"/>
      <c r="L1129" s="186"/>
      <c r="M1129" s="130"/>
      <c r="N1129" s="118" t="str">
        <f>VLOOKUP(K1129,COD!$O$2:$P$10,2,FALSE)</f>
        <v>#N/A</v>
      </c>
      <c r="O1129" s="118" t="str">
        <f>VLOOKUP(L1129,COD!$O$12:$P$25,2,FALSE)</f>
        <v>#N/A</v>
      </c>
      <c r="P1129" s="119" t="str">
        <f t="shared" si="747"/>
        <v>#N/A</v>
      </c>
    </row>
    <row r="1130" ht="23.25" customHeight="1">
      <c r="A1130" s="86" t="str">
        <f t="shared" si="745"/>
        <v>15</v>
      </c>
      <c r="B1130" s="177">
        <v>15.0</v>
      </c>
      <c r="C1130" s="178" t="str">
        <f t="shared" si="91"/>
        <v/>
      </c>
      <c r="D1130" s="179" t="str">
        <f t="shared" ref="D1130:E1130" si="760">D1129</f>
        <v/>
      </c>
      <c r="E1130" s="180" t="str">
        <f t="shared" si="760"/>
        <v/>
      </c>
      <c r="F1130" s="181"/>
      <c r="G1130" s="182"/>
      <c r="H1130" s="183"/>
      <c r="I1130" s="183"/>
      <c r="J1130" s="184"/>
      <c r="K1130" s="186"/>
      <c r="L1130" s="186"/>
      <c r="M1130" s="127"/>
      <c r="N1130" s="128" t="str">
        <f>VLOOKUP(K1130,COD!$O$2:$P$10,2,FALSE)</f>
        <v>#N/A</v>
      </c>
      <c r="O1130" s="128" t="str">
        <f>VLOOKUP(L1130,COD!$O$12:$P$25,2,FALSE)</f>
        <v>#N/A</v>
      </c>
      <c r="P1130" s="119" t="str">
        <f t="shared" si="747"/>
        <v>#N/A</v>
      </c>
    </row>
    <row r="1131" ht="23.25" customHeight="1">
      <c r="A1131" s="86" t="str">
        <f t="shared" si="745"/>
        <v>16</v>
      </c>
      <c r="B1131" s="177">
        <v>16.0</v>
      </c>
      <c r="C1131" s="178" t="str">
        <f t="shared" si="91"/>
        <v/>
      </c>
      <c r="D1131" s="179" t="str">
        <f t="shared" ref="D1131:E1131" si="761">D1130</f>
        <v/>
      </c>
      <c r="E1131" s="180" t="str">
        <f t="shared" si="761"/>
        <v/>
      </c>
      <c r="F1131" s="181"/>
      <c r="G1131" s="182"/>
      <c r="H1131" s="183"/>
      <c r="I1131" s="183"/>
      <c r="J1131" s="184"/>
      <c r="K1131" s="186"/>
      <c r="L1131" s="186"/>
      <c r="M1131" s="132"/>
      <c r="N1131" s="118" t="str">
        <f>VLOOKUP(K1131,COD!$O$2:$P$10,2,FALSE)</f>
        <v>#N/A</v>
      </c>
      <c r="O1131" s="118" t="str">
        <f>VLOOKUP(L1131,COD!$O$12:$P$25,2,FALSE)</f>
        <v>#N/A</v>
      </c>
      <c r="P1131" s="119" t="str">
        <f t="shared" si="747"/>
        <v>#N/A</v>
      </c>
    </row>
    <row r="1132" ht="23.25" customHeight="1">
      <c r="A1132" s="86" t="str">
        <f t="shared" si="745"/>
        <v>17</v>
      </c>
      <c r="B1132" s="177">
        <v>17.0</v>
      </c>
      <c r="C1132" s="178" t="str">
        <f t="shared" si="91"/>
        <v/>
      </c>
      <c r="D1132" s="179" t="str">
        <f t="shared" ref="D1132:E1132" si="762">D1131</f>
        <v/>
      </c>
      <c r="E1132" s="180" t="str">
        <f t="shared" si="762"/>
        <v/>
      </c>
      <c r="F1132" s="181"/>
      <c r="G1132" s="182"/>
      <c r="H1132" s="183"/>
      <c r="I1132" s="183"/>
      <c r="J1132" s="184"/>
      <c r="K1132" s="186"/>
      <c r="L1132" s="186"/>
      <c r="M1132" s="131"/>
      <c r="N1132" s="128" t="str">
        <f>VLOOKUP(K1132,COD!$O$2:$P$10,2,FALSE)</f>
        <v>#N/A</v>
      </c>
      <c r="O1132" s="128" t="str">
        <f>VLOOKUP(L1132,COD!$O$12:$P$25,2,FALSE)</f>
        <v>#N/A</v>
      </c>
      <c r="P1132" s="119" t="str">
        <f t="shared" si="747"/>
        <v>#N/A</v>
      </c>
    </row>
    <row r="1133" ht="23.25" customHeight="1">
      <c r="A1133" s="86" t="str">
        <f t="shared" si="745"/>
        <v>18</v>
      </c>
      <c r="B1133" s="177">
        <v>18.0</v>
      </c>
      <c r="C1133" s="178" t="str">
        <f t="shared" si="91"/>
        <v/>
      </c>
      <c r="D1133" s="179" t="str">
        <f t="shared" ref="D1133:E1133" si="763">D1132</f>
        <v/>
      </c>
      <c r="E1133" s="180" t="str">
        <f t="shared" si="763"/>
        <v/>
      </c>
      <c r="F1133" s="181"/>
      <c r="G1133" s="182"/>
      <c r="H1133" s="183"/>
      <c r="I1133" s="183"/>
      <c r="J1133" s="187"/>
      <c r="K1133" s="186"/>
      <c r="L1133" s="186"/>
      <c r="M1133" s="130"/>
      <c r="N1133" s="118" t="str">
        <f>VLOOKUP(K1133,COD!$O$2:$P$10,2,FALSE)</f>
        <v>#N/A</v>
      </c>
      <c r="O1133" s="118" t="str">
        <f>VLOOKUP(L1133,COD!$O$12:$P$25,2,FALSE)</f>
        <v>#N/A</v>
      </c>
      <c r="P1133" s="119" t="str">
        <f t="shared" si="747"/>
        <v>#N/A</v>
      </c>
    </row>
    <row r="1134" ht="23.25" customHeight="1">
      <c r="A1134" s="86" t="str">
        <f t="shared" si="745"/>
        <v>19</v>
      </c>
      <c r="B1134" s="177">
        <v>19.0</v>
      </c>
      <c r="C1134" s="178" t="str">
        <f t="shared" si="91"/>
        <v/>
      </c>
      <c r="D1134" s="179" t="str">
        <f t="shared" ref="D1134:E1134" si="764">D1133</f>
        <v/>
      </c>
      <c r="E1134" s="180" t="str">
        <f t="shared" si="764"/>
        <v/>
      </c>
      <c r="F1134" s="181"/>
      <c r="G1134" s="182"/>
      <c r="H1134" s="183"/>
      <c r="I1134" s="183"/>
      <c r="J1134" s="184"/>
      <c r="K1134" s="186"/>
      <c r="L1134" s="186"/>
      <c r="M1134" s="127"/>
      <c r="N1134" s="128" t="str">
        <f>VLOOKUP(K1134,COD!$O$2:$P$10,2,FALSE)</f>
        <v>#N/A</v>
      </c>
      <c r="O1134" s="128" t="str">
        <f>VLOOKUP(L1134,COD!$O$12:$P$25,2,FALSE)</f>
        <v>#N/A</v>
      </c>
      <c r="P1134" s="119" t="str">
        <f t="shared" si="747"/>
        <v>#N/A</v>
      </c>
    </row>
    <row r="1135" ht="23.25" customHeight="1">
      <c r="A1135" s="86" t="str">
        <f t="shared" si="745"/>
        <v>20</v>
      </c>
      <c r="B1135" s="177">
        <v>20.0</v>
      </c>
      <c r="C1135" s="178" t="str">
        <f t="shared" si="91"/>
        <v/>
      </c>
      <c r="D1135" s="179" t="str">
        <f t="shared" ref="D1135:E1135" si="765">D1134</f>
        <v/>
      </c>
      <c r="E1135" s="180" t="str">
        <f t="shared" si="765"/>
        <v/>
      </c>
      <c r="F1135" s="181"/>
      <c r="G1135" s="182"/>
      <c r="H1135" s="183"/>
      <c r="I1135" s="183"/>
      <c r="J1135" s="184"/>
      <c r="K1135" s="186"/>
      <c r="L1135" s="186"/>
      <c r="M1135" s="132"/>
      <c r="N1135" s="118" t="str">
        <f>VLOOKUP(K1135,COD!$O$2:$P$10,2,FALSE)</f>
        <v>#N/A</v>
      </c>
      <c r="O1135" s="118" t="str">
        <f>VLOOKUP(L1135,COD!$O$12:$P$25,2,FALSE)</f>
        <v>#N/A</v>
      </c>
      <c r="P1135" s="119" t="str">
        <f t="shared" si="747"/>
        <v>#N/A</v>
      </c>
    </row>
    <row r="1136" ht="23.25" customHeight="1">
      <c r="A1136" s="86" t="str">
        <f t="shared" si="745"/>
        <v>21</v>
      </c>
      <c r="B1136" s="177">
        <v>21.0</v>
      </c>
      <c r="C1136" s="178" t="str">
        <f t="shared" si="91"/>
        <v/>
      </c>
      <c r="D1136" s="179" t="str">
        <f t="shared" ref="D1136:E1136" si="766">D1135</f>
        <v/>
      </c>
      <c r="E1136" s="180" t="str">
        <f t="shared" si="766"/>
        <v/>
      </c>
      <c r="F1136" s="181"/>
      <c r="G1136" s="182"/>
      <c r="H1136" s="183"/>
      <c r="I1136" s="183"/>
      <c r="J1136" s="187"/>
      <c r="K1136" s="185"/>
      <c r="L1136" s="186"/>
      <c r="M1136" s="127"/>
      <c r="N1136" s="128" t="str">
        <f>VLOOKUP(K1136,COD!$O$2:$P$10,2,FALSE)</f>
        <v>#N/A</v>
      </c>
      <c r="O1136" s="128" t="str">
        <f>VLOOKUP(L1136,COD!$O$12:$P$25,2,FALSE)</f>
        <v>#N/A</v>
      </c>
      <c r="P1136" s="119" t="str">
        <f t="shared" si="747"/>
        <v>#N/A</v>
      </c>
    </row>
    <row r="1137" ht="23.25" customHeight="1">
      <c r="A1137" s="86" t="str">
        <f t="shared" si="745"/>
        <v>22</v>
      </c>
      <c r="B1137" s="177">
        <v>22.0</v>
      </c>
      <c r="C1137" s="178" t="str">
        <f t="shared" si="91"/>
        <v/>
      </c>
      <c r="D1137" s="179" t="str">
        <f t="shared" ref="D1137:E1137" si="767">D1136</f>
        <v/>
      </c>
      <c r="E1137" s="180" t="str">
        <f t="shared" si="767"/>
        <v/>
      </c>
      <c r="F1137" s="181"/>
      <c r="G1137" s="182"/>
      <c r="H1137" s="183"/>
      <c r="I1137" s="183"/>
      <c r="J1137" s="184"/>
      <c r="K1137" s="186"/>
      <c r="L1137" s="186"/>
      <c r="M1137" s="130"/>
      <c r="N1137" s="118" t="str">
        <f>VLOOKUP(K1137,COD!$O$2:$P$10,2,FALSE)</f>
        <v>#N/A</v>
      </c>
      <c r="O1137" s="118" t="str">
        <f>VLOOKUP(L1137,COD!$O$12:$P$25,2,FALSE)</f>
        <v>#N/A</v>
      </c>
      <c r="P1137" s="119" t="str">
        <f t="shared" si="747"/>
        <v>#N/A</v>
      </c>
    </row>
    <row r="1138" ht="23.25" customHeight="1">
      <c r="A1138" s="86" t="str">
        <f t="shared" si="745"/>
        <v>23</v>
      </c>
      <c r="B1138" s="177">
        <v>23.0</v>
      </c>
      <c r="C1138" s="178" t="str">
        <f t="shared" si="91"/>
        <v/>
      </c>
      <c r="D1138" s="179" t="str">
        <f t="shared" ref="D1138:E1138" si="768">D1137</f>
        <v/>
      </c>
      <c r="E1138" s="180" t="str">
        <f t="shared" si="768"/>
        <v/>
      </c>
      <c r="F1138" s="181"/>
      <c r="G1138" s="182"/>
      <c r="H1138" s="183"/>
      <c r="I1138" s="183"/>
      <c r="J1138" s="184"/>
      <c r="K1138" s="185"/>
      <c r="L1138" s="186"/>
      <c r="M1138" s="131"/>
      <c r="N1138" s="128" t="str">
        <f>VLOOKUP(K1138,COD!$O$2:$P$10,2,FALSE)</f>
        <v>#N/A</v>
      </c>
      <c r="O1138" s="128" t="str">
        <f>VLOOKUP(L1138,COD!$O$12:$P$25,2,FALSE)</f>
        <v>#N/A</v>
      </c>
      <c r="P1138" s="119" t="str">
        <f t="shared" si="747"/>
        <v>#N/A</v>
      </c>
    </row>
    <row r="1139" ht="23.25" customHeight="1">
      <c r="A1139" s="86" t="str">
        <f t="shared" si="745"/>
        <v>24</v>
      </c>
      <c r="B1139" s="177">
        <v>24.0</v>
      </c>
      <c r="C1139" s="178" t="str">
        <f t="shared" si="91"/>
        <v/>
      </c>
      <c r="D1139" s="179" t="str">
        <f t="shared" ref="D1139:E1139" si="769">D1138</f>
        <v/>
      </c>
      <c r="E1139" s="180" t="str">
        <f t="shared" si="769"/>
        <v/>
      </c>
      <c r="F1139" s="181"/>
      <c r="G1139" s="182"/>
      <c r="H1139" s="183"/>
      <c r="I1139" s="183"/>
      <c r="J1139" s="184"/>
      <c r="K1139" s="186"/>
      <c r="L1139" s="186"/>
      <c r="M1139" s="130"/>
      <c r="N1139" s="118" t="str">
        <f>VLOOKUP(K1139,COD!$O$2:$P$10,2,FALSE)</f>
        <v>#N/A</v>
      </c>
      <c r="O1139" s="118" t="str">
        <f>VLOOKUP(L1139,COD!$O$12:$P$25,2,FALSE)</f>
        <v>#N/A</v>
      </c>
      <c r="P1139" s="119" t="str">
        <f t="shared" si="747"/>
        <v>#N/A</v>
      </c>
    </row>
    <row r="1140" ht="23.25" customHeight="1">
      <c r="A1140" s="86" t="str">
        <f t="shared" si="745"/>
        <v>25</v>
      </c>
      <c r="B1140" s="177">
        <v>25.0</v>
      </c>
      <c r="C1140" s="178" t="str">
        <f t="shared" si="91"/>
        <v/>
      </c>
      <c r="D1140" s="179" t="str">
        <f t="shared" ref="D1140:E1140" si="770">D1139</f>
        <v/>
      </c>
      <c r="E1140" s="180" t="str">
        <f t="shared" si="770"/>
        <v/>
      </c>
      <c r="F1140" s="181"/>
      <c r="G1140" s="182"/>
      <c r="H1140" s="183"/>
      <c r="I1140" s="183"/>
      <c r="J1140" s="187"/>
      <c r="K1140" s="185"/>
      <c r="L1140" s="185"/>
      <c r="M1140" s="127"/>
      <c r="N1140" s="128" t="str">
        <f>VLOOKUP(K1140,COD!$O$2:$P$10,2,FALSE)</f>
        <v>#N/A</v>
      </c>
      <c r="O1140" s="128" t="str">
        <f>VLOOKUP(L1140,COD!$O$12:$P$25,2,FALSE)</f>
        <v>#N/A</v>
      </c>
      <c r="P1140" s="119" t="str">
        <f t="shared" si="747"/>
        <v>#N/A</v>
      </c>
    </row>
    <row r="1141" ht="23.25" customHeight="1">
      <c r="A1141" s="86" t="str">
        <f t="shared" si="745"/>
        <v>26</v>
      </c>
      <c r="B1141" s="177">
        <v>26.0</v>
      </c>
      <c r="C1141" s="178" t="str">
        <f t="shared" si="91"/>
        <v/>
      </c>
      <c r="D1141" s="179" t="str">
        <f t="shared" ref="D1141:E1141" si="771">D1140</f>
        <v/>
      </c>
      <c r="E1141" s="180" t="str">
        <f t="shared" si="771"/>
        <v/>
      </c>
      <c r="F1141" s="181"/>
      <c r="G1141" s="182"/>
      <c r="H1141" s="183"/>
      <c r="I1141" s="183"/>
      <c r="J1141" s="184"/>
      <c r="K1141" s="185"/>
      <c r="L1141" s="185"/>
      <c r="M1141" s="132"/>
      <c r="N1141" s="118" t="str">
        <f>VLOOKUP(K1141,COD!$O$2:$P$10,2,FALSE)</f>
        <v>#N/A</v>
      </c>
      <c r="O1141" s="118" t="str">
        <f>VLOOKUP(L1141,COD!$O$12:$P$25,2,FALSE)</f>
        <v>#N/A</v>
      </c>
      <c r="P1141" s="119" t="str">
        <f t="shared" si="747"/>
        <v>#N/A</v>
      </c>
    </row>
    <row r="1142" ht="23.25" customHeight="1">
      <c r="A1142" s="86" t="str">
        <f t="shared" si="745"/>
        <v>27</v>
      </c>
      <c r="B1142" s="177">
        <v>27.0</v>
      </c>
      <c r="C1142" s="178" t="str">
        <f t="shared" si="91"/>
        <v/>
      </c>
      <c r="D1142" s="179" t="str">
        <f t="shared" ref="D1142:E1142" si="772">D1141</f>
        <v/>
      </c>
      <c r="E1142" s="180" t="str">
        <f t="shared" si="772"/>
        <v/>
      </c>
      <c r="F1142" s="181"/>
      <c r="G1142" s="182"/>
      <c r="H1142" s="183"/>
      <c r="I1142" s="183"/>
      <c r="J1142" s="184"/>
      <c r="K1142" s="185"/>
      <c r="L1142" s="185"/>
      <c r="M1142" s="131"/>
      <c r="N1142" s="128" t="str">
        <f>VLOOKUP(K1142,COD!$O$2:$P$10,2,FALSE)</f>
        <v>#N/A</v>
      </c>
      <c r="O1142" s="128" t="str">
        <f>VLOOKUP(L1142,COD!$O$12:$P$25,2,FALSE)</f>
        <v>#N/A</v>
      </c>
      <c r="P1142" s="119" t="str">
        <f t="shared" si="747"/>
        <v>#N/A</v>
      </c>
    </row>
    <row r="1143" ht="23.25" customHeight="1">
      <c r="A1143" s="86" t="str">
        <f t="shared" si="745"/>
        <v>28</v>
      </c>
      <c r="B1143" s="177">
        <v>28.0</v>
      </c>
      <c r="C1143" s="178" t="str">
        <f t="shared" si="91"/>
        <v/>
      </c>
      <c r="D1143" s="179" t="str">
        <f t="shared" ref="D1143:E1143" si="773">D1142</f>
        <v/>
      </c>
      <c r="E1143" s="180" t="str">
        <f t="shared" si="773"/>
        <v/>
      </c>
      <c r="F1143" s="181"/>
      <c r="G1143" s="182"/>
      <c r="H1143" s="183"/>
      <c r="I1143" s="183"/>
      <c r="J1143" s="184"/>
      <c r="K1143" s="185"/>
      <c r="L1143" s="185"/>
      <c r="M1143" s="132"/>
      <c r="N1143" s="118" t="str">
        <f>VLOOKUP(K1143,COD!$O$2:$P$10,2,FALSE)</f>
        <v>#N/A</v>
      </c>
      <c r="O1143" s="118" t="str">
        <f>VLOOKUP(L1143,COD!$O$12:$P$25,2,FALSE)</f>
        <v>#N/A</v>
      </c>
      <c r="P1143" s="119" t="str">
        <f t="shared" si="747"/>
        <v>#N/A</v>
      </c>
    </row>
    <row r="1144" ht="23.25" customHeight="1">
      <c r="A1144" s="86" t="str">
        <f t="shared" si="745"/>
        <v>29</v>
      </c>
      <c r="B1144" s="177">
        <v>29.0</v>
      </c>
      <c r="C1144" s="178" t="str">
        <f t="shared" si="91"/>
        <v/>
      </c>
      <c r="D1144" s="179" t="str">
        <f t="shared" ref="D1144:E1144" si="774">D1143</f>
        <v/>
      </c>
      <c r="E1144" s="180" t="str">
        <f t="shared" si="774"/>
        <v/>
      </c>
      <c r="F1144" s="181"/>
      <c r="G1144" s="182"/>
      <c r="H1144" s="183"/>
      <c r="I1144" s="183"/>
      <c r="J1144" s="184"/>
      <c r="K1144" s="185"/>
      <c r="L1144" s="185"/>
      <c r="M1144" s="131"/>
      <c r="N1144" s="128" t="str">
        <f>VLOOKUP(K1144,COD!$O$2:$P$10,2,FALSE)</f>
        <v>#N/A</v>
      </c>
      <c r="O1144" s="128" t="str">
        <f>VLOOKUP(L1144,COD!$O$12:$P$25,2,FALSE)</f>
        <v>#N/A</v>
      </c>
      <c r="P1144" s="119" t="str">
        <f t="shared" si="747"/>
        <v>#N/A</v>
      </c>
    </row>
    <row r="1145" ht="23.25" customHeight="1">
      <c r="A1145" s="86" t="str">
        <f t="shared" si="745"/>
        <v>30</v>
      </c>
      <c r="B1145" s="177">
        <v>30.0</v>
      </c>
      <c r="C1145" s="178" t="str">
        <f t="shared" si="91"/>
        <v/>
      </c>
      <c r="D1145" s="179" t="str">
        <f t="shared" ref="D1145:E1145" si="775">D1144</f>
        <v/>
      </c>
      <c r="E1145" s="180" t="str">
        <f t="shared" si="775"/>
        <v/>
      </c>
      <c r="F1145" s="181"/>
      <c r="G1145" s="182"/>
      <c r="H1145" s="183"/>
      <c r="I1145" s="183"/>
      <c r="J1145" s="184"/>
      <c r="K1145" s="185"/>
      <c r="L1145" s="185"/>
      <c r="M1145" s="130"/>
      <c r="N1145" s="118" t="str">
        <f>VLOOKUP(K1145,COD!$O$2:$P$10,2,FALSE)</f>
        <v>#N/A</v>
      </c>
      <c r="O1145" s="118" t="str">
        <f>VLOOKUP(L1145,COD!$O$12:$P$25,2,FALSE)</f>
        <v>#N/A</v>
      </c>
      <c r="P1145" s="119" t="str">
        <f t="shared" si="747"/>
        <v>#N/A</v>
      </c>
    </row>
    <row r="1146" ht="23.25" customHeight="1">
      <c r="A1146" s="86" t="str">
        <f t="shared" si="745"/>
        <v>31</v>
      </c>
      <c r="B1146" s="177">
        <v>31.0</v>
      </c>
      <c r="C1146" s="178" t="str">
        <f t="shared" si="91"/>
        <v/>
      </c>
      <c r="D1146" s="179" t="str">
        <f t="shared" ref="D1146:E1146" si="776">D1145</f>
        <v/>
      </c>
      <c r="E1146" s="180" t="str">
        <f t="shared" si="776"/>
        <v/>
      </c>
      <c r="F1146" s="181"/>
      <c r="G1146" s="182"/>
      <c r="H1146" s="183"/>
      <c r="I1146" s="183"/>
      <c r="J1146" s="184"/>
      <c r="K1146" s="186"/>
      <c r="L1146" s="186"/>
      <c r="M1146" s="131"/>
      <c r="N1146" s="128" t="str">
        <f>VLOOKUP(K1146,COD!$O$2:$P$10,2,FALSE)</f>
        <v>#N/A</v>
      </c>
      <c r="O1146" s="128" t="str">
        <f>VLOOKUP(L1146,COD!$O$12:$P$25,2,FALSE)</f>
        <v>#N/A</v>
      </c>
      <c r="P1146" s="119" t="str">
        <f t="shared" si="747"/>
        <v>#N/A</v>
      </c>
    </row>
    <row r="1147" ht="23.25" customHeight="1">
      <c r="A1147" s="86" t="str">
        <f t="shared" si="745"/>
        <v>32</v>
      </c>
      <c r="B1147" s="177">
        <v>32.0</v>
      </c>
      <c r="C1147" s="178" t="str">
        <f t="shared" si="91"/>
        <v/>
      </c>
      <c r="D1147" s="179" t="str">
        <f t="shared" ref="D1147:E1147" si="777">D1146</f>
        <v/>
      </c>
      <c r="E1147" s="180" t="str">
        <f t="shared" si="777"/>
        <v/>
      </c>
      <c r="F1147" s="181"/>
      <c r="G1147" s="182"/>
      <c r="H1147" s="183"/>
      <c r="I1147" s="183"/>
      <c r="J1147" s="184"/>
      <c r="K1147" s="185"/>
      <c r="L1147" s="185"/>
      <c r="M1147" s="130"/>
      <c r="N1147" s="118" t="str">
        <f>VLOOKUP(K1147,COD!$O$2:$P$10,2,FALSE)</f>
        <v>#N/A</v>
      </c>
      <c r="O1147" s="118" t="str">
        <f>VLOOKUP(L1147,COD!$O$12:$P$25,2,FALSE)</f>
        <v>#N/A</v>
      </c>
      <c r="P1147" s="119" t="str">
        <f t="shared" si="747"/>
        <v>#N/A</v>
      </c>
    </row>
    <row r="1148" ht="23.25" customHeight="1">
      <c r="A1148" s="86" t="str">
        <f t="shared" si="745"/>
        <v>33</v>
      </c>
      <c r="B1148" s="177">
        <v>33.0</v>
      </c>
      <c r="C1148" s="178" t="str">
        <f t="shared" si="91"/>
        <v/>
      </c>
      <c r="D1148" s="179" t="str">
        <f t="shared" ref="D1148:E1148" si="778">D1147</f>
        <v/>
      </c>
      <c r="E1148" s="180" t="str">
        <f t="shared" si="778"/>
        <v/>
      </c>
      <c r="F1148" s="181"/>
      <c r="G1148" s="182"/>
      <c r="H1148" s="183"/>
      <c r="I1148" s="183"/>
      <c r="J1148" s="184"/>
      <c r="K1148" s="185"/>
      <c r="L1148" s="185"/>
      <c r="M1148" s="127"/>
      <c r="N1148" s="128" t="str">
        <f>VLOOKUP(K1148,COD!$O$2:$P$10,2,FALSE)</f>
        <v>#N/A</v>
      </c>
      <c r="O1148" s="128" t="str">
        <f>VLOOKUP(L1148,COD!$O$12:$P$25,2,FALSE)</f>
        <v>#N/A</v>
      </c>
      <c r="P1148" s="119" t="str">
        <f t="shared" si="747"/>
        <v>#N/A</v>
      </c>
    </row>
    <row r="1149" ht="23.25" customHeight="1">
      <c r="A1149" s="86" t="str">
        <f t="shared" si="745"/>
        <v>34</v>
      </c>
      <c r="B1149" s="177">
        <v>34.0</v>
      </c>
      <c r="C1149" s="178" t="str">
        <f t="shared" si="91"/>
        <v/>
      </c>
      <c r="D1149" s="179" t="str">
        <f t="shared" ref="D1149:E1149" si="779">D1148</f>
        <v/>
      </c>
      <c r="E1149" s="180" t="str">
        <f t="shared" si="779"/>
        <v/>
      </c>
      <c r="F1149" s="181"/>
      <c r="G1149" s="182"/>
      <c r="H1149" s="183"/>
      <c r="I1149" s="183"/>
      <c r="J1149" s="184"/>
      <c r="K1149" s="185"/>
      <c r="L1149" s="185"/>
      <c r="M1149" s="132"/>
      <c r="N1149" s="118" t="str">
        <f>VLOOKUP(K1149,COD!$O$2:$P$10,2,FALSE)</f>
        <v>#N/A</v>
      </c>
      <c r="O1149" s="118" t="str">
        <f>VLOOKUP(L1149,COD!$O$12:$P$25,2,FALSE)</f>
        <v>#N/A</v>
      </c>
      <c r="P1149" s="119" t="str">
        <f t="shared" si="747"/>
        <v>#N/A</v>
      </c>
    </row>
    <row r="1150" ht="23.25" customHeight="1">
      <c r="A1150" s="86" t="str">
        <f t="shared" si="745"/>
        <v>35</v>
      </c>
      <c r="B1150" s="177">
        <v>35.0</v>
      </c>
      <c r="C1150" s="178" t="str">
        <f t="shared" si="91"/>
        <v/>
      </c>
      <c r="D1150" s="179" t="str">
        <f t="shared" ref="D1150:E1150" si="780">D1149</f>
        <v/>
      </c>
      <c r="E1150" s="180" t="str">
        <f t="shared" si="780"/>
        <v/>
      </c>
      <c r="F1150" s="181"/>
      <c r="G1150" s="182"/>
      <c r="H1150" s="183"/>
      <c r="I1150" s="183"/>
      <c r="J1150" s="184"/>
      <c r="K1150" s="185"/>
      <c r="L1150" s="185"/>
      <c r="M1150" s="131"/>
      <c r="N1150" s="128" t="str">
        <f>VLOOKUP(K1150,COD!$O$2:$P$10,2,FALSE)</f>
        <v>#N/A</v>
      </c>
      <c r="O1150" s="128" t="str">
        <f>VLOOKUP(L1150,COD!$O$12:$P$25,2,FALSE)</f>
        <v>#N/A</v>
      </c>
      <c r="P1150" s="119" t="str">
        <f t="shared" si="747"/>
        <v>#N/A</v>
      </c>
    </row>
    <row r="1151" ht="23.25" customHeight="1">
      <c r="A1151" s="86" t="str">
        <f t="shared" si="745"/>
        <v>36</v>
      </c>
      <c r="B1151" s="177">
        <v>36.0</v>
      </c>
      <c r="C1151" s="178" t="str">
        <f t="shared" si="91"/>
        <v/>
      </c>
      <c r="D1151" s="179" t="str">
        <f t="shared" ref="D1151:E1151" si="781">D1150</f>
        <v/>
      </c>
      <c r="E1151" s="180" t="str">
        <f t="shared" si="781"/>
        <v/>
      </c>
      <c r="F1151" s="181"/>
      <c r="G1151" s="182"/>
      <c r="H1151" s="183"/>
      <c r="I1151" s="183"/>
      <c r="J1151" s="184"/>
      <c r="K1151" s="185"/>
      <c r="L1151" s="185"/>
      <c r="M1151" s="132"/>
      <c r="N1151" s="118" t="str">
        <f>VLOOKUP(K1151,COD!$O$2:$P$10,2,FALSE)</f>
        <v>#N/A</v>
      </c>
      <c r="O1151" s="118" t="str">
        <f>VLOOKUP(L1151,COD!$O$12:$P$25,2,FALSE)</f>
        <v>#N/A</v>
      </c>
      <c r="P1151" s="119" t="str">
        <f t="shared" si="747"/>
        <v>#N/A</v>
      </c>
    </row>
    <row r="1152" ht="23.25" customHeight="1">
      <c r="A1152" s="86" t="str">
        <f t="shared" si="745"/>
        <v>37</v>
      </c>
      <c r="B1152" s="177">
        <v>37.0</v>
      </c>
      <c r="C1152" s="178" t="str">
        <f t="shared" si="91"/>
        <v/>
      </c>
      <c r="D1152" s="179" t="str">
        <f t="shared" ref="D1152:E1152" si="782">D1151</f>
        <v/>
      </c>
      <c r="E1152" s="180" t="str">
        <f t="shared" si="782"/>
        <v/>
      </c>
      <c r="F1152" s="181"/>
      <c r="G1152" s="182"/>
      <c r="H1152" s="183"/>
      <c r="I1152" s="183"/>
      <c r="J1152" s="187"/>
      <c r="K1152" s="185"/>
      <c r="L1152" s="185"/>
      <c r="M1152" s="127"/>
      <c r="N1152" s="128" t="str">
        <f>VLOOKUP(K1152,COD!$O$2:$P$10,2,FALSE)</f>
        <v>#N/A</v>
      </c>
      <c r="O1152" s="128" t="str">
        <f>VLOOKUP(L1152,COD!$O$12:$P$25,2,FALSE)</f>
        <v>#N/A</v>
      </c>
      <c r="P1152" s="119" t="str">
        <f t="shared" si="747"/>
        <v>#N/A</v>
      </c>
    </row>
    <row r="1153" ht="23.25" customHeight="1">
      <c r="A1153" s="86" t="str">
        <f t="shared" si="745"/>
        <v>38</v>
      </c>
      <c r="B1153" s="177">
        <v>38.0</v>
      </c>
      <c r="C1153" s="178" t="str">
        <f t="shared" si="91"/>
        <v/>
      </c>
      <c r="D1153" s="179" t="str">
        <f t="shared" ref="D1153:E1153" si="783">D1152</f>
        <v/>
      </c>
      <c r="E1153" s="180" t="str">
        <f t="shared" si="783"/>
        <v/>
      </c>
      <c r="F1153" s="181"/>
      <c r="G1153" s="182"/>
      <c r="H1153" s="183"/>
      <c r="I1153" s="183"/>
      <c r="J1153" s="184"/>
      <c r="K1153" s="185"/>
      <c r="L1153" s="185"/>
      <c r="M1153" s="132"/>
      <c r="N1153" s="118" t="str">
        <f>VLOOKUP(K1153,COD!$O$2:$P$10,2,FALSE)</f>
        <v>#N/A</v>
      </c>
      <c r="O1153" s="118" t="str">
        <f>VLOOKUP(L1153,COD!$O$12:$P$25,2,FALSE)</f>
        <v>#N/A</v>
      </c>
      <c r="P1153" s="119" t="str">
        <f t="shared" si="747"/>
        <v>#N/A</v>
      </c>
    </row>
    <row r="1154" ht="23.25" customHeight="1">
      <c r="A1154" s="86" t="str">
        <f t="shared" si="745"/>
        <v>39</v>
      </c>
      <c r="B1154" s="177">
        <v>39.0</v>
      </c>
      <c r="C1154" s="178" t="str">
        <f t="shared" si="91"/>
        <v/>
      </c>
      <c r="D1154" s="179" t="str">
        <f t="shared" ref="D1154:E1154" si="784">D1153</f>
        <v/>
      </c>
      <c r="E1154" s="180" t="str">
        <f t="shared" si="784"/>
        <v/>
      </c>
      <c r="F1154" s="181"/>
      <c r="G1154" s="182"/>
      <c r="H1154" s="183"/>
      <c r="I1154" s="183"/>
      <c r="J1154" s="184"/>
      <c r="K1154" s="185"/>
      <c r="L1154" s="186"/>
      <c r="M1154" s="127"/>
      <c r="N1154" s="128" t="str">
        <f>VLOOKUP(K1154,COD!$O$2:$P$10,2,FALSE)</f>
        <v>#N/A</v>
      </c>
      <c r="O1154" s="128" t="str">
        <f>VLOOKUP(L1154,COD!$O$12:$P$25,2,FALSE)</f>
        <v>#N/A</v>
      </c>
      <c r="P1154" s="119" t="str">
        <f t="shared" si="747"/>
        <v>#N/A</v>
      </c>
    </row>
    <row r="1155" ht="23.25" customHeight="1">
      <c r="A1155" s="86" t="str">
        <f t="shared" si="745"/>
        <v>40</v>
      </c>
      <c r="B1155" s="177">
        <v>40.0</v>
      </c>
      <c r="C1155" s="178" t="str">
        <f t="shared" si="91"/>
        <v/>
      </c>
      <c r="D1155" s="179" t="str">
        <f t="shared" ref="D1155:E1155" si="785">D1154</f>
        <v/>
      </c>
      <c r="E1155" s="180" t="str">
        <f t="shared" si="785"/>
        <v/>
      </c>
      <c r="F1155" s="181"/>
      <c r="G1155" s="182"/>
      <c r="H1155" s="183"/>
      <c r="I1155" s="183"/>
      <c r="J1155" s="184"/>
      <c r="K1155" s="185"/>
      <c r="L1155" s="186"/>
      <c r="M1155" s="130"/>
      <c r="N1155" s="118" t="str">
        <f>VLOOKUP(K1155,COD!$O$2:$P$10,2,FALSE)</f>
        <v>#N/A</v>
      </c>
      <c r="O1155" s="118" t="str">
        <f>VLOOKUP(L1155,COD!$O$12:$P$25,2,FALSE)</f>
        <v>#N/A</v>
      </c>
      <c r="P1155" s="119" t="str">
        <f t="shared" si="747"/>
        <v>#N/A</v>
      </c>
    </row>
    <row r="1156" ht="23.25" customHeight="1">
      <c r="A1156" s="86" t="str">
        <f t="shared" si="745"/>
        <v>41</v>
      </c>
      <c r="B1156" s="177">
        <v>41.0</v>
      </c>
      <c r="C1156" s="178" t="str">
        <f t="shared" si="91"/>
        <v/>
      </c>
      <c r="D1156" s="179" t="str">
        <f t="shared" ref="D1156:E1156" si="786">D1155</f>
        <v/>
      </c>
      <c r="E1156" s="180" t="str">
        <f t="shared" si="786"/>
        <v/>
      </c>
      <c r="F1156" s="181"/>
      <c r="G1156" s="182"/>
      <c r="H1156" s="183"/>
      <c r="I1156" s="183"/>
      <c r="J1156" s="184"/>
      <c r="K1156" s="185"/>
      <c r="L1156" s="186"/>
      <c r="M1156" s="127"/>
      <c r="N1156" s="128" t="str">
        <f>VLOOKUP(K1156,COD!$O$2:$P$10,2,FALSE)</f>
        <v>#N/A</v>
      </c>
      <c r="O1156" s="128" t="str">
        <f>VLOOKUP(L1156,COD!$O$12:$P$25,2,FALSE)</f>
        <v>#N/A</v>
      </c>
      <c r="P1156" s="119" t="str">
        <f t="shared" si="747"/>
        <v>#N/A</v>
      </c>
    </row>
    <row r="1157" ht="23.25" customHeight="1">
      <c r="A1157" s="86" t="str">
        <f t="shared" si="745"/>
        <v>42</v>
      </c>
      <c r="B1157" s="177">
        <v>42.0</v>
      </c>
      <c r="C1157" s="178" t="str">
        <f t="shared" si="91"/>
        <v/>
      </c>
      <c r="D1157" s="179" t="str">
        <f t="shared" ref="D1157:E1157" si="787">D1156</f>
        <v/>
      </c>
      <c r="E1157" s="180" t="str">
        <f t="shared" si="787"/>
        <v/>
      </c>
      <c r="F1157" s="181"/>
      <c r="G1157" s="182"/>
      <c r="H1157" s="183"/>
      <c r="I1157" s="183"/>
      <c r="J1157" s="184"/>
      <c r="K1157" s="185"/>
      <c r="L1157" s="188"/>
      <c r="M1157" s="132"/>
      <c r="N1157" s="118" t="str">
        <f>VLOOKUP(K1157,COD!$O$2:$P$10,2,FALSE)</f>
        <v>#N/A</v>
      </c>
      <c r="O1157" s="118" t="str">
        <f>VLOOKUP(L1157,COD!$O$12:$P$25,2,FALSE)</f>
        <v>#N/A</v>
      </c>
      <c r="P1157" s="119" t="str">
        <f t="shared" si="747"/>
        <v>#N/A</v>
      </c>
    </row>
    <row r="1158" ht="23.25" customHeight="1">
      <c r="A1158" s="86" t="str">
        <f t="shared" si="745"/>
        <v>43</v>
      </c>
      <c r="B1158" s="177">
        <v>43.0</v>
      </c>
      <c r="C1158" s="178" t="str">
        <f t="shared" si="91"/>
        <v/>
      </c>
      <c r="D1158" s="179" t="str">
        <f t="shared" ref="D1158:E1158" si="788">D1157</f>
        <v/>
      </c>
      <c r="E1158" s="180" t="str">
        <f t="shared" si="788"/>
        <v/>
      </c>
      <c r="F1158" s="181"/>
      <c r="G1158" s="182"/>
      <c r="H1158" s="183"/>
      <c r="I1158" s="183"/>
      <c r="J1158" s="184"/>
      <c r="K1158" s="186"/>
      <c r="L1158" s="186"/>
      <c r="M1158" s="131"/>
      <c r="N1158" s="128" t="str">
        <f>VLOOKUP(K1158,COD!$O$2:$P$10,2,FALSE)</f>
        <v>#N/A</v>
      </c>
      <c r="O1158" s="128" t="str">
        <f>VLOOKUP(L1158,COD!$O$12:$P$25,2,FALSE)</f>
        <v>#N/A</v>
      </c>
      <c r="P1158" s="119" t="str">
        <f t="shared" si="747"/>
        <v>#N/A</v>
      </c>
    </row>
    <row r="1159" ht="23.25" customHeight="1">
      <c r="A1159" s="86" t="str">
        <f t="shared" si="745"/>
        <v>44</v>
      </c>
      <c r="B1159" s="177">
        <v>44.0</v>
      </c>
      <c r="C1159" s="178" t="str">
        <f t="shared" si="91"/>
        <v/>
      </c>
      <c r="D1159" s="179" t="str">
        <f t="shared" ref="D1159:E1159" si="789">D1158</f>
        <v/>
      </c>
      <c r="E1159" s="180" t="str">
        <f t="shared" si="789"/>
        <v/>
      </c>
      <c r="F1159" s="181"/>
      <c r="G1159" s="182"/>
      <c r="H1159" s="183"/>
      <c r="I1159" s="183"/>
      <c r="J1159" s="184"/>
      <c r="K1159" s="186"/>
      <c r="L1159" s="186"/>
      <c r="M1159" s="130"/>
      <c r="N1159" s="118" t="str">
        <f>VLOOKUP(K1159,COD!$O$2:$P$10,2,FALSE)</f>
        <v>#N/A</v>
      </c>
      <c r="O1159" s="118" t="str">
        <f>VLOOKUP(L1159,COD!$O$12:$P$25,2,FALSE)</f>
        <v>#N/A</v>
      </c>
      <c r="P1159" s="119" t="str">
        <f t="shared" si="747"/>
        <v>#N/A</v>
      </c>
    </row>
    <row r="1160" ht="23.25" customHeight="1">
      <c r="A1160" s="86" t="str">
        <f t="shared" si="745"/>
        <v>45</v>
      </c>
      <c r="B1160" s="177">
        <v>45.0</v>
      </c>
      <c r="C1160" s="178" t="str">
        <f t="shared" si="91"/>
        <v/>
      </c>
      <c r="D1160" s="179" t="str">
        <f t="shared" ref="D1160:E1160" si="790">D1159</f>
        <v/>
      </c>
      <c r="E1160" s="180" t="str">
        <f t="shared" si="790"/>
        <v/>
      </c>
      <c r="F1160" s="181"/>
      <c r="G1160" s="182"/>
      <c r="H1160" s="183"/>
      <c r="I1160" s="183"/>
      <c r="J1160" s="184"/>
      <c r="K1160" s="189"/>
      <c r="L1160" s="190"/>
      <c r="M1160" s="127"/>
      <c r="N1160" s="128" t="str">
        <f>VLOOKUP(K1160,COD!$O$2:$P$10,2,FALSE)</f>
        <v>#N/A</v>
      </c>
      <c r="O1160" s="128" t="str">
        <f>VLOOKUP(L1160,COD!$O$12:$P$25,2,FALSE)</f>
        <v>#N/A</v>
      </c>
      <c r="P1160" s="119" t="str">
        <f t="shared" si="747"/>
        <v>#N/A</v>
      </c>
    </row>
    <row r="1161" ht="23.25" customHeight="1">
      <c r="A1161" s="86" t="str">
        <f t="shared" si="745"/>
        <v>46</v>
      </c>
      <c r="B1161" s="177">
        <v>46.0</v>
      </c>
      <c r="C1161" s="178" t="str">
        <f t="shared" si="91"/>
        <v/>
      </c>
      <c r="D1161" s="179" t="str">
        <f t="shared" ref="D1161:E1161" si="791">D1160</f>
        <v/>
      </c>
      <c r="E1161" s="180" t="str">
        <f t="shared" si="791"/>
        <v/>
      </c>
      <c r="F1161" s="181"/>
      <c r="G1161" s="182"/>
      <c r="H1161" s="183"/>
      <c r="I1161" s="183"/>
      <c r="J1161" s="187"/>
      <c r="K1161" s="186"/>
      <c r="L1161" s="186"/>
      <c r="M1161" s="132"/>
      <c r="N1161" s="118" t="str">
        <f>VLOOKUP(K1161,COD!$O$2:$P$10,2,FALSE)</f>
        <v>#N/A</v>
      </c>
      <c r="O1161" s="118" t="str">
        <f>VLOOKUP(L1161,COD!$O$12:$P$25,2,FALSE)</f>
        <v>#N/A</v>
      </c>
      <c r="P1161" s="119" t="str">
        <f t="shared" si="747"/>
        <v>#N/A</v>
      </c>
    </row>
    <row r="1162" ht="23.25" customHeight="1">
      <c r="A1162" s="86" t="str">
        <f t="shared" si="745"/>
        <v>47</v>
      </c>
      <c r="B1162" s="177">
        <v>47.0</v>
      </c>
      <c r="C1162" s="178" t="str">
        <f t="shared" si="91"/>
        <v/>
      </c>
      <c r="D1162" s="179" t="str">
        <f t="shared" ref="D1162:E1162" si="792">D1161</f>
        <v/>
      </c>
      <c r="E1162" s="180" t="str">
        <f t="shared" si="792"/>
        <v/>
      </c>
      <c r="F1162" s="181"/>
      <c r="G1162" s="182"/>
      <c r="H1162" s="183"/>
      <c r="I1162" s="183"/>
      <c r="J1162" s="184"/>
      <c r="K1162" s="185"/>
      <c r="L1162" s="186"/>
      <c r="M1162" s="127"/>
      <c r="N1162" s="128" t="str">
        <f>VLOOKUP(K1162,COD!$O$2:$P$10,2,FALSE)</f>
        <v>#N/A</v>
      </c>
      <c r="O1162" s="128" t="str">
        <f>VLOOKUP(L1162,COD!$O$12:$P$25,2,FALSE)</f>
        <v>#N/A</v>
      </c>
      <c r="P1162" s="119" t="str">
        <f t="shared" si="747"/>
        <v>#N/A</v>
      </c>
    </row>
    <row r="1163" ht="23.25" customHeight="1">
      <c r="A1163" s="86" t="str">
        <f t="shared" si="745"/>
        <v>48</v>
      </c>
      <c r="B1163" s="177">
        <v>48.0</v>
      </c>
      <c r="C1163" s="178" t="str">
        <f t="shared" si="91"/>
        <v/>
      </c>
      <c r="D1163" s="179" t="str">
        <f t="shared" ref="D1163:E1163" si="793">D1162</f>
        <v/>
      </c>
      <c r="E1163" s="180" t="str">
        <f t="shared" si="793"/>
        <v/>
      </c>
      <c r="F1163" s="181"/>
      <c r="G1163" s="182"/>
      <c r="H1163" s="183"/>
      <c r="I1163" s="183"/>
      <c r="J1163" s="184"/>
      <c r="K1163" s="186"/>
      <c r="L1163" s="186"/>
      <c r="M1163" s="132"/>
      <c r="N1163" s="118" t="str">
        <f>VLOOKUP(K1163,COD!$O$2:$P$10,2,FALSE)</f>
        <v>#N/A</v>
      </c>
      <c r="O1163" s="118" t="str">
        <f>VLOOKUP(L1163,COD!$O$12:$P$25,2,FALSE)</f>
        <v>#N/A</v>
      </c>
      <c r="P1163" s="119" t="str">
        <f t="shared" si="747"/>
        <v>#N/A</v>
      </c>
    </row>
    <row r="1164" ht="23.25" customHeight="1">
      <c r="A1164" s="86" t="str">
        <f t="shared" si="745"/>
        <v>49</v>
      </c>
      <c r="B1164" s="177">
        <v>49.0</v>
      </c>
      <c r="C1164" s="178" t="str">
        <f t="shared" si="91"/>
        <v/>
      </c>
      <c r="D1164" s="179" t="str">
        <f t="shared" ref="D1164:E1164" si="794">D1163</f>
        <v/>
      </c>
      <c r="E1164" s="180" t="str">
        <f t="shared" si="794"/>
        <v/>
      </c>
      <c r="F1164" s="181"/>
      <c r="G1164" s="182"/>
      <c r="H1164" s="183"/>
      <c r="I1164" s="183"/>
      <c r="J1164" s="184"/>
      <c r="K1164" s="185"/>
      <c r="L1164" s="186"/>
      <c r="M1164" s="127"/>
      <c r="N1164" s="128" t="str">
        <f>VLOOKUP(K1164,COD!$O$2:$P$10,2,FALSE)</f>
        <v>#N/A</v>
      </c>
      <c r="O1164" s="128" t="str">
        <f>VLOOKUP(L1164,COD!$O$12:$P$25,2,FALSE)</f>
        <v>#N/A</v>
      </c>
      <c r="P1164" s="119" t="str">
        <f t="shared" si="747"/>
        <v>#N/A</v>
      </c>
    </row>
    <row r="1165" ht="23.25" customHeight="1">
      <c r="A1165" s="86" t="str">
        <f t="shared" si="745"/>
        <v>50</v>
      </c>
      <c r="B1165" s="177">
        <v>50.0</v>
      </c>
      <c r="C1165" s="178" t="str">
        <f t="shared" si="91"/>
        <v/>
      </c>
      <c r="D1165" s="179" t="str">
        <f t="shared" ref="D1165:E1165" si="795">D1164</f>
        <v/>
      </c>
      <c r="E1165" s="180" t="str">
        <f t="shared" si="795"/>
        <v/>
      </c>
      <c r="F1165" s="181"/>
      <c r="G1165" s="182"/>
      <c r="H1165" s="183"/>
      <c r="I1165" s="183"/>
      <c r="J1165" s="184"/>
      <c r="K1165" s="186"/>
      <c r="L1165" s="186"/>
      <c r="M1165" s="132"/>
      <c r="N1165" s="118" t="str">
        <f>VLOOKUP(K1165,COD!$O$2:$P$10,2,FALSE)</f>
        <v>#N/A</v>
      </c>
      <c r="O1165" s="118" t="str">
        <f>VLOOKUP(L1165,COD!$O$12:$P$25,2,FALSE)</f>
        <v>#N/A</v>
      </c>
      <c r="P1165" s="119" t="str">
        <f t="shared" si="747"/>
        <v>#N/A</v>
      </c>
    </row>
    <row r="1166" ht="23.25" customHeight="1">
      <c r="A1166" s="86" t="str">
        <f t="shared" si="745"/>
        <v>51</v>
      </c>
      <c r="B1166" s="177">
        <v>51.0</v>
      </c>
      <c r="C1166" s="178" t="str">
        <f t="shared" si="91"/>
        <v/>
      </c>
      <c r="D1166" s="179" t="str">
        <f t="shared" ref="D1166:E1166" si="796">D1165</f>
        <v/>
      </c>
      <c r="E1166" s="180" t="str">
        <f t="shared" si="796"/>
        <v/>
      </c>
      <c r="F1166" s="181"/>
      <c r="G1166" s="182"/>
      <c r="H1166" s="183"/>
      <c r="I1166" s="183"/>
      <c r="J1166" s="187"/>
      <c r="K1166" s="186"/>
      <c r="L1166" s="186"/>
      <c r="M1166" s="131"/>
      <c r="N1166" s="128" t="str">
        <f>VLOOKUP(K1166,COD!$O$2:$P$10,2,FALSE)</f>
        <v>#N/A</v>
      </c>
      <c r="O1166" s="128" t="str">
        <f>VLOOKUP(L1166,COD!$O$12:$P$25,2,FALSE)</f>
        <v>#N/A</v>
      </c>
      <c r="P1166" s="119" t="str">
        <f t="shared" si="747"/>
        <v>#N/A</v>
      </c>
    </row>
    <row r="1167" ht="23.25" customHeight="1">
      <c r="A1167" s="86" t="str">
        <f t="shared" si="745"/>
        <v>52</v>
      </c>
      <c r="B1167" s="177">
        <v>52.0</v>
      </c>
      <c r="C1167" s="178" t="str">
        <f t="shared" si="91"/>
        <v/>
      </c>
      <c r="D1167" s="179" t="str">
        <f t="shared" ref="D1167:E1167" si="797">D1166</f>
        <v/>
      </c>
      <c r="E1167" s="180" t="str">
        <f t="shared" si="797"/>
        <v/>
      </c>
      <c r="F1167" s="181"/>
      <c r="G1167" s="182"/>
      <c r="H1167" s="183"/>
      <c r="I1167" s="183"/>
      <c r="J1167" s="184"/>
      <c r="K1167" s="186"/>
      <c r="L1167" s="186"/>
      <c r="M1167" s="132"/>
      <c r="N1167" s="119" t="str">
        <f>VLOOKUP(K1167,COD!$O$2:$P$10,2,FALSE)</f>
        <v>#N/A</v>
      </c>
      <c r="O1167" s="119" t="str">
        <f>VLOOKUP(L1167,COD!$O$12:$P$25,2,FALSE)</f>
        <v>#N/A</v>
      </c>
      <c r="P1167" s="119" t="str">
        <f t="shared" si="747"/>
        <v>#N/A</v>
      </c>
    </row>
    <row r="1168" ht="23.25" customHeight="1">
      <c r="A1168" s="86" t="str">
        <f t="shared" si="745"/>
        <v>53</v>
      </c>
      <c r="B1168" s="177">
        <v>53.0</v>
      </c>
      <c r="C1168" s="178" t="str">
        <f t="shared" si="91"/>
        <v/>
      </c>
      <c r="D1168" s="179" t="str">
        <f t="shared" ref="D1168:E1168" si="798">D1167</f>
        <v/>
      </c>
      <c r="E1168" s="180" t="str">
        <f t="shared" si="798"/>
        <v/>
      </c>
      <c r="F1168" s="181"/>
      <c r="G1168" s="182"/>
      <c r="H1168" s="183"/>
      <c r="I1168" s="183"/>
      <c r="J1168" s="184"/>
      <c r="K1168" s="185"/>
      <c r="L1168" s="185"/>
      <c r="M1168" s="127"/>
      <c r="N1168" s="119" t="str">
        <f>VLOOKUP(K1168,COD!$O$2:$P$10,2,FALSE)</f>
        <v>#N/A</v>
      </c>
      <c r="O1168" s="119" t="str">
        <f>VLOOKUP(L1168,COD!$O$12:$P$25,2,FALSE)</f>
        <v>#N/A</v>
      </c>
      <c r="P1168" s="119" t="str">
        <f t="shared" si="747"/>
        <v>#N/A</v>
      </c>
    </row>
    <row r="1169" ht="23.25" customHeight="1">
      <c r="A1169" s="86" t="str">
        <f t="shared" si="745"/>
        <v>54</v>
      </c>
      <c r="B1169" s="177">
        <v>54.0</v>
      </c>
      <c r="C1169" s="178" t="str">
        <f t="shared" si="91"/>
        <v/>
      </c>
      <c r="D1169" s="179" t="str">
        <f t="shared" ref="D1169:E1169" si="799">D1168</f>
        <v/>
      </c>
      <c r="E1169" s="180" t="str">
        <f t="shared" si="799"/>
        <v/>
      </c>
      <c r="F1169" s="181"/>
      <c r="G1169" s="182"/>
      <c r="H1169" s="183"/>
      <c r="I1169" s="183"/>
      <c r="J1169" s="184"/>
      <c r="K1169" s="186"/>
      <c r="L1169" s="186"/>
      <c r="M1169" s="132"/>
      <c r="N1169" s="119" t="str">
        <f>VLOOKUP(K1169,COD!$O$2:$P$10,2,FALSE)</f>
        <v>#N/A</v>
      </c>
      <c r="O1169" s="119" t="str">
        <f>VLOOKUP(L1169,COD!$O$12:$P$25,2,FALSE)</f>
        <v>#N/A</v>
      </c>
      <c r="P1169" s="119" t="str">
        <f t="shared" si="747"/>
        <v>#N/A</v>
      </c>
    </row>
    <row r="1170" ht="23.25" customHeight="1">
      <c r="A1170" s="86" t="str">
        <f t="shared" si="745"/>
        <v>55</v>
      </c>
      <c r="B1170" s="177">
        <v>55.0</v>
      </c>
      <c r="C1170" s="178" t="str">
        <f t="shared" si="91"/>
        <v/>
      </c>
      <c r="D1170" s="179" t="str">
        <f t="shared" ref="D1170:E1170" si="800">D1169</f>
        <v/>
      </c>
      <c r="E1170" s="180" t="str">
        <f t="shared" si="800"/>
        <v/>
      </c>
      <c r="F1170" s="181"/>
      <c r="G1170" s="182"/>
      <c r="H1170" s="183"/>
      <c r="I1170" s="183"/>
      <c r="J1170" s="184"/>
      <c r="K1170" s="185"/>
      <c r="L1170" s="186"/>
      <c r="M1170" s="131"/>
      <c r="N1170" s="119" t="str">
        <f>VLOOKUP(K1170,COD!$O$2:$P$10,2,FALSE)</f>
        <v>#N/A</v>
      </c>
      <c r="O1170" s="119" t="str">
        <f>VLOOKUP(L1170,COD!$O$12:$P$25,2,FALSE)</f>
        <v>#N/A</v>
      </c>
      <c r="P1170" s="119" t="str">
        <f t="shared" si="747"/>
        <v>#N/A</v>
      </c>
    </row>
    <row r="1171" ht="23.25" customHeight="1">
      <c r="A1171" s="86" t="str">
        <f t="shared" si="745"/>
        <v>56</v>
      </c>
      <c r="B1171" s="177">
        <v>56.0</v>
      </c>
      <c r="C1171" s="178" t="str">
        <f t="shared" si="91"/>
        <v/>
      </c>
      <c r="D1171" s="179" t="str">
        <f t="shared" ref="D1171:E1171" si="801">D1170</f>
        <v/>
      </c>
      <c r="E1171" s="180" t="str">
        <f t="shared" si="801"/>
        <v/>
      </c>
      <c r="F1171" s="181"/>
      <c r="G1171" s="182"/>
      <c r="H1171" s="183"/>
      <c r="I1171" s="183"/>
      <c r="J1171" s="184"/>
      <c r="K1171" s="186"/>
      <c r="L1171" s="186"/>
      <c r="M1171" s="130"/>
      <c r="N1171" s="119" t="str">
        <f>VLOOKUP(K1171,COD!$O$2:$P$10,2,FALSE)</f>
        <v>#N/A</v>
      </c>
      <c r="O1171" s="119" t="str">
        <f>VLOOKUP(L1171,COD!$O$12:$P$25,2,FALSE)</f>
        <v>#N/A</v>
      </c>
      <c r="P1171" s="119" t="str">
        <f t="shared" si="747"/>
        <v>#N/A</v>
      </c>
    </row>
    <row r="1172" ht="23.25" customHeight="1">
      <c r="A1172" s="86" t="str">
        <f t="shared" si="745"/>
        <v>57</v>
      </c>
      <c r="B1172" s="177">
        <v>57.0</v>
      </c>
      <c r="C1172" s="178" t="str">
        <f t="shared" si="91"/>
        <v/>
      </c>
      <c r="D1172" s="179" t="str">
        <f t="shared" ref="D1172:E1172" si="802">D1171</f>
        <v/>
      </c>
      <c r="E1172" s="180" t="str">
        <f t="shared" si="802"/>
        <v/>
      </c>
      <c r="F1172" s="181"/>
      <c r="G1172" s="182"/>
      <c r="H1172" s="183"/>
      <c r="I1172" s="183"/>
      <c r="J1172" s="184"/>
      <c r="K1172" s="185"/>
      <c r="L1172" s="185"/>
      <c r="M1172" s="127"/>
      <c r="N1172" s="119" t="str">
        <f>VLOOKUP(K1172,COD!$O$2:$P$10,2,FALSE)</f>
        <v>#N/A</v>
      </c>
      <c r="O1172" s="119" t="str">
        <f>VLOOKUP(L1172,COD!$O$12:$P$25,2,FALSE)</f>
        <v>#N/A</v>
      </c>
      <c r="P1172" s="119" t="str">
        <f t="shared" si="747"/>
        <v>#N/A</v>
      </c>
    </row>
    <row r="1173" ht="23.25" customHeight="1">
      <c r="A1173" s="86" t="str">
        <f t="shared" si="745"/>
        <v>58</v>
      </c>
      <c r="B1173" s="177">
        <v>58.0</v>
      </c>
      <c r="C1173" s="178" t="str">
        <f t="shared" si="91"/>
        <v/>
      </c>
      <c r="D1173" s="179" t="str">
        <f t="shared" ref="D1173:E1173" si="803">D1172</f>
        <v/>
      </c>
      <c r="E1173" s="180" t="str">
        <f t="shared" si="803"/>
        <v/>
      </c>
      <c r="F1173" s="181"/>
      <c r="G1173" s="182"/>
      <c r="H1173" s="183"/>
      <c r="I1173" s="183"/>
      <c r="J1173" s="184"/>
      <c r="K1173" s="185"/>
      <c r="L1173" s="185"/>
      <c r="M1173" s="132"/>
      <c r="N1173" s="119" t="str">
        <f>VLOOKUP(K1173,COD!$O$2:$P$10,2,FALSE)</f>
        <v>#N/A</v>
      </c>
      <c r="O1173" s="119" t="str">
        <f>VLOOKUP(L1173,COD!$O$12:$P$25,2,FALSE)</f>
        <v>#N/A</v>
      </c>
      <c r="P1173" s="119" t="str">
        <f t="shared" si="747"/>
        <v>#N/A</v>
      </c>
    </row>
    <row r="1174" ht="23.25" customHeight="1">
      <c r="A1174" s="86" t="str">
        <f t="shared" si="745"/>
        <v>59</v>
      </c>
      <c r="B1174" s="177">
        <v>59.0</v>
      </c>
      <c r="C1174" s="178" t="str">
        <f t="shared" si="91"/>
        <v/>
      </c>
      <c r="D1174" s="179" t="str">
        <f t="shared" ref="D1174:E1174" si="804">D1173</f>
        <v/>
      </c>
      <c r="E1174" s="180" t="str">
        <f t="shared" si="804"/>
        <v/>
      </c>
      <c r="F1174" s="181"/>
      <c r="G1174" s="182"/>
      <c r="H1174" s="183"/>
      <c r="I1174" s="183"/>
      <c r="J1174" s="184"/>
      <c r="K1174" s="185"/>
      <c r="L1174" s="185"/>
      <c r="M1174" s="127"/>
      <c r="N1174" s="119" t="str">
        <f>VLOOKUP(K1174,COD!$O$2:$P$10,2,FALSE)</f>
        <v>#N/A</v>
      </c>
      <c r="O1174" s="119" t="str">
        <f>VLOOKUP(L1174,COD!$O$12:$P$25,2,FALSE)</f>
        <v>#N/A</v>
      </c>
      <c r="P1174" s="119" t="str">
        <f t="shared" si="747"/>
        <v>#N/A</v>
      </c>
    </row>
    <row r="1175" ht="23.25" customHeight="1">
      <c r="A1175" s="86" t="str">
        <f t="shared" si="745"/>
        <v>60</v>
      </c>
      <c r="B1175" s="177">
        <v>60.0</v>
      </c>
      <c r="C1175" s="178" t="str">
        <f t="shared" si="91"/>
        <v/>
      </c>
      <c r="D1175" s="179" t="str">
        <f t="shared" ref="D1175:E1175" si="805">D1174</f>
        <v/>
      </c>
      <c r="E1175" s="180" t="str">
        <f t="shared" si="805"/>
        <v/>
      </c>
      <c r="F1175" s="181"/>
      <c r="G1175" s="182"/>
      <c r="H1175" s="183"/>
      <c r="I1175" s="183"/>
      <c r="J1175" s="184"/>
      <c r="K1175" s="185"/>
      <c r="L1175" s="185"/>
      <c r="M1175" s="132"/>
      <c r="N1175" s="119" t="str">
        <f>VLOOKUP(K1175,COD!$O$2:$P$10,2,FALSE)</f>
        <v>#N/A</v>
      </c>
      <c r="O1175" s="119" t="str">
        <f>VLOOKUP(L1175,COD!$O$12:$P$25,2,FALSE)</f>
        <v>#N/A</v>
      </c>
      <c r="P1175" s="119" t="str">
        <f t="shared" si="747"/>
        <v>#N/A</v>
      </c>
    </row>
    <row r="1176" ht="23.25" customHeight="1">
      <c r="A1176" s="86" t="str">
        <f t="shared" si="745"/>
        <v>61</v>
      </c>
      <c r="B1176" s="177">
        <v>61.0</v>
      </c>
      <c r="C1176" s="178" t="str">
        <f t="shared" si="91"/>
        <v/>
      </c>
      <c r="D1176" s="179" t="str">
        <f t="shared" ref="D1176:E1176" si="806">D1175</f>
        <v/>
      </c>
      <c r="E1176" s="180" t="str">
        <f t="shared" si="806"/>
        <v/>
      </c>
      <c r="F1176" s="181"/>
      <c r="G1176" s="182"/>
      <c r="H1176" s="183"/>
      <c r="I1176" s="183"/>
      <c r="J1176" s="187"/>
      <c r="K1176" s="185"/>
      <c r="L1176" s="185"/>
      <c r="M1176" s="127"/>
      <c r="N1176" s="119" t="str">
        <f>VLOOKUP(K1176,COD!$O$2:$P$10,2,FALSE)</f>
        <v>#N/A</v>
      </c>
      <c r="O1176" s="119" t="str">
        <f>VLOOKUP(L1176,COD!$O$12:$P$25,2,FALSE)</f>
        <v>#N/A</v>
      </c>
      <c r="P1176" s="119" t="str">
        <f t="shared" si="747"/>
        <v>#N/A</v>
      </c>
    </row>
    <row r="1177" ht="23.25" customHeight="1">
      <c r="A1177" s="86" t="str">
        <f t="shared" si="745"/>
        <v>62</v>
      </c>
      <c r="B1177" s="177">
        <v>62.0</v>
      </c>
      <c r="C1177" s="178" t="str">
        <f t="shared" si="91"/>
        <v/>
      </c>
      <c r="D1177" s="179" t="str">
        <f t="shared" ref="D1177:E1177" si="807">D1176</f>
        <v/>
      </c>
      <c r="E1177" s="180" t="str">
        <f t="shared" si="807"/>
        <v/>
      </c>
      <c r="F1177" s="181"/>
      <c r="G1177" s="182"/>
      <c r="H1177" s="183"/>
      <c r="I1177" s="183"/>
      <c r="J1177" s="187"/>
      <c r="K1177" s="186"/>
      <c r="L1177" s="186"/>
      <c r="M1177" s="130"/>
      <c r="N1177" s="119" t="str">
        <f>VLOOKUP(K1177,COD!$O$2:$P$10,2,FALSE)</f>
        <v>#N/A</v>
      </c>
      <c r="O1177" s="119" t="str">
        <f>VLOOKUP(L1177,COD!$O$12:$P$25,2,FALSE)</f>
        <v>#N/A</v>
      </c>
      <c r="P1177" s="119" t="str">
        <f t="shared" si="747"/>
        <v>#N/A</v>
      </c>
    </row>
    <row r="1178" ht="23.25" customHeight="1">
      <c r="A1178" s="86" t="str">
        <f t="shared" si="745"/>
        <v>63</v>
      </c>
      <c r="B1178" s="177">
        <v>63.0</v>
      </c>
      <c r="C1178" s="178" t="str">
        <f t="shared" si="91"/>
        <v/>
      </c>
      <c r="D1178" s="179" t="str">
        <f t="shared" ref="D1178:E1178" si="808">D1177</f>
        <v/>
      </c>
      <c r="E1178" s="180" t="str">
        <f t="shared" si="808"/>
        <v/>
      </c>
      <c r="F1178" s="181"/>
      <c r="G1178" s="182"/>
      <c r="H1178" s="183"/>
      <c r="I1178" s="183"/>
      <c r="J1178" s="187"/>
      <c r="K1178" s="185"/>
      <c r="L1178" s="185"/>
      <c r="M1178" s="131"/>
      <c r="N1178" s="119" t="str">
        <f>VLOOKUP(K1178,COD!$O$2:$P$10,2,FALSE)</f>
        <v>#N/A</v>
      </c>
      <c r="O1178" s="119" t="str">
        <f>VLOOKUP(L1178,COD!$O$12:$P$25,2,FALSE)</f>
        <v>#N/A</v>
      </c>
      <c r="P1178" s="119" t="str">
        <f t="shared" si="747"/>
        <v>#N/A</v>
      </c>
    </row>
    <row r="1179" ht="23.25" customHeight="1">
      <c r="A1179" s="86" t="str">
        <f t="shared" si="745"/>
        <v>64</v>
      </c>
      <c r="B1179" s="177">
        <v>64.0</v>
      </c>
      <c r="C1179" s="178" t="str">
        <f t="shared" si="91"/>
        <v/>
      </c>
      <c r="D1179" s="179" t="str">
        <f t="shared" ref="D1179:E1179" si="809">D1178</f>
        <v/>
      </c>
      <c r="E1179" s="180" t="str">
        <f t="shared" si="809"/>
        <v/>
      </c>
      <c r="F1179" s="181"/>
      <c r="G1179" s="182"/>
      <c r="H1179" s="183"/>
      <c r="I1179" s="183"/>
      <c r="J1179" s="184"/>
      <c r="K1179" s="185"/>
      <c r="L1179" s="185"/>
      <c r="M1179" s="130"/>
      <c r="N1179" s="119" t="str">
        <f>VLOOKUP(K1179,COD!$O$2:$P$10,2,FALSE)</f>
        <v>#N/A</v>
      </c>
      <c r="O1179" s="119" t="str">
        <f>VLOOKUP(L1179,COD!$O$12:$P$25,2,FALSE)</f>
        <v>#N/A</v>
      </c>
      <c r="P1179" s="119" t="str">
        <f t="shared" si="747"/>
        <v>#N/A</v>
      </c>
    </row>
    <row r="1180" ht="23.25" customHeight="1">
      <c r="A1180" s="86" t="str">
        <f t="shared" si="745"/>
        <v>65</v>
      </c>
      <c r="B1180" s="177">
        <v>65.0</v>
      </c>
      <c r="C1180" s="178" t="str">
        <f t="shared" si="91"/>
        <v/>
      </c>
      <c r="D1180" s="179" t="str">
        <f t="shared" ref="D1180:E1180" si="810">D1179</f>
        <v/>
      </c>
      <c r="E1180" s="180" t="str">
        <f t="shared" si="810"/>
        <v/>
      </c>
      <c r="F1180" s="181"/>
      <c r="G1180" s="182"/>
      <c r="H1180" s="183"/>
      <c r="I1180" s="183"/>
      <c r="J1180" s="184"/>
      <c r="K1180" s="185"/>
      <c r="L1180" s="185"/>
      <c r="M1180" s="131"/>
      <c r="N1180" s="119" t="str">
        <f>VLOOKUP(K1180,COD!$O$2:$P$10,2,FALSE)</f>
        <v>#N/A</v>
      </c>
      <c r="O1180" s="119" t="str">
        <f>VLOOKUP(L1180,COD!$O$12:$P$25,2,FALSE)</f>
        <v>#N/A</v>
      </c>
      <c r="P1180" s="119" t="str">
        <f t="shared" si="747"/>
        <v>#N/A</v>
      </c>
    </row>
    <row r="1181" ht="23.25" customHeight="1">
      <c r="A1181" s="86" t="str">
        <f t="shared" si="745"/>
        <v>66</v>
      </c>
      <c r="B1181" s="177">
        <v>66.0</v>
      </c>
      <c r="C1181" s="178" t="str">
        <f t="shared" si="91"/>
        <v/>
      </c>
      <c r="D1181" s="179" t="str">
        <f t="shared" ref="D1181:E1181" si="811">D1180</f>
        <v/>
      </c>
      <c r="E1181" s="180" t="str">
        <f t="shared" si="811"/>
        <v/>
      </c>
      <c r="F1181" s="181"/>
      <c r="G1181" s="182"/>
      <c r="H1181" s="183"/>
      <c r="I1181" s="183"/>
      <c r="J1181" s="184"/>
      <c r="K1181" s="186"/>
      <c r="L1181" s="186"/>
      <c r="M1181" s="130"/>
      <c r="N1181" s="119" t="str">
        <f>VLOOKUP(K1181,COD!$O$2:$P$10,2,FALSE)</f>
        <v>#N/A</v>
      </c>
      <c r="O1181" s="119" t="str">
        <f>VLOOKUP(L1181,COD!$O$12:$P$25,2,FALSE)</f>
        <v>#N/A</v>
      </c>
      <c r="P1181" s="119" t="str">
        <f t="shared" si="747"/>
        <v>#N/A</v>
      </c>
    </row>
    <row r="1182" ht="23.25" customHeight="1">
      <c r="A1182" s="86" t="str">
        <f t="shared" si="745"/>
        <v>67</v>
      </c>
      <c r="B1182" s="177">
        <v>67.0</v>
      </c>
      <c r="C1182" s="178" t="str">
        <f t="shared" si="91"/>
        <v/>
      </c>
      <c r="D1182" s="179" t="str">
        <f t="shared" ref="D1182:E1182" si="812">D1181</f>
        <v/>
      </c>
      <c r="E1182" s="180" t="str">
        <f t="shared" si="812"/>
        <v/>
      </c>
      <c r="F1182" s="181"/>
      <c r="G1182" s="182"/>
      <c r="H1182" s="183"/>
      <c r="I1182" s="183"/>
      <c r="J1182" s="184"/>
      <c r="K1182" s="185"/>
      <c r="L1182" s="185"/>
      <c r="M1182" s="127"/>
      <c r="N1182" s="119" t="str">
        <f>VLOOKUP(K1182,COD!$O$2:$P$10,2,FALSE)</f>
        <v>#N/A</v>
      </c>
      <c r="O1182" s="119" t="str">
        <f>VLOOKUP(L1182,COD!$O$12:$P$25,2,FALSE)</f>
        <v>#N/A</v>
      </c>
      <c r="P1182" s="119" t="str">
        <f t="shared" si="747"/>
        <v>#N/A</v>
      </c>
    </row>
    <row r="1183" ht="23.25" customHeight="1">
      <c r="A1183" s="86" t="str">
        <f t="shared" si="745"/>
        <v>68</v>
      </c>
      <c r="B1183" s="177">
        <v>68.0</v>
      </c>
      <c r="C1183" s="178" t="str">
        <f t="shared" si="91"/>
        <v/>
      </c>
      <c r="D1183" s="179" t="str">
        <f t="shared" ref="D1183:E1183" si="813">D1182</f>
        <v/>
      </c>
      <c r="E1183" s="180" t="str">
        <f t="shared" si="813"/>
        <v/>
      </c>
      <c r="F1183" s="181"/>
      <c r="G1183" s="182"/>
      <c r="H1183" s="183"/>
      <c r="I1183" s="183"/>
      <c r="J1183" s="187"/>
      <c r="K1183" s="186"/>
      <c r="L1183" s="186"/>
      <c r="M1183" s="130"/>
      <c r="N1183" s="119" t="str">
        <f>VLOOKUP(K1183,COD!$O$2:$P$10,2,FALSE)</f>
        <v>#N/A</v>
      </c>
      <c r="O1183" s="119" t="str">
        <f>VLOOKUP(L1183,COD!$O$12:$P$25,2,FALSE)</f>
        <v>#N/A</v>
      </c>
      <c r="P1183" s="119" t="str">
        <f t="shared" si="747"/>
        <v>#N/A</v>
      </c>
    </row>
    <row r="1184" ht="23.25" customHeight="1">
      <c r="A1184" s="86" t="str">
        <f t="shared" si="745"/>
        <v>69</v>
      </c>
      <c r="B1184" s="177">
        <v>69.0</v>
      </c>
      <c r="C1184" s="178" t="str">
        <f t="shared" si="91"/>
        <v/>
      </c>
      <c r="D1184" s="179" t="str">
        <f t="shared" ref="D1184:E1184" si="814">D1183</f>
        <v/>
      </c>
      <c r="E1184" s="180" t="str">
        <f t="shared" si="814"/>
        <v/>
      </c>
      <c r="F1184" s="181"/>
      <c r="G1184" s="182"/>
      <c r="H1184" s="183"/>
      <c r="I1184" s="183"/>
      <c r="J1184" s="184"/>
      <c r="K1184" s="186"/>
      <c r="L1184" s="186"/>
      <c r="M1184" s="131"/>
      <c r="N1184" s="119" t="str">
        <f>VLOOKUP(K1184,COD!$O$2:$P$10,2,FALSE)</f>
        <v>#N/A</v>
      </c>
      <c r="O1184" s="119" t="str">
        <f>VLOOKUP(L1184,COD!$O$12:$P$25,2,FALSE)</f>
        <v>#N/A</v>
      </c>
      <c r="P1184" s="119" t="str">
        <f t="shared" si="747"/>
        <v>#N/A</v>
      </c>
    </row>
    <row r="1185" ht="23.25" customHeight="1">
      <c r="A1185" s="86" t="str">
        <f t="shared" si="745"/>
        <v>70</v>
      </c>
      <c r="B1185" s="191">
        <v>70.0</v>
      </c>
      <c r="C1185" s="192" t="str">
        <f t="shared" si="91"/>
        <v/>
      </c>
      <c r="D1185" s="193" t="str">
        <f t="shared" ref="D1185:E1185" si="815">D1184</f>
        <v/>
      </c>
      <c r="E1185" s="194" t="str">
        <f t="shared" si="815"/>
        <v/>
      </c>
      <c r="F1185" s="195"/>
      <c r="G1185" s="196"/>
      <c r="H1185" s="197"/>
      <c r="I1185" s="197"/>
      <c r="J1185" s="198"/>
      <c r="K1185" s="199"/>
      <c r="L1185" s="199"/>
      <c r="M1185" s="166"/>
      <c r="N1185" s="119" t="str">
        <f>VLOOKUP(K1185,COD!$O$2:$P$10,2,FALSE)</f>
        <v>#N/A</v>
      </c>
      <c r="O1185" s="119" t="str">
        <f>VLOOKUP(L1185,COD!$O$12:$P$25,2,FALSE)</f>
        <v>#N/A</v>
      </c>
      <c r="P1185" s="119" t="str">
        <f t="shared" si="747"/>
        <v>#N/A</v>
      </c>
    </row>
    <row r="1186" ht="21.0" customHeight="1">
      <c r="A1186" s="86" t="str">
        <f t="shared" ref="A1186:A1188" si="817">E1186&amp;D1186&amp;F1186</f>
        <v>CLAVE ROJA</v>
      </c>
      <c r="B1186" s="167" t="s">
        <v>450</v>
      </c>
      <c r="C1186" s="200" t="str">
        <f t="shared" si="91"/>
        <v/>
      </c>
      <c r="D1186" s="201" t="str">
        <f t="shared" ref="D1186:E1186" si="816">D1185</f>
        <v/>
      </c>
      <c r="E1186" s="202" t="str">
        <f t="shared" si="816"/>
        <v/>
      </c>
      <c r="F1186" s="203" t="s">
        <v>21</v>
      </c>
      <c r="G1186" s="150"/>
      <c r="H1186" s="150"/>
      <c r="I1186" s="150"/>
      <c r="J1186" s="151"/>
      <c r="K1186" s="152"/>
      <c r="L1186" s="151"/>
      <c r="M1186" s="153"/>
      <c r="N1186" s="119" t="str">
        <f>VLOOKUP(K1186,COD!$O$2:$P$10,2,FALSE)</f>
        <v>#N/A</v>
      </c>
      <c r="O1186" s="119" t="str">
        <f>VLOOKUP(L1186,COD!$O$12:$P$25,2,FALSE)</f>
        <v>#N/A</v>
      </c>
      <c r="P1186" s="119" t="str">
        <f t="shared" si="747"/>
        <v>#N/A</v>
      </c>
    </row>
    <row r="1187" ht="21.0" customHeight="1">
      <c r="A1187" s="86" t="str">
        <f t="shared" si="817"/>
        <v>CLAVE AMARILLA</v>
      </c>
      <c r="B1187" s="177" t="s">
        <v>450</v>
      </c>
      <c r="C1187" s="204" t="str">
        <f t="shared" si="91"/>
        <v/>
      </c>
      <c r="D1187" s="205" t="str">
        <f t="shared" ref="D1187:E1187" si="818">D1186</f>
        <v/>
      </c>
      <c r="E1187" s="180" t="str">
        <f t="shared" si="818"/>
        <v/>
      </c>
      <c r="F1187" s="206" t="s">
        <v>32</v>
      </c>
      <c r="G1187" s="157"/>
      <c r="H1187" s="157"/>
      <c r="I1187" s="157"/>
      <c r="J1187" s="158"/>
      <c r="K1187" s="159"/>
      <c r="L1187" s="158"/>
      <c r="M1187" s="130"/>
      <c r="N1187" s="119" t="str">
        <f>VLOOKUP(K1187,COD!$O$2:$P$10,2,FALSE)</f>
        <v>#N/A</v>
      </c>
      <c r="O1187" s="119" t="str">
        <f>VLOOKUP(L1187,COD!$O$12:$P$25,2,FALSE)</f>
        <v>#N/A</v>
      </c>
      <c r="P1187" s="119" t="str">
        <f t="shared" si="747"/>
        <v>#N/A</v>
      </c>
    </row>
    <row r="1188" ht="21.0" customHeight="1">
      <c r="A1188" s="86" t="str">
        <f t="shared" si="817"/>
        <v>CLAVE AZUL</v>
      </c>
      <c r="B1188" s="191" t="s">
        <v>450</v>
      </c>
      <c r="C1188" s="207" t="str">
        <f t="shared" si="91"/>
        <v/>
      </c>
      <c r="D1188" s="208" t="str">
        <f t="shared" ref="D1188:E1188" si="819">D1187</f>
        <v/>
      </c>
      <c r="E1188" s="194" t="str">
        <f t="shared" si="819"/>
        <v/>
      </c>
      <c r="F1188" s="209" t="s">
        <v>43</v>
      </c>
      <c r="G1188" s="163"/>
      <c r="H1188" s="163"/>
      <c r="I1188" s="163"/>
      <c r="J1188" s="164"/>
      <c r="K1188" s="165"/>
      <c r="L1188" s="164"/>
      <c r="M1188" s="166"/>
      <c r="N1188" s="119" t="str">
        <f>VLOOKUP(K1188,COD!$O$2:$P$10,2,FALSE)</f>
        <v>#N/A</v>
      </c>
      <c r="O1188" s="119" t="str">
        <f>VLOOKUP(L1188,COD!$O$12:$P$25,2,FALSE)</f>
        <v>#N/A</v>
      </c>
      <c r="P1188" s="119" t="str">
        <f t="shared" si="747"/>
        <v>#N/A</v>
      </c>
    </row>
    <row r="1189" ht="23.25" customHeight="1">
      <c r="A1189" s="86" t="str">
        <f t="shared" ref="A1189:A1258" si="820">E1189&amp;D1189&amp;B1189</f>
        <v>1</v>
      </c>
      <c r="B1189" s="108">
        <v>1.0</v>
      </c>
      <c r="C1189" s="109" t="str">
        <f t="shared" si="91"/>
        <v/>
      </c>
      <c r="D1189" s="110" t="str">
        <f>VLOOKUP($B$2&amp;$E1189,'Numeración'!$A$4:$G$63,5,FALSE)</f>
        <v/>
      </c>
      <c r="E1189" s="210"/>
      <c r="F1189" s="211"/>
      <c r="G1189" s="113"/>
      <c r="H1189" s="114"/>
      <c r="I1189" s="114"/>
      <c r="J1189" s="212"/>
      <c r="K1189" s="175"/>
      <c r="L1189" s="175"/>
      <c r="M1189" s="117"/>
      <c r="N1189" s="118" t="str">
        <f>VLOOKUP(K1189,COD!$O$2:$P$10,2,FALSE)</f>
        <v>#N/A</v>
      </c>
      <c r="O1189" s="118" t="str">
        <f>VLOOKUP(L1189,COD!$O$12:$P$25,2,FALSE)</f>
        <v>#N/A</v>
      </c>
      <c r="P1189" s="119" t="str">
        <f t="shared" si="747"/>
        <v>#N/A</v>
      </c>
    </row>
    <row r="1190" ht="23.25" customHeight="1">
      <c r="A1190" s="86" t="str">
        <f t="shared" si="820"/>
        <v>2</v>
      </c>
      <c r="B1190" s="120">
        <v>2.0</v>
      </c>
      <c r="C1190" s="121" t="str">
        <f t="shared" si="91"/>
        <v/>
      </c>
      <c r="D1190" s="122" t="str">
        <f t="shared" ref="D1190:E1190" si="821">D1189</f>
        <v/>
      </c>
      <c r="E1190" s="123" t="str">
        <f t="shared" si="821"/>
        <v/>
      </c>
      <c r="F1190" s="213"/>
      <c r="G1190" s="124"/>
      <c r="H1190" s="125"/>
      <c r="I1190" s="125"/>
      <c r="J1190" s="214"/>
      <c r="K1190" s="185"/>
      <c r="L1190" s="186"/>
      <c r="M1190" s="127"/>
      <c r="N1190" s="128" t="str">
        <f>VLOOKUP(K1190,COD!$O$2:$P$10,2,FALSE)</f>
        <v>#N/A</v>
      </c>
      <c r="O1190" s="128" t="str">
        <f>VLOOKUP(L1190,COD!$O$12:$P$25,2,FALSE)</f>
        <v>#N/A</v>
      </c>
      <c r="P1190" s="119" t="str">
        <f t="shared" si="747"/>
        <v>#N/A</v>
      </c>
    </row>
    <row r="1191" ht="23.25" customHeight="1">
      <c r="A1191" s="86" t="str">
        <f t="shared" si="820"/>
        <v>3</v>
      </c>
      <c r="B1191" s="120">
        <v>3.0</v>
      </c>
      <c r="C1191" s="121" t="str">
        <f t="shared" si="91"/>
        <v/>
      </c>
      <c r="D1191" s="122" t="str">
        <f t="shared" ref="D1191:E1191" si="822">D1190</f>
        <v/>
      </c>
      <c r="E1191" s="123" t="str">
        <f t="shared" si="822"/>
        <v/>
      </c>
      <c r="F1191" s="213"/>
      <c r="G1191" s="124"/>
      <c r="H1191" s="125"/>
      <c r="I1191" s="125"/>
      <c r="J1191" s="214"/>
      <c r="K1191" s="185"/>
      <c r="L1191" s="185"/>
      <c r="M1191" s="130"/>
      <c r="N1191" s="118" t="str">
        <f>VLOOKUP(K1191,COD!$O$2:$P$10,2,FALSE)</f>
        <v>#N/A</v>
      </c>
      <c r="O1191" s="118" t="str">
        <f>VLOOKUP(L1191,COD!$O$12:$P$25,2,FALSE)</f>
        <v>#N/A</v>
      </c>
      <c r="P1191" s="119" t="str">
        <f t="shared" si="747"/>
        <v>#N/A</v>
      </c>
    </row>
    <row r="1192" ht="23.25" customHeight="1">
      <c r="A1192" s="86" t="str">
        <f t="shared" si="820"/>
        <v>4</v>
      </c>
      <c r="B1192" s="120">
        <v>4.0</v>
      </c>
      <c r="C1192" s="121" t="str">
        <f t="shared" si="91"/>
        <v/>
      </c>
      <c r="D1192" s="122" t="str">
        <f t="shared" ref="D1192:E1192" si="823">D1191</f>
        <v/>
      </c>
      <c r="E1192" s="123" t="str">
        <f t="shared" si="823"/>
        <v/>
      </c>
      <c r="F1192" s="213"/>
      <c r="G1192" s="124"/>
      <c r="H1192" s="125"/>
      <c r="I1192" s="125"/>
      <c r="J1192" s="214"/>
      <c r="K1192" s="185"/>
      <c r="L1192" s="185"/>
      <c r="M1192" s="127"/>
      <c r="N1192" s="128" t="str">
        <f>VLOOKUP(K1192,COD!$O$2:$P$10,2,FALSE)</f>
        <v>#N/A</v>
      </c>
      <c r="O1192" s="128" t="str">
        <f>VLOOKUP(L1192,COD!$O$12:$P$25,2,FALSE)</f>
        <v>#N/A</v>
      </c>
      <c r="P1192" s="119" t="str">
        <f t="shared" si="747"/>
        <v>#N/A</v>
      </c>
    </row>
    <row r="1193" ht="23.25" customHeight="1">
      <c r="A1193" s="86" t="str">
        <f t="shared" si="820"/>
        <v>5</v>
      </c>
      <c r="B1193" s="120">
        <v>5.0</v>
      </c>
      <c r="C1193" s="121" t="str">
        <f t="shared" si="91"/>
        <v/>
      </c>
      <c r="D1193" s="122" t="str">
        <f t="shared" ref="D1193:E1193" si="824">D1192</f>
        <v/>
      </c>
      <c r="E1193" s="123" t="str">
        <f t="shared" si="824"/>
        <v/>
      </c>
      <c r="F1193" s="213"/>
      <c r="G1193" s="124"/>
      <c r="H1193" s="125"/>
      <c r="I1193" s="125"/>
      <c r="J1193" s="214"/>
      <c r="K1193" s="185"/>
      <c r="L1193" s="185"/>
      <c r="M1193" s="130"/>
      <c r="N1193" s="118" t="str">
        <f>VLOOKUP(K1193,COD!$O$2:$P$10,2,FALSE)</f>
        <v>#N/A</v>
      </c>
      <c r="O1193" s="118" t="str">
        <f>VLOOKUP(L1193,COD!$O$12:$P$25,2,FALSE)</f>
        <v>#N/A</v>
      </c>
      <c r="P1193" s="119" t="str">
        <f t="shared" si="747"/>
        <v>#N/A</v>
      </c>
    </row>
    <row r="1194" ht="23.25" customHeight="1">
      <c r="A1194" s="86" t="str">
        <f t="shared" si="820"/>
        <v>6</v>
      </c>
      <c r="B1194" s="120">
        <v>6.0</v>
      </c>
      <c r="C1194" s="121" t="str">
        <f t="shared" si="91"/>
        <v/>
      </c>
      <c r="D1194" s="122" t="str">
        <f t="shared" ref="D1194:E1194" si="825">D1193</f>
        <v/>
      </c>
      <c r="E1194" s="123" t="str">
        <f t="shared" si="825"/>
        <v/>
      </c>
      <c r="F1194" s="213"/>
      <c r="G1194" s="124"/>
      <c r="H1194" s="125"/>
      <c r="I1194" s="125"/>
      <c r="J1194" s="214"/>
      <c r="K1194" s="185"/>
      <c r="L1194" s="185"/>
      <c r="M1194" s="131"/>
      <c r="N1194" s="128" t="str">
        <f>VLOOKUP(K1194,COD!$O$2:$P$10,2,FALSE)</f>
        <v>#N/A</v>
      </c>
      <c r="O1194" s="128" t="str">
        <f>VLOOKUP(L1194,COD!$O$12:$P$25,2,FALSE)</f>
        <v>#N/A</v>
      </c>
      <c r="P1194" s="119" t="str">
        <f t="shared" si="747"/>
        <v>#N/A</v>
      </c>
    </row>
    <row r="1195" ht="23.25" customHeight="1">
      <c r="A1195" s="86" t="str">
        <f t="shared" si="820"/>
        <v>7</v>
      </c>
      <c r="B1195" s="120">
        <v>7.0</v>
      </c>
      <c r="C1195" s="121" t="str">
        <f t="shared" si="91"/>
        <v/>
      </c>
      <c r="D1195" s="122" t="str">
        <f t="shared" ref="D1195:E1195" si="826">D1194</f>
        <v/>
      </c>
      <c r="E1195" s="123" t="str">
        <f t="shared" si="826"/>
        <v/>
      </c>
      <c r="F1195" s="213"/>
      <c r="G1195" s="124"/>
      <c r="H1195" s="125"/>
      <c r="I1195" s="125"/>
      <c r="J1195" s="214"/>
      <c r="K1195" s="185"/>
      <c r="L1195" s="185"/>
      <c r="M1195" s="132"/>
      <c r="N1195" s="118" t="str">
        <f>VLOOKUP(K1195,COD!$O$2:$P$10,2,FALSE)</f>
        <v>#N/A</v>
      </c>
      <c r="O1195" s="118" t="str">
        <f>VLOOKUP(L1195,COD!$O$12:$P$25,2,FALSE)</f>
        <v>#N/A</v>
      </c>
      <c r="P1195" s="119" t="str">
        <f t="shared" si="747"/>
        <v>#N/A</v>
      </c>
    </row>
    <row r="1196" ht="23.25" customHeight="1">
      <c r="A1196" s="86" t="str">
        <f t="shared" si="820"/>
        <v>8</v>
      </c>
      <c r="B1196" s="120">
        <v>8.0</v>
      </c>
      <c r="C1196" s="121" t="str">
        <f t="shared" si="91"/>
        <v/>
      </c>
      <c r="D1196" s="122" t="str">
        <f t="shared" ref="D1196:E1196" si="827">D1195</f>
        <v/>
      </c>
      <c r="E1196" s="123" t="str">
        <f t="shared" si="827"/>
        <v/>
      </c>
      <c r="F1196" s="213"/>
      <c r="G1196" s="124"/>
      <c r="H1196" s="125"/>
      <c r="I1196" s="125"/>
      <c r="J1196" s="214"/>
      <c r="K1196" s="185"/>
      <c r="L1196" s="185"/>
      <c r="M1196" s="127"/>
      <c r="N1196" s="128" t="str">
        <f>VLOOKUP(K1196,COD!$O$2:$P$10,2,FALSE)</f>
        <v>#N/A</v>
      </c>
      <c r="O1196" s="128" t="str">
        <f>VLOOKUP(L1196,COD!$O$12:$P$25,2,FALSE)</f>
        <v>#N/A</v>
      </c>
      <c r="P1196" s="119" t="str">
        <f t="shared" si="747"/>
        <v>#N/A</v>
      </c>
    </row>
    <row r="1197" ht="23.25" customHeight="1">
      <c r="A1197" s="86" t="str">
        <f t="shared" si="820"/>
        <v>9</v>
      </c>
      <c r="B1197" s="120">
        <v>9.0</v>
      </c>
      <c r="C1197" s="121" t="str">
        <f t="shared" si="91"/>
        <v/>
      </c>
      <c r="D1197" s="122" t="str">
        <f t="shared" ref="D1197:E1197" si="828">D1196</f>
        <v/>
      </c>
      <c r="E1197" s="123" t="str">
        <f t="shared" si="828"/>
        <v/>
      </c>
      <c r="F1197" s="213"/>
      <c r="G1197" s="124"/>
      <c r="H1197" s="125"/>
      <c r="I1197" s="125"/>
      <c r="J1197" s="214"/>
      <c r="K1197" s="185"/>
      <c r="L1197" s="185"/>
      <c r="M1197" s="130"/>
      <c r="N1197" s="118" t="str">
        <f>VLOOKUP(K1197,COD!$O$2:$P$10,2,FALSE)</f>
        <v>#N/A</v>
      </c>
      <c r="O1197" s="118" t="str">
        <f>VLOOKUP(L1197,COD!$O$12:$P$25,2,FALSE)</f>
        <v>#N/A</v>
      </c>
      <c r="P1197" s="119" t="str">
        <f t="shared" si="747"/>
        <v>#N/A</v>
      </c>
    </row>
    <row r="1198" ht="23.25" customHeight="1">
      <c r="A1198" s="86" t="str">
        <f t="shared" si="820"/>
        <v>10</v>
      </c>
      <c r="B1198" s="120">
        <v>10.0</v>
      </c>
      <c r="C1198" s="121" t="str">
        <f t="shared" si="91"/>
        <v/>
      </c>
      <c r="D1198" s="122" t="str">
        <f t="shared" ref="D1198:E1198" si="829">D1197</f>
        <v/>
      </c>
      <c r="E1198" s="123" t="str">
        <f t="shared" si="829"/>
        <v/>
      </c>
      <c r="F1198" s="213"/>
      <c r="G1198" s="124"/>
      <c r="H1198" s="125"/>
      <c r="I1198" s="125"/>
      <c r="J1198" s="214"/>
      <c r="K1198" s="185"/>
      <c r="L1198" s="185"/>
      <c r="M1198" s="127"/>
      <c r="N1198" s="128" t="str">
        <f>VLOOKUP(K1198,COD!$O$2:$P$10,2,FALSE)</f>
        <v>#N/A</v>
      </c>
      <c r="O1198" s="128" t="str">
        <f>VLOOKUP(L1198,COD!$O$12:$P$25,2,FALSE)</f>
        <v>#N/A</v>
      </c>
      <c r="P1198" s="119" t="str">
        <f t="shared" si="747"/>
        <v>#N/A</v>
      </c>
    </row>
    <row r="1199" ht="23.25" customHeight="1">
      <c r="A1199" s="86" t="str">
        <f t="shared" si="820"/>
        <v>11</v>
      </c>
      <c r="B1199" s="120">
        <v>11.0</v>
      </c>
      <c r="C1199" s="121" t="str">
        <f t="shared" si="91"/>
        <v/>
      </c>
      <c r="D1199" s="122" t="str">
        <f t="shared" ref="D1199:E1199" si="830">D1198</f>
        <v/>
      </c>
      <c r="E1199" s="123" t="str">
        <f t="shared" si="830"/>
        <v/>
      </c>
      <c r="F1199" s="213"/>
      <c r="G1199" s="124"/>
      <c r="H1199" s="125"/>
      <c r="I1199" s="125"/>
      <c r="J1199" s="214"/>
      <c r="K1199" s="185"/>
      <c r="L1199" s="185"/>
      <c r="M1199" s="130"/>
      <c r="N1199" s="118" t="str">
        <f>VLOOKUP(K1199,COD!$O$2:$P$10,2,FALSE)</f>
        <v>#N/A</v>
      </c>
      <c r="O1199" s="118" t="str">
        <f>VLOOKUP(L1199,COD!$O$12:$P$25,2,FALSE)</f>
        <v>#N/A</v>
      </c>
      <c r="P1199" s="119" t="str">
        <f t="shared" si="747"/>
        <v>#N/A</v>
      </c>
    </row>
    <row r="1200" ht="23.25" customHeight="1">
      <c r="A1200" s="86" t="str">
        <f t="shared" si="820"/>
        <v>12</v>
      </c>
      <c r="B1200" s="120">
        <v>12.0</v>
      </c>
      <c r="C1200" s="121" t="str">
        <f t="shared" si="91"/>
        <v/>
      </c>
      <c r="D1200" s="122" t="str">
        <f t="shared" ref="D1200:E1200" si="831">D1199</f>
        <v/>
      </c>
      <c r="E1200" s="123" t="str">
        <f t="shared" si="831"/>
        <v/>
      </c>
      <c r="F1200" s="213"/>
      <c r="G1200" s="124"/>
      <c r="H1200" s="125"/>
      <c r="I1200" s="125"/>
      <c r="J1200" s="214"/>
      <c r="K1200" s="186"/>
      <c r="L1200" s="186"/>
      <c r="M1200" s="131"/>
      <c r="N1200" s="128" t="str">
        <f>VLOOKUP(K1200,COD!$O$2:$P$10,2,FALSE)</f>
        <v>#N/A</v>
      </c>
      <c r="O1200" s="128" t="str">
        <f>VLOOKUP(L1200,COD!$O$12:$P$25,2,FALSE)</f>
        <v>#N/A</v>
      </c>
      <c r="P1200" s="119" t="str">
        <f t="shared" si="747"/>
        <v>#N/A</v>
      </c>
    </row>
    <row r="1201" ht="23.25" customHeight="1">
      <c r="A1201" s="86" t="str">
        <f t="shared" si="820"/>
        <v>13</v>
      </c>
      <c r="B1201" s="120">
        <v>13.0</v>
      </c>
      <c r="C1201" s="121" t="str">
        <f t="shared" si="91"/>
        <v/>
      </c>
      <c r="D1201" s="122" t="str">
        <f t="shared" ref="D1201:E1201" si="832">D1200</f>
        <v/>
      </c>
      <c r="E1201" s="123" t="str">
        <f t="shared" si="832"/>
        <v/>
      </c>
      <c r="F1201" s="213"/>
      <c r="G1201" s="124"/>
      <c r="H1201" s="125"/>
      <c r="I1201" s="125"/>
      <c r="J1201" s="214"/>
      <c r="K1201" s="185"/>
      <c r="L1201" s="185"/>
      <c r="M1201" s="132"/>
      <c r="N1201" s="118" t="str">
        <f>VLOOKUP(K1201,COD!$O$2:$P$10,2,FALSE)</f>
        <v>#N/A</v>
      </c>
      <c r="O1201" s="118" t="str">
        <f>VLOOKUP(L1201,COD!$O$12:$P$25,2,FALSE)</f>
        <v>#N/A</v>
      </c>
      <c r="P1201" s="119" t="str">
        <f t="shared" si="747"/>
        <v>#N/A</v>
      </c>
    </row>
    <row r="1202" ht="23.25" customHeight="1">
      <c r="A1202" s="86" t="str">
        <f t="shared" si="820"/>
        <v>14</v>
      </c>
      <c r="B1202" s="120">
        <v>14.0</v>
      </c>
      <c r="C1202" s="121" t="str">
        <f t="shared" si="91"/>
        <v/>
      </c>
      <c r="D1202" s="122" t="str">
        <f t="shared" ref="D1202:E1202" si="833">D1201</f>
        <v/>
      </c>
      <c r="E1202" s="123" t="str">
        <f t="shared" si="833"/>
        <v/>
      </c>
      <c r="F1202" s="213"/>
      <c r="G1202" s="124"/>
      <c r="H1202" s="125"/>
      <c r="I1202" s="125"/>
      <c r="J1202" s="214"/>
      <c r="K1202" s="186"/>
      <c r="L1202" s="186"/>
      <c r="M1202" s="131"/>
      <c r="N1202" s="128" t="str">
        <f>VLOOKUP(K1202,COD!$O$2:$P$10,2,FALSE)</f>
        <v>#N/A</v>
      </c>
      <c r="O1202" s="128" t="str">
        <f>VLOOKUP(L1202,COD!$O$12:$P$25,2,FALSE)</f>
        <v>#N/A</v>
      </c>
      <c r="P1202" s="119" t="str">
        <f t="shared" si="747"/>
        <v>#N/A</v>
      </c>
    </row>
    <row r="1203" ht="23.25" customHeight="1">
      <c r="A1203" s="86" t="str">
        <f t="shared" si="820"/>
        <v>15</v>
      </c>
      <c r="B1203" s="120">
        <v>15.0</v>
      </c>
      <c r="C1203" s="121" t="str">
        <f t="shared" si="91"/>
        <v/>
      </c>
      <c r="D1203" s="122" t="str">
        <f t="shared" ref="D1203:E1203" si="834">D1202</f>
        <v/>
      </c>
      <c r="E1203" s="123" t="str">
        <f t="shared" si="834"/>
        <v/>
      </c>
      <c r="F1203" s="213"/>
      <c r="G1203" s="124"/>
      <c r="H1203" s="125"/>
      <c r="I1203" s="125"/>
      <c r="J1203" s="214"/>
      <c r="K1203" s="186"/>
      <c r="L1203" s="186"/>
      <c r="M1203" s="132"/>
      <c r="N1203" s="118" t="str">
        <f>VLOOKUP(K1203,COD!$O$2:$P$10,2,FALSE)</f>
        <v>#N/A</v>
      </c>
      <c r="O1203" s="118" t="str">
        <f>VLOOKUP(L1203,COD!$O$12:$P$25,2,FALSE)</f>
        <v>#N/A</v>
      </c>
      <c r="P1203" s="119" t="str">
        <f t="shared" si="747"/>
        <v>#N/A</v>
      </c>
    </row>
    <row r="1204" ht="23.25" customHeight="1">
      <c r="A1204" s="86" t="str">
        <f t="shared" si="820"/>
        <v>16</v>
      </c>
      <c r="B1204" s="120">
        <v>16.0</v>
      </c>
      <c r="C1204" s="121" t="str">
        <f t="shared" si="91"/>
        <v/>
      </c>
      <c r="D1204" s="122" t="str">
        <f t="shared" ref="D1204:E1204" si="835">D1203</f>
        <v/>
      </c>
      <c r="E1204" s="123" t="str">
        <f t="shared" si="835"/>
        <v/>
      </c>
      <c r="F1204" s="213"/>
      <c r="G1204" s="124"/>
      <c r="H1204" s="125"/>
      <c r="I1204" s="125"/>
      <c r="J1204" s="214"/>
      <c r="K1204" s="186"/>
      <c r="L1204" s="186"/>
      <c r="M1204" s="127"/>
      <c r="N1204" s="128" t="str">
        <f>VLOOKUP(K1204,COD!$O$2:$P$10,2,FALSE)</f>
        <v>#N/A</v>
      </c>
      <c r="O1204" s="128" t="str">
        <f>VLOOKUP(L1204,COD!$O$12:$P$25,2,FALSE)</f>
        <v>#N/A</v>
      </c>
      <c r="P1204" s="119" t="str">
        <f t="shared" si="747"/>
        <v>#N/A</v>
      </c>
    </row>
    <row r="1205" ht="23.25" customHeight="1">
      <c r="A1205" s="86" t="str">
        <f t="shared" si="820"/>
        <v>17</v>
      </c>
      <c r="B1205" s="120">
        <v>17.0</v>
      </c>
      <c r="C1205" s="121" t="str">
        <f t="shared" si="91"/>
        <v/>
      </c>
      <c r="D1205" s="122" t="str">
        <f t="shared" ref="D1205:E1205" si="836">D1204</f>
        <v/>
      </c>
      <c r="E1205" s="123" t="str">
        <f t="shared" si="836"/>
        <v/>
      </c>
      <c r="F1205" s="213"/>
      <c r="G1205" s="124"/>
      <c r="H1205" s="125"/>
      <c r="I1205" s="125"/>
      <c r="J1205" s="214"/>
      <c r="K1205" s="186"/>
      <c r="L1205" s="186"/>
      <c r="M1205" s="130"/>
      <c r="N1205" s="118" t="str">
        <f>VLOOKUP(K1205,COD!$O$2:$P$10,2,FALSE)</f>
        <v>#N/A</v>
      </c>
      <c r="O1205" s="118" t="str">
        <f>VLOOKUP(L1205,COD!$O$12:$P$25,2,FALSE)</f>
        <v>#N/A</v>
      </c>
      <c r="P1205" s="119" t="str">
        <f t="shared" si="747"/>
        <v>#N/A</v>
      </c>
    </row>
    <row r="1206" ht="23.25" customHeight="1">
      <c r="A1206" s="86" t="str">
        <f t="shared" si="820"/>
        <v>18</v>
      </c>
      <c r="B1206" s="120">
        <v>18.0</v>
      </c>
      <c r="C1206" s="121" t="str">
        <f t="shared" si="91"/>
        <v/>
      </c>
      <c r="D1206" s="122" t="str">
        <f t="shared" ref="D1206:E1206" si="837">D1205</f>
        <v/>
      </c>
      <c r="E1206" s="123" t="str">
        <f t="shared" si="837"/>
        <v/>
      </c>
      <c r="F1206" s="213"/>
      <c r="G1206" s="124"/>
      <c r="H1206" s="125"/>
      <c r="I1206" s="125"/>
      <c r="J1206" s="215"/>
      <c r="K1206" s="186"/>
      <c r="L1206" s="186"/>
      <c r="M1206" s="131"/>
      <c r="N1206" s="128" t="str">
        <f>VLOOKUP(K1206,COD!$O$2:$P$10,2,FALSE)</f>
        <v>#N/A</v>
      </c>
      <c r="O1206" s="128" t="str">
        <f>VLOOKUP(L1206,COD!$O$12:$P$25,2,FALSE)</f>
        <v>#N/A</v>
      </c>
      <c r="P1206" s="119" t="str">
        <f t="shared" si="747"/>
        <v>#N/A</v>
      </c>
    </row>
    <row r="1207" ht="23.25" customHeight="1">
      <c r="A1207" s="86" t="str">
        <f t="shared" si="820"/>
        <v>19</v>
      </c>
      <c r="B1207" s="120">
        <v>19.0</v>
      </c>
      <c r="C1207" s="121" t="str">
        <f t="shared" si="91"/>
        <v/>
      </c>
      <c r="D1207" s="122" t="str">
        <f t="shared" ref="D1207:E1207" si="838">D1206</f>
        <v/>
      </c>
      <c r="E1207" s="123" t="str">
        <f t="shared" si="838"/>
        <v/>
      </c>
      <c r="F1207" s="213"/>
      <c r="G1207" s="124"/>
      <c r="H1207" s="125"/>
      <c r="I1207" s="125"/>
      <c r="J1207" s="214"/>
      <c r="K1207" s="186"/>
      <c r="L1207" s="186"/>
      <c r="M1207" s="132"/>
      <c r="N1207" s="118" t="str">
        <f>VLOOKUP(K1207,COD!$O$2:$P$10,2,FALSE)</f>
        <v>#N/A</v>
      </c>
      <c r="O1207" s="118" t="str">
        <f>VLOOKUP(L1207,COD!$O$12:$P$25,2,FALSE)</f>
        <v>#N/A</v>
      </c>
      <c r="P1207" s="119" t="str">
        <f t="shared" si="747"/>
        <v>#N/A</v>
      </c>
    </row>
    <row r="1208" ht="23.25" customHeight="1">
      <c r="A1208" s="86" t="str">
        <f t="shared" si="820"/>
        <v>20</v>
      </c>
      <c r="B1208" s="120">
        <v>20.0</v>
      </c>
      <c r="C1208" s="121" t="str">
        <f t="shared" si="91"/>
        <v/>
      </c>
      <c r="D1208" s="122" t="str">
        <f t="shared" ref="D1208:E1208" si="839">D1207</f>
        <v/>
      </c>
      <c r="E1208" s="123" t="str">
        <f t="shared" si="839"/>
        <v/>
      </c>
      <c r="F1208" s="213"/>
      <c r="G1208" s="124"/>
      <c r="H1208" s="125"/>
      <c r="I1208" s="125"/>
      <c r="J1208" s="214"/>
      <c r="K1208" s="186"/>
      <c r="L1208" s="186"/>
      <c r="M1208" s="127"/>
      <c r="N1208" s="128" t="str">
        <f>VLOOKUP(K1208,COD!$O$2:$P$10,2,FALSE)</f>
        <v>#N/A</v>
      </c>
      <c r="O1208" s="128" t="str">
        <f>VLOOKUP(L1208,COD!$O$12:$P$25,2,FALSE)</f>
        <v>#N/A</v>
      </c>
      <c r="P1208" s="119" t="str">
        <f t="shared" si="747"/>
        <v>#N/A</v>
      </c>
    </row>
    <row r="1209" ht="23.25" customHeight="1">
      <c r="A1209" s="86" t="str">
        <f t="shared" si="820"/>
        <v>21</v>
      </c>
      <c r="B1209" s="120">
        <v>21.0</v>
      </c>
      <c r="C1209" s="121" t="str">
        <f t="shared" si="91"/>
        <v/>
      </c>
      <c r="D1209" s="122" t="str">
        <f t="shared" ref="D1209:E1209" si="840">D1208</f>
        <v/>
      </c>
      <c r="E1209" s="123" t="str">
        <f t="shared" si="840"/>
        <v/>
      </c>
      <c r="F1209" s="213"/>
      <c r="G1209" s="124"/>
      <c r="H1209" s="125"/>
      <c r="I1209" s="125"/>
      <c r="J1209" s="215"/>
      <c r="K1209" s="185"/>
      <c r="L1209" s="186"/>
      <c r="M1209" s="132"/>
      <c r="N1209" s="118" t="str">
        <f>VLOOKUP(K1209,COD!$O$2:$P$10,2,FALSE)</f>
        <v>#N/A</v>
      </c>
      <c r="O1209" s="118" t="str">
        <f>VLOOKUP(L1209,COD!$O$12:$P$25,2,FALSE)</f>
        <v>#N/A</v>
      </c>
      <c r="P1209" s="119" t="str">
        <f t="shared" si="747"/>
        <v>#N/A</v>
      </c>
    </row>
    <row r="1210" ht="23.25" customHeight="1">
      <c r="A1210" s="86" t="str">
        <f t="shared" si="820"/>
        <v>22</v>
      </c>
      <c r="B1210" s="120">
        <v>22.0</v>
      </c>
      <c r="C1210" s="121" t="str">
        <f t="shared" si="91"/>
        <v/>
      </c>
      <c r="D1210" s="122" t="str">
        <f t="shared" ref="D1210:E1210" si="841">D1209</f>
        <v/>
      </c>
      <c r="E1210" s="123" t="str">
        <f t="shared" si="841"/>
        <v/>
      </c>
      <c r="F1210" s="213"/>
      <c r="G1210" s="124"/>
      <c r="H1210" s="125"/>
      <c r="I1210" s="125"/>
      <c r="J1210" s="214"/>
      <c r="K1210" s="186"/>
      <c r="L1210" s="186"/>
      <c r="M1210" s="131"/>
      <c r="N1210" s="128" t="str">
        <f>VLOOKUP(K1210,COD!$O$2:$P$10,2,FALSE)</f>
        <v>#N/A</v>
      </c>
      <c r="O1210" s="128" t="str">
        <f>VLOOKUP(L1210,COD!$O$12:$P$25,2,FALSE)</f>
        <v>#N/A</v>
      </c>
      <c r="P1210" s="119" t="str">
        <f t="shared" si="747"/>
        <v>#N/A</v>
      </c>
    </row>
    <row r="1211" ht="23.25" customHeight="1">
      <c r="A1211" s="86" t="str">
        <f t="shared" si="820"/>
        <v>23</v>
      </c>
      <c r="B1211" s="120">
        <v>23.0</v>
      </c>
      <c r="C1211" s="121" t="str">
        <f t="shared" si="91"/>
        <v/>
      </c>
      <c r="D1211" s="122" t="str">
        <f t="shared" ref="D1211:E1211" si="842">D1210</f>
        <v/>
      </c>
      <c r="E1211" s="123" t="str">
        <f t="shared" si="842"/>
        <v/>
      </c>
      <c r="F1211" s="213"/>
      <c r="G1211" s="124"/>
      <c r="H1211" s="125"/>
      <c r="I1211" s="125"/>
      <c r="J1211" s="214"/>
      <c r="K1211" s="185"/>
      <c r="L1211" s="186"/>
      <c r="M1211" s="130"/>
      <c r="N1211" s="118" t="str">
        <f>VLOOKUP(K1211,COD!$O$2:$P$10,2,FALSE)</f>
        <v>#N/A</v>
      </c>
      <c r="O1211" s="118" t="str">
        <f>VLOOKUP(L1211,COD!$O$12:$P$25,2,FALSE)</f>
        <v>#N/A</v>
      </c>
      <c r="P1211" s="119" t="str">
        <f t="shared" si="747"/>
        <v>#N/A</v>
      </c>
    </row>
    <row r="1212" ht="23.25" customHeight="1">
      <c r="A1212" s="86" t="str">
        <f t="shared" si="820"/>
        <v>24</v>
      </c>
      <c r="B1212" s="120">
        <v>24.0</v>
      </c>
      <c r="C1212" s="121" t="str">
        <f t="shared" si="91"/>
        <v/>
      </c>
      <c r="D1212" s="122" t="str">
        <f t="shared" ref="D1212:E1212" si="843">D1211</f>
        <v/>
      </c>
      <c r="E1212" s="123" t="str">
        <f t="shared" si="843"/>
        <v/>
      </c>
      <c r="F1212" s="213"/>
      <c r="G1212" s="124"/>
      <c r="H1212" s="125"/>
      <c r="I1212" s="125"/>
      <c r="J1212" s="214"/>
      <c r="K1212" s="186"/>
      <c r="L1212" s="186"/>
      <c r="M1212" s="131"/>
      <c r="N1212" s="128" t="str">
        <f>VLOOKUP(K1212,COD!$O$2:$P$10,2,FALSE)</f>
        <v>#N/A</v>
      </c>
      <c r="O1212" s="128" t="str">
        <f>VLOOKUP(L1212,COD!$O$12:$P$25,2,FALSE)</f>
        <v>#N/A</v>
      </c>
      <c r="P1212" s="119" t="str">
        <f t="shared" si="747"/>
        <v>#N/A</v>
      </c>
    </row>
    <row r="1213" ht="23.25" customHeight="1">
      <c r="A1213" s="86" t="str">
        <f t="shared" si="820"/>
        <v>25</v>
      </c>
      <c r="B1213" s="120">
        <v>25.0</v>
      </c>
      <c r="C1213" s="121" t="str">
        <f t="shared" si="91"/>
        <v/>
      </c>
      <c r="D1213" s="122" t="str">
        <f t="shared" ref="D1213:E1213" si="844">D1212</f>
        <v/>
      </c>
      <c r="E1213" s="123" t="str">
        <f t="shared" si="844"/>
        <v/>
      </c>
      <c r="F1213" s="213"/>
      <c r="G1213" s="124"/>
      <c r="H1213" s="125"/>
      <c r="I1213" s="125"/>
      <c r="J1213" s="215"/>
      <c r="K1213" s="185"/>
      <c r="L1213" s="185"/>
      <c r="M1213" s="132"/>
      <c r="N1213" s="118" t="str">
        <f>VLOOKUP(K1213,COD!$O$2:$P$10,2,FALSE)</f>
        <v>#N/A</v>
      </c>
      <c r="O1213" s="118" t="str">
        <f>VLOOKUP(L1213,COD!$O$12:$P$25,2,FALSE)</f>
        <v>#N/A</v>
      </c>
      <c r="P1213" s="119" t="str">
        <f t="shared" si="747"/>
        <v>#N/A</v>
      </c>
    </row>
    <row r="1214" ht="23.25" customHeight="1">
      <c r="A1214" s="86" t="str">
        <f t="shared" si="820"/>
        <v>26</v>
      </c>
      <c r="B1214" s="120">
        <v>26.0</v>
      </c>
      <c r="C1214" s="121" t="str">
        <f t="shared" si="91"/>
        <v/>
      </c>
      <c r="D1214" s="122" t="str">
        <f t="shared" ref="D1214:E1214" si="845">D1213</f>
        <v/>
      </c>
      <c r="E1214" s="123" t="str">
        <f t="shared" si="845"/>
        <v/>
      </c>
      <c r="F1214" s="213"/>
      <c r="G1214" s="124"/>
      <c r="H1214" s="125"/>
      <c r="I1214" s="125"/>
      <c r="J1214" s="214"/>
      <c r="K1214" s="185"/>
      <c r="L1214" s="185"/>
      <c r="M1214" s="127"/>
      <c r="N1214" s="128" t="str">
        <f>VLOOKUP(K1214,COD!$O$2:$P$10,2,FALSE)</f>
        <v>#N/A</v>
      </c>
      <c r="O1214" s="128" t="str">
        <f>VLOOKUP(L1214,COD!$O$12:$P$25,2,FALSE)</f>
        <v>#N/A</v>
      </c>
      <c r="P1214" s="119" t="str">
        <f t="shared" si="747"/>
        <v>#N/A</v>
      </c>
    </row>
    <row r="1215" ht="23.25" customHeight="1">
      <c r="A1215" s="86" t="str">
        <f t="shared" si="820"/>
        <v>27</v>
      </c>
      <c r="B1215" s="120">
        <v>27.0</v>
      </c>
      <c r="C1215" s="121" t="str">
        <f t="shared" si="91"/>
        <v/>
      </c>
      <c r="D1215" s="122" t="str">
        <f t="shared" ref="D1215:E1215" si="846">D1214</f>
        <v/>
      </c>
      <c r="E1215" s="123" t="str">
        <f t="shared" si="846"/>
        <v/>
      </c>
      <c r="F1215" s="213"/>
      <c r="G1215" s="124"/>
      <c r="H1215" s="125"/>
      <c r="I1215" s="125"/>
      <c r="J1215" s="214"/>
      <c r="K1215" s="185"/>
      <c r="L1215" s="185"/>
      <c r="M1215" s="130"/>
      <c r="N1215" s="118" t="str">
        <f>VLOOKUP(K1215,COD!$O$2:$P$10,2,FALSE)</f>
        <v>#N/A</v>
      </c>
      <c r="O1215" s="118" t="str">
        <f>VLOOKUP(L1215,COD!$O$12:$P$25,2,FALSE)</f>
        <v>#N/A</v>
      </c>
      <c r="P1215" s="119" t="str">
        <f t="shared" si="747"/>
        <v>#N/A</v>
      </c>
    </row>
    <row r="1216" ht="23.25" customHeight="1">
      <c r="A1216" s="86" t="str">
        <f t="shared" si="820"/>
        <v>28</v>
      </c>
      <c r="B1216" s="120">
        <v>28.0</v>
      </c>
      <c r="C1216" s="121" t="str">
        <f t="shared" si="91"/>
        <v/>
      </c>
      <c r="D1216" s="122" t="str">
        <f t="shared" ref="D1216:E1216" si="847">D1215</f>
        <v/>
      </c>
      <c r="E1216" s="123" t="str">
        <f t="shared" si="847"/>
        <v/>
      </c>
      <c r="F1216" s="213"/>
      <c r="G1216" s="124"/>
      <c r="H1216" s="125"/>
      <c r="I1216" s="125"/>
      <c r="J1216" s="214"/>
      <c r="K1216" s="185"/>
      <c r="L1216" s="185"/>
      <c r="M1216" s="127"/>
      <c r="N1216" s="128" t="str">
        <f>VLOOKUP(K1216,COD!$O$2:$P$10,2,FALSE)</f>
        <v>#N/A</v>
      </c>
      <c r="O1216" s="128" t="str">
        <f>VLOOKUP(L1216,COD!$O$12:$P$25,2,FALSE)</f>
        <v>#N/A</v>
      </c>
      <c r="P1216" s="119" t="str">
        <f t="shared" si="747"/>
        <v>#N/A</v>
      </c>
    </row>
    <row r="1217" ht="23.25" customHeight="1">
      <c r="A1217" s="86" t="str">
        <f t="shared" si="820"/>
        <v>29</v>
      </c>
      <c r="B1217" s="120">
        <v>29.0</v>
      </c>
      <c r="C1217" s="121" t="str">
        <f t="shared" si="91"/>
        <v/>
      </c>
      <c r="D1217" s="122" t="str">
        <f t="shared" ref="D1217:E1217" si="848">D1216</f>
        <v/>
      </c>
      <c r="E1217" s="123" t="str">
        <f t="shared" si="848"/>
        <v/>
      </c>
      <c r="F1217" s="213"/>
      <c r="G1217" s="124"/>
      <c r="H1217" s="125"/>
      <c r="I1217" s="125"/>
      <c r="J1217" s="214"/>
      <c r="K1217" s="185"/>
      <c r="L1217" s="185"/>
      <c r="M1217" s="130"/>
      <c r="N1217" s="118" t="str">
        <f>VLOOKUP(K1217,COD!$O$2:$P$10,2,FALSE)</f>
        <v>#N/A</v>
      </c>
      <c r="O1217" s="118" t="str">
        <f>VLOOKUP(L1217,COD!$O$12:$P$25,2,FALSE)</f>
        <v>#N/A</v>
      </c>
      <c r="P1217" s="119" t="str">
        <f t="shared" si="747"/>
        <v>#N/A</v>
      </c>
    </row>
    <row r="1218" ht="23.25" customHeight="1">
      <c r="A1218" s="86" t="str">
        <f t="shared" si="820"/>
        <v>30</v>
      </c>
      <c r="B1218" s="120">
        <v>30.0</v>
      </c>
      <c r="C1218" s="121" t="str">
        <f t="shared" si="91"/>
        <v/>
      </c>
      <c r="D1218" s="122" t="str">
        <f t="shared" ref="D1218:E1218" si="849">D1217</f>
        <v/>
      </c>
      <c r="E1218" s="123" t="str">
        <f t="shared" si="849"/>
        <v/>
      </c>
      <c r="F1218" s="213"/>
      <c r="G1218" s="124"/>
      <c r="H1218" s="125"/>
      <c r="I1218" s="125"/>
      <c r="J1218" s="214"/>
      <c r="K1218" s="185"/>
      <c r="L1218" s="185"/>
      <c r="M1218" s="131"/>
      <c r="N1218" s="128" t="str">
        <f>VLOOKUP(K1218,COD!$O$2:$P$10,2,FALSE)</f>
        <v>#N/A</v>
      </c>
      <c r="O1218" s="128" t="str">
        <f>VLOOKUP(L1218,COD!$O$12:$P$25,2,FALSE)</f>
        <v>#N/A</v>
      </c>
      <c r="P1218" s="119" t="str">
        <f t="shared" si="747"/>
        <v>#N/A</v>
      </c>
    </row>
    <row r="1219" ht="23.25" customHeight="1">
      <c r="A1219" s="86" t="str">
        <f t="shared" si="820"/>
        <v>31</v>
      </c>
      <c r="B1219" s="120">
        <v>31.0</v>
      </c>
      <c r="C1219" s="121" t="str">
        <f t="shared" si="91"/>
        <v/>
      </c>
      <c r="D1219" s="122" t="str">
        <f t="shared" ref="D1219:E1219" si="850">D1218</f>
        <v/>
      </c>
      <c r="E1219" s="123" t="str">
        <f t="shared" si="850"/>
        <v/>
      </c>
      <c r="F1219" s="213"/>
      <c r="G1219" s="124"/>
      <c r="H1219" s="125"/>
      <c r="I1219" s="125"/>
      <c r="J1219" s="214"/>
      <c r="K1219" s="186"/>
      <c r="L1219" s="186"/>
      <c r="M1219" s="130"/>
      <c r="N1219" s="118" t="str">
        <f>VLOOKUP(K1219,COD!$O$2:$P$10,2,FALSE)</f>
        <v>#N/A</v>
      </c>
      <c r="O1219" s="118" t="str">
        <f>VLOOKUP(L1219,COD!$O$12:$P$25,2,FALSE)</f>
        <v>#N/A</v>
      </c>
      <c r="P1219" s="119" t="str">
        <f t="shared" si="747"/>
        <v>#N/A</v>
      </c>
    </row>
    <row r="1220" ht="23.25" customHeight="1">
      <c r="A1220" s="86" t="str">
        <f t="shared" si="820"/>
        <v>32</v>
      </c>
      <c r="B1220" s="120">
        <v>32.0</v>
      </c>
      <c r="C1220" s="121" t="str">
        <f t="shared" si="91"/>
        <v/>
      </c>
      <c r="D1220" s="122" t="str">
        <f t="shared" ref="D1220:E1220" si="851">D1219</f>
        <v/>
      </c>
      <c r="E1220" s="123" t="str">
        <f t="shared" si="851"/>
        <v/>
      </c>
      <c r="F1220" s="213"/>
      <c r="G1220" s="124"/>
      <c r="H1220" s="125"/>
      <c r="I1220" s="125"/>
      <c r="J1220" s="214"/>
      <c r="K1220" s="185"/>
      <c r="L1220" s="185"/>
      <c r="M1220" s="131"/>
      <c r="N1220" s="128" t="str">
        <f>VLOOKUP(K1220,COD!$O$2:$P$10,2,FALSE)</f>
        <v>#N/A</v>
      </c>
      <c r="O1220" s="128" t="str">
        <f>VLOOKUP(L1220,COD!$O$12:$P$25,2,FALSE)</f>
        <v>#N/A</v>
      </c>
      <c r="P1220" s="119" t="str">
        <f t="shared" si="747"/>
        <v>#N/A</v>
      </c>
    </row>
    <row r="1221" ht="23.25" customHeight="1">
      <c r="A1221" s="86" t="str">
        <f t="shared" si="820"/>
        <v>33</v>
      </c>
      <c r="B1221" s="120">
        <v>33.0</v>
      </c>
      <c r="C1221" s="121" t="str">
        <f t="shared" si="91"/>
        <v/>
      </c>
      <c r="D1221" s="122" t="str">
        <f t="shared" ref="D1221:E1221" si="852">D1220</f>
        <v/>
      </c>
      <c r="E1221" s="123" t="str">
        <f t="shared" si="852"/>
        <v/>
      </c>
      <c r="F1221" s="213"/>
      <c r="G1221" s="124"/>
      <c r="H1221" s="125"/>
      <c r="I1221" s="125"/>
      <c r="J1221" s="214"/>
      <c r="K1221" s="185"/>
      <c r="L1221" s="185"/>
      <c r="M1221" s="132"/>
      <c r="N1221" s="118" t="str">
        <f>VLOOKUP(K1221,COD!$O$2:$P$10,2,FALSE)</f>
        <v>#N/A</v>
      </c>
      <c r="O1221" s="118" t="str">
        <f>VLOOKUP(L1221,COD!$O$12:$P$25,2,FALSE)</f>
        <v>#N/A</v>
      </c>
      <c r="P1221" s="119" t="str">
        <f t="shared" si="747"/>
        <v>#N/A</v>
      </c>
    </row>
    <row r="1222" ht="23.25" customHeight="1">
      <c r="A1222" s="86" t="str">
        <f t="shared" si="820"/>
        <v>34</v>
      </c>
      <c r="B1222" s="120">
        <v>34.0</v>
      </c>
      <c r="C1222" s="121" t="str">
        <f t="shared" si="91"/>
        <v/>
      </c>
      <c r="D1222" s="122" t="str">
        <f t="shared" ref="D1222:E1222" si="853">D1221</f>
        <v/>
      </c>
      <c r="E1222" s="123" t="str">
        <f t="shared" si="853"/>
        <v/>
      </c>
      <c r="F1222" s="213"/>
      <c r="G1222" s="124"/>
      <c r="H1222" s="125"/>
      <c r="I1222" s="125"/>
      <c r="J1222" s="214"/>
      <c r="K1222" s="185"/>
      <c r="L1222" s="185"/>
      <c r="M1222" s="127"/>
      <c r="N1222" s="128" t="str">
        <f>VLOOKUP(K1222,COD!$O$2:$P$10,2,FALSE)</f>
        <v>#N/A</v>
      </c>
      <c r="O1222" s="128" t="str">
        <f>VLOOKUP(L1222,COD!$O$12:$P$25,2,FALSE)</f>
        <v>#N/A</v>
      </c>
      <c r="P1222" s="119" t="str">
        <f t="shared" si="747"/>
        <v>#N/A</v>
      </c>
    </row>
    <row r="1223" ht="23.25" customHeight="1">
      <c r="A1223" s="86" t="str">
        <f t="shared" si="820"/>
        <v>35</v>
      </c>
      <c r="B1223" s="120">
        <v>35.0</v>
      </c>
      <c r="C1223" s="121" t="str">
        <f t="shared" si="91"/>
        <v/>
      </c>
      <c r="D1223" s="122" t="str">
        <f t="shared" ref="D1223:E1223" si="854">D1222</f>
        <v/>
      </c>
      <c r="E1223" s="123" t="str">
        <f t="shared" si="854"/>
        <v/>
      </c>
      <c r="F1223" s="213"/>
      <c r="G1223" s="124"/>
      <c r="H1223" s="125"/>
      <c r="I1223" s="125"/>
      <c r="J1223" s="214"/>
      <c r="K1223" s="185"/>
      <c r="L1223" s="185"/>
      <c r="M1223" s="130"/>
      <c r="N1223" s="118" t="str">
        <f>VLOOKUP(K1223,COD!$O$2:$P$10,2,FALSE)</f>
        <v>#N/A</v>
      </c>
      <c r="O1223" s="118" t="str">
        <f>VLOOKUP(L1223,COD!$O$12:$P$25,2,FALSE)</f>
        <v>#N/A</v>
      </c>
      <c r="P1223" s="119" t="str">
        <f t="shared" si="747"/>
        <v>#N/A</v>
      </c>
    </row>
    <row r="1224" ht="23.25" customHeight="1">
      <c r="A1224" s="86" t="str">
        <f t="shared" si="820"/>
        <v>36</v>
      </c>
      <c r="B1224" s="120">
        <v>36.0</v>
      </c>
      <c r="C1224" s="121" t="str">
        <f t="shared" si="91"/>
        <v/>
      </c>
      <c r="D1224" s="122" t="str">
        <f t="shared" ref="D1224:E1224" si="855">D1223</f>
        <v/>
      </c>
      <c r="E1224" s="123" t="str">
        <f t="shared" si="855"/>
        <v/>
      </c>
      <c r="F1224" s="213"/>
      <c r="G1224" s="124"/>
      <c r="H1224" s="125"/>
      <c r="I1224" s="125"/>
      <c r="J1224" s="214"/>
      <c r="K1224" s="185"/>
      <c r="L1224" s="185"/>
      <c r="M1224" s="127"/>
      <c r="N1224" s="128" t="str">
        <f>VLOOKUP(K1224,COD!$O$2:$P$10,2,FALSE)</f>
        <v>#N/A</v>
      </c>
      <c r="O1224" s="128" t="str">
        <f>VLOOKUP(L1224,COD!$O$12:$P$25,2,FALSE)</f>
        <v>#N/A</v>
      </c>
      <c r="P1224" s="119" t="str">
        <f t="shared" si="747"/>
        <v>#N/A</v>
      </c>
    </row>
    <row r="1225" ht="23.25" customHeight="1">
      <c r="A1225" s="86" t="str">
        <f t="shared" si="820"/>
        <v>37</v>
      </c>
      <c r="B1225" s="120">
        <v>37.0</v>
      </c>
      <c r="C1225" s="121" t="str">
        <f t="shared" si="91"/>
        <v/>
      </c>
      <c r="D1225" s="122" t="str">
        <f t="shared" ref="D1225:E1225" si="856">D1224</f>
        <v/>
      </c>
      <c r="E1225" s="123" t="str">
        <f t="shared" si="856"/>
        <v/>
      </c>
      <c r="F1225" s="213"/>
      <c r="G1225" s="124"/>
      <c r="H1225" s="125"/>
      <c r="I1225" s="125"/>
      <c r="J1225" s="215"/>
      <c r="K1225" s="185"/>
      <c r="L1225" s="185"/>
      <c r="M1225" s="132"/>
      <c r="N1225" s="118" t="str">
        <f>VLOOKUP(K1225,COD!$O$2:$P$10,2,FALSE)</f>
        <v>#N/A</v>
      </c>
      <c r="O1225" s="118" t="str">
        <f>VLOOKUP(L1225,COD!$O$12:$P$25,2,FALSE)</f>
        <v>#N/A</v>
      </c>
      <c r="P1225" s="119" t="str">
        <f t="shared" si="747"/>
        <v>#N/A</v>
      </c>
    </row>
    <row r="1226" ht="23.25" customHeight="1">
      <c r="A1226" s="86" t="str">
        <f t="shared" si="820"/>
        <v>38</v>
      </c>
      <c r="B1226" s="120">
        <v>38.0</v>
      </c>
      <c r="C1226" s="121" t="str">
        <f t="shared" si="91"/>
        <v/>
      </c>
      <c r="D1226" s="122" t="str">
        <f t="shared" ref="D1226:E1226" si="857">D1225</f>
        <v/>
      </c>
      <c r="E1226" s="123" t="str">
        <f t="shared" si="857"/>
        <v/>
      </c>
      <c r="F1226" s="213"/>
      <c r="G1226" s="124"/>
      <c r="H1226" s="125"/>
      <c r="I1226" s="125"/>
      <c r="J1226" s="214"/>
      <c r="K1226" s="185"/>
      <c r="L1226" s="185"/>
      <c r="M1226" s="127"/>
      <c r="N1226" s="128" t="str">
        <f>VLOOKUP(K1226,COD!$O$2:$P$10,2,FALSE)</f>
        <v>#N/A</v>
      </c>
      <c r="O1226" s="128" t="str">
        <f>VLOOKUP(L1226,COD!$O$12:$P$25,2,FALSE)</f>
        <v>#N/A</v>
      </c>
      <c r="P1226" s="119" t="str">
        <f t="shared" si="747"/>
        <v>#N/A</v>
      </c>
    </row>
    <row r="1227" ht="23.25" customHeight="1">
      <c r="A1227" s="86" t="str">
        <f t="shared" si="820"/>
        <v>39</v>
      </c>
      <c r="B1227" s="120">
        <v>39.0</v>
      </c>
      <c r="C1227" s="121" t="str">
        <f t="shared" si="91"/>
        <v/>
      </c>
      <c r="D1227" s="122" t="str">
        <f t="shared" ref="D1227:E1227" si="858">D1226</f>
        <v/>
      </c>
      <c r="E1227" s="123" t="str">
        <f t="shared" si="858"/>
        <v/>
      </c>
      <c r="F1227" s="213"/>
      <c r="G1227" s="124"/>
      <c r="H1227" s="125"/>
      <c r="I1227" s="125"/>
      <c r="J1227" s="214"/>
      <c r="K1227" s="185"/>
      <c r="L1227" s="186"/>
      <c r="M1227" s="132"/>
      <c r="N1227" s="118" t="str">
        <f>VLOOKUP(K1227,COD!$O$2:$P$10,2,FALSE)</f>
        <v>#N/A</v>
      </c>
      <c r="O1227" s="118" t="str">
        <f>VLOOKUP(L1227,COD!$O$12:$P$25,2,FALSE)</f>
        <v>#N/A</v>
      </c>
      <c r="P1227" s="119" t="str">
        <f t="shared" si="747"/>
        <v>#N/A</v>
      </c>
    </row>
    <row r="1228" ht="23.25" customHeight="1">
      <c r="A1228" s="86" t="str">
        <f t="shared" si="820"/>
        <v>40</v>
      </c>
      <c r="B1228" s="120">
        <v>40.0</v>
      </c>
      <c r="C1228" s="121" t="str">
        <f t="shared" si="91"/>
        <v/>
      </c>
      <c r="D1228" s="122" t="str">
        <f t="shared" ref="D1228:E1228" si="859">D1227</f>
        <v/>
      </c>
      <c r="E1228" s="123" t="str">
        <f t="shared" si="859"/>
        <v/>
      </c>
      <c r="F1228" s="213"/>
      <c r="G1228" s="124"/>
      <c r="H1228" s="125"/>
      <c r="I1228" s="125"/>
      <c r="J1228" s="214"/>
      <c r="K1228" s="185"/>
      <c r="L1228" s="186"/>
      <c r="M1228" s="131"/>
      <c r="N1228" s="128" t="str">
        <f>VLOOKUP(K1228,COD!$O$2:$P$10,2,FALSE)</f>
        <v>#N/A</v>
      </c>
      <c r="O1228" s="128" t="str">
        <f>VLOOKUP(L1228,COD!$O$12:$P$25,2,FALSE)</f>
        <v>#N/A</v>
      </c>
      <c r="P1228" s="119" t="str">
        <f t="shared" si="747"/>
        <v>#N/A</v>
      </c>
    </row>
    <row r="1229" ht="23.25" customHeight="1">
      <c r="A1229" s="86" t="str">
        <f t="shared" si="820"/>
        <v>41</v>
      </c>
      <c r="B1229" s="120">
        <v>41.0</v>
      </c>
      <c r="C1229" s="121" t="str">
        <f t="shared" si="91"/>
        <v/>
      </c>
      <c r="D1229" s="122" t="str">
        <f t="shared" ref="D1229:E1229" si="860">D1228</f>
        <v/>
      </c>
      <c r="E1229" s="123" t="str">
        <f t="shared" si="860"/>
        <v/>
      </c>
      <c r="F1229" s="213"/>
      <c r="G1229" s="124"/>
      <c r="H1229" s="125"/>
      <c r="I1229" s="125"/>
      <c r="J1229" s="214"/>
      <c r="K1229" s="185"/>
      <c r="L1229" s="186"/>
      <c r="M1229" s="132"/>
      <c r="N1229" s="118" t="str">
        <f>VLOOKUP(K1229,COD!$O$2:$P$10,2,FALSE)</f>
        <v>#N/A</v>
      </c>
      <c r="O1229" s="118" t="str">
        <f>VLOOKUP(L1229,COD!$O$12:$P$25,2,FALSE)</f>
        <v>#N/A</v>
      </c>
      <c r="P1229" s="119" t="str">
        <f t="shared" si="747"/>
        <v>#N/A</v>
      </c>
    </row>
    <row r="1230" ht="23.25" customHeight="1">
      <c r="A1230" s="86" t="str">
        <f t="shared" si="820"/>
        <v>42</v>
      </c>
      <c r="B1230" s="120">
        <v>42.0</v>
      </c>
      <c r="C1230" s="121" t="str">
        <f t="shared" si="91"/>
        <v/>
      </c>
      <c r="D1230" s="122" t="str">
        <f t="shared" ref="D1230:E1230" si="861">D1229</f>
        <v/>
      </c>
      <c r="E1230" s="123" t="str">
        <f t="shared" si="861"/>
        <v/>
      </c>
      <c r="F1230" s="213"/>
      <c r="G1230" s="124"/>
      <c r="H1230" s="125"/>
      <c r="I1230" s="125"/>
      <c r="J1230" s="214"/>
      <c r="K1230" s="185"/>
      <c r="L1230" s="188"/>
      <c r="M1230" s="127"/>
      <c r="N1230" s="128" t="str">
        <f>VLOOKUP(K1230,COD!$O$2:$P$10,2,FALSE)</f>
        <v>#N/A</v>
      </c>
      <c r="O1230" s="128" t="str">
        <f>VLOOKUP(L1230,COD!$O$12:$P$25,2,FALSE)</f>
        <v>#N/A</v>
      </c>
      <c r="P1230" s="119" t="str">
        <f t="shared" si="747"/>
        <v>#N/A</v>
      </c>
    </row>
    <row r="1231" ht="23.25" customHeight="1">
      <c r="A1231" s="86" t="str">
        <f t="shared" si="820"/>
        <v>43</v>
      </c>
      <c r="B1231" s="120">
        <v>43.0</v>
      </c>
      <c r="C1231" s="121" t="str">
        <f t="shared" si="91"/>
        <v/>
      </c>
      <c r="D1231" s="122" t="str">
        <f t="shared" ref="D1231:E1231" si="862">D1230</f>
        <v/>
      </c>
      <c r="E1231" s="123" t="str">
        <f t="shared" si="862"/>
        <v/>
      </c>
      <c r="F1231" s="213"/>
      <c r="G1231" s="124"/>
      <c r="H1231" s="125"/>
      <c r="I1231" s="125"/>
      <c r="J1231" s="214"/>
      <c r="K1231" s="186"/>
      <c r="L1231" s="186"/>
      <c r="M1231" s="130"/>
      <c r="N1231" s="118" t="str">
        <f>VLOOKUP(K1231,COD!$O$2:$P$10,2,FALSE)</f>
        <v>#N/A</v>
      </c>
      <c r="O1231" s="118" t="str">
        <f>VLOOKUP(L1231,COD!$O$12:$P$25,2,FALSE)</f>
        <v>#N/A</v>
      </c>
      <c r="P1231" s="119" t="str">
        <f t="shared" si="747"/>
        <v>#N/A</v>
      </c>
    </row>
    <row r="1232" ht="23.25" customHeight="1">
      <c r="A1232" s="86" t="str">
        <f t="shared" si="820"/>
        <v>44</v>
      </c>
      <c r="B1232" s="120">
        <v>44.0</v>
      </c>
      <c r="C1232" s="121" t="str">
        <f t="shared" si="91"/>
        <v/>
      </c>
      <c r="D1232" s="122" t="str">
        <f t="shared" ref="D1232:E1232" si="863">D1231</f>
        <v/>
      </c>
      <c r="E1232" s="123" t="str">
        <f t="shared" si="863"/>
        <v/>
      </c>
      <c r="F1232" s="213"/>
      <c r="G1232" s="124"/>
      <c r="H1232" s="125"/>
      <c r="I1232" s="125"/>
      <c r="J1232" s="214"/>
      <c r="K1232" s="186"/>
      <c r="L1232" s="186"/>
      <c r="M1232" s="131"/>
      <c r="N1232" s="128" t="str">
        <f>VLOOKUP(K1232,COD!$O$2:$P$10,2,FALSE)</f>
        <v>#N/A</v>
      </c>
      <c r="O1232" s="128" t="str">
        <f>VLOOKUP(L1232,COD!$O$12:$P$25,2,FALSE)</f>
        <v>#N/A</v>
      </c>
      <c r="P1232" s="119" t="str">
        <f t="shared" si="747"/>
        <v>#N/A</v>
      </c>
    </row>
    <row r="1233" ht="23.25" customHeight="1">
      <c r="A1233" s="86" t="str">
        <f t="shared" si="820"/>
        <v>45</v>
      </c>
      <c r="B1233" s="120">
        <v>45.0</v>
      </c>
      <c r="C1233" s="121" t="str">
        <f t="shared" si="91"/>
        <v/>
      </c>
      <c r="D1233" s="122" t="str">
        <f t="shared" ref="D1233:E1233" si="864">D1232</f>
        <v/>
      </c>
      <c r="E1233" s="123" t="str">
        <f t="shared" si="864"/>
        <v/>
      </c>
      <c r="F1233" s="213"/>
      <c r="G1233" s="124"/>
      <c r="H1233" s="125"/>
      <c r="I1233" s="125"/>
      <c r="J1233" s="214"/>
      <c r="K1233" s="189"/>
      <c r="L1233" s="190"/>
      <c r="M1233" s="132"/>
      <c r="N1233" s="118" t="str">
        <f>VLOOKUP(K1233,COD!$O$2:$P$10,2,FALSE)</f>
        <v>#N/A</v>
      </c>
      <c r="O1233" s="118" t="str">
        <f>VLOOKUP(L1233,COD!$O$12:$P$25,2,FALSE)</f>
        <v>#N/A</v>
      </c>
      <c r="P1233" s="119" t="str">
        <f t="shared" si="747"/>
        <v>#N/A</v>
      </c>
    </row>
    <row r="1234" ht="23.25" customHeight="1">
      <c r="A1234" s="86" t="str">
        <f t="shared" si="820"/>
        <v>46</v>
      </c>
      <c r="B1234" s="120">
        <v>46.0</v>
      </c>
      <c r="C1234" s="121" t="str">
        <f t="shared" si="91"/>
        <v/>
      </c>
      <c r="D1234" s="122" t="str">
        <f t="shared" ref="D1234:E1234" si="865">D1233</f>
        <v/>
      </c>
      <c r="E1234" s="123" t="str">
        <f t="shared" si="865"/>
        <v/>
      </c>
      <c r="F1234" s="213"/>
      <c r="G1234" s="124"/>
      <c r="H1234" s="125"/>
      <c r="I1234" s="125"/>
      <c r="J1234" s="215"/>
      <c r="K1234" s="186"/>
      <c r="L1234" s="186"/>
      <c r="M1234" s="127"/>
      <c r="N1234" s="128" t="str">
        <f>VLOOKUP(K1234,COD!$O$2:$P$10,2,FALSE)</f>
        <v>#N/A</v>
      </c>
      <c r="O1234" s="128" t="str">
        <f>VLOOKUP(L1234,COD!$O$12:$P$25,2,FALSE)</f>
        <v>#N/A</v>
      </c>
      <c r="P1234" s="119" t="str">
        <f t="shared" si="747"/>
        <v>#N/A</v>
      </c>
    </row>
    <row r="1235" ht="23.25" customHeight="1">
      <c r="A1235" s="86" t="str">
        <f t="shared" si="820"/>
        <v>47</v>
      </c>
      <c r="B1235" s="120">
        <v>47.0</v>
      </c>
      <c r="C1235" s="121" t="str">
        <f t="shared" si="91"/>
        <v/>
      </c>
      <c r="D1235" s="122" t="str">
        <f t="shared" ref="D1235:E1235" si="866">D1234</f>
        <v/>
      </c>
      <c r="E1235" s="123" t="str">
        <f t="shared" si="866"/>
        <v/>
      </c>
      <c r="F1235" s="213"/>
      <c r="G1235" s="124"/>
      <c r="H1235" s="125"/>
      <c r="I1235" s="125"/>
      <c r="J1235" s="214"/>
      <c r="K1235" s="185"/>
      <c r="L1235" s="186"/>
      <c r="M1235" s="132"/>
      <c r="N1235" s="118" t="str">
        <f>VLOOKUP(K1235,COD!$O$2:$P$10,2,FALSE)</f>
        <v>#N/A</v>
      </c>
      <c r="O1235" s="118" t="str">
        <f>VLOOKUP(L1235,COD!$O$12:$P$25,2,FALSE)</f>
        <v>#N/A</v>
      </c>
      <c r="P1235" s="119" t="str">
        <f t="shared" si="747"/>
        <v>#N/A</v>
      </c>
    </row>
    <row r="1236" ht="23.25" customHeight="1">
      <c r="A1236" s="86" t="str">
        <f t="shared" si="820"/>
        <v>48</v>
      </c>
      <c r="B1236" s="120">
        <v>48.0</v>
      </c>
      <c r="C1236" s="121" t="str">
        <f t="shared" si="91"/>
        <v/>
      </c>
      <c r="D1236" s="122" t="str">
        <f t="shared" ref="D1236:E1236" si="867">D1235</f>
        <v/>
      </c>
      <c r="E1236" s="123" t="str">
        <f t="shared" si="867"/>
        <v/>
      </c>
      <c r="F1236" s="213"/>
      <c r="G1236" s="124"/>
      <c r="H1236" s="125"/>
      <c r="I1236" s="125"/>
      <c r="J1236" s="214"/>
      <c r="K1236" s="186"/>
      <c r="L1236" s="186"/>
      <c r="M1236" s="127"/>
      <c r="N1236" s="128" t="str">
        <f>VLOOKUP(K1236,COD!$O$2:$P$10,2,FALSE)</f>
        <v>#N/A</v>
      </c>
      <c r="O1236" s="128" t="str">
        <f>VLOOKUP(L1236,COD!$O$12:$P$25,2,FALSE)</f>
        <v>#N/A</v>
      </c>
      <c r="P1236" s="119" t="str">
        <f t="shared" si="747"/>
        <v>#N/A</v>
      </c>
    </row>
    <row r="1237" ht="23.25" customHeight="1">
      <c r="A1237" s="86" t="str">
        <f t="shared" si="820"/>
        <v>49</v>
      </c>
      <c r="B1237" s="120">
        <v>49.0</v>
      </c>
      <c r="C1237" s="121" t="str">
        <f t="shared" si="91"/>
        <v/>
      </c>
      <c r="D1237" s="122" t="str">
        <f t="shared" ref="D1237:E1237" si="868">D1236</f>
        <v/>
      </c>
      <c r="E1237" s="123" t="str">
        <f t="shared" si="868"/>
        <v/>
      </c>
      <c r="F1237" s="213"/>
      <c r="G1237" s="124"/>
      <c r="H1237" s="125"/>
      <c r="I1237" s="125"/>
      <c r="J1237" s="214"/>
      <c r="K1237" s="185"/>
      <c r="L1237" s="186"/>
      <c r="M1237" s="132"/>
      <c r="N1237" s="118" t="str">
        <f>VLOOKUP(K1237,COD!$O$2:$P$10,2,FALSE)</f>
        <v>#N/A</v>
      </c>
      <c r="O1237" s="118" t="str">
        <f>VLOOKUP(L1237,COD!$O$12:$P$25,2,FALSE)</f>
        <v>#N/A</v>
      </c>
      <c r="P1237" s="119" t="str">
        <f t="shared" si="747"/>
        <v>#N/A</v>
      </c>
    </row>
    <row r="1238" ht="23.25" customHeight="1">
      <c r="A1238" s="86" t="str">
        <f t="shared" si="820"/>
        <v>50</v>
      </c>
      <c r="B1238" s="120">
        <v>50.0</v>
      </c>
      <c r="C1238" s="121" t="str">
        <f t="shared" si="91"/>
        <v/>
      </c>
      <c r="D1238" s="122" t="str">
        <f t="shared" ref="D1238:E1238" si="869">D1237</f>
        <v/>
      </c>
      <c r="E1238" s="123" t="str">
        <f t="shared" si="869"/>
        <v/>
      </c>
      <c r="F1238" s="213"/>
      <c r="G1238" s="124"/>
      <c r="H1238" s="125"/>
      <c r="I1238" s="125"/>
      <c r="J1238" s="214"/>
      <c r="K1238" s="186"/>
      <c r="L1238" s="186"/>
      <c r="M1238" s="127"/>
      <c r="N1238" s="128" t="str">
        <f>VLOOKUP(K1238,COD!$O$2:$P$10,2,FALSE)</f>
        <v>#N/A</v>
      </c>
      <c r="O1238" s="128" t="str">
        <f>VLOOKUP(L1238,COD!$O$12:$P$25,2,FALSE)</f>
        <v>#N/A</v>
      </c>
      <c r="P1238" s="119" t="str">
        <f t="shared" si="747"/>
        <v>#N/A</v>
      </c>
    </row>
    <row r="1239" ht="23.25" customHeight="1">
      <c r="A1239" s="86" t="str">
        <f t="shared" si="820"/>
        <v>51</v>
      </c>
      <c r="B1239" s="120">
        <v>51.0</v>
      </c>
      <c r="C1239" s="121" t="str">
        <f t="shared" si="91"/>
        <v/>
      </c>
      <c r="D1239" s="122" t="str">
        <f t="shared" ref="D1239:E1239" si="870">D1238</f>
        <v/>
      </c>
      <c r="E1239" s="123" t="str">
        <f t="shared" si="870"/>
        <v/>
      </c>
      <c r="F1239" s="213"/>
      <c r="G1239" s="124"/>
      <c r="H1239" s="125"/>
      <c r="I1239" s="125"/>
      <c r="J1239" s="215"/>
      <c r="K1239" s="186"/>
      <c r="L1239" s="186"/>
      <c r="M1239" s="130"/>
      <c r="N1239" s="118" t="str">
        <f>VLOOKUP(K1239,COD!$O$2:$P$10,2,FALSE)</f>
        <v>#N/A</v>
      </c>
      <c r="O1239" s="118" t="str">
        <f>VLOOKUP(L1239,COD!$O$12:$P$25,2,FALSE)</f>
        <v>#N/A</v>
      </c>
      <c r="P1239" s="119" t="str">
        <f t="shared" si="747"/>
        <v>#N/A</v>
      </c>
    </row>
    <row r="1240" ht="23.25" customHeight="1">
      <c r="A1240" s="86" t="str">
        <f t="shared" si="820"/>
        <v>52</v>
      </c>
      <c r="B1240" s="120">
        <v>52.0</v>
      </c>
      <c r="C1240" s="121" t="str">
        <f t="shared" si="91"/>
        <v/>
      </c>
      <c r="D1240" s="122" t="str">
        <f t="shared" ref="D1240:E1240" si="871">D1239</f>
        <v/>
      </c>
      <c r="E1240" s="123" t="str">
        <f t="shared" si="871"/>
        <v/>
      </c>
      <c r="F1240" s="213"/>
      <c r="G1240" s="124"/>
      <c r="H1240" s="125"/>
      <c r="I1240" s="125"/>
      <c r="J1240" s="214"/>
      <c r="K1240" s="186"/>
      <c r="L1240" s="186"/>
      <c r="M1240" s="127"/>
      <c r="N1240" s="128" t="str">
        <f>VLOOKUP(K1240,COD!$O$2:$P$10,2,FALSE)</f>
        <v>#N/A</v>
      </c>
      <c r="O1240" s="128" t="str">
        <f>VLOOKUP(L1240,COD!$O$12:$P$25,2,FALSE)</f>
        <v>#N/A</v>
      </c>
      <c r="P1240" s="119" t="str">
        <f t="shared" si="747"/>
        <v>#N/A</v>
      </c>
    </row>
    <row r="1241" ht="23.25" customHeight="1">
      <c r="A1241" s="86" t="str">
        <f t="shared" si="820"/>
        <v>53</v>
      </c>
      <c r="B1241" s="120">
        <v>53.0</v>
      </c>
      <c r="C1241" s="121" t="str">
        <f t="shared" si="91"/>
        <v/>
      </c>
      <c r="D1241" s="122" t="str">
        <f t="shared" ref="D1241:E1241" si="872">D1240</f>
        <v/>
      </c>
      <c r="E1241" s="123" t="str">
        <f t="shared" si="872"/>
        <v/>
      </c>
      <c r="F1241" s="213"/>
      <c r="G1241" s="124"/>
      <c r="H1241" s="125"/>
      <c r="I1241" s="125"/>
      <c r="J1241" s="214"/>
      <c r="K1241" s="185"/>
      <c r="L1241" s="185"/>
      <c r="M1241" s="132"/>
      <c r="N1241" s="118" t="str">
        <f>VLOOKUP(K1241,COD!$O$2:$P$10,2,FALSE)</f>
        <v>#N/A</v>
      </c>
      <c r="O1241" s="118" t="str">
        <f>VLOOKUP(L1241,COD!$O$12:$P$25,2,FALSE)</f>
        <v>#N/A</v>
      </c>
      <c r="P1241" s="119" t="str">
        <f t="shared" si="747"/>
        <v>#N/A</v>
      </c>
    </row>
    <row r="1242" ht="23.25" customHeight="1">
      <c r="A1242" s="86" t="str">
        <f t="shared" si="820"/>
        <v>54</v>
      </c>
      <c r="B1242" s="120">
        <v>54.0</v>
      </c>
      <c r="C1242" s="121" t="str">
        <f t="shared" si="91"/>
        <v/>
      </c>
      <c r="D1242" s="122" t="str">
        <f t="shared" ref="D1242:E1242" si="873">D1241</f>
        <v/>
      </c>
      <c r="E1242" s="123" t="str">
        <f t="shared" si="873"/>
        <v/>
      </c>
      <c r="F1242" s="213"/>
      <c r="G1242" s="124"/>
      <c r="H1242" s="125"/>
      <c r="I1242" s="125"/>
      <c r="J1242" s="214"/>
      <c r="K1242" s="186"/>
      <c r="L1242" s="186"/>
      <c r="M1242" s="127"/>
      <c r="N1242" s="128" t="str">
        <f>VLOOKUP(K1242,COD!$O$2:$P$10,2,FALSE)</f>
        <v>#N/A</v>
      </c>
      <c r="O1242" s="128" t="str">
        <f>VLOOKUP(L1242,COD!$O$12:$P$25,2,FALSE)</f>
        <v>#N/A</v>
      </c>
      <c r="P1242" s="119" t="str">
        <f t="shared" si="747"/>
        <v>#N/A</v>
      </c>
    </row>
    <row r="1243" ht="23.25" customHeight="1">
      <c r="A1243" s="86" t="str">
        <f t="shared" si="820"/>
        <v>55</v>
      </c>
      <c r="B1243" s="120">
        <v>55.0</v>
      </c>
      <c r="C1243" s="121" t="str">
        <f t="shared" si="91"/>
        <v/>
      </c>
      <c r="D1243" s="122" t="str">
        <f t="shared" ref="D1243:E1243" si="874">D1242</f>
        <v/>
      </c>
      <c r="E1243" s="123" t="str">
        <f t="shared" si="874"/>
        <v/>
      </c>
      <c r="F1243" s="213"/>
      <c r="G1243" s="124"/>
      <c r="H1243" s="125"/>
      <c r="I1243" s="125"/>
      <c r="J1243" s="214"/>
      <c r="K1243" s="185"/>
      <c r="L1243" s="186"/>
      <c r="M1243" s="130"/>
      <c r="N1243" s="118" t="str">
        <f>VLOOKUP(K1243,COD!$O$2:$P$10,2,FALSE)</f>
        <v>#N/A</v>
      </c>
      <c r="O1243" s="118" t="str">
        <f>VLOOKUP(L1243,COD!$O$12:$P$25,2,FALSE)</f>
        <v>#N/A</v>
      </c>
      <c r="P1243" s="119" t="str">
        <f t="shared" si="747"/>
        <v>#N/A</v>
      </c>
    </row>
    <row r="1244" ht="23.25" customHeight="1">
      <c r="A1244" s="86" t="str">
        <f t="shared" si="820"/>
        <v>56</v>
      </c>
      <c r="B1244" s="120">
        <v>56.0</v>
      </c>
      <c r="C1244" s="121" t="str">
        <f t="shared" si="91"/>
        <v/>
      </c>
      <c r="D1244" s="122" t="str">
        <f t="shared" ref="D1244:E1244" si="875">D1243</f>
        <v/>
      </c>
      <c r="E1244" s="123" t="str">
        <f t="shared" si="875"/>
        <v/>
      </c>
      <c r="F1244" s="213"/>
      <c r="G1244" s="124"/>
      <c r="H1244" s="125"/>
      <c r="I1244" s="125"/>
      <c r="J1244" s="214"/>
      <c r="K1244" s="186"/>
      <c r="L1244" s="186"/>
      <c r="M1244" s="131"/>
      <c r="N1244" s="128" t="str">
        <f>VLOOKUP(K1244,COD!$O$2:$P$10,2,FALSE)</f>
        <v>#N/A</v>
      </c>
      <c r="O1244" s="128" t="str">
        <f>VLOOKUP(L1244,COD!$O$12:$P$25,2,FALSE)</f>
        <v>#N/A</v>
      </c>
      <c r="P1244" s="119" t="str">
        <f t="shared" si="747"/>
        <v>#N/A</v>
      </c>
    </row>
    <row r="1245" ht="23.25" customHeight="1">
      <c r="A1245" s="86" t="str">
        <f t="shared" si="820"/>
        <v>57</v>
      </c>
      <c r="B1245" s="120">
        <v>57.0</v>
      </c>
      <c r="C1245" s="121" t="str">
        <f t="shared" si="91"/>
        <v/>
      </c>
      <c r="D1245" s="122" t="str">
        <f t="shared" ref="D1245:E1245" si="876">D1244</f>
        <v/>
      </c>
      <c r="E1245" s="123" t="str">
        <f t="shared" si="876"/>
        <v/>
      </c>
      <c r="F1245" s="213"/>
      <c r="G1245" s="124"/>
      <c r="H1245" s="125"/>
      <c r="I1245" s="125"/>
      <c r="J1245" s="214"/>
      <c r="K1245" s="185"/>
      <c r="L1245" s="185"/>
      <c r="M1245" s="132"/>
      <c r="N1245" s="118" t="str">
        <f>VLOOKUP(K1245,COD!$O$2:$P$10,2,FALSE)</f>
        <v>#N/A</v>
      </c>
      <c r="O1245" s="118" t="str">
        <f>VLOOKUP(L1245,COD!$O$12:$P$25,2,FALSE)</f>
        <v>#N/A</v>
      </c>
      <c r="P1245" s="119" t="str">
        <f t="shared" si="747"/>
        <v>#N/A</v>
      </c>
    </row>
    <row r="1246" ht="23.25" customHeight="1">
      <c r="A1246" s="86" t="str">
        <f t="shared" si="820"/>
        <v>58</v>
      </c>
      <c r="B1246" s="120">
        <v>58.0</v>
      </c>
      <c r="C1246" s="121" t="str">
        <f t="shared" si="91"/>
        <v/>
      </c>
      <c r="D1246" s="122" t="str">
        <f t="shared" ref="D1246:E1246" si="877">D1245</f>
        <v/>
      </c>
      <c r="E1246" s="123" t="str">
        <f t="shared" si="877"/>
        <v/>
      </c>
      <c r="F1246" s="213"/>
      <c r="G1246" s="124"/>
      <c r="H1246" s="125"/>
      <c r="I1246" s="125"/>
      <c r="J1246" s="214"/>
      <c r="K1246" s="185"/>
      <c r="L1246" s="185"/>
      <c r="M1246" s="127"/>
      <c r="N1246" s="128" t="str">
        <f>VLOOKUP(K1246,COD!$O$2:$P$10,2,FALSE)</f>
        <v>#N/A</v>
      </c>
      <c r="O1246" s="128" t="str">
        <f>VLOOKUP(L1246,COD!$O$12:$P$25,2,FALSE)</f>
        <v>#N/A</v>
      </c>
      <c r="P1246" s="119" t="str">
        <f t="shared" si="747"/>
        <v>#N/A</v>
      </c>
    </row>
    <row r="1247" ht="23.25" customHeight="1">
      <c r="A1247" s="86" t="str">
        <f t="shared" si="820"/>
        <v>59</v>
      </c>
      <c r="B1247" s="120">
        <v>59.0</v>
      </c>
      <c r="C1247" s="121" t="str">
        <f t="shared" si="91"/>
        <v/>
      </c>
      <c r="D1247" s="122" t="str">
        <f t="shared" ref="D1247:E1247" si="878">D1246</f>
        <v/>
      </c>
      <c r="E1247" s="123" t="str">
        <f t="shared" si="878"/>
        <v/>
      </c>
      <c r="F1247" s="213"/>
      <c r="G1247" s="124"/>
      <c r="H1247" s="125"/>
      <c r="I1247" s="125"/>
      <c r="J1247" s="214"/>
      <c r="K1247" s="185"/>
      <c r="L1247" s="185"/>
      <c r="M1247" s="132"/>
      <c r="N1247" s="118" t="str">
        <f>VLOOKUP(K1247,COD!$O$2:$P$10,2,FALSE)</f>
        <v>#N/A</v>
      </c>
      <c r="O1247" s="118" t="str">
        <f>VLOOKUP(L1247,COD!$O$12:$P$25,2,FALSE)</f>
        <v>#N/A</v>
      </c>
      <c r="P1247" s="119" t="str">
        <f t="shared" si="747"/>
        <v>#N/A</v>
      </c>
    </row>
    <row r="1248" ht="23.25" customHeight="1">
      <c r="A1248" s="86" t="str">
        <f t="shared" si="820"/>
        <v>60</v>
      </c>
      <c r="B1248" s="120">
        <v>60.0</v>
      </c>
      <c r="C1248" s="121" t="str">
        <f t="shared" si="91"/>
        <v/>
      </c>
      <c r="D1248" s="122" t="str">
        <f t="shared" ref="D1248:E1248" si="879">D1247</f>
        <v/>
      </c>
      <c r="E1248" s="123" t="str">
        <f t="shared" si="879"/>
        <v/>
      </c>
      <c r="F1248" s="213"/>
      <c r="G1248" s="124"/>
      <c r="H1248" s="125"/>
      <c r="I1248" s="125"/>
      <c r="J1248" s="214"/>
      <c r="K1248" s="185"/>
      <c r="L1248" s="185"/>
      <c r="M1248" s="127"/>
      <c r="N1248" s="128" t="str">
        <f>VLOOKUP(K1248,COD!$O$2:$P$10,2,FALSE)</f>
        <v>#N/A</v>
      </c>
      <c r="O1248" s="128" t="str">
        <f>VLOOKUP(L1248,COD!$O$12:$P$25,2,FALSE)</f>
        <v>#N/A</v>
      </c>
      <c r="P1248" s="119" t="str">
        <f t="shared" si="747"/>
        <v>#N/A</v>
      </c>
    </row>
    <row r="1249" ht="23.25" customHeight="1">
      <c r="A1249" s="86" t="str">
        <f t="shared" si="820"/>
        <v>61</v>
      </c>
      <c r="B1249" s="120">
        <v>61.0</v>
      </c>
      <c r="C1249" s="121" t="str">
        <f t="shared" si="91"/>
        <v/>
      </c>
      <c r="D1249" s="122" t="str">
        <f t="shared" ref="D1249:E1249" si="880">D1248</f>
        <v/>
      </c>
      <c r="E1249" s="123" t="str">
        <f t="shared" si="880"/>
        <v/>
      </c>
      <c r="F1249" s="213"/>
      <c r="G1249" s="124"/>
      <c r="H1249" s="125"/>
      <c r="I1249" s="125"/>
      <c r="J1249" s="215"/>
      <c r="K1249" s="185"/>
      <c r="L1249" s="185"/>
      <c r="M1249" s="132"/>
      <c r="N1249" s="118" t="str">
        <f>VLOOKUP(K1249,COD!$O$2:$P$10,2,FALSE)</f>
        <v>#N/A</v>
      </c>
      <c r="O1249" s="118" t="str">
        <f>VLOOKUP(L1249,COD!$O$12:$P$25,2,FALSE)</f>
        <v>#N/A</v>
      </c>
      <c r="P1249" s="119" t="str">
        <f t="shared" si="747"/>
        <v>#N/A</v>
      </c>
    </row>
    <row r="1250" ht="23.25" customHeight="1">
      <c r="A1250" s="86" t="str">
        <f t="shared" si="820"/>
        <v>62</v>
      </c>
      <c r="B1250" s="120">
        <v>62.0</v>
      </c>
      <c r="C1250" s="121" t="str">
        <f t="shared" si="91"/>
        <v/>
      </c>
      <c r="D1250" s="122" t="str">
        <f t="shared" ref="D1250:E1250" si="881">D1249</f>
        <v/>
      </c>
      <c r="E1250" s="123" t="str">
        <f t="shared" si="881"/>
        <v/>
      </c>
      <c r="F1250" s="213"/>
      <c r="G1250" s="124"/>
      <c r="H1250" s="125"/>
      <c r="I1250" s="125"/>
      <c r="J1250" s="215"/>
      <c r="K1250" s="186"/>
      <c r="L1250" s="186"/>
      <c r="M1250" s="131"/>
      <c r="N1250" s="128" t="str">
        <f>VLOOKUP(K1250,COD!$O$2:$P$10,2,FALSE)</f>
        <v>#N/A</v>
      </c>
      <c r="O1250" s="128" t="str">
        <f>VLOOKUP(L1250,COD!$O$12:$P$25,2,FALSE)</f>
        <v>#N/A</v>
      </c>
      <c r="P1250" s="119" t="str">
        <f t="shared" si="747"/>
        <v>#N/A</v>
      </c>
    </row>
    <row r="1251" ht="23.25" customHeight="1">
      <c r="A1251" s="86" t="str">
        <f t="shared" si="820"/>
        <v>63</v>
      </c>
      <c r="B1251" s="120">
        <v>63.0</v>
      </c>
      <c r="C1251" s="121" t="str">
        <f t="shared" si="91"/>
        <v/>
      </c>
      <c r="D1251" s="122" t="str">
        <f t="shared" ref="D1251:E1251" si="882">D1250</f>
        <v/>
      </c>
      <c r="E1251" s="123" t="str">
        <f t="shared" si="882"/>
        <v/>
      </c>
      <c r="F1251" s="213"/>
      <c r="G1251" s="124"/>
      <c r="H1251" s="125"/>
      <c r="I1251" s="125"/>
      <c r="J1251" s="215"/>
      <c r="K1251" s="185"/>
      <c r="L1251" s="185"/>
      <c r="M1251" s="130"/>
      <c r="N1251" s="118" t="str">
        <f>VLOOKUP(K1251,COD!$O$2:$P$10,2,FALSE)</f>
        <v>#N/A</v>
      </c>
      <c r="O1251" s="118" t="str">
        <f>VLOOKUP(L1251,COD!$O$12:$P$25,2,FALSE)</f>
        <v>#N/A</v>
      </c>
      <c r="P1251" s="119" t="str">
        <f t="shared" si="747"/>
        <v>#N/A</v>
      </c>
    </row>
    <row r="1252" ht="23.25" customHeight="1">
      <c r="A1252" s="86" t="str">
        <f t="shared" si="820"/>
        <v>64</v>
      </c>
      <c r="B1252" s="120">
        <v>64.0</v>
      </c>
      <c r="C1252" s="121" t="str">
        <f t="shared" si="91"/>
        <v/>
      </c>
      <c r="D1252" s="122" t="str">
        <f t="shared" ref="D1252:E1252" si="883">D1251</f>
        <v/>
      </c>
      <c r="E1252" s="123" t="str">
        <f t="shared" si="883"/>
        <v/>
      </c>
      <c r="F1252" s="213"/>
      <c r="G1252" s="124"/>
      <c r="H1252" s="125"/>
      <c r="I1252" s="125"/>
      <c r="J1252" s="214"/>
      <c r="K1252" s="185"/>
      <c r="L1252" s="185"/>
      <c r="M1252" s="131"/>
      <c r="N1252" s="128" t="str">
        <f>VLOOKUP(K1252,COD!$O$2:$P$10,2,FALSE)</f>
        <v>#N/A</v>
      </c>
      <c r="O1252" s="128" t="str">
        <f>VLOOKUP(L1252,COD!$O$12:$P$25,2,FALSE)</f>
        <v>#N/A</v>
      </c>
      <c r="P1252" s="119" t="str">
        <f t="shared" si="747"/>
        <v>#N/A</v>
      </c>
    </row>
    <row r="1253" ht="23.25" customHeight="1">
      <c r="A1253" s="86" t="str">
        <f t="shared" si="820"/>
        <v>65</v>
      </c>
      <c r="B1253" s="120">
        <v>65.0</v>
      </c>
      <c r="C1253" s="121" t="str">
        <f t="shared" si="91"/>
        <v/>
      </c>
      <c r="D1253" s="122" t="str">
        <f t="shared" ref="D1253:E1253" si="884">D1252</f>
        <v/>
      </c>
      <c r="E1253" s="123" t="str">
        <f t="shared" si="884"/>
        <v/>
      </c>
      <c r="F1253" s="213"/>
      <c r="G1253" s="124"/>
      <c r="H1253" s="125"/>
      <c r="I1253" s="125"/>
      <c r="J1253" s="214"/>
      <c r="K1253" s="185"/>
      <c r="L1253" s="185"/>
      <c r="M1253" s="130"/>
      <c r="N1253" s="118" t="str">
        <f>VLOOKUP(K1253,COD!$O$2:$P$10,2,FALSE)</f>
        <v>#N/A</v>
      </c>
      <c r="O1253" s="118" t="str">
        <f>VLOOKUP(L1253,COD!$O$12:$P$25,2,FALSE)</f>
        <v>#N/A</v>
      </c>
      <c r="P1253" s="119" t="str">
        <f t="shared" si="747"/>
        <v>#N/A</v>
      </c>
    </row>
    <row r="1254" ht="23.25" customHeight="1">
      <c r="A1254" s="86" t="str">
        <f t="shared" si="820"/>
        <v>66</v>
      </c>
      <c r="B1254" s="120">
        <v>66.0</v>
      </c>
      <c r="C1254" s="121" t="str">
        <f t="shared" si="91"/>
        <v/>
      </c>
      <c r="D1254" s="122" t="str">
        <f t="shared" ref="D1254:E1254" si="885">D1253</f>
        <v/>
      </c>
      <c r="E1254" s="123" t="str">
        <f t="shared" si="885"/>
        <v/>
      </c>
      <c r="F1254" s="213"/>
      <c r="G1254" s="124"/>
      <c r="H1254" s="125"/>
      <c r="I1254" s="125"/>
      <c r="J1254" s="214"/>
      <c r="K1254" s="186"/>
      <c r="L1254" s="186"/>
      <c r="M1254" s="131"/>
      <c r="N1254" s="128" t="str">
        <f>VLOOKUP(K1254,COD!$O$2:$P$10,2,FALSE)</f>
        <v>#N/A</v>
      </c>
      <c r="O1254" s="128" t="str">
        <f>VLOOKUP(L1254,COD!$O$12:$P$25,2,FALSE)</f>
        <v>#N/A</v>
      </c>
      <c r="P1254" s="119" t="str">
        <f t="shared" si="747"/>
        <v>#N/A</v>
      </c>
    </row>
    <row r="1255" ht="23.25" customHeight="1">
      <c r="A1255" s="86" t="str">
        <f t="shared" si="820"/>
        <v>67</v>
      </c>
      <c r="B1255" s="120">
        <v>67.0</v>
      </c>
      <c r="C1255" s="121" t="str">
        <f t="shared" si="91"/>
        <v/>
      </c>
      <c r="D1255" s="122" t="str">
        <f t="shared" ref="D1255:E1255" si="886">D1254</f>
        <v/>
      </c>
      <c r="E1255" s="123" t="str">
        <f t="shared" si="886"/>
        <v/>
      </c>
      <c r="F1255" s="213"/>
      <c r="G1255" s="124"/>
      <c r="H1255" s="125"/>
      <c r="I1255" s="125"/>
      <c r="J1255" s="214"/>
      <c r="K1255" s="185"/>
      <c r="L1255" s="185"/>
      <c r="M1255" s="132"/>
      <c r="N1255" s="118" t="str">
        <f>VLOOKUP(K1255,COD!$O$2:$P$10,2,FALSE)</f>
        <v>#N/A</v>
      </c>
      <c r="O1255" s="118" t="str">
        <f>VLOOKUP(L1255,COD!$O$12:$P$25,2,FALSE)</f>
        <v>#N/A</v>
      </c>
      <c r="P1255" s="119" t="str">
        <f t="shared" si="747"/>
        <v>#N/A</v>
      </c>
    </row>
    <row r="1256" ht="23.25" customHeight="1">
      <c r="A1256" s="86" t="str">
        <f t="shared" si="820"/>
        <v>68</v>
      </c>
      <c r="B1256" s="120">
        <v>68.0</v>
      </c>
      <c r="C1256" s="121" t="str">
        <f t="shared" si="91"/>
        <v/>
      </c>
      <c r="D1256" s="122" t="str">
        <f t="shared" ref="D1256:E1256" si="887">D1255</f>
        <v/>
      </c>
      <c r="E1256" s="123" t="str">
        <f t="shared" si="887"/>
        <v/>
      </c>
      <c r="F1256" s="213"/>
      <c r="G1256" s="124"/>
      <c r="H1256" s="125"/>
      <c r="I1256" s="125"/>
      <c r="J1256" s="215"/>
      <c r="K1256" s="186"/>
      <c r="L1256" s="186"/>
      <c r="M1256" s="131"/>
      <c r="N1256" s="128" t="str">
        <f>VLOOKUP(K1256,COD!$O$2:$P$10,2,FALSE)</f>
        <v>#N/A</v>
      </c>
      <c r="O1256" s="128" t="str">
        <f>VLOOKUP(L1256,COD!$O$12:$P$25,2,FALSE)</f>
        <v>#N/A</v>
      </c>
      <c r="P1256" s="119" t="str">
        <f t="shared" si="747"/>
        <v>#N/A</v>
      </c>
    </row>
    <row r="1257" ht="23.25" customHeight="1">
      <c r="A1257" s="86" t="str">
        <f t="shared" si="820"/>
        <v>69</v>
      </c>
      <c r="B1257" s="120">
        <v>69.0</v>
      </c>
      <c r="C1257" s="121" t="str">
        <f t="shared" si="91"/>
        <v/>
      </c>
      <c r="D1257" s="122" t="str">
        <f t="shared" ref="D1257:E1257" si="888">D1256</f>
        <v/>
      </c>
      <c r="E1257" s="123" t="str">
        <f t="shared" si="888"/>
        <v/>
      </c>
      <c r="F1257" s="213"/>
      <c r="G1257" s="124"/>
      <c r="H1257" s="125"/>
      <c r="I1257" s="125"/>
      <c r="J1257" s="214"/>
      <c r="K1257" s="186"/>
      <c r="L1257" s="186"/>
      <c r="M1257" s="130"/>
      <c r="N1257" s="118" t="str">
        <f>VLOOKUP(K1257,COD!$O$2:$P$10,2,FALSE)</f>
        <v>#N/A</v>
      </c>
      <c r="O1257" s="118" t="str">
        <f>VLOOKUP(L1257,COD!$O$12:$P$25,2,FALSE)</f>
        <v>#N/A</v>
      </c>
      <c r="P1257" s="119" t="str">
        <f t="shared" si="747"/>
        <v>#N/A</v>
      </c>
    </row>
    <row r="1258" ht="23.25" customHeight="1">
      <c r="A1258" s="86" t="str">
        <f t="shared" si="820"/>
        <v>70</v>
      </c>
      <c r="B1258" s="136">
        <v>70.0</v>
      </c>
      <c r="C1258" s="137" t="str">
        <f t="shared" si="91"/>
        <v/>
      </c>
      <c r="D1258" s="138" t="str">
        <f t="shared" ref="D1258:E1258" si="889">D1257</f>
        <v/>
      </c>
      <c r="E1258" s="139" t="str">
        <f t="shared" si="889"/>
        <v/>
      </c>
      <c r="F1258" s="216"/>
      <c r="G1258" s="141"/>
      <c r="H1258" s="142"/>
      <c r="I1258" s="142"/>
      <c r="J1258" s="217"/>
      <c r="K1258" s="199"/>
      <c r="L1258" s="199"/>
      <c r="M1258" s="145"/>
      <c r="N1258" s="128" t="str">
        <f>VLOOKUP(K1258,COD!$O$2:$P$10,2,FALSE)</f>
        <v>#N/A</v>
      </c>
      <c r="O1258" s="128" t="str">
        <f>VLOOKUP(L1258,COD!$O$12:$P$25,2,FALSE)</f>
        <v>#N/A</v>
      </c>
      <c r="P1258" s="119" t="str">
        <f t="shared" si="747"/>
        <v>#N/A</v>
      </c>
    </row>
    <row r="1259" ht="21.0" customHeight="1">
      <c r="A1259" s="86" t="str">
        <f t="shared" ref="A1259:A1261" si="891">E1259&amp;D1259&amp;F1259</f>
        <v>CLAVE ROJA</v>
      </c>
      <c r="B1259" s="108" t="s">
        <v>450</v>
      </c>
      <c r="C1259" s="146" t="str">
        <f t="shared" si="91"/>
        <v/>
      </c>
      <c r="D1259" s="147" t="str">
        <f t="shared" ref="D1259:E1259" si="890">D1258</f>
        <v/>
      </c>
      <c r="E1259" s="148" t="str">
        <f t="shared" si="890"/>
        <v/>
      </c>
      <c r="F1259" s="149" t="s">
        <v>21</v>
      </c>
      <c r="G1259" s="150"/>
      <c r="H1259" s="150"/>
      <c r="I1259" s="150"/>
      <c r="J1259" s="151"/>
      <c r="K1259" s="152"/>
      <c r="L1259" s="151"/>
      <c r="M1259" s="153"/>
      <c r="N1259" s="119" t="str">
        <f>VLOOKUP(K1259,COD!$O$2:$P$10,2,FALSE)</f>
        <v>#N/A</v>
      </c>
      <c r="O1259" s="119" t="str">
        <f>VLOOKUP(L1259,COD!$O$12:$P$25,2,FALSE)</f>
        <v>#N/A</v>
      </c>
      <c r="P1259" s="119" t="str">
        <f t="shared" si="747"/>
        <v>#N/A</v>
      </c>
    </row>
    <row r="1260" ht="21.0" customHeight="1">
      <c r="A1260" s="86" t="str">
        <f t="shared" si="891"/>
        <v>CLAVE AMARILLA</v>
      </c>
      <c r="B1260" s="120" t="s">
        <v>450</v>
      </c>
      <c r="C1260" s="154" t="str">
        <f t="shared" si="91"/>
        <v/>
      </c>
      <c r="D1260" s="155" t="str">
        <f t="shared" ref="D1260:E1260" si="892">D1259</f>
        <v/>
      </c>
      <c r="E1260" s="123" t="str">
        <f t="shared" si="892"/>
        <v/>
      </c>
      <c r="F1260" s="156" t="s">
        <v>32</v>
      </c>
      <c r="G1260" s="157"/>
      <c r="H1260" s="157"/>
      <c r="I1260" s="157"/>
      <c r="J1260" s="158"/>
      <c r="K1260" s="159"/>
      <c r="L1260" s="158"/>
      <c r="M1260" s="130"/>
      <c r="N1260" s="119" t="str">
        <f>VLOOKUP(K1260,COD!$O$2:$P$10,2,FALSE)</f>
        <v>#N/A</v>
      </c>
      <c r="O1260" s="119" t="str">
        <f>VLOOKUP(L1260,COD!$O$12:$P$25,2,FALSE)</f>
        <v>#N/A</v>
      </c>
      <c r="P1260" s="119" t="str">
        <f t="shared" si="747"/>
        <v>#N/A</v>
      </c>
    </row>
    <row r="1261" ht="21.0" customHeight="1">
      <c r="A1261" s="86" t="str">
        <f t="shared" si="891"/>
        <v>CLAVE AZUL</v>
      </c>
      <c r="B1261" s="136" t="s">
        <v>450</v>
      </c>
      <c r="C1261" s="160" t="str">
        <f t="shared" si="91"/>
        <v/>
      </c>
      <c r="D1261" s="161" t="str">
        <f t="shared" ref="D1261:E1261" si="893">D1260</f>
        <v/>
      </c>
      <c r="E1261" s="139" t="str">
        <f t="shared" si="893"/>
        <v/>
      </c>
      <c r="F1261" s="162" t="s">
        <v>43</v>
      </c>
      <c r="G1261" s="163"/>
      <c r="H1261" s="163"/>
      <c r="I1261" s="163"/>
      <c r="J1261" s="164"/>
      <c r="K1261" s="165"/>
      <c r="L1261" s="164"/>
      <c r="M1261" s="166"/>
      <c r="N1261" s="119" t="str">
        <f>VLOOKUP(K1261,COD!$O$2:$P$10,2,FALSE)</f>
        <v>#N/A</v>
      </c>
      <c r="O1261" s="119" t="str">
        <f>VLOOKUP(L1261,COD!$O$12:$P$25,2,FALSE)</f>
        <v>#N/A</v>
      </c>
      <c r="P1261" s="119" t="str">
        <f t="shared" si="747"/>
        <v>#N/A</v>
      </c>
    </row>
    <row r="1262" ht="23.25" customHeight="1">
      <c r="A1262" s="86" t="str">
        <f t="shared" ref="A1262:A1331" si="894">E1262&amp;D1262&amp;B1262</f>
        <v>1</v>
      </c>
      <c r="B1262" s="167">
        <v>1.0</v>
      </c>
      <c r="C1262" s="168" t="str">
        <f t="shared" si="91"/>
        <v/>
      </c>
      <c r="D1262" s="169" t="str">
        <f>VLOOKUP($B$2&amp;$E1262,'Numeración'!$A$4:$G$63,5,FALSE)</f>
        <v/>
      </c>
      <c r="E1262" s="218"/>
      <c r="F1262" s="171"/>
      <c r="G1262" s="172"/>
      <c r="H1262" s="173"/>
      <c r="I1262" s="173"/>
      <c r="J1262" s="174"/>
      <c r="K1262" s="175"/>
      <c r="L1262" s="175"/>
      <c r="M1262" s="176"/>
      <c r="N1262" s="128" t="str">
        <f>VLOOKUP(K1262,COD!$O$2:$P$10,2,FALSE)</f>
        <v>#N/A</v>
      </c>
      <c r="O1262" s="128" t="str">
        <f>VLOOKUP(L1262,COD!$O$12:$P$25,2,FALSE)</f>
        <v>#N/A</v>
      </c>
      <c r="P1262" s="119" t="str">
        <f t="shared" si="747"/>
        <v>#N/A</v>
      </c>
    </row>
    <row r="1263" ht="23.25" customHeight="1">
      <c r="A1263" s="86" t="str">
        <f t="shared" si="894"/>
        <v>2</v>
      </c>
      <c r="B1263" s="177">
        <v>2.0</v>
      </c>
      <c r="C1263" s="178" t="str">
        <f t="shared" si="91"/>
        <v/>
      </c>
      <c r="D1263" s="179" t="str">
        <f t="shared" ref="D1263:E1263" si="895">D1262</f>
        <v/>
      </c>
      <c r="E1263" s="180" t="str">
        <f t="shared" si="895"/>
        <v/>
      </c>
      <c r="F1263" s="181"/>
      <c r="G1263" s="182"/>
      <c r="H1263" s="183"/>
      <c r="I1263" s="183"/>
      <c r="J1263" s="184"/>
      <c r="K1263" s="185"/>
      <c r="L1263" s="186"/>
      <c r="M1263" s="132"/>
      <c r="N1263" s="118" t="str">
        <f>VLOOKUP(K1263,COD!$O$2:$P$10,2,FALSE)</f>
        <v>#N/A</v>
      </c>
      <c r="O1263" s="118" t="str">
        <f>VLOOKUP(L1263,COD!$O$12:$P$25,2,FALSE)</f>
        <v>#N/A</v>
      </c>
      <c r="P1263" s="119" t="str">
        <f t="shared" si="747"/>
        <v>#N/A</v>
      </c>
    </row>
    <row r="1264" ht="23.25" customHeight="1">
      <c r="A1264" s="86" t="str">
        <f t="shared" si="894"/>
        <v>3</v>
      </c>
      <c r="B1264" s="177">
        <v>3.0</v>
      </c>
      <c r="C1264" s="178" t="str">
        <f t="shared" si="91"/>
        <v/>
      </c>
      <c r="D1264" s="179" t="str">
        <f t="shared" ref="D1264:E1264" si="896">D1263</f>
        <v/>
      </c>
      <c r="E1264" s="180" t="str">
        <f t="shared" si="896"/>
        <v/>
      </c>
      <c r="F1264" s="181"/>
      <c r="G1264" s="182"/>
      <c r="H1264" s="183"/>
      <c r="I1264" s="183"/>
      <c r="J1264" s="184"/>
      <c r="K1264" s="185"/>
      <c r="L1264" s="185"/>
      <c r="M1264" s="131"/>
      <c r="N1264" s="128" t="str">
        <f>VLOOKUP(K1264,COD!$O$2:$P$10,2,FALSE)</f>
        <v>#N/A</v>
      </c>
      <c r="O1264" s="128" t="str">
        <f>VLOOKUP(L1264,COD!$O$12:$P$25,2,FALSE)</f>
        <v>#N/A</v>
      </c>
      <c r="P1264" s="119" t="str">
        <f t="shared" si="747"/>
        <v>#N/A</v>
      </c>
    </row>
    <row r="1265" ht="23.25" customHeight="1">
      <c r="A1265" s="86" t="str">
        <f t="shared" si="894"/>
        <v>4</v>
      </c>
      <c r="B1265" s="177">
        <v>4.0</v>
      </c>
      <c r="C1265" s="178" t="str">
        <f t="shared" si="91"/>
        <v/>
      </c>
      <c r="D1265" s="179" t="str">
        <f t="shared" ref="D1265:E1265" si="897">D1264</f>
        <v/>
      </c>
      <c r="E1265" s="180" t="str">
        <f t="shared" si="897"/>
        <v/>
      </c>
      <c r="F1265" s="181"/>
      <c r="G1265" s="182"/>
      <c r="H1265" s="183"/>
      <c r="I1265" s="183"/>
      <c r="J1265" s="184"/>
      <c r="K1265" s="185"/>
      <c r="L1265" s="185"/>
      <c r="M1265" s="132"/>
      <c r="N1265" s="118" t="str">
        <f>VLOOKUP(K1265,COD!$O$2:$P$10,2,FALSE)</f>
        <v>#N/A</v>
      </c>
      <c r="O1265" s="118" t="str">
        <f>VLOOKUP(L1265,COD!$O$12:$P$25,2,FALSE)</f>
        <v>#N/A</v>
      </c>
      <c r="P1265" s="119" t="str">
        <f t="shared" si="747"/>
        <v>#N/A</v>
      </c>
    </row>
    <row r="1266" ht="23.25" customHeight="1">
      <c r="A1266" s="86" t="str">
        <f t="shared" si="894"/>
        <v>5</v>
      </c>
      <c r="B1266" s="177">
        <v>5.0</v>
      </c>
      <c r="C1266" s="178" t="str">
        <f t="shared" si="91"/>
        <v/>
      </c>
      <c r="D1266" s="179" t="str">
        <f t="shared" ref="D1266:E1266" si="898">D1265</f>
        <v/>
      </c>
      <c r="E1266" s="180" t="str">
        <f t="shared" si="898"/>
        <v/>
      </c>
      <c r="F1266" s="181"/>
      <c r="G1266" s="182"/>
      <c r="H1266" s="183"/>
      <c r="I1266" s="183"/>
      <c r="J1266" s="184"/>
      <c r="K1266" s="185"/>
      <c r="L1266" s="185"/>
      <c r="M1266" s="131"/>
      <c r="N1266" s="128" t="str">
        <f>VLOOKUP(K1266,COD!$O$2:$P$10,2,FALSE)</f>
        <v>#N/A</v>
      </c>
      <c r="O1266" s="128" t="str">
        <f>VLOOKUP(L1266,COD!$O$12:$P$25,2,FALSE)</f>
        <v>#N/A</v>
      </c>
      <c r="P1266" s="119" t="str">
        <f t="shared" si="747"/>
        <v>#N/A</v>
      </c>
    </row>
    <row r="1267" ht="23.25" customHeight="1">
      <c r="A1267" s="86" t="str">
        <f t="shared" si="894"/>
        <v>6</v>
      </c>
      <c r="B1267" s="177">
        <v>6.0</v>
      </c>
      <c r="C1267" s="178" t="str">
        <f t="shared" si="91"/>
        <v/>
      </c>
      <c r="D1267" s="179" t="str">
        <f t="shared" ref="D1267:E1267" si="899">D1266</f>
        <v/>
      </c>
      <c r="E1267" s="180" t="str">
        <f t="shared" si="899"/>
        <v/>
      </c>
      <c r="F1267" s="181"/>
      <c r="G1267" s="182"/>
      <c r="H1267" s="183"/>
      <c r="I1267" s="183"/>
      <c r="J1267" s="184"/>
      <c r="K1267" s="185"/>
      <c r="L1267" s="185"/>
      <c r="M1267" s="130"/>
      <c r="N1267" s="118" t="str">
        <f>VLOOKUP(K1267,COD!$O$2:$P$10,2,FALSE)</f>
        <v>#N/A</v>
      </c>
      <c r="O1267" s="118" t="str">
        <f>VLOOKUP(L1267,COD!$O$12:$P$25,2,FALSE)</f>
        <v>#N/A</v>
      </c>
      <c r="P1267" s="119" t="str">
        <f t="shared" si="747"/>
        <v>#N/A</v>
      </c>
    </row>
    <row r="1268" ht="23.25" customHeight="1">
      <c r="A1268" s="86" t="str">
        <f t="shared" si="894"/>
        <v>7</v>
      </c>
      <c r="B1268" s="177">
        <v>7.0</v>
      </c>
      <c r="C1268" s="178" t="str">
        <f t="shared" si="91"/>
        <v/>
      </c>
      <c r="D1268" s="179" t="str">
        <f t="shared" ref="D1268:E1268" si="900">D1267</f>
        <v/>
      </c>
      <c r="E1268" s="180" t="str">
        <f t="shared" si="900"/>
        <v/>
      </c>
      <c r="F1268" s="181"/>
      <c r="G1268" s="182"/>
      <c r="H1268" s="183"/>
      <c r="I1268" s="183"/>
      <c r="J1268" s="184"/>
      <c r="K1268" s="185"/>
      <c r="L1268" s="185"/>
      <c r="M1268" s="127"/>
      <c r="N1268" s="128" t="str">
        <f>VLOOKUP(K1268,COD!$O$2:$P$10,2,FALSE)</f>
        <v>#N/A</v>
      </c>
      <c r="O1268" s="128" t="str">
        <f>VLOOKUP(L1268,COD!$O$12:$P$25,2,FALSE)</f>
        <v>#N/A</v>
      </c>
      <c r="P1268" s="119" t="str">
        <f t="shared" si="747"/>
        <v>#N/A</v>
      </c>
    </row>
    <row r="1269" ht="23.25" customHeight="1">
      <c r="A1269" s="86" t="str">
        <f t="shared" si="894"/>
        <v>8</v>
      </c>
      <c r="B1269" s="177">
        <v>8.0</v>
      </c>
      <c r="C1269" s="178" t="str">
        <f t="shared" si="91"/>
        <v/>
      </c>
      <c r="D1269" s="179" t="str">
        <f t="shared" ref="D1269:E1269" si="901">D1268</f>
        <v/>
      </c>
      <c r="E1269" s="180" t="str">
        <f t="shared" si="901"/>
        <v/>
      </c>
      <c r="F1269" s="181"/>
      <c r="G1269" s="182"/>
      <c r="H1269" s="183"/>
      <c r="I1269" s="183"/>
      <c r="J1269" s="184"/>
      <c r="K1269" s="185"/>
      <c r="L1269" s="185"/>
      <c r="M1269" s="132"/>
      <c r="N1269" s="118" t="str">
        <f>VLOOKUP(K1269,COD!$O$2:$P$10,2,FALSE)</f>
        <v>#N/A</v>
      </c>
      <c r="O1269" s="118" t="str">
        <f>VLOOKUP(L1269,COD!$O$12:$P$25,2,FALSE)</f>
        <v>#N/A</v>
      </c>
      <c r="P1269" s="119" t="str">
        <f t="shared" si="747"/>
        <v>#N/A</v>
      </c>
    </row>
    <row r="1270" ht="23.25" customHeight="1">
      <c r="A1270" s="86" t="str">
        <f t="shared" si="894"/>
        <v>9</v>
      </c>
      <c r="B1270" s="177">
        <v>9.0</v>
      </c>
      <c r="C1270" s="178" t="str">
        <f t="shared" si="91"/>
        <v/>
      </c>
      <c r="D1270" s="179" t="str">
        <f t="shared" ref="D1270:E1270" si="902">D1269</f>
        <v/>
      </c>
      <c r="E1270" s="180" t="str">
        <f t="shared" si="902"/>
        <v/>
      </c>
      <c r="F1270" s="181"/>
      <c r="G1270" s="182"/>
      <c r="H1270" s="183"/>
      <c r="I1270" s="183"/>
      <c r="J1270" s="184"/>
      <c r="K1270" s="185"/>
      <c r="L1270" s="185"/>
      <c r="M1270" s="131"/>
      <c r="N1270" s="128" t="str">
        <f>VLOOKUP(K1270,COD!$O$2:$P$10,2,FALSE)</f>
        <v>#N/A</v>
      </c>
      <c r="O1270" s="128" t="str">
        <f>VLOOKUP(L1270,COD!$O$12:$P$25,2,FALSE)</f>
        <v>#N/A</v>
      </c>
      <c r="P1270" s="119" t="str">
        <f t="shared" si="747"/>
        <v>#N/A</v>
      </c>
    </row>
    <row r="1271" ht="23.25" customHeight="1">
      <c r="A1271" s="86" t="str">
        <f t="shared" si="894"/>
        <v>10</v>
      </c>
      <c r="B1271" s="177">
        <v>10.0</v>
      </c>
      <c r="C1271" s="178" t="str">
        <f t="shared" si="91"/>
        <v/>
      </c>
      <c r="D1271" s="179" t="str">
        <f t="shared" ref="D1271:E1271" si="903">D1270</f>
        <v/>
      </c>
      <c r="E1271" s="180" t="str">
        <f t="shared" si="903"/>
        <v/>
      </c>
      <c r="F1271" s="181"/>
      <c r="G1271" s="182"/>
      <c r="H1271" s="183"/>
      <c r="I1271" s="183"/>
      <c r="J1271" s="184"/>
      <c r="K1271" s="185"/>
      <c r="L1271" s="185"/>
      <c r="M1271" s="132"/>
      <c r="N1271" s="118" t="str">
        <f>VLOOKUP(K1271,COD!$O$2:$P$10,2,FALSE)</f>
        <v>#N/A</v>
      </c>
      <c r="O1271" s="118" t="str">
        <f>VLOOKUP(L1271,COD!$O$12:$P$25,2,FALSE)</f>
        <v>#N/A</v>
      </c>
      <c r="P1271" s="119" t="str">
        <f t="shared" si="747"/>
        <v>#N/A</v>
      </c>
    </row>
    <row r="1272" ht="23.25" customHeight="1">
      <c r="A1272" s="86" t="str">
        <f t="shared" si="894"/>
        <v>11</v>
      </c>
      <c r="B1272" s="177">
        <v>11.0</v>
      </c>
      <c r="C1272" s="178" t="str">
        <f t="shared" si="91"/>
        <v/>
      </c>
      <c r="D1272" s="179" t="str">
        <f t="shared" ref="D1272:E1272" si="904">D1271</f>
        <v/>
      </c>
      <c r="E1272" s="180" t="str">
        <f t="shared" si="904"/>
        <v/>
      </c>
      <c r="F1272" s="181"/>
      <c r="G1272" s="182"/>
      <c r="H1272" s="183"/>
      <c r="I1272" s="183"/>
      <c r="J1272" s="184"/>
      <c r="K1272" s="185"/>
      <c r="L1272" s="185"/>
      <c r="M1272" s="131"/>
      <c r="N1272" s="128" t="str">
        <f>VLOOKUP(K1272,COD!$O$2:$P$10,2,FALSE)</f>
        <v>#N/A</v>
      </c>
      <c r="O1272" s="128" t="str">
        <f>VLOOKUP(L1272,COD!$O$12:$P$25,2,FALSE)</f>
        <v>#N/A</v>
      </c>
      <c r="P1272" s="119" t="str">
        <f t="shared" si="747"/>
        <v>#N/A</v>
      </c>
    </row>
    <row r="1273" ht="23.25" customHeight="1">
      <c r="A1273" s="86" t="str">
        <f t="shared" si="894"/>
        <v>12</v>
      </c>
      <c r="B1273" s="177">
        <v>12.0</v>
      </c>
      <c r="C1273" s="178" t="str">
        <f t="shared" si="91"/>
        <v/>
      </c>
      <c r="D1273" s="179" t="str">
        <f t="shared" ref="D1273:E1273" si="905">D1272</f>
        <v/>
      </c>
      <c r="E1273" s="180" t="str">
        <f t="shared" si="905"/>
        <v/>
      </c>
      <c r="F1273" s="181"/>
      <c r="G1273" s="182"/>
      <c r="H1273" s="183"/>
      <c r="I1273" s="183"/>
      <c r="J1273" s="184"/>
      <c r="K1273" s="186"/>
      <c r="L1273" s="186"/>
      <c r="M1273" s="130"/>
      <c r="N1273" s="118" t="str">
        <f>VLOOKUP(K1273,COD!$O$2:$P$10,2,FALSE)</f>
        <v>#N/A</v>
      </c>
      <c r="O1273" s="118" t="str">
        <f>VLOOKUP(L1273,COD!$O$12:$P$25,2,FALSE)</f>
        <v>#N/A</v>
      </c>
      <c r="P1273" s="119" t="str">
        <f t="shared" si="747"/>
        <v>#N/A</v>
      </c>
    </row>
    <row r="1274" ht="23.25" customHeight="1">
      <c r="A1274" s="86" t="str">
        <f t="shared" si="894"/>
        <v>13</v>
      </c>
      <c r="B1274" s="177">
        <v>13.0</v>
      </c>
      <c r="C1274" s="178" t="str">
        <f t="shared" si="91"/>
        <v/>
      </c>
      <c r="D1274" s="179" t="str">
        <f t="shared" ref="D1274:E1274" si="906">D1273</f>
        <v/>
      </c>
      <c r="E1274" s="180" t="str">
        <f t="shared" si="906"/>
        <v/>
      </c>
      <c r="F1274" s="181"/>
      <c r="G1274" s="182"/>
      <c r="H1274" s="183"/>
      <c r="I1274" s="183"/>
      <c r="J1274" s="184"/>
      <c r="K1274" s="185"/>
      <c r="L1274" s="185"/>
      <c r="M1274" s="127"/>
      <c r="N1274" s="128" t="str">
        <f>VLOOKUP(K1274,COD!$O$2:$P$10,2,FALSE)</f>
        <v>#N/A</v>
      </c>
      <c r="O1274" s="128" t="str">
        <f>VLOOKUP(L1274,COD!$O$12:$P$25,2,FALSE)</f>
        <v>#N/A</v>
      </c>
      <c r="P1274" s="119" t="str">
        <f t="shared" si="747"/>
        <v>#N/A</v>
      </c>
    </row>
    <row r="1275" ht="23.25" customHeight="1">
      <c r="A1275" s="86" t="str">
        <f t="shared" si="894"/>
        <v>14</v>
      </c>
      <c r="B1275" s="177">
        <v>14.0</v>
      </c>
      <c r="C1275" s="178" t="str">
        <f t="shared" si="91"/>
        <v/>
      </c>
      <c r="D1275" s="179" t="str">
        <f t="shared" ref="D1275:E1275" si="907">D1274</f>
        <v/>
      </c>
      <c r="E1275" s="180" t="str">
        <f t="shared" si="907"/>
        <v/>
      </c>
      <c r="F1275" s="181"/>
      <c r="G1275" s="182"/>
      <c r="H1275" s="183"/>
      <c r="I1275" s="183"/>
      <c r="J1275" s="184"/>
      <c r="K1275" s="186"/>
      <c r="L1275" s="186"/>
      <c r="M1275" s="130"/>
      <c r="N1275" s="118" t="str">
        <f>VLOOKUP(K1275,COD!$O$2:$P$10,2,FALSE)</f>
        <v>#N/A</v>
      </c>
      <c r="O1275" s="118" t="str">
        <f>VLOOKUP(L1275,COD!$O$12:$P$25,2,FALSE)</f>
        <v>#N/A</v>
      </c>
      <c r="P1275" s="119" t="str">
        <f t="shared" si="747"/>
        <v>#N/A</v>
      </c>
    </row>
    <row r="1276" ht="23.25" customHeight="1">
      <c r="A1276" s="86" t="str">
        <f t="shared" si="894"/>
        <v>15</v>
      </c>
      <c r="B1276" s="177">
        <v>15.0</v>
      </c>
      <c r="C1276" s="178" t="str">
        <f t="shared" si="91"/>
        <v/>
      </c>
      <c r="D1276" s="179" t="str">
        <f t="shared" ref="D1276:E1276" si="908">D1275</f>
        <v/>
      </c>
      <c r="E1276" s="180" t="str">
        <f t="shared" si="908"/>
        <v/>
      </c>
      <c r="F1276" s="181"/>
      <c r="G1276" s="182"/>
      <c r="H1276" s="183"/>
      <c r="I1276" s="183"/>
      <c r="J1276" s="184"/>
      <c r="K1276" s="186"/>
      <c r="L1276" s="186"/>
      <c r="M1276" s="127"/>
      <c r="N1276" s="128" t="str">
        <f>VLOOKUP(K1276,COD!$O$2:$P$10,2,FALSE)</f>
        <v>#N/A</v>
      </c>
      <c r="O1276" s="128" t="str">
        <f>VLOOKUP(L1276,COD!$O$12:$P$25,2,FALSE)</f>
        <v>#N/A</v>
      </c>
      <c r="P1276" s="119" t="str">
        <f t="shared" si="747"/>
        <v>#N/A</v>
      </c>
    </row>
    <row r="1277" ht="23.25" customHeight="1">
      <c r="A1277" s="86" t="str">
        <f t="shared" si="894"/>
        <v>16</v>
      </c>
      <c r="B1277" s="177">
        <v>16.0</v>
      </c>
      <c r="C1277" s="178" t="str">
        <f t="shared" si="91"/>
        <v/>
      </c>
      <c r="D1277" s="179" t="str">
        <f t="shared" ref="D1277:E1277" si="909">D1276</f>
        <v/>
      </c>
      <c r="E1277" s="180" t="str">
        <f t="shared" si="909"/>
        <v/>
      </c>
      <c r="F1277" s="181"/>
      <c r="G1277" s="182"/>
      <c r="H1277" s="183"/>
      <c r="I1277" s="183"/>
      <c r="J1277" s="184"/>
      <c r="K1277" s="186"/>
      <c r="L1277" s="186"/>
      <c r="M1277" s="132"/>
      <c r="N1277" s="118" t="str">
        <f>VLOOKUP(K1277,COD!$O$2:$P$10,2,FALSE)</f>
        <v>#N/A</v>
      </c>
      <c r="O1277" s="118" t="str">
        <f>VLOOKUP(L1277,COD!$O$12:$P$25,2,FALSE)</f>
        <v>#N/A</v>
      </c>
      <c r="P1277" s="119" t="str">
        <f t="shared" si="747"/>
        <v>#N/A</v>
      </c>
    </row>
    <row r="1278" ht="23.25" customHeight="1">
      <c r="A1278" s="86" t="str">
        <f t="shared" si="894"/>
        <v>17</v>
      </c>
      <c r="B1278" s="177">
        <v>17.0</v>
      </c>
      <c r="C1278" s="178" t="str">
        <f t="shared" si="91"/>
        <v/>
      </c>
      <c r="D1278" s="179" t="str">
        <f t="shared" ref="D1278:E1278" si="910">D1277</f>
        <v/>
      </c>
      <c r="E1278" s="180" t="str">
        <f t="shared" si="910"/>
        <v/>
      </c>
      <c r="F1278" s="181"/>
      <c r="G1278" s="182"/>
      <c r="H1278" s="183"/>
      <c r="I1278" s="183"/>
      <c r="J1278" s="184"/>
      <c r="K1278" s="186"/>
      <c r="L1278" s="186"/>
      <c r="M1278" s="131"/>
      <c r="N1278" s="128" t="str">
        <f>VLOOKUP(K1278,COD!$O$2:$P$10,2,FALSE)</f>
        <v>#N/A</v>
      </c>
      <c r="O1278" s="128" t="str">
        <f>VLOOKUP(L1278,COD!$O$12:$P$25,2,FALSE)</f>
        <v>#N/A</v>
      </c>
      <c r="P1278" s="119" t="str">
        <f t="shared" si="747"/>
        <v>#N/A</v>
      </c>
    </row>
    <row r="1279" ht="23.25" customHeight="1">
      <c r="A1279" s="86" t="str">
        <f t="shared" si="894"/>
        <v>18</v>
      </c>
      <c r="B1279" s="177">
        <v>18.0</v>
      </c>
      <c r="C1279" s="178" t="str">
        <f t="shared" si="91"/>
        <v/>
      </c>
      <c r="D1279" s="179" t="str">
        <f t="shared" ref="D1279:E1279" si="911">D1278</f>
        <v/>
      </c>
      <c r="E1279" s="180" t="str">
        <f t="shared" si="911"/>
        <v/>
      </c>
      <c r="F1279" s="181"/>
      <c r="G1279" s="182"/>
      <c r="H1279" s="183"/>
      <c r="I1279" s="183"/>
      <c r="J1279" s="187"/>
      <c r="K1279" s="186"/>
      <c r="L1279" s="186"/>
      <c r="M1279" s="130"/>
      <c r="N1279" s="118" t="str">
        <f>VLOOKUP(K1279,COD!$O$2:$P$10,2,FALSE)</f>
        <v>#N/A</v>
      </c>
      <c r="O1279" s="118" t="str">
        <f>VLOOKUP(L1279,COD!$O$12:$P$25,2,FALSE)</f>
        <v>#N/A</v>
      </c>
      <c r="P1279" s="119" t="str">
        <f t="shared" si="747"/>
        <v>#N/A</v>
      </c>
    </row>
    <row r="1280" ht="23.25" customHeight="1">
      <c r="A1280" s="86" t="str">
        <f t="shared" si="894"/>
        <v>19</v>
      </c>
      <c r="B1280" s="177">
        <v>19.0</v>
      </c>
      <c r="C1280" s="178" t="str">
        <f t="shared" si="91"/>
        <v/>
      </c>
      <c r="D1280" s="179" t="str">
        <f t="shared" ref="D1280:E1280" si="912">D1279</f>
        <v/>
      </c>
      <c r="E1280" s="180" t="str">
        <f t="shared" si="912"/>
        <v/>
      </c>
      <c r="F1280" s="181"/>
      <c r="G1280" s="182"/>
      <c r="H1280" s="183"/>
      <c r="I1280" s="183"/>
      <c r="J1280" s="184"/>
      <c r="K1280" s="186"/>
      <c r="L1280" s="186"/>
      <c r="M1280" s="127"/>
      <c r="N1280" s="128" t="str">
        <f>VLOOKUP(K1280,COD!$O$2:$P$10,2,FALSE)</f>
        <v>#N/A</v>
      </c>
      <c r="O1280" s="128" t="str">
        <f>VLOOKUP(L1280,COD!$O$12:$P$25,2,FALSE)</f>
        <v>#N/A</v>
      </c>
      <c r="P1280" s="119" t="str">
        <f t="shared" si="747"/>
        <v>#N/A</v>
      </c>
    </row>
    <row r="1281" ht="23.25" customHeight="1">
      <c r="A1281" s="86" t="str">
        <f t="shared" si="894"/>
        <v>20</v>
      </c>
      <c r="B1281" s="177">
        <v>20.0</v>
      </c>
      <c r="C1281" s="178" t="str">
        <f t="shared" si="91"/>
        <v/>
      </c>
      <c r="D1281" s="179" t="str">
        <f t="shared" ref="D1281:E1281" si="913">D1280</f>
        <v/>
      </c>
      <c r="E1281" s="180" t="str">
        <f t="shared" si="913"/>
        <v/>
      </c>
      <c r="F1281" s="181"/>
      <c r="G1281" s="182"/>
      <c r="H1281" s="183"/>
      <c r="I1281" s="183"/>
      <c r="J1281" s="184"/>
      <c r="K1281" s="186"/>
      <c r="L1281" s="186"/>
      <c r="M1281" s="132"/>
      <c r="N1281" s="118" t="str">
        <f>VLOOKUP(K1281,COD!$O$2:$P$10,2,FALSE)</f>
        <v>#N/A</v>
      </c>
      <c r="O1281" s="118" t="str">
        <f>VLOOKUP(L1281,COD!$O$12:$P$25,2,FALSE)</f>
        <v>#N/A</v>
      </c>
      <c r="P1281" s="119" t="str">
        <f t="shared" si="747"/>
        <v>#N/A</v>
      </c>
    </row>
    <row r="1282" ht="23.25" customHeight="1">
      <c r="A1282" s="86" t="str">
        <f t="shared" si="894"/>
        <v>21</v>
      </c>
      <c r="B1282" s="177">
        <v>21.0</v>
      </c>
      <c r="C1282" s="178" t="str">
        <f t="shared" si="91"/>
        <v/>
      </c>
      <c r="D1282" s="179" t="str">
        <f t="shared" ref="D1282:E1282" si="914">D1281</f>
        <v/>
      </c>
      <c r="E1282" s="180" t="str">
        <f t="shared" si="914"/>
        <v/>
      </c>
      <c r="F1282" s="181"/>
      <c r="G1282" s="182"/>
      <c r="H1282" s="183"/>
      <c r="I1282" s="183"/>
      <c r="J1282" s="187"/>
      <c r="K1282" s="185"/>
      <c r="L1282" s="186"/>
      <c r="M1282" s="127"/>
      <c r="N1282" s="128" t="str">
        <f>VLOOKUP(K1282,COD!$O$2:$P$10,2,FALSE)</f>
        <v>#N/A</v>
      </c>
      <c r="O1282" s="128" t="str">
        <f>VLOOKUP(L1282,COD!$O$12:$P$25,2,FALSE)</f>
        <v>#N/A</v>
      </c>
      <c r="P1282" s="119" t="str">
        <f t="shared" si="747"/>
        <v>#N/A</v>
      </c>
    </row>
    <row r="1283" ht="23.25" customHeight="1">
      <c r="A1283" s="86" t="str">
        <f t="shared" si="894"/>
        <v>22</v>
      </c>
      <c r="B1283" s="177">
        <v>22.0</v>
      </c>
      <c r="C1283" s="178" t="str">
        <f t="shared" si="91"/>
        <v/>
      </c>
      <c r="D1283" s="179" t="str">
        <f t="shared" ref="D1283:E1283" si="915">D1282</f>
        <v/>
      </c>
      <c r="E1283" s="180" t="str">
        <f t="shared" si="915"/>
        <v/>
      </c>
      <c r="F1283" s="181"/>
      <c r="G1283" s="182"/>
      <c r="H1283" s="183"/>
      <c r="I1283" s="183"/>
      <c r="J1283" s="184"/>
      <c r="K1283" s="186"/>
      <c r="L1283" s="186"/>
      <c r="M1283" s="130"/>
      <c r="N1283" s="118" t="str">
        <f>VLOOKUP(K1283,COD!$O$2:$P$10,2,FALSE)</f>
        <v>#N/A</v>
      </c>
      <c r="O1283" s="118" t="str">
        <f>VLOOKUP(L1283,COD!$O$12:$P$25,2,FALSE)</f>
        <v>#N/A</v>
      </c>
      <c r="P1283" s="119" t="str">
        <f t="shared" si="747"/>
        <v>#N/A</v>
      </c>
    </row>
    <row r="1284" ht="23.25" customHeight="1">
      <c r="A1284" s="86" t="str">
        <f t="shared" si="894"/>
        <v>23</v>
      </c>
      <c r="B1284" s="177">
        <v>23.0</v>
      </c>
      <c r="C1284" s="178" t="str">
        <f t="shared" si="91"/>
        <v/>
      </c>
      <c r="D1284" s="179" t="str">
        <f t="shared" ref="D1284:E1284" si="916">D1283</f>
        <v/>
      </c>
      <c r="E1284" s="180" t="str">
        <f t="shared" si="916"/>
        <v/>
      </c>
      <c r="F1284" s="181"/>
      <c r="G1284" s="182"/>
      <c r="H1284" s="183"/>
      <c r="I1284" s="183"/>
      <c r="J1284" s="184"/>
      <c r="K1284" s="185"/>
      <c r="L1284" s="186"/>
      <c r="M1284" s="131"/>
      <c r="N1284" s="128" t="str">
        <f>VLOOKUP(K1284,COD!$O$2:$P$10,2,FALSE)</f>
        <v>#N/A</v>
      </c>
      <c r="O1284" s="128" t="str">
        <f>VLOOKUP(L1284,COD!$O$12:$P$25,2,FALSE)</f>
        <v>#N/A</v>
      </c>
      <c r="P1284" s="119" t="str">
        <f t="shared" si="747"/>
        <v>#N/A</v>
      </c>
    </row>
    <row r="1285" ht="23.25" customHeight="1">
      <c r="A1285" s="86" t="str">
        <f t="shared" si="894"/>
        <v>24</v>
      </c>
      <c r="B1285" s="177">
        <v>24.0</v>
      </c>
      <c r="C1285" s="178" t="str">
        <f t="shared" si="91"/>
        <v/>
      </c>
      <c r="D1285" s="179" t="str">
        <f t="shared" ref="D1285:E1285" si="917">D1284</f>
        <v/>
      </c>
      <c r="E1285" s="180" t="str">
        <f t="shared" si="917"/>
        <v/>
      </c>
      <c r="F1285" s="181"/>
      <c r="G1285" s="182"/>
      <c r="H1285" s="183"/>
      <c r="I1285" s="183"/>
      <c r="J1285" s="184"/>
      <c r="K1285" s="186"/>
      <c r="L1285" s="186"/>
      <c r="M1285" s="130"/>
      <c r="N1285" s="118" t="str">
        <f>VLOOKUP(K1285,COD!$O$2:$P$10,2,FALSE)</f>
        <v>#N/A</v>
      </c>
      <c r="O1285" s="118" t="str">
        <f>VLOOKUP(L1285,COD!$O$12:$P$25,2,FALSE)</f>
        <v>#N/A</v>
      </c>
      <c r="P1285" s="119" t="str">
        <f t="shared" si="747"/>
        <v>#N/A</v>
      </c>
    </row>
    <row r="1286" ht="23.25" customHeight="1">
      <c r="A1286" s="86" t="str">
        <f t="shared" si="894"/>
        <v>25</v>
      </c>
      <c r="B1286" s="177">
        <v>25.0</v>
      </c>
      <c r="C1286" s="178" t="str">
        <f t="shared" si="91"/>
        <v/>
      </c>
      <c r="D1286" s="179" t="str">
        <f t="shared" ref="D1286:E1286" si="918">D1285</f>
        <v/>
      </c>
      <c r="E1286" s="180" t="str">
        <f t="shared" si="918"/>
        <v/>
      </c>
      <c r="F1286" s="181"/>
      <c r="G1286" s="182"/>
      <c r="H1286" s="183"/>
      <c r="I1286" s="183"/>
      <c r="J1286" s="187"/>
      <c r="K1286" s="185"/>
      <c r="L1286" s="185"/>
      <c r="M1286" s="127"/>
      <c r="N1286" s="128" t="str">
        <f>VLOOKUP(K1286,COD!$O$2:$P$10,2,FALSE)</f>
        <v>#N/A</v>
      </c>
      <c r="O1286" s="128" t="str">
        <f>VLOOKUP(L1286,COD!$O$12:$P$25,2,FALSE)</f>
        <v>#N/A</v>
      </c>
      <c r="P1286" s="119" t="str">
        <f t="shared" si="747"/>
        <v>#N/A</v>
      </c>
    </row>
    <row r="1287" ht="23.25" customHeight="1">
      <c r="A1287" s="86" t="str">
        <f t="shared" si="894"/>
        <v>26</v>
      </c>
      <c r="B1287" s="177">
        <v>26.0</v>
      </c>
      <c r="C1287" s="178" t="str">
        <f t="shared" si="91"/>
        <v/>
      </c>
      <c r="D1287" s="179" t="str">
        <f t="shared" ref="D1287:E1287" si="919">D1286</f>
        <v/>
      </c>
      <c r="E1287" s="180" t="str">
        <f t="shared" si="919"/>
        <v/>
      </c>
      <c r="F1287" s="181"/>
      <c r="G1287" s="182"/>
      <c r="H1287" s="183"/>
      <c r="I1287" s="183"/>
      <c r="J1287" s="184"/>
      <c r="K1287" s="185"/>
      <c r="L1287" s="185"/>
      <c r="M1287" s="132"/>
      <c r="N1287" s="118" t="str">
        <f>VLOOKUP(K1287,COD!$O$2:$P$10,2,FALSE)</f>
        <v>#N/A</v>
      </c>
      <c r="O1287" s="118" t="str">
        <f>VLOOKUP(L1287,COD!$O$12:$P$25,2,FALSE)</f>
        <v>#N/A</v>
      </c>
      <c r="P1287" s="119" t="str">
        <f t="shared" si="747"/>
        <v>#N/A</v>
      </c>
    </row>
    <row r="1288" ht="23.25" customHeight="1">
      <c r="A1288" s="86" t="str">
        <f t="shared" si="894"/>
        <v>27</v>
      </c>
      <c r="B1288" s="177">
        <v>27.0</v>
      </c>
      <c r="C1288" s="178" t="str">
        <f t="shared" si="91"/>
        <v/>
      </c>
      <c r="D1288" s="179" t="str">
        <f t="shared" ref="D1288:E1288" si="920">D1287</f>
        <v/>
      </c>
      <c r="E1288" s="180" t="str">
        <f t="shared" si="920"/>
        <v/>
      </c>
      <c r="F1288" s="181"/>
      <c r="G1288" s="182"/>
      <c r="H1288" s="183"/>
      <c r="I1288" s="183"/>
      <c r="J1288" s="184"/>
      <c r="K1288" s="185"/>
      <c r="L1288" s="185"/>
      <c r="M1288" s="131"/>
      <c r="N1288" s="128" t="str">
        <f>VLOOKUP(K1288,COD!$O$2:$P$10,2,FALSE)</f>
        <v>#N/A</v>
      </c>
      <c r="O1288" s="128" t="str">
        <f>VLOOKUP(L1288,COD!$O$12:$P$25,2,FALSE)</f>
        <v>#N/A</v>
      </c>
      <c r="P1288" s="119" t="str">
        <f t="shared" si="747"/>
        <v>#N/A</v>
      </c>
    </row>
    <row r="1289" ht="23.25" customHeight="1">
      <c r="A1289" s="86" t="str">
        <f t="shared" si="894"/>
        <v>28</v>
      </c>
      <c r="B1289" s="177">
        <v>28.0</v>
      </c>
      <c r="C1289" s="178" t="str">
        <f t="shared" si="91"/>
        <v/>
      </c>
      <c r="D1289" s="179" t="str">
        <f t="shared" ref="D1289:E1289" si="921">D1288</f>
        <v/>
      </c>
      <c r="E1289" s="180" t="str">
        <f t="shared" si="921"/>
        <v/>
      </c>
      <c r="F1289" s="181"/>
      <c r="G1289" s="182"/>
      <c r="H1289" s="183"/>
      <c r="I1289" s="183"/>
      <c r="J1289" s="184"/>
      <c r="K1289" s="185"/>
      <c r="L1289" s="185"/>
      <c r="M1289" s="132"/>
      <c r="N1289" s="118" t="str">
        <f>VLOOKUP(K1289,COD!$O$2:$P$10,2,FALSE)</f>
        <v>#N/A</v>
      </c>
      <c r="O1289" s="118" t="str">
        <f>VLOOKUP(L1289,COD!$O$12:$P$25,2,FALSE)</f>
        <v>#N/A</v>
      </c>
      <c r="P1289" s="119" t="str">
        <f t="shared" si="747"/>
        <v>#N/A</v>
      </c>
    </row>
    <row r="1290" ht="23.25" customHeight="1">
      <c r="A1290" s="86" t="str">
        <f t="shared" si="894"/>
        <v>29</v>
      </c>
      <c r="B1290" s="177">
        <v>29.0</v>
      </c>
      <c r="C1290" s="178" t="str">
        <f t="shared" si="91"/>
        <v/>
      </c>
      <c r="D1290" s="179" t="str">
        <f t="shared" ref="D1290:E1290" si="922">D1289</f>
        <v/>
      </c>
      <c r="E1290" s="180" t="str">
        <f t="shared" si="922"/>
        <v/>
      </c>
      <c r="F1290" s="181"/>
      <c r="G1290" s="182"/>
      <c r="H1290" s="183"/>
      <c r="I1290" s="183"/>
      <c r="J1290" s="184"/>
      <c r="K1290" s="185"/>
      <c r="L1290" s="185"/>
      <c r="M1290" s="131"/>
      <c r="N1290" s="128" t="str">
        <f>VLOOKUP(K1290,COD!$O$2:$P$10,2,FALSE)</f>
        <v>#N/A</v>
      </c>
      <c r="O1290" s="128" t="str">
        <f>VLOOKUP(L1290,COD!$O$12:$P$25,2,FALSE)</f>
        <v>#N/A</v>
      </c>
      <c r="P1290" s="119" t="str">
        <f t="shared" si="747"/>
        <v>#N/A</v>
      </c>
    </row>
    <row r="1291" ht="23.25" customHeight="1">
      <c r="A1291" s="86" t="str">
        <f t="shared" si="894"/>
        <v>30</v>
      </c>
      <c r="B1291" s="177">
        <v>30.0</v>
      </c>
      <c r="C1291" s="178" t="str">
        <f t="shared" si="91"/>
        <v/>
      </c>
      <c r="D1291" s="179" t="str">
        <f t="shared" ref="D1291:E1291" si="923">D1290</f>
        <v/>
      </c>
      <c r="E1291" s="180" t="str">
        <f t="shared" si="923"/>
        <v/>
      </c>
      <c r="F1291" s="181"/>
      <c r="G1291" s="182"/>
      <c r="H1291" s="183"/>
      <c r="I1291" s="183"/>
      <c r="J1291" s="184"/>
      <c r="K1291" s="185"/>
      <c r="L1291" s="185"/>
      <c r="M1291" s="130"/>
      <c r="N1291" s="118" t="str">
        <f>VLOOKUP(K1291,COD!$O$2:$P$10,2,FALSE)</f>
        <v>#N/A</v>
      </c>
      <c r="O1291" s="118" t="str">
        <f>VLOOKUP(L1291,COD!$O$12:$P$25,2,FALSE)</f>
        <v>#N/A</v>
      </c>
      <c r="P1291" s="119" t="str">
        <f t="shared" si="747"/>
        <v>#N/A</v>
      </c>
    </row>
    <row r="1292" ht="23.25" customHeight="1">
      <c r="A1292" s="86" t="str">
        <f t="shared" si="894"/>
        <v>31</v>
      </c>
      <c r="B1292" s="177">
        <v>31.0</v>
      </c>
      <c r="C1292" s="178" t="str">
        <f t="shared" si="91"/>
        <v/>
      </c>
      <c r="D1292" s="179" t="str">
        <f t="shared" ref="D1292:E1292" si="924">D1291</f>
        <v/>
      </c>
      <c r="E1292" s="180" t="str">
        <f t="shared" si="924"/>
        <v/>
      </c>
      <c r="F1292" s="181"/>
      <c r="G1292" s="182"/>
      <c r="H1292" s="183"/>
      <c r="I1292" s="183"/>
      <c r="J1292" s="184"/>
      <c r="K1292" s="186"/>
      <c r="L1292" s="186"/>
      <c r="M1292" s="131"/>
      <c r="N1292" s="128" t="str">
        <f>VLOOKUP(K1292,COD!$O$2:$P$10,2,FALSE)</f>
        <v>#N/A</v>
      </c>
      <c r="O1292" s="128" t="str">
        <f>VLOOKUP(L1292,COD!$O$12:$P$25,2,FALSE)</f>
        <v>#N/A</v>
      </c>
      <c r="P1292" s="119" t="str">
        <f t="shared" si="747"/>
        <v>#N/A</v>
      </c>
    </row>
    <row r="1293" ht="23.25" customHeight="1">
      <c r="A1293" s="86" t="str">
        <f t="shared" si="894"/>
        <v>32</v>
      </c>
      <c r="B1293" s="177">
        <v>32.0</v>
      </c>
      <c r="C1293" s="178" t="str">
        <f t="shared" si="91"/>
        <v/>
      </c>
      <c r="D1293" s="179" t="str">
        <f t="shared" ref="D1293:E1293" si="925">D1292</f>
        <v/>
      </c>
      <c r="E1293" s="180" t="str">
        <f t="shared" si="925"/>
        <v/>
      </c>
      <c r="F1293" s="181"/>
      <c r="G1293" s="182"/>
      <c r="H1293" s="183"/>
      <c r="I1293" s="183"/>
      <c r="J1293" s="184"/>
      <c r="K1293" s="185"/>
      <c r="L1293" s="185"/>
      <c r="M1293" s="130"/>
      <c r="N1293" s="118" t="str">
        <f>VLOOKUP(K1293,COD!$O$2:$P$10,2,FALSE)</f>
        <v>#N/A</v>
      </c>
      <c r="O1293" s="118" t="str">
        <f>VLOOKUP(L1293,COD!$O$12:$P$25,2,FALSE)</f>
        <v>#N/A</v>
      </c>
      <c r="P1293" s="119" t="str">
        <f t="shared" si="747"/>
        <v>#N/A</v>
      </c>
    </row>
    <row r="1294" ht="23.25" customHeight="1">
      <c r="A1294" s="86" t="str">
        <f t="shared" si="894"/>
        <v>33</v>
      </c>
      <c r="B1294" s="177">
        <v>33.0</v>
      </c>
      <c r="C1294" s="178" t="str">
        <f t="shared" si="91"/>
        <v/>
      </c>
      <c r="D1294" s="179" t="str">
        <f t="shared" ref="D1294:E1294" si="926">D1293</f>
        <v/>
      </c>
      <c r="E1294" s="180" t="str">
        <f t="shared" si="926"/>
        <v/>
      </c>
      <c r="F1294" s="181"/>
      <c r="G1294" s="182"/>
      <c r="H1294" s="183"/>
      <c r="I1294" s="183"/>
      <c r="J1294" s="184"/>
      <c r="K1294" s="185"/>
      <c r="L1294" s="185"/>
      <c r="M1294" s="127"/>
      <c r="N1294" s="128" t="str">
        <f>VLOOKUP(K1294,COD!$O$2:$P$10,2,FALSE)</f>
        <v>#N/A</v>
      </c>
      <c r="O1294" s="128" t="str">
        <f>VLOOKUP(L1294,COD!$O$12:$P$25,2,FALSE)</f>
        <v>#N/A</v>
      </c>
      <c r="P1294" s="119" t="str">
        <f t="shared" si="747"/>
        <v>#N/A</v>
      </c>
    </row>
    <row r="1295" ht="23.25" customHeight="1">
      <c r="A1295" s="86" t="str">
        <f t="shared" si="894"/>
        <v>34</v>
      </c>
      <c r="B1295" s="177">
        <v>34.0</v>
      </c>
      <c r="C1295" s="178" t="str">
        <f t="shared" si="91"/>
        <v/>
      </c>
      <c r="D1295" s="179" t="str">
        <f t="shared" ref="D1295:E1295" si="927">D1294</f>
        <v/>
      </c>
      <c r="E1295" s="180" t="str">
        <f t="shared" si="927"/>
        <v/>
      </c>
      <c r="F1295" s="181"/>
      <c r="G1295" s="182"/>
      <c r="H1295" s="183"/>
      <c r="I1295" s="183"/>
      <c r="J1295" s="184"/>
      <c r="K1295" s="185"/>
      <c r="L1295" s="185"/>
      <c r="M1295" s="132"/>
      <c r="N1295" s="118" t="str">
        <f>VLOOKUP(K1295,COD!$O$2:$P$10,2,FALSE)</f>
        <v>#N/A</v>
      </c>
      <c r="O1295" s="118" t="str">
        <f>VLOOKUP(L1295,COD!$O$12:$P$25,2,FALSE)</f>
        <v>#N/A</v>
      </c>
      <c r="P1295" s="119" t="str">
        <f t="shared" si="747"/>
        <v>#N/A</v>
      </c>
    </row>
    <row r="1296" ht="23.25" customHeight="1">
      <c r="A1296" s="86" t="str">
        <f t="shared" si="894"/>
        <v>35</v>
      </c>
      <c r="B1296" s="177">
        <v>35.0</v>
      </c>
      <c r="C1296" s="178" t="str">
        <f t="shared" si="91"/>
        <v/>
      </c>
      <c r="D1296" s="179" t="str">
        <f t="shared" ref="D1296:E1296" si="928">D1295</f>
        <v/>
      </c>
      <c r="E1296" s="180" t="str">
        <f t="shared" si="928"/>
        <v/>
      </c>
      <c r="F1296" s="181"/>
      <c r="G1296" s="182"/>
      <c r="H1296" s="183"/>
      <c r="I1296" s="183"/>
      <c r="J1296" s="184"/>
      <c r="K1296" s="185"/>
      <c r="L1296" s="185"/>
      <c r="M1296" s="131"/>
      <c r="N1296" s="128" t="str">
        <f>VLOOKUP(K1296,COD!$O$2:$P$10,2,FALSE)</f>
        <v>#N/A</v>
      </c>
      <c r="O1296" s="128" t="str">
        <f>VLOOKUP(L1296,COD!$O$12:$P$25,2,FALSE)</f>
        <v>#N/A</v>
      </c>
      <c r="P1296" s="119" t="str">
        <f t="shared" si="747"/>
        <v>#N/A</v>
      </c>
    </row>
    <row r="1297" ht="23.25" customHeight="1">
      <c r="A1297" s="86" t="str">
        <f t="shared" si="894"/>
        <v>36</v>
      </c>
      <c r="B1297" s="177">
        <v>36.0</v>
      </c>
      <c r="C1297" s="178" t="str">
        <f t="shared" si="91"/>
        <v/>
      </c>
      <c r="D1297" s="179" t="str">
        <f t="shared" ref="D1297:E1297" si="929">D1296</f>
        <v/>
      </c>
      <c r="E1297" s="180" t="str">
        <f t="shared" si="929"/>
        <v/>
      </c>
      <c r="F1297" s="181"/>
      <c r="G1297" s="182"/>
      <c r="H1297" s="183"/>
      <c r="I1297" s="183"/>
      <c r="J1297" s="184"/>
      <c r="K1297" s="185"/>
      <c r="L1297" s="185"/>
      <c r="M1297" s="132"/>
      <c r="N1297" s="118" t="str">
        <f>VLOOKUP(K1297,COD!$O$2:$P$10,2,FALSE)</f>
        <v>#N/A</v>
      </c>
      <c r="O1297" s="118" t="str">
        <f>VLOOKUP(L1297,COD!$O$12:$P$25,2,FALSE)</f>
        <v>#N/A</v>
      </c>
      <c r="P1297" s="119" t="str">
        <f t="shared" si="747"/>
        <v>#N/A</v>
      </c>
    </row>
    <row r="1298" ht="23.25" customHeight="1">
      <c r="A1298" s="86" t="str">
        <f t="shared" si="894"/>
        <v>37</v>
      </c>
      <c r="B1298" s="177">
        <v>37.0</v>
      </c>
      <c r="C1298" s="178" t="str">
        <f t="shared" si="91"/>
        <v/>
      </c>
      <c r="D1298" s="179" t="str">
        <f t="shared" ref="D1298:E1298" si="930">D1297</f>
        <v/>
      </c>
      <c r="E1298" s="180" t="str">
        <f t="shared" si="930"/>
        <v/>
      </c>
      <c r="F1298" s="181"/>
      <c r="G1298" s="182"/>
      <c r="H1298" s="183"/>
      <c r="I1298" s="183"/>
      <c r="J1298" s="187"/>
      <c r="K1298" s="185"/>
      <c r="L1298" s="185"/>
      <c r="M1298" s="127"/>
      <c r="N1298" s="128" t="str">
        <f>VLOOKUP(K1298,COD!$O$2:$P$10,2,FALSE)</f>
        <v>#N/A</v>
      </c>
      <c r="O1298" s="128" t="str">
        <f>VLOOKUP(L1298,COD!$O$12:$P$25,2,FALSE)</f>
        <v>#N/A</v>
      </c>
      <c r="P1298" s="119" t="str">
        <f t="shared" si="747"/>
        <v>#N/A</v>
      </c>
    </row>
    <row r="1299" ht="23.25" customHeight="1">
      <c r="A1299" s="86" t="str">
        <f t="shared" si="894"/>
        <v>38</v>
      </c>
      <c r="B1299" s="177">
        <v>38.0</v>
      </c>
      <c r="C1299" s="178" t="str">
        <f t="shared" si="91"/>
        <v/>
      </c>
      <c r="D1299" s="179" t="str">
        <f t="shared" ref="D1299:E1299" si="931">D1298</f>
        <v/>
      </c>
      <c r="E1299" s="180" t="str">
        <f t="shared" si="931"/>
        <v/>
      </c>
      <c r="F1299" s="181"/>
      <c r="G1299" s="182"/>
      <c r="H1299" s="183"/>
      <c r="I1299" s="183"/>
      <c r="J1299" s="184"/>
      <c r="K1299" s="185"/>
      <c r="L1299" s="185"/>
      <c r="M1299" s="132"/>
      <c r="N1299" s="118" t="str">
        <f>VLOOKUP(K1299,COD!$O$2:$P$10,2,FALSE)</f>
        <v>#N/A</v>
      </c>
      <c r="O1299" s="118" t="str">
        <f>VLOOKUP(L1299,COD!$O$12:$P$25,2,FALSE)</f>
        <v>#N/A</v>
      </c>
      <c r="P1299" s="119" t="str">
        <f t="shared" si="747"/>
        <v>#N/A</v>
      </c>
    </row>
    <row r="1300" ht="23.25" customHeight="1">
      <c r="A1300" s="86" t="str">
        <f t="shared" si="894"/>
        <v>39</v>
      </c>
      <c r="B1300" s="177">
        <v>39.0</v>
      </c>
      <c r="C1300" s="178" t="str">
        <f t="shared" si="91"/>
        <v/>
      </c>
      <c r="D1300" s="179" t="str">
        <f t="shared" ref="D1300:E1300" si="932">D1299</f>
        <v/>
      </c>
      <c r="E1300" s="180" t="str">
        <f t="shared" si="932"/>
        <v/>
      </c>
      <c r="F1300" s="181"/>
      <c r="G1300" s="182"/>
      <c r="H1300" s="183"/>
      <c r="I1300" s="183"/>
      <c r="J1300" s="184"/>
      <c r="K1300" s="185"/>
      <c r="L1300" s="186"/>
      <c r="M1300" s="127"/>
      <c r="N1300" s="128" t="str">
        <f>VLOOKUP(K1300,COD!$O$2:$P$10,2,FALSE)</f>
        <v>#N/A</v>
      </c>
      <c r="O1300" s="128" t="str">
        <f>VLOOKUP(L1300,COD!$O$12:$P$25,2,FALSE)</f>
        <v>#N/A</v>
      </c>
      <c r="P1300" s="119" t="str">
        <f t="shared" si="747"/>
        <v>#N/A</v>
      </c>
    </row>
    <row r="1301" ht="23.25" customHeight="1">
      <c r="A1301" s="86" t="str">
        <f t="shared" si="894"/>
        <v>40</v>
      </c>
      <c r="B1301" s="177">
        <v>40.0</v>
      </c>
      <c r="C1301" s="178" t="str">
        <f t="shared" si="91"/>
        <v/>
      </c>
      <c r="D1301" s="179" t="str">
        <f t="shared" ref="D1301:E1301" si="933">D1300</f>
        <v/>
      </c>
      <c r="E1301" s="180" t="str">
        <f t="shared" si="933"/>
        <v/>
      </c>
      <c r="F1301" s="181"/>
      <c r="G1301" s="182"/>
      <c r="H1301" s="183"/>
      <c r="I1301" s="183"/>
      <c r="J1301" s="184"/>
      <c r="K1301" s="185"/>
      <c r="L1301" s="186"/>
      <c r="M1301" s="130"/>
      <c r="N1301" s="118" t="str">
        <f>VLOOKUP(K1301,COD!$O$2:$P$10,2,FALSE)</f>
        <v>#N/A</v>
      </c>
      <c r="O1301" s="118" t="str">
        <f>VLOOKUP(L1301,COD!$O$12:$P$25,2,FALSE)</f>
        <v>#N/A</v>
      </c>
      <c r="P1301" s="119" t="str">
        <f t="shared" si="747"/>
        <v>#N/A</v>
      </c>
    </row>
    <row r="1302" ht="23.25" customHeight="1">
      <c r="A1302" s="86" t="str">
        <f t="shared" si="894"/>
        <v>41</v>
      </c>
      <c r="B1302" s="177">
        <v>41.0</v>
      </c>
      <c r="C1302" s="178" t="str">
        <f t="shared" si="91"/>
        <v/>
      </c>
      <c r="D1302" s="179" t="str">
        <f t="shared" ref="D1302:E1302" si="934">D1301</f>
        <v/>
      </c>
      <c r="E1302" s="180" t="str">
        <f t="shared" si="934"/>
        <v/>
      </c>
      <c r="F1302" s="181"/>
      <c r="G1302" s="182"/>
      <c r="H1302" s="183"/>
      <c r="I1302" s="183"/>
      <c r="J1302" s="184"/>
      <c r="K1302" s="185"/>
      <c r="L1302" s="186"/>
      <c r="M1302" s="127"/>
      <c r="N1302" s="128" t="str">
        <f>VLOOKUP(K1302,COD!$O$2:$P$10,2,FALSE)</f>
        <v>#N/A</v>
      </c>
      <c r="O1302" s="128" t="str">
        <f>VLOOKUP(L1302,COD!$O$12:$P$25,2,FALSE)</f>
        <v>#N/A</v>
      </c>
      <c r="P1302" s="119" t="str">
        <f t="shared" si="747"/>
        <v>#N/A</v>
      </c>
    </row>
    <row r="1303" ht="23.25" customHeight="1">
      <c r="A1303" s="86" t="str">
        <f t="shared" si="894"/>
        <v>42</v>
      </c>
      <c r="B1303" s="177">
        <v>42.0</v>
      </c>
      <c r="C1303" s="178" t="str">
        <f t="shared" si="91"/>
        <v/>
      </c>
      <c r="D1303" s="179" t="str">
        <f t="shared" ref="D1303:E1303" si="935">D1302</f>
        <v/>
      </c>
      <c r="E1303" s="180" t="str">
        <f t="shared" si="935"/>
        <v/>
      </c>
      <c r="F1303" s="181"/>
      <c r="G1303" s="182"/>
      <c r="H1303" s="183"/>
      <c r="I1303" s="183"/>
      <c r="J1303" s="184"/>
      <c r="K1303" s="185"/>
      <c r="L1303" s="188"/>
      <c r="M1303" s="132"/>
      <c r="N1303" s="118" t="str">
        <f>VLOOKUP(K1303,COD!$O$2:$P$10,2,FALSE)</f>
        <v>#N/A</v>
      </c>
      <c r="O1303" s="118" t="str">
        <f>VLOOKUP(L1303,COD!$O$12:$P$25,2,FALSE)</f>
        <v>#N/A</v>
      </c>
      <c r="P1303" s="119" t="str">
        <f t="shared" si="747"/>
        <v>#N/A</v>
      </c>
    </row>
    <row r="1304" ht="23.25" customHeight="1">
      <c r="A1304" s="86" t="str">
        <f t="shared" si="894"/>
        <v>43</v>
      </c>
      <c r="B1304" s="177">
        <v>43.0</v>
      </c>
      <c r="C1304" s="178" t="str">
        <f t="shared" si="91"/>
        <v/>
      </c>
      <c r="D1304" s="179" t="str">
        <f t="shared" ref="D1304:E1304" si="936">D1303</f>
        <v/>
      </c>
      <c r="E1304" s="180" t="str">
        <f t="shared" si="936"/>
        <v/>
      </c>
      <c r="F1304" s="181"/>
      <c r="G1304" s="182"/>
      <c r="H1304" s="183"/>
      <c r="I1304" s="183"/>
      <c r="J1304" s="184"/>
      <c r="K1304" s="186"/>
      <c r="L1304" s="186"/>
      <c r="M1304" s="131"/>
      <c r="N1304" s="128" t="str">
        <f>VLOOKUP(K1304,COD!$O$2:$P$10,2,FALSE)</f>
        <v>#N/A</v>
      </c>
      <c r="O1304" s="128" t="str">
        <f>VLOOKUP(L1304,COD!$O$12:$P$25,2,FALSE)</f>
        <v>#N/A</v>
      </c>
      <c r="P1304" s="119" t="str">
        <f t="shared" si="747"/>
        <v>#N/A</v>
      </c>
    </row>
    <row r="1305" ht="23.25" customHeight="1">
      <c r="A1305" s="86" t="str">
        <f t="shared" si="894"/>
        <v>44</v>
      </c>
      <c r="B1305" s="177">
        <v>44.0</v>
      </c>
      <c r="C1305" s="178" t="str">
        <f t="shared" si="91"/>
        <v/>
      </c>
      <c r="D1305" s="179" t="str">
        <f t="shared" ref="D1305:E1305" si="937">D1304</f>
        <v/>
      </c>
      <c r="E1305" s="180" t="str">
        <f t="shared" si="937"/>
        <v/>
      </c>
      <c r="F1305" s="181"/>
      <c r="G1305" s="182"/>
      <c r="H1305" s="183"/>
      <c r="I1305" s="183"/>
      <c r="J1305" s="184"/>
      <c r="K1305" s="186"/>
      <c r="L1305" s="186"/>
      <c r="M1305" s="130"/>
      <c r="N1305" s="118" t="str">
        <f>VLOOKUP(K1305,COD!$O$2:$P$10,2,FALSE)</f>
        <v>#N/A</v>
      </c>
      <c r="O1305" s="118" t="str">
        <f>VLOOKUP(L1305,COD!$O$12:$P$25,2,FALSE)</f>
        <v>#N/A</v>
      </c>
      <c r="P1305" s="119" t="str">
        <f t="shared" si="747"/>
        <v>#N/A</v>
      </c>
    </row>
    <row r="1306" ht="23.25" customHeight="1">
      <c r="A1306" s="86" t="str">
        <f t="shared" si="894"/>
        <v>45</v>
      </c>
      <c r="B1306" s="177">
        <v>45.0</v>
      </c>
      <c r="C1306" s="178" t="str">
        <f t="shared" si="91"/>
        <v/>
      </c>
      <c r="D1306" s="179" t="str">
        <f t="shared" ref="D1306:E1306" si="938">D1305</f>
        <v/>
      </c>
      <c r="E1306" s="180" t="str">
        <f t="shared" si="938"/>
        <v/>
      </c>
      <c r="F1306" s="181"/>
      <c r="G1306" s="182"/>
      <c r="H1306" s="183"/>
      <c r="I1306" s="183"/>
      <c r="J1306" s="184"/>
      <c r="K1306" s="189"/>
      <c r="L1306" s="190"/>
      <c r="M1306" s="127"/>
      <c r="N1306" s="128" t="str">
        <f>VLOOKUP(K1306,COD!$O$2:$P$10,2,FALSE)</f>
        <v>#N/A</v>
      </c>
      <c r="O1306" s="128" t="str">
        <f>VLOOKUP(L1306,COD!$O$12:$P$25,2,FALSE)</f>
        <v>#N/A</v>
      </c>
      <c r="P1306" s="119" t="str">
        <f t="shared" si="747"/>
        <v>#N/A</v>
      </c>
    </row>
    <row r="1307" ht="23.25" customHeight="1">
      <c r="A1307" s="86" t="str">
        <f t="shared" si="894"/>
        <v>46</v>
      </c>
      <c r="B1307" s="177">
        <v>46.0</v>
      </c>
      <c r="C1307" s="178" t="str">
        <f t="shared" si="91"/>
        <v/>
      </c>
      <c r="D1307" s="179" t="str">
        <f t="shared" ref="D1307:E1307" si="939">D1306</f>
        <v/>
      </c>
      <c r="E1307" s="180" t="str">
        <f t="shared" si="939"/>
        <v/>
      </c>
      <c r="F1307" s="181"/>
      <c r="G1307" s="182"/>
      <c r="H1307" s="183"/>
      <c r="I1307" s="183"/>
      <c r="J1307" s="187"/>
      <c r="K1307" s="186"/>
      <c r="L1307" s="186"/>
      <c r="M1307" s="132"/>
      <c r="N1307" s="118" t="str">
        <f>VLOOKUP(K1307,COD!$O$2:$P$10,2,FALSE)</f>
        <v>#N/A</v>
      </c>
      <c r="O1307" s="118" t="str">
        <f>VLOOKUP(L1307,COD!$O$12:$P$25,2,FALSE)</f>
        <v>#N/A</v>
      </c>
      <c r="P1307" s="119" t="str">
        <f t="shared" si="747"/>
        <v>#N/A</v>
      </c>
    </row>
    <row r="1308" ht="23.25" customHeight="1">
      <c r="A1308" s="86" t="str">
        <f t="shared" si="894"/>
        <v>47</v>
      </c>
      <c r="B1308" s="177">
        <v>47.0</v>
      </c>
      <c r="C1308" s="178" t="str">
        <f t="shared" si="91"/>
        <v/>
      </c>
      <c r="D1308" s="179" t="str">
        <f t="shared" ref="D1308:E1308" si="940">D1307</f>
        <v/>
      </c>
      <c r="E1308" s="180" t="str">
        <f t="shared" si="940"/>
        <v/>
      </c>
      <c r="F1308" s="181"/>
      <c r="G1308" s="182"/>
      <c r="H1308" s="183"/>
      <c r="I1308" s="183"/>
      <c r="J1308" s="184"/>
      <c r="K1308" s="185"/>
      <c r="L1308" s="186"/>
      <c r="M1308" s="127"/>
      <c r="N1308" s="128" t="str">
        <f>VLOOKUP(K1308,COD!$O$2:$P$10,2,FALSE)</f>
        <v>#N/A</v>
      </c>
      <c r="O1308" s="128" t="str">
        <f>VLOOKUP(L1308,COD!$O$12:$P$25,2,FALSE)</f>
        <v>#N/A</v>
      </c>
      <c r="P1308" s="119" t="str">
        <f t="shared" si="747"/>
        <v>#N/A</v>
      </c>
    </row>
    <row r="1309" ht="23.25" customHeight="1">
      <c r="A1309" s="86" t="str">
        <f t="shared" si="894"/>
        <v>48</v>
      </c>
      <c r="B1309" s="177">
        <v>48.0</v>
      </c>
      <c r="C1309" s="178" t="str">
        <f t="shared" si="91"/>
        <v/>
      </c>
      <c r="D1309" s="179" t="str">
        <f t="shared" ref="D1309:E1309" si="941">D1308</f>
        <v/>
      </c>
      <c r="E1309" s="180" t="str">
        <f t="shared" si="941"/>
        <v/>
      </c>
      <c r="F1309" s="181"/>
      <c r="G1309" s="182"/>
      <c r="H1309" s="183"/>
      <c r="I1309" s="183"/>
      <c r="J1309" s="184"/>
      <c r="K1309" s="186"/>
      <c r="L1309" s="186"/>
      <c r="M1309" s="132"/>
      <c r="N1309" s="118" t="str">
        <f>VLOOKUP(K1309,COD!$O$2:$P$10,2,FALSE)</f>
        <v>#N/A</v>
      </c>
      <c r="O1309" s="118" t="str">
        <f>VLOOKUP(L1309,COD!$O$12:$P$25,2,FALSE)</f>
        <v>#N/A</v>
      </c>
      <c r="P1309" s="119" t="str">
        <f t="shared" si="747"/>
        <v>#N/A</v>
      </c>
    </row>
    <row r="1310" ht="23.25" customHeight="1">
      <c r="A1310" s="86" t="str">
        <f t="shared" si="894"/>
        <v>49</v>
      </c>
      <c r="B1310" s="177">
        <v>49.0</v>
      </c>
      <c r="C1310" s="178" t="str">
        <f t="shared" si="91"/>
        <v/>
      </c>
      <c r="D1310" s="179" t="str">
        <f t="shared" ref="D1310:E1310" si="942">D1309</f>
        <v/>
      </c>
      <c r="E1310" s="180" t="str">
        <f t="shared" si="942"/>
        <v/>
      </c>
      <c r="F1310" s="181"/>
      <c r="G1310" s="182"/>
      <c r="H1310" s="183"/>
      <c r="I1310" s="183"/>
      <c r="J1310" s="184"/>
      <c r="K1310" s="185"/>
      <c r="L1310" s="186"/>
      <c r="M1310" s="127"/>
      <c r="N1310" s="128" t="str">
        <f>VLOOKUP(K1310,COD!$O$2:$P$10,2,FALSE)</f>
        <v>#N/A</v>
      </c>
      <c r="O1310" s="128" t="str">
        <f>VLOOKUP(L1310,COD!$O$12:$P$25,2,FALSE)</f>
        <v>#N/A</v>
      </c>
      <c r="P1310" s="119" t="str">
        <f t="shared" si="747"/>
        <v>#N/A</v>
      </c>
    </row>
    <row r="1311" ht="23.25" customHeight="1">
      <c r="A1311" s="86" t="str">
        <f t="shared" si="894"/>
        <v>50</v>
      </c>
      <c r="B1311" s="177">
        <v>50.0</v>
      </c>
      <c r="C1311" s="178" t="str">
        <f t="shared" si="91"/>
        <v/>
      </c>
      <c r="D1311" s="179" t="str">
        <f t="shared" ref="D1311:E1311" si="943">D1310</f>
        <v/>
      </c>
      <c r="E1311" s="180" t="str">
        <f t="shared" si="943"/>
        <v/>
      </c>
      <c r="F1311" s="181"/>
      <c r="G1311" s="182"/>
      <c r="H1311" s="183"/>
      <c r="I1311" s="183"/>
      <c r="J1311" s="184"/>
      <c r="K1311" s="186"/>
      <c r="L1311" s="186"/>
      <c r="M1311" s="132"/>
      <c r="N1311" s="118" t="str">
        <f>VLOOKUP(K1311,COD!$O$2:$P$10,2,FALSE)</f>
        <v>#N/A</v>
      </c>
      <c r="O1311" s="118" t="str">
        <f>VLOOKUP(L1311,COD!$O$12:$P$25,2,FALSE)</f>
        <v>#N/A</v>
      </c>
      <c r="P1311" s="119" t="str">
        <f t="shared" si="747"/>
        <v>#N/A</v>
      </c>
    </row>
    <row r="1312" ht="23.25" customHeight="1">
      <c r="A1312" s="86" t="str">
        <f t="shared" si="894"/>
        <v>51</v>
      </c>
      <c r="B1312" s="177">
        <v>51.0</v>
      </c>
      <c r="C1312" s="178" t="str">
        <f t="shared" si="91"/>
        <v/>
      </c>
      <c r="D1312" s="179" t="str">
        <f t="shared" ref="D1312:E1312" si="944">D1311</f>
        <v/>
      </c>
      <c r="E1312" s="180" t="str">
        <f t="shared" si="944"/>
        <v/>
      </c>
      <c r="F1312" s="181"/>
      <c r="G1312" s="182"/>
      <c r="H1312" s="183"/>
      <c r="I1312" s="183"/>
      <c r="J1312" s="187"/>
      <c r="K1312" s="186"/>
      <c r="L1312" s="186"/>
      <c r="M1312" s="131"/>
      <c r="N1312" s="128" t="str">
        <f>VLOOKUP(K1312,COD!$O$2:$P$10,2,FALSE)</f>
        <v>#N/A</v>
      </c>
      <c r="O1312" s="128" t="str">
        <f>VLOOKUP(L1312,COD!$O$12:$P$25,2,FALSE)</f>
        <v>#N/A</v>
      </c>
      <c r="P1312" s="119" t="str">
        <f t="shared" si="747"/>
        <v>#N/A</v>
      </c>
    </row>
    <row r="1313" ht="23.25" customHeight="1">
      <c r="A1313" s="86" t="str">
        <f t="shared" si="894"/>
        <v>52</v>
      </c>
      <c r="B1313" s="177">
        <v>52.0</v>
      </c>
      <c r="C1313" s="178" t="str">
        <f t="shared" si="91"/>
        <v/>
      </c>
      <c r="D1313" s="179" t="str">
        <f t="shared" ref="D1313:E1313" si="945">D1312</f>
        <v/>
      </c>
      <c r="E1313" s="180" t="str">
        <f t="shared" si="945"/>
        <v/>
      </c>
      <c r="F1313" s="181"/>
      <c r="G1313" s="182"/>
      <c r="H1313" s="183"/>
      <c r="I1313" s="183"/>
      <c r="J1313" s="184"/>
      <c r="K1313" s="186"/>
      <c r="L1313" s="186"/>
      <c r="M1313" s="132"/>
      <c r="N1313" s="119" t="str">
        <f>VLOOKUP(K1313,COD!$O$2:$P$10,2,FALSE)</f>
        <v>#N/A</v>
      </c>
      <c r="O1313" s="119" t="str">
        <f>VLOOKUP(L1313,COD!$O$12:$P$25,2,FALSE)</f>
        <v>#N/A</v>
      </c>
      <c r="P1313" s="119" t="str">
        <f t="shared" si="747"/>
        <v>#N/A</v>
      </c>
    </row>
    <row r="1314" ht="23.25" customHeight="1">
      <c r="A1314" s="86" t="str">
        <f t="shared" si="894"/>
        <v>53</v>
      </c>
      <c r="B1314" s="177">
        <v>53.0</v>
      </c>
      <c r="C1314" s="178" t="str">
        <f t="shared" si="91"/>
        <v/>
      </c>
      <c r="D1314" s="179" t="str">
        <f t="shared" ref="D1314:E1314" si="946">D1313</f>
        <v/>
      </c>
      <c r="E1314" s="180" t="str">
        <f t="shared" si="946"/>
        <v/>
      </c>
      <c r="F1314" s="181"/>
      <c r="G1314" s="182"/>
      <c r="H1314" s="183"/>
      <c r="I1314" s="183"/>
      <c r="J1314" s="184"/>
      <c r="K1314" s="185"/>
      <c r="L1314" s="185"/>
      <c r="M1314" s="127"/>
      <c r="N1314" s="119" t="str">
        <f>VLOOKUP(K1314,COD!$O$2:$P$10,2,FALSE)</f>
        <v>#N/A</v>
      </c>
      <c r="O1314" s="119" t="str">
        <f>VLOOKUP(L1314,COD!$O$12:$P$25,2,FALSE)</f>
        <v>#N/A</v>
      </c>
      <c r="P1314" s="119" t="str">
        <f t="shared" si="747"/>
        <v>#N/A</v>
      </c>
    </row>
    <row r="1315" ht="23.25" customHeight="1">
      <c r="A1315" s="86" t="str">
        <f t="shared" si="894"/>
        <v>54</v>
      </c>
      <c r="B1315" s="177">
        <v>54.0</v>
      </c>
      <c r="C1315" s="178" t="str">
        <f t="shared" si="91"/>
        <v/>
      </c>
      <c r="D1315" s="179" t="str">
        <f t="shared" ref="D1315:E1315" si="947">D1314</f>
        <v/>
      </c>
      <c r="E1315" s="180" t="str">
        <f t="shared" si="947"/>
        <v/>
      </c>
      <c r="F1315" s="181"/>
      <c r="G1315" s="182"/>
      <c r="H1315" s="183"/>
      <c r="I1315" s="183"/>
      <c r="J1315" s="184"/>
      <c r="K1315" s="186"/>
      <c r="L1315" s="186"/>
      <c r="M1315" s="132"/>
      <c r="N1315" s="119" t="str">
        <f>VLOOKUP(K1315,COD!$O$2:$P$10,2,FALSE)</f>
        <v>#N/A</v>
      </c>
      <c r="O1315" s="119" t="str">
        <f>VLOOKUP(L1315,COD!$O$12:$P$25,2,FALSE)</f>
        <v>#N/A</v>
      </c>
      <c r="P1315" s="119" t="str">
        <f t="shared" si="747"/>
        <v>#N/A</v>
      </c>
    </row>
    <row r="1316" ht="23.25" customHeight="1">
      <c r="A1316" s="86" t="str">
        <f t="shared" si="894"/>
        <v>55</v>
      </c>
      <c r="B1316" s="177">
        <v>55.0</v>
      </c>
      <c r="C1316" s="178" t="str">
        <f t="shared" si="91"/>
        <v/>
      </c>
      <c r="D1316" s="179" t="str">
        <f t="shared" ref="D1316:E1316" si="948">D1315</f>
        <v/>
      </c>
      <c r="E1316" s="180" t="str">
        <f t="shared" si="948"/>
        <v/>
      </c>
      <c r="F1316" s="181"/>
      <c r="G1316" s="182"/>
      <c r="H1316" s="183"/>
      <c r="I1316" s="183"/>
      <c r="J1316" s="184"/>
      <c r="K1316" s="185"/>
      <c r="L1316" s="186"/>
      <c r="M1316" s="131"/>
      <c r="N1316" s="119" t="str">
        <f>VLOOKUP(K1316,COD!$O$2:$P$10,2,FALSE)</f>
        <v>#N/A</v>
      </c>
      <c r="O1316" s="119" t="str">
        <f>VLOOKUP(L1316,COD!$O$12:$P$25,2,FALSE)</f>
        <v>#N/A</v>
      </c>
      <c r="P1316" s="119" t="str">
        <f t="shared" si="747"/>
        <v>#N/A</v>
      </c>
    </row>
    <row r="1317" ht="23.25" customHeight="1">
      <c r="A1317" s="86" t="str">
        <f t="shared" si="894"/>
        <v>56</v>
      </c>
      <c r="B1317" s="177">
        <v>56.0</v>
      </c>
      <c r="C1317" s="178" t="str">
        <f t="shared" si="91"/>
        <v/>
      </c>
      <c r="D1317" s="179" t="str">
        <f t="shared" ref="D1317:E1317" si="949">D1316</f>
        <v/>
      </c>
      <c r="E1317" s="180" t="str">
        <f t="shared" si="949"/>
        <v/>
      </c>
      <c r="F1317" s="181"/>
      <c r="G1317" s="182"/>
      <c r="H1317" s="183"/>
      <c r="I1317" s="183"/>
      <c r="J1317" s="184"/>
      <c r="K1317" s="186"/>
      <c r="L1317" s="186"/>
      <c r="M1317" s="130"/>
      <c r="N1317" s="119" t="str">
        <f>VLOOKUP(K1317,COD!$O$2:$P$10,2,FALSE)</f>
        <v>#N/A</v>
      </c>
      <c r="O1317" s="119" t="str">
        <f>VLOOKUP(L1317,COD!$O$12:$P$25,2,FALSE)</f>
        <v>#N/A</v>
      </c>
      <c r="P1317" s="119" t="str">
        <f t="shared" si="747"/>
        <v>#N/A</v>
      </c>
    </row>
    <row r="1318" ht="23.25" customHeight="1">
      <c r="A1318" s="86" t="str">
        <f t="shared" si="894"/>
        <v>57</v>
      </c>
      <c r="B1318" s="177">
        <v>57.0</v>
      </c>
      <c r="C1318" s="178" t="str">
        <f t="shared" si="91"/>
        <v/>
      </c>
      <c r="D1318" s="179" t="str">
        <f t="shared" ref="D1318:E1318" si="950">D1317</f>
        <v/>
      </c>
      <c r="E1318" s="180" t="str">
        <f t="shared" si="950"/>
        <v/>
      </c>
      <c r="F1318" s="181"/>
      <c r="G1318" s="182"/>
      <c r="H1318" s="183"/>
      <c r="I1318" s="183"/>
      <c r="J1318" s="184"/>
      <c r="K1318" s="185"/>
      <c r="L1318" s="185"/>
      <c r="M1318" s="127"/>
      <c r="N1318" s="119" t="str">
        <f>VLOOKUP(K1318,COD!$O$2:$P$10,2,FALSE)</f>
        <v>#N/A</v>
      </c>
      <c r="O1318" s="119" t="str">
        <f>VLOOKUP(L1318,COD!$O$12:$P$25,2,FALSE)</f>
        <v>#N/A</v>
      </c>
      <c r="P1318" s="119" t="str">
        <f t="shared" si="747"/>
        <v>#N/A</v>
      </c>
    </row>
    <row r="1319" ht="23.25" customHeight="1">
      <c r="A1319" s="86" t="str">
        <f t="shared" si="894"/>
        <v>58</v>
      </c>
      <c r="B1319" s="177">
        <v>58.0</v>
      </c>
      <c r="C1319" s="178" t="str">
        <f t="shared" si="91"/>
        <v/>
      </c>
      <c r="D1319" s="179" t="str">
        <f t="shared" ref="D1319:E1319" si="951">D1318</f>
        <v/>
      </c>
      <c r="E1319" s="180" t="str">
        <f t="shared" si="951"/>
        <v/>
      </c>
      <c r="F1319" s="181"/>
      <c r="G1319" s="182"/>
      <c r="H1319" s="183"/>
      <c r="I1319" s="183"/>
      <c r="J1319" s="184"/>
      <c r="K1319" s="185"/>
      <c r="L1319" s="185"/>
      <c r="M1319" s="132"/>
      <c r="N1319" s="119" t="str">
        <f>VLOOKUP(K1319,COD!$O$2:$P$10,2,FALSE)</f>
        <v>#N/A</v>
      </c>
      <c r="O1319" s="119" t="str">
        <f>VLOOKUP(L1319,COD!$O$12:$P$25,2,FALSE)</f>
        <v>#N/A</v>
      </c>
      <c r="P1319" s="119" t="str">
        <f t="shared" si="747"/>
        <v>#N/A</v>
      </c>
    </row>
    <row r="1320" ht="23.25" customHeight="1">
      <c r="A1320" s="86" t="str">
        <f t="shared" si="894"/>
        <v>59</v>
      </c>
      <c r="B1320" s="177">
        <v>59.0</v>
      </c>
      <c r="C1320" s="178" t="str">
        <f t="shared" si="91"/>
        <v/>
      </c>
      <c r="D1320" s="179" t="str">
        <f t="shared" ref="D1320:E1320" si="952">D1319</f>
        <v/>
      </c>
      <c r="E1320" s="180" t="str">
        <f t="shared" si="952"/>
        <v/>
      </c>
      <c r="F1320" s="181"/>
      <c r="G1320" s="182"/>
      <c r="H1320" s="183"/>
      <c r="I1320" s="183"/>
      <c r="J1320" s="184"/>
      <c r="K1320" s="185"/>
      <c r="L1320" s="185"/>
      <c r="M1320" s="127"/>
      <c r="N1320" s="119" t="str">
        <f>VLOOKUP(K1320,COD!$O$2:$P$10,2,FALSE)</f>
        <v>#N/A</v>
      </c>
      <c r="O1320" s="119" t="str">
        <f>VLOOKUP(L1320,COD!$O$12:$P$25,2,FALSE)</f>
        <v>#N/A</v>
      </c>
      <c r="P1320" s="119" t="str">
        <f t="shared" si="747"/>
        <v>#N/A</v>
      </c>
    </row>
    <row r="1321" ht="23.25" customHeight="1">
      <c r="A1321" s="86" t="str">
        <f t="shared" si="894"/>
        <v>60</v>
      </c>
      <c r="B1321" s="177">
        <v>60.0</v>
      </c>
      <c r="C1321" s="178" t="str">
        <f t="shared" si="91"/>
        <v/>
      </c>
      <c r="D1321" s="179" t="str">
        <f t="shared" ref="D1321:E1321" si="953">D1320</f>
        <v/>
      </c>
      <c r="E1321" s="180" t="str">
        <f t="shared" si="953"/>
        <v/>
      </c>
      <c r="F1321" s="181"/>
      <c r="G1321" s="182"/>
      <c r="H1321" s="183"/>
      <c r="I1321" s="183"/>
      <c r="J1321" s="184"/>
      <c r="K1321" s="185"/>
      <c r="L1321" s="185"/>
      <c r="M1321" s="132"/>
      <c r="N1321" s="119" t="str">
        <f>VLOOKUP(K1321,COD!$O$2:$P$10,2,FALSE)</f>
        <v>#N/A</v>
      </c>
      <c r="O1321" s="119" t="str">
        <f>VLOOKUP(L1321,COD!$O$12:$P$25,2,FALSE)</f>
        <v>#N/A</v>
      </c>
      <c r="P1321" s="119" t="str">
        <f t="shared" si="747"/>
        <v>#N/A</v>
      </c>
    </row>
    <row r="1322" ht="23.25" customHeight="1">
      <c r="A1322" s="86" t="str">
        <f t="shared" si="894"/>
        <v>61</v>
      </c>
      <c r="B1322" s="177">
        <v>61.0</v>
      </c>
      <c r="C1322" s="178" t="str">
        <f t="shared" si="91"/>
        <v/>
      </c>
      <c r="D1322" s="179" t="str">
        <f t="shared" ref="D1322:E1322" si="954">D1321</f>
        <v/>
      </c>
      <c r="E1322" s="180" t="str">
        <f t="shared" si="954"/>
        <v/>
      </c>
      <c r="F1322" s="181"/>
      <c r="G1322" s="182"/>
      <c r="H1322" s="183"/>
      <c r="I1322" s="183"/>
      <c r="J1322" s="187"/>
      <c r="K1322" s="185"/>
      <c r="L1322" s="185"/>
      <c r="M1322" s="127"/>
      <c r="N1322" s="119" t="str">
        <f>VLOOKUP(K1322,COD!$O$2:$P$10,2,FALSE)</f>
        <v>#N/A</v>
      </c>
      <c r="O1322" s="119" t="str">
        <f>VLOOKUP(L1322,COD!$O$12:$P$25,2,FALSE)</f>
        <v>#N/A</v>
      </c>
      <c r="P1322" s="119" t="str">
        <f t="shared" si="747"/>
        <v>#N/A</v>
      </c>
    </row>
    <row r="1323" ht="23.25" customHeight="1">
      <c r="A1323" s="86" t="str">
        <f t="shared" si="894"/>
        <v>62</v>
      </c>
      <c r="B1323" s="177">
        <v>62.0</v>
      </c>
      <c r="C1323" s="178" t="str">
        <f t="shared" si="91"/>
        <v/>
      </c>
      <c r="D1323" s="179" t="str">
        <f t="shared" ref="D1323:E1323" si="955">D1322</f>
        <v/>
      </c>
      <c r="E1323" s="180" t="str">
        <f t="shared" si="955"/>
        <v/>
      </c>
      <c r="F1323" s="181"/>
      <c r="G1323" s="182"/>
      <c r="H1323" s="183"/>
      <c r="I1323" s="183"/>
      <c r="J1323" s="187"/>
      <c r="K1323" s="186"/>
      <c r="L1323" s="186"/>
      <c r="M1323" s="130"/>
      <c r="N1323" s="119" t="str">
        <f>VLOOKUP(K1323,COD!$O$2:$P$10,2,FALSE)</f>
        <v>#N/A</v>
      </c>
      <c r="O1323" s="119" t="str">
        <f>VLOOKUP(L1323,COD!$O$12:$P$25,2,FALSE)</f>
        <v>#N/A</v>
      </c>
      <c r="P1323" s="119" t="str">
        <f t="shared" si="747"/>
        <v>#N/A</v>
      </c>
    </row>
    <row r="1324" ht="23.25" customHeight="1">
      <c r="A1324" s="86" t="str">
        <f t="shared" si="894"/>
        <v>63</v>
      </c>
      <c r="B1324" s="177">
        <v>63.0</v>
      </c>
      <c r="C1324" s="178" t="str">
        <f t="shared" si="91"/>
        <v/>
      </c>
      <c r="D1324" s="179" t="str">
        <f t="shared" ref="D1324:E1324" si="956">D1323</f>
        <v/>
      </c>
      <c r="E1324" s="180" t="str">
        <f t="shared" si="956"/>
        <v/>
      </c>
      <c r="F1324" s="181"/>
      <c r="G1324" s="182"/>
      <c r="H1324" s="183"/>
      <c r="I1324" s="183"/>
      <c r="J1324" s="187"/>
      <c r="K1324" s="185"/>
      <c r="L1324" s="185"/>
      <c r="M1324" s="131"/>
      <c r="N1324" s="119" t="str">
        <f>VLOOKUP(K1324,COD!$O$2:$P$10,2,FALSE)</f>
        <v>#N/A</v>
      </c>
      <c r="O1324" s="119" t="str">
        <f>VLOOKUP(L1324,COD!$O$12:$P$25,2,FALSE)</f>
        <v>#N/A</v>
      </c>
      <c r="P1324" s="119" t="str">
        <f t="shared" si="747"/>
        <v>#N/A</v>
      </c>
    </row>
    <row r="1325" ht="23.25" customHeight="1">
      <c r="A1325" s="86" t="str">
        <f t="shared" si="894"/>
        <v>64</v>
      </c>
      <c r="B1325" s="177">
        <v>64.0</v>
      </c>
      <c r="C1325" s="178" t="str">
        <f t="shared" si="91"/>
        <v/>
      </c>
      <c r="D1325" s="179" t="str">
        <f t="shared" ref="D1325:E1325" si="957">D1324</f>
        <v/>
      </c>
      <c r="E1325" s="180" t="str">
        <f t="shared" si="957"/>
        <v/>
      </c>
      <c r="F1325" s="181"/>
      <c r="G1325" s="182"/>
      <c r="H1325" s="183"/>
      <c r="I1325" s="183"/>
      <c r="J1325" s="184"/>
      <c r="K1325" s="185"/>
      <c r="L1325" s="185"/>
      <c r="M1325" s="130"/>
      <c r="N1325" s="119" t="str">
        <f>VLOOKUP(K1325,COD!$O$2:$P$10,2,FALSE)</f>
        <v>#N/A</v>
      </c>
      <c r="O1325" s="119" t="str">
        <f>VLOOKUP(L1325,COD!$O$12:$P$25,2,FALSE)</f>
        <v>#N/A</v>
      </c>
      <c r="P1325" s="119" t="str">
        <f t="shared" si="747"/>
        <v>#N/A</v>
      </c>
    </row>
    <row r="1326" ht="23.25" customHeight="1">
      <c r="A1326" s="86" t="str">
        <f t="shared" si="894"/>
        <v>65</v>
      </c>
      <c r="B1326" s="177">
        <v>65.0</v>
      </c>
      <c r="C1326" s="178" t="str">
        <f t="shared" si="91"/>
        <v/>
      </c>
      <c r="D1326" s="179" t="str">
        <f t="shared" ref="D1326:E1326" si="958">D1325</f>
        <v/>
      </c>
      <c r="E1326" s="180" t="str">
        <f t="shared" si="958"/>
        <v/>
      </c>
      <c r="F1326" s="181"/>
      <c r="G1326" s="182"/>
      <c r="H1326" s="183"/>
      <c r="I1326" s="183"/>
      <c r="J1326" s="184"/>
      <c r="K1326" s="185"/>
      <c r="L1326" s="185"/>
      <c r="M1326" s="131"/>
      <c r="N1326" s="119" t="str">
        <f>VLOOKUP(K1326,COD!$O$2:$P$10,2,FALSE)</f>
        <v>#N/A</v>
      </c>
      <c r="O1326" s="119" t="str">
        <f>VLOOKUP(L1326,COD!$O$12:$P$25,2,FALSE)</f>
        <v>#N/A</v>
      </c>
      <c r="P1326" s="119" t="str">
        <f t="shared" si="747"/>
        <v>#N/A</v>
      </c>
    </row>
    <row r="1327" ht="23.25" customHeight="1">
      <c r="A1327" s="86" t="str">
        <f t="shared" si="894"/>
        <v>66</v>
      </c>
      <c r="B1327" s="177">
        <v>66.0</v>
      </c>
      <c r="C1327" s="178" t="str">
        <f t="shared" si="91"/>
        <v/>
      </c>
      <c r="D1327" s="179" t="str">
        <f t="shared" ref="D1327:E1327" si="959">D1326</f>
        <v/>
      </c>
      <c r="E1327" s="180" t="str">
        <f t="shared" si="959"/>
        <v/>
      </c>
      <c r="F1327" s="181"/>
      <c r="G1327" s="182"/>
      <c r="H1327" s="183"/>
      <c r="I1327" s="183"/>
      <c r="J1327" s="184"/>
      <c r="K1327" s="186"/>
      <c r="L1327" s="186"/>
      <c r="M1327" s="130"/>
      <c r="N1327" s="119" t="str">
        <f>VLOOKUP(K1327,COD!$O$2:$P$10,2,FALSE)</f>
        <v>#N/A</v>
      </c>
      <c r="O1327" s="119" t="str">
        <f>VLOOKUP(L1327,COD!$O$12:$P$25,2,FALSE)</f>
        <v>#N/A</v>
      </c>
      <c r="P1327" s="119" t="str">
        <f t="shared" si="747"/>
        <v>#N/A</v>
      </c>
    </row>
    <row r="1328" ht="23.25" customHeight="1">
      <c r="A1328" s="86" t="str">
        <f t="shared" si="894"/>
        <v>67</v>
      </c>
      <c r="B1328" s="177">
        <v>67.0</v>
      </c>
      <c r="C1328" s="178" t="str">
        <f t="shared" si="91"/>
        <v/>
      </c>
      <c r="D1328" s="179" t="str">
        <f t="shared" ref="D1328:E1328" si="960">D1327</f>
        <v/>
      </c>
      <c r="E1328" s="180" t="str">
        <f t="shared" si="960"/>
        <v/>
      </c>
      <c r="F1328" s="181"/>
      <c r="G1328" s="182"/>
      <c r="H1328" s="183"/>
      <c r="I1328" s="183"/>
      <c r="J1328" s="184"/>
      <c r="K1328" s="185"/>
      <c r="L1328" s="185"/>
      <c r="M1328" s="127"/>
      <c r="N1328" s="119" t="str">
        <f>VLOOKUP(K1328,COD!$O$2:$P$10,2,FALSE)</f>
        <v>#N/A</v>
      </c>
      <c r="O1328" s="119" t="str">
        <f>VLOOKUP(L1328,COD!$O$12:$P$25,2,FALSE)</f>
        <v>#N/A</v>
      </c>
      <c r="P1328" s="119" t="str">
        <f t="shared" si="747"/>
        <v>#N/A</v>
      </c>
    </row>
    <row r="1329" ht="23.25" customHeight="1">
      <c r="A1329" s="86" t="str">
        <f t="shared" si="894"/>
        <v>68</v>
      </c>
      <c r="B1329" s="177">
        <v>68.0</v>
      </c>
      <c r="C1329" s="178" t="str">
        <f t="shared" si="91"/>
        <v/>
      </c>
      <c r="D1329" s="179" t="str">
        <f t="shared" ref="D1329:E1329" si="961">D1328</f>
        <v/>
      </c>
      <c r="E1329" s="180" t="str">
        <f t="shared" si="961"/>
        <v/>
      </c>
      <c r="F1329" s="181"/>
      <c r="G1329" s="182"/>
      <c r="H1329" s="183"/>
      <c r="I1329" s="183"/>
      <c r="J1329" s="187"/>
      <c r="K1329" s="186"/>
      <c r="L1329" s="186"/>
      <c r="M1329" s="130"/>
      <c r="N1329" s="119" t="str">
        <f>VLOOKUP(K1329,COD!$O$2:$P$10,2,FALSE)</f>
        <v>#N/A</v>
      </c>
      <c r="O1329" s="119" t="str">
        <f>VLOOKUP(L1329,COD!$O$12:$P$25,2,FALSE)</f>
        <v>#N/A</v>
      </c>
      <c r="P1329" s="119" t="str">
        <f t="shared" si="747"/>
        <v>#N/A</v>
      </c>
    </row>
    <row r="1330" ht="23.25" customHeight="1">
      <c r="A1330" s="86" t="str">
        <f t="shared" si="894"/>
        <v>69</v>
      </c>
      <c r="B1330" s="177">
        <v>69.0</v>
      </c>
      <c r="C1330" s="178" t="str">
        <f t="shared" si="91"/>
        <v/>
      </c>
      <c r="D1330" s="179" t="str">
        <f t="shared" ref="D1330:E1330" si="962">D1329</f>
        <v/>
      </c>
      <c r="E1330" s="180" t="str">
        <f t="shared" si="962"/>
        <v/>
      </c>
      <c r="F1330" s="181"/>
      <c r="G1330" s="182"/>
      <c r="H1330" s="183"/>
      <c r="I1330" s="183"/>
      <c r="J1330" s="184"/>
      <c r="K1330" s="186"/>
      <c r="L1330" s="186"/>
      <c r="M1330" s="131"/>
      <c r="N1330" s="119" t="str">
        <f>VLOOKUP(K1330,COD!$O$2:$P$10,2,FALSE)</f>
        <v>#N/A</v>
      </c>
      <c r="O1330" s="119" t="str">
        <f>VLOOKUP(L1330,COD!$O$12:$P$25,2,FALSE)</f>
        <v>#N/A</v>
      </c>
      <c r="P1330" s="119" t="str">
        <f t="shared" si="747"/>
        <v>#N/A</v>
      </c>
    </row>
    <row r="1331" ht="23.25" customHeight="1">
      <c r="A1331" s="86" t="str">
        <f t="shared" si="894"/>
        <v>70</v>
      </c>
      <c r="B1331" s="191">
        <v>70.0</v>
      </c>
      <c r="C1331" s="192" t="str">
        <f t="shared" si="91"/>
        <v/>
      </c>
      <c r="D1331" s="193" t="str">
        <f t="shared" ref="D1331:E1331" si="963">D1330</f>
        <v/>
      </c>
      <c r="E1331" s="194" t="str">
        <f t="shared" si="963"/>
        <v/>
      </c>
      <c r="F1331" s="195"/>
      <c r="G1331" s="196"/>
      <c r="H1331" s="197"/>
      <c r="I1331" s="197"/>
      <c r="J1331" s="198"/>
      <c r="K1331" s="199"/>
      <c r="L1331" s="199"/>
      <c r="M1331" s="166"/>
      <c r="N1331" s="119" t="str">
        <f>VLOOKUP(K1331,COD!$O$2:$P$10,2,FALSE)</f>
        <v>#N/A</v>
      </c>
      <c r="O1331" s="119" t="str">
        <f>VLOOKUP(L1331,COD!$O$12:$P$25,2,FALSE)</f>
        <v>#N/A</v>
      </c>
      <c r="P1331" s="119" t="str">
        <f t="shared" si="747"/>
        <v>#N/A</v>
      </c>
    </row>
    <row r="1332" ht="21.0" customHeight="1">
      <c r="A1332" s="86" t="str">
        <f t="shared" ref="A1332:A1334" si="965">E1332&amp;D1332&amp;F1332</f>
        <v>CLAVE ROJA</v>
      </c>
      <c r="B1332" s="167" t="s">
        <v>450</v>
      </c>
      <c r="C1332" s="200" t="str">
        <f t="shared" si="91"/>
        <v/>
      </c>
      <c r="D1332" s="201" t="str">
        <f t="shared" ref="D1332:E1332" si="964">D1331</f>
        <v/>
      </c>
      <c r="E1332" s="202" t="str">
        <f t="shared" si="964"/>
        <v/>
      </c>
      <c r="F1332" s="203" t="s">
        <v>21</v>
      </c>
      <c r="G1332" s="150"/>
      <c r="H1332" s="150"/>
      <c r="I1332" s="150"/>
      <c r="J1332" s="151"/>
      <c r="K1332" s="152"/>
      <c r="L1332" s="151"/>
      <c r="M1332" s="153"/>
      <c r="N1332" s="119" t="str">
        <f>VLOOKUP(K1332,COD!$O$2:$P$10,2,FALSE)</f>
        <v>#N/A</v>
      </c>
      <c r="O1332" s="119" t="str">
        <f>VLOOKUP(L1332,COD!$O$12:$P$25,2,FALSE)</f>
        <v>#N/A</v>
      </c>
      <c r="P1332" s="119" t="str">
        <f t="shared" si="747"/>
        <v>#N/A</v>
      </c>
    </row>
    <row r="1333" ht="21.0" customHeight="1">
      <c r="A1333" s="86" t="str">
        <f t="shared" si="965"/>
        <v>CLAVE AMARILLA</v>
      </c>
      <c r="B1333" s="177" t="s">
        <v>450</v>
      </c>
      <c r="C1333" s="204" t="str">
        <f t="shared" si="91"/>
        <v/>
      </c>
      <c r="D1333" s="205" t="str">
        <f t="shared" ref="D1333:E1333" si="966">D1332</f>
        <v/>
      </c>
      <c r="E1333" s="180" t="str">
        <f t="shared" si="966"/>
        <v/>
      </c>
      <c r="F1333" s="206" t="s">
        <v>32</v>
      </c>
      <c r="G1333" s="157"/>
      <c r="H1333" s="157"/>
      <c r="I1333" s="157"/>
      <c r="J1333" s="158"/>
      <c r="K1333" s="159"/>
      <c r="L1333" s="158"/>
      <c r="M1333" s="130"/>
      <c r="N1333" s="119" t="str">
        <f>VLOOKUP(K1333,COD!$O$2:$P$10,2,FALSE)</f>
        <v>#N/A</v>
      </c>
      <c r="O1333" s="119" t="str">
        <f>VLOOKUP(L1333,COD!$O$12:$P$25,2,FALSE)</f>
        <v>#N/A</v>
      </c>
      <c r="P1333" s="119" t="str">
        <f t="shared" si="747"/>
        <v>#N/A</v>
      </c>
    </row>
    <row r="1334" ht="21.0" customHeight="1">
      <c r="A1334" s="86" t="str">
        <f t="shared" si="965"/>
        <v>CLAVE AZUL</v>
      </c>
      <c r="B1334" s="191" t="s">
        <v>450</v>
      </c>
      <c r="C1334" s="207" t="str">
        <f t="shared" si="91"/>
        <v/>
      </c>
      <c r="D1334" s="208" t="str">
        <f t="shared" ref="D1334:E1334" si="967">D1333</f>
        <v/>
      </c>
      <c r="E1334" s="194" t="str">
        <f t="shared" si="967"/>
        <v/>
      </c>
      <c r="F1334" s="209" t="s">
        <v>43</v>
      </c>
      <c r="G1334" s="163"/>
      <c r="H1334" s="163"/>
      <c r="I1334" s="163"/>
      <c r="J1334" s="164"/>
      <c r="K1334" s="165"/>
      <c r="L1334" s="164"/>
      <c r="M1334" s="166"/>
      <c r="N1334" s="119" t="str">
        <f>VLOOKUP(K1334,COD!$O$2:$P$10,2,FALSE)</f>
        <v>#N/A</v>
      </c>
      <c r="O1334" s="119" t="str">
        <f>VLOOKUP(L1334,COD!$O$12:$P$25,2,FALSE)</f>
        <v>#N/A</v>
      </c>
      <c r="P1334" s="119" t="str">
        <f t="shared" si="747"/>
        <v>#N/A</v>
      </c>
    </row>
    <row r="1335" ht="23.25" customHeight="1">
      <c r="A1335" s="86" t="str">
        <f t="shared" ref="A1335:A1404" si="968">E1335&amp;D1335&amp;B1335</f>
        <v>1</v>
      </c>
      <c r="B1335" s="108">
        <v>1.0</v>
      </c>
      <c r="C1335" s="109" t="str">
        <f t="shared" si="91"/>
        <v/>
      </c>
      <c r="D1335" s="110" t="str">
        <f>VLOOKUP($B$2&amp;$E1335,'Numeración'!$A$4:$G$63,5,FALSE)</f>
        <v/>
      </c>
      <c r="E1335" s="210"/>
      <c r="F1335" s="211"/>
      <c r="G1335" s="113"/>
      <c r="H1335" s="114"/>
      <c r="I1335" s="114"/>
      <c r="J1335" s="212"/>
      <c r="K1335" s="175"/>
      <c r="L1335" s="175"/>
      <c r="M1335" s="117"/>
      <c r="N1335" s="118" t="str">
        <f>VLOOKUP(K1335,COD!$O$2:$P$10,2,FALSE)</f>
        <v>#N/A</v>
      </c>
      <c r="O1335" s="118" t="str">
        <f>VLOOKUP(L1335,COD!$O$12:$P$25,2,FALSE)</f>
        <v>#N/A</v>
      </c>
      <c r="P1335" s="119" t="str">
        <f t="shared" si="747"/>
        <v>#N/A</v>
      </c>
    </row>
    <row r="1336" ht="23.25" customHeight="1">
      <c r="A1336" s="86" t="str">
        <f t="shared" si="968"/>
        <v>2</v>
      </c>
      <c r="B1336" s="120">
        <v>2.0</v>
      </c>
      <c r="C1336" s="121" t="str">
        <f t="shared" si="91"/>
        <v/>
      </c>
      <c r="D1336" s="122" t="str">
        <f t="shared" ref="D1336:E1336" si="969">D1335</f>
        <v/>
      </c>
      <c r="E1336" s="123" t="str">
        <f t="shared" si="969"/>
        <v/>
      </c>
      <c r="F1336" s="213"/>
      <c r="G1336" s="124"/>
      <c r="H1336" s="125"/>
      <c r="I1336" s="125"/>
      <c r="J1336" s="214"/>
      <c r="K1336" s="185"/>
      <c r="L1336" s="186"/>
      <c r="M1336" s="127"/>
      <c r="N1336" s="128" t="str">
        <f>VLOOKUP(K1336,COD!$O$2:$P$10,2,FALSE)</f>
        <v>#N/A</v>
      </c>
      <c r="O1336" s="128" t="str">
        <f>VLOOKUP(L1336,COD!$O$12:$P$25,2,FALSE)</f>
        <v>#N/A</v>
      </c>
      <c r="P1336" s="119" t="str">
        <f t="shared" si="747"/>
        <v>#N/A</v>
      </c>
    </row>
    <row r="1337" ht="23.25" customHeight="1">
      <c r="A1337" s="86" t="str">
        <f t="shared" si="968"/>
        <v>3</v>
      </c>
      <c r="B1337" s="120">
        <v>3.0</v>
      </c>
      <c r="C1337" s="121" t="str">
        <f t="shared" si="91"/>
        <v/>
      </c>
      <c r="D1337" s="122" t="str">
        <f t="shared" ref="D1337:E1337" si="970">D1336</f>
        <v/>
      </c>
      <c r="E1337" s="123" t="str">
        <f t="shared" si="970"/>
        <v/>
      </c>
      <c r="F1337" s="213"/>
      <c r="G1337" s="124"/>
      <c r="H1337" s="125"/>
      <c r="I1337" s="125"/>
      <c r="J1337" s="214"/>
      <c r="K1337" s="185"/>
      <c r="L1337" s="185"/>
      <c r="M1337" s="130"/>
      <c r="N1337" s="118" t="str">
        <f>VLOOKUP(K1337,COD!$O$2:$P$10,2,FALSE)</f>
        <v>#N/A</v>
      </c>
      <c r="O1337" s="118" t="str">
        <f>VLOOKUP(L1337,COD!$O$12:$P$25,2,FALSE)</f>
        <v>#N/A</v>
      </c>
      <c r="P1337" s="119" t="str">
        <f t="shared" si="747"/>
        <v>#N/A</v>
      </c>
    </row>
    <row r="1338" ht="23.25" customHeight="1">
      <c r="A1338" s="86" t="str">
        <f t="shared" si="968"/>
        <v>4</v>
      </c>
      <c r="B1338" s="120">
        <v>4.0</v>
      </c>
      <c r="C1338" s="121" t="str">
        <f t="shared" si="91"/>
        <v/>
      </c>
      <c r="D1338" s="122" t="str">
        <f t="shared" ref="D1338:E1338" si="971">D1337</f>
        <v/>
      </c>
      <c r="E1338" s="123" t="str">
        <f t="shared" si="971"/>
        <v/>
      </c>
      <c r="F1338" s="213"/>
      <c r="G1338" s="124"/>
      <c r="H1338" s="125"/>
      <c r="I1338" s="125"/>
      <c r="J1338" s="214"/>
      <c r="K1338" s="185"/>
      <c r="L1338" s="185"/>
      <c r="M1338" s="127"/>
      <c r="N1338" s="128" t="str">
        <f>VLOOKUP(K1338,COD!$O$2:$P$10,2,FALSE)</f>
        <v>#N/A</v>
      </c>
      <c r="O1338" s="128" t="str">
        <f>VLOOKUP(L1338,COD!$O$12:$P$25,2,FALSE)</f>
        <v>#N/A</v>
      </c>
      <c r="P1338" s="119" t="str">
        <f t="shared" si="747"/>
        <v>#N/A</v>
      </c>
    </row>
    <row r="1339" ht="23.25" customHeight="1">
      <c r="A1339" s="86" t="str">
        <f t="shared" si="968"/>
        <v>5</v>
      </c>
      <c r="B1339" s="120">
        <v>5.0</v>
      </c>
      <c r="C1339" s="121" t="str">
        <f t="shared" si="91"/>
        <v/>
      </c>
      <c r="D1339" s="122" t="str">
        <f t="shared" ref="D1339:E1339" si="972">D1338</f>
        <v/>
      </c>
      <c r="E1339" s="123" t="str">
        <f t="shared" si="972"/>
        <v/>
      </c>
      <c r="F1339" s="213"/>
      <c r="G1339" s="124"/>
      <c r="H1339" s="125"/>
      <c r="I1339" s="125"/>
      <c r="J1339" s="214"/>
      <c r="K1339" s="185"/>
      <c r="L1339" s="185"/>
      <c r="M1339" s="130"/>
      <c r="N1339" s="118" t="str">
        <f>VLOOKUP(K1339,COD!$O$2:$P$10,2,FALSE)</f>
        <v>#N/A</v>
      </c>
      <c r="O1339" s="118" t="str">
        <f>VLOOKUP(L1339,COD!$O$12:$P$25,2,FALSE)</f>
        <v>#N/A</v>
      </c>
      <c r="P1339" s="119" t="str">
        <f t="shared" si="747"/>
        <v>#N/A</v>
      </c>
    </row>
    <row r="1340" ht="23.25" customHeight="1">
      <c r="A1340" s="86" t="str">
        <f t="shared" si="968"/>
        <v>6</v>
      </c>
      <c r="B1340" s="120">
        <v>6.0</v>
      </c>
      <c r="C1340" s="121" t="str">
        <f t="shared" si="91"/>
        <v/>
      </c>
      <c r="D1340" s="122" t="str">
        <f t="shared" ref="D1340:E1340" si="973">D1339</f>
        <v/>
      </c>
      <c r="E1340" s="123" t="str">
        <f t="shared" si="973"/>
        <v/>
      </c>
      <c r="F1340" s="213"/>
      <c r="G1340" s="124"/>
      <c r="H1340" s="125"/>
      <c r="I1340" s="125"/>
      <c r="J1340" s="214"/>
      <c r="K1340" s="185"/>
      <c r="L1340" s="185"/>
      <c r="M1340" s="131"/>
      <c r="N1340" s="128" t="str">
        <f>VLOOKUP(K1340,COD!$O$2:$P$10,2,FALSE)</f>
        <v>#N/A</v>
      </c>
      <c r="O1340" s="128" t="str">
        <f>VLOOKUP(L1340,COD!$O$12:$P$25,2,FALSE)</f>
        <v>#N/A</v>
      </c>
      <c r="P1340" s="119" t="str">
        <f t="shared" si="747"/>
        <v>#N/A</v>
      </c>
    </row>
    <row r="1341" ht="23.25" customHeight="1">
      <c r="A1341" s="86" t="str">
        <f t="shared" si="968"/>
        <v>7</v>
      </c>
      <c r="B1341" s="120">
        <v>7.0</v>
      </c>
      <c r="C1341" s="121" t="str">
        <f t="shared" si="91"/>
        <v/>
      </c>
      <c r="D1341" s="122" t="str">
        <f t="shared" ref="D1341:E1341" si="974">D1340</f>
        <v/>
      </c>
      <c r="E1341" s="123" t="str">
        <f t="shared" si="974"/>
        <v/>
      </c>
      <c r="F1341" s="213"/>
      <c r="G1341" s="124"/>
      <c r="H1341" s="125"/>
      <c r="I1341" s="125"/>
      <c r="J1341" s="214"/>
      <c r="K1341" s="185"/>
      <c r="L1341" s="185"/>
      <c r="M1341" s="132"/>
      <c r="N1341" s="118" t="str">
        <f>VLOOKUP(K1341,COD!$O$2:$P$10,2,FALSE)</f>
        <v>#N/A</v>
      </c>
      <c r="O1341" s="118" t="str">
        <f>VLOOKUP(L1341,COD!$O$12:$P$25,2,FALSE)</f>
        <v>#N/A</v>
      </c>
      <c r="P1341" s="119" t="str">
        <f t="shared" si="747"/>
        <v>#N/A</v>
      </c>
    </row>
    <row r="1342" ht="23.25" customHeight="1">
      <c r="A1342" s="86" t="str">
        <f t="shared" si="968"/>
        <v>8</v>
      </c>
      <c r="B1342" s="120">
        <v>8.0</v>
      </c>
      <c r="C1342" s="121" t="str">
        <f t="shared" si="91"/>
        <v/>
      </c>
      <c r="D1342" s="122" t="str">
        <f t="shared" ref="D1342:E1342" si="975">D1341</f>
        <v/>
      </c>
      <c r="E1342" s="123" t="str">
        <f t="shared" si="975"/>
        <v/>
      </c>
      <c r="F1342" s="213"/>
      <c r="G1342" s="124"/>
      <c r="H1342" s="125"/>
      <c r="I1342" s="125"/>
      <c r="J1342" s="214"/>
      <c r="K1342" s="185"/>
      <c r="L1342" s="185"/>
      <c r="M1342" s="127"/>
      <c r="N1342" s="128" t="str">
        <f>VLOOKUP(K1342,COD!$O$2:$P$10,2,FALSE)</f>
        <v>#N/A</v>
      </c>
      <c r="O1342" s="128" t="str">
        <f>VLOOKUP(L1342,COD!$O$12:$P$25,2,FALSE)</f>
        <v>#N/A</v>
      </c>
      <c r="P1342" s="119" t="str">
        <f t="shared" si="747"/>
        <v>#N/A</v>
      </c>
    </row>
    <row r="1343" ht="23.25" customHeight="1">
      <c r="A1343" s="86" t="str">
        <f t="shared" si="968"/>
        <v>9</v>
      </c>
      <c r="B1343" s="120">
        <v>9.0</v>
      </c>
      <c r="C1343" s="121" t="str">
        <f t="shared" si="91"/>
        <v/>
      </c>
      <c r="D1343" s="122" t="str">
        <f t="shared" ref="D1343:E1343" si="976">D1342</f>
        <v/>
      </c>
      <c r="E1343" s="123" t="str">
        <f t="shared" si="976"/>
        <v/>
      </c>
      <c r="F1343" s="213"/>
      <c r="G1343" s="124"/>
      <c r="H1343" s="125"/>
      <c r="I1343" s="125"/>
      <c r="J1343" s="214"/>
      <c r="K1343" s="185"/>
      <c r="L1343" s="185"/>
      <c r="M1343" s="130"/>
      <c r="N1343" s="118" t="str">
        <f>VLOOKUP(K1343,COD!$O$2:$P$10,2,FALSE)</f>
        <v>#N/A</v>
      </c>
      <c r="O1343" s="118" t="str">
        <f>VLOOKUP(L1343,COD!$O$12:$P$25,2,FALSE)</f>
        <v>#N/A</v>
      </c>
      <c r="P1343" s="119" t="str">
        <f t="shared" si="747"/>
        <v>#N/A</v>
      </c>
    </row>
    <row r="1344" ht="23.25" customHeight="1">
      <c r="A1344" s="86" t="str">
        <f t="shared" si="968"/>
        <v>10</v>
      </c>
      <c r="B1344" s="120">
        <v>10.0</v>
      </c>
      <c r="C1344" s="121" t="str">
        <f t="shared" si="91"/>
        <v/>
      </c>
      <c r="D1344" s="122" t="str">
        <f t="shared" ref="D1344:E1344" si="977">D1343</f>
        <v/>
      </c>
      <c r="E1344" s="123" t="str">
        <f t="shared" si="977"/>
        <v/>
      </c>
      <c r="F1344" s="213"/>
      <c r="G1344" s="124"/>
      <c r="H1344" s="125"/>
      <c r="I1344" s="125"/>
      <c r="J1344" s="214"/>
      <c r="K1344" s="185"/>
      <c r="L1344" s="185"/>
      <c r="M1344" s="127"/>
      <c r="N1344" s="128" t="str">
        <f>VLOOKUP(K1344,COD!$O$2:$P$10,2,FALSE)</f>
        <v>#N/A</v>
      </c>
      <c r="O1344" s="128" t="str">
        <f>VLOOKUP(L1344,COD!$O$12:$P$25,2,FALSE)</f>
        <v>#N/A</v>
      </c>
      <c r="P1344" s="119" t="str">
        <f t="shared" si="747"/>
        <v>#N/A</v>
      </c>
    </row>
    <row r="1345" ht="23.25" customHeight="1">
      <c r="A1345" s="86" t="str">
        <f t="shared" si="968"/>
        <v>11</v>
      </c>
      <c r="B1345" s="120">
        <v>11.0</v>
      </c>
      <c r="C1345" s="121" t="str">
        <f t="shared" si="91"/>
        <v/>
      </c>
      <c r="D1345" s="122" t="str">
        <f t="shared" ref="D1345:E1345" si="978">D1344</f>
        <v/>
      </c>
      <c r="E1345" s="123" t="str">
        <f t="shared" si="978"/>
        <v/>
      </c>
      <c r="F1345" s="213"/>
      <c r="G1345" s="124"/>
      <c r="H1345" s="125"/>
      <c r="I1345" s="125"/>
      <c r="J1345" s="214"/>
      <c r="K1345" s="185"/>
      <c r="L1345" s="185"/>
      <c r="M1345" s="130"/>
      <c r="N1345" s="118" t="str">
        <f>VLOOKUP(K1345,COD!$O$2:$P$10,2,FALSE)</f>
        <v>#N/A</v>
      </c>
      <c r="O1345" s="118" t="str">
        <f>VLOOKUP(L1345,COD!$O$12:$P$25,2,FALSE)</f>
        <v>#N/A</v>
      </c>
      <c r="P1345" s="119" t="str">
        <f t="shared" si="747"/>
        <v>#N/A</v>
      </c>
    </row>
    <row r="1346" ht="23.25" customHeight="1">
      <c r="A1346" s="86" t="str">
        <f t="shared" si="968"/>
        <v>12</v>
      </c>
      <c r="B1346" s="120">
        <v>12.0</v>
      </c>
      <c r="C1346" s="121" t="str">
        <f t="shared" si="91"/>
        <v/>
      </c>
      <c r="D1346" s="122" t="str">
        <f t="shared" ref="D1346:E1346" si="979">D1345</f>
        <v/>
      </c>
      <c r="E1346" s="123" t="str">
        <f t="shared" si="979"/>
        <v/>
      </c>
      <c r="F1346" s="213"/>
      <c r="G1346" s="124"/>
      <c r="H1346" s="125"/>
      <c r="I1346" s="125"/>
      <c r="J1346" s="214"/>
      <c r="K1346" s="186"/>
      <c r="L1346" s="186"/>
      <c r="M1346" s="131"/>
      <c r="N1346" s="128" t="str">
        <f>VLOOKUP(K1346,COD!$O$2:$P$10,2,FALSE)</f>
        <v>#N/A</v>
      </c>
      <c r="O1346" s="128" t="str">
        <f>VLOOKUP(L1346,COD!$O$12:$P$25,2,FALSE)</f>
        <v>#N/A</v>
      </c>
      <c r="P1346" s="119" t="str">
        <f t="shared" si="747"/>
        <v>#N/A</v>
      </c>
    </row>
    <row r="1347" ht="23.25" customHeight="1">
      <c r="A1347" s="86" t="str">
        <f t="shared" si="968"/>
        <v>13</v>
      </c>
      <c r="B1347" s="120">
        <v>13.0</v>
      </c>
      <c r="C1347" s="121" t="str">
        <f t="shared" si="91"/>
        <v/>
      </c>
      <c r="D1347" s="122" t="str">
        <f t="shared" ref="D1347:E1347" si="980">D1346</f>
        <v/>
      </c>
      <c r="E1347" s="123" t="str">
        <f t="shared" si="980"/>
        <v/>
      </c>
      <c r="F1347" s="213"/>
      <c r="G1347" s="124"/>
      <c r="H1347" s="125"/>
      <c r="I1347" s="125"/>
      <c r="J1347" s="214"/>
      <c r="K1347" s="185"/>
      <c r="L1347" s="185"/>
      <c r="M1347" s="132"/>
      <c r="N1347" s="118" t="str">
        <f>VLOOKUP(K1347,COD!$O$2:$P$10,2,FALSE)</f>
        <v>#N/A</v>
      </c>
      <c r="O1347" s="118" t="str">
        <f>VLOOKUP(L1347,COD!$O$12:$P$25,2,FALSE)</f>
        <v>#N/A</v>
      </c>
      <c r="P1347" s="119" t="str">
        <f t="shared" si="747"/>
        <v>#N/A</v>
      </c>
    </row>
    <row r="1348" ht="23.25" customHeight="1">
      <c r="A1348" s="86" t="str">
        <f t="shared" si="968"/>
        <v>14</v>
      </c>
      <c r="B1348" s="120">
        <v>14.0</v>
      </c>
      <c r="C1348" s="121" t="str">
        <f t="shared" si="91"/>
        <v/>
      </c>
      <c r="D1348" s="122" t="str">
        <f t="shared" ref="D1348:E1348" si="981">D1347</f>
        <v/>
      </c>
      <c r="E1348" s="123" t="str">
        <f t="shared" si="981"/>
        <v/>
      </c>
      <c r="F1348" s="213"/>
      <c r="G1348" s="124"/>
      <c r="H1348" s="125"/>
      <c r="I1348" s="125"/>
      <c r="J1348" s="214"/>
      <c r="K1348" s="186"/>
      <c r="L1348" s="186"/>
      <c r="M1348" s="131"/>
      <c r="N1348" s="128" t="str">
        <f>VLOOKUP(K1348,COD!$O$2:$P$10,2,FALSE)</f>
        <v>#N/A</v>
      </c>
      <c r="O1348" s="128" t="str">
        <f>VLOOKUP(L1348,COD!$O$12:$P$25,2,FALSE)</f>
        <v>#N/A</v>
      </c>
      <c r="P1348" s="119" t="str">
        <f t="shared" si="747"/>
        <v>#N/A</v>
      </c>
    </row>
    <row r="1349" ht="23.25" customHeight="1">
      <c r="A1349" s="86" t="str">
        <f t="shared" si="968"/>
        <v>15</v>
      </c>
      <c r="B1349" s="120">
        <v>15.0</v>
      </c>
      <c r="C1349" s="121" t="str">
        <f t="shared" si="91"/>
        <v/>
      </c>
      <c r="D1349" s="122" t="str">
        <f t="shared" ref="D1349:E1349" si="982">D1348</f>
        <v/>
      </c>
      <c r="E1349" s="123" t="str">
        <f t="shared" si="982"/>
        <v/>
      </c>
      <c r="F1349" s="213"/>
      <c r="G1349" s="124"/>
      <c r="H1349" s="125"/>
      <c r="I1349" s="125"/>
      <c r="J1349" s="214"/>
      <c r="K1349" s="186"/>
      <c r="L1349" s="186"/>
      <c r="M1349" s="132"/>
      <c r="N1349" s="118" t="str">
        <f>VLOOKUP(K1349,COD!$O$2:$P$10,2,FALSE)</f>
        <v>#N/A</v>
      </c>
      <c r="O1349" s="118" t="str">
        <f>VLOOKUP(L1349,COD!$O$12:$P$25,2,FALSE)</f>
        <v>#N/A</v>
      </c>
      <c r="P1349" s="119" t="str">
        <f t="shared" si="747"/>
        <v>#N/A</v>
      </c>
    </row>
    <row r="1350" ht="23.25" customHeight="1">
      <c r="A1350" s="86" t="str">
        <f t="shared" si="968"/>
        <v>16</v>
      </c>
      <c r="B1350" s="120">
        <v>16.0</v>
      </c>
      <c r="C1350" s="121" t="str">
        <f t="shared" si="91"/>
        <v/>
      </c>
      <c r="D1350" s="122" t="str">
        <f t="shared" ref="D1350:E1350" si="983">D1349</f>
        <v/>
      </c>
      <c r="E1350" s="123" t="str">
        <f t="shared" si="983"/>
        <v/>
      </c>
      <c r="F1350" s="213"/>
      <c r="G1350" s="124"/>
      <c r="H1350" s="125"/>
      <c r="I1350" s="125"/>
      <c r="J1350" s="214"/>
      <c r="K1350" s="186"/>
      <c r="L1350" s="186"/>
      <c r="M1350" s="127"/>
      <c r="N1350" s="128" t="str">
        <f>VLOOKUP(K1350,COD!$O$2:$P$10,2,FALSE)</f>
        <v>#N/A</v>
      </c>
      <c r="O1350" s="128" t="str">
        <f>VLOOKUP(L1350,COD!$O$12:$P$25,2,FALSE)</f>
        <v>#N/A</v>
      </c>
      <c r="P1350" s="119" t="str">
        <f t="shared" si="747"/>
        <v>#N/A</v>
      </c>
    </row>
    <row r="1351" ht="23.25" customHeight="1">
      <c r="A1351" s="86" t="str">
        <f t="shared" si="968"/>
        <v>17</v>
      </c>
      <c r="B1351" s="120">
        <v>17.0</v>
      </c>
      <c r="C1351" s="121" t="str">
        <f t="shared" si="91"/>
        <v/>
      </c>
      <c r="D1351" s="122" t="str">
        <f t="shared" ref="D1351:E1351" si="984">D1350</f>
        <v/>
      </c>
      <c r="E1351" s="123" t="str">
        <f t="shared" si="984"/>
        <v/>
      </c>
      <c r="F1351" s="213"/>
      <c r="G1351" s="124"/>
      <c r="H1351" s="125"/>
      <c r="I1351" s="125"/>
      <c r="J1351" s="214"/>
      <c r="K1351" s="186"/>
      <c r="L1351" s="186"/>
      <c r="M1351" s="130"/>
      <c r="N1351" s="118" t="str">
        <f>VLOOKUP(K1351,COD!$O$2:$P$10,2,FALSE)</f>
        <v>#N/A</v>
      </c>
      <c r="O1351" s="118" t="str">
        <f>VLOOKUP(L1351,COD!$O$12:$P$25,2,FALSE)</f>
        <v>#N/A</v>
      </c>
      <c r="P1351" s="119" t="str">
        <f t="shared" si="747"/>
        <v>#N/A</v>
      </c>
    </row>
    <row r="1352" ht="23.25" customHeight="1">
      <c r="A1352" s="86" t="str">
        <f t="shared" si="968"/>
        <v>18</v>
      </c>
      <c r="B1352" s="120">
        <v>18.0</v>
      </c>
      <c r="C1352" s="121" t="str">
        <f t="shared" si="91"/>
        <v/>
      </c>
      <c r="D1352" s="122" t="str">
        <f t="shared" ref="D1352:E1352" si="985">D1351</f>
        <v/>
      </c>
      <c r="E1352" s="123" t="str">
        <f t="shared" si="985"/>
        <v/>
      </c>
      <c r="F1352" s="213"/>
      <c r="G1352" s="124"/>
      <c r="H1352" s="125"/>
      <c r="I1352" s="125"/>
      <c r="J1352" s="215"/>
      <c r="K1352" s="186"/>
      <c r="L1352" s="186"/>
      <c r="M1352" s="131"/>
      <c r="N1352" s="128" t="str">
        <f>VLOOKUP(K1352,COD!$O$2:$P$10,2,FALSE)</f>
        <v>#N/A</v>
      </c>
      <c r="O1352" s="128" t="str">
        <f>VLOOKUP(L1352,COD!$O$12:$P$25,2,FALSE)</f>
        <v>#N/A</v>
      </c>
      <c r="P1352" s="119" t="str">
        <f t="shared" si="747"/>
        <v>#N/A</v>
      </c>
    </row>
    <row r="1353" ht="23.25" customHeight="1">
      <c r="A1353" s="86" t="str">
        <f t="shared" si="968"/>
        <v>19</v>
      </c>
      <c r="B1353" s="120">
        <v>19.0</v>
      </c>
      <c r="C1353" s="121" t="str">
        <f t="shared" si="91"/>
        <v/>
      </c>
      <c r="D1353" s="122" t="str">
        <f t="shared" ref="D1353:E1353" si="986">D1352</f>
        <v/>
      </c>
      <c r="E1353" s="123" t="str">
        <f t="shared" si="986"/>
        <v/>
      </c>
      <c r="F1353" s="213"/>
      <c r="G1353" s="124"/>
      <c r="H1353" s="125"/>
      <c r="I1353" s="125"/>
      <c r="J1353" s="214"/>
      <c r="K1353" s="186"/>
      <c r="L1353" s="186"/>
      <c r="M1353" s="132"/>
      <c r="N1353" s="118" t="str">
        <f>VLOOKUP(K1353,COD!$O$2:$P$10,2,FALSE)</f>
        <v>#N/A</v>
      </c>
      <c r="O1353" s="118" t="str">
        <f>VLOOKUP(L1353,COD!$O$12:$P$25,2,FALSE)</f>
        <v>#N/A</v>
      </c>
      <c r="P1353" s="119" t="str">
        <f t="shared" si="747"/>
        <v>#N/A</v>
      </c>
    </row>
    <row r="1354" ht="23.25" customHeight="1">
      <c r="A1354" s="86" t="str">
        <f t="shared" si="968"/>
        <v>20</v>
      </c>
      <c r="B1354" s="120">
        <v>20.0</v>
      </c>
      <c r="C1354" s="121" t="str">
        <f t="shared" si="91"/>
        <v/>
      </c>
      <c r="D1354" s="122" t="str">
        <f t="shared" ref="D1354:E1354" si="987">D1353</f>
        <v/>
      </c>
      <c r="E1354" s="123" t="str">
        <f t="shared" si="987"/>
        <v/>
      </c>
      <c r="F1354" s="213"/>
      <c r="G1354" s="124"/>
      <c r="H1354" s="125"/>
      <c r="I1354" s="125"/>
      <c r="J1354" s="214"/>
      <c r="K1354" s="186"/>
      <c r="L1354" s="186"/>
      <c r="M1354" s="127"/>
      <c r="N1354" s="128" t="str">
        <f>VLOOKUP(K1354,COD!$O$2:$P$10,2,FALSE)</f>
        <v>#N/A</v>
      </c>
      <c r="O1354" s="128" t="str">
        <f>VLOOKUP(L1354,COD!$O$12:$P$25,2,FALSE)</f>
        <v>#N/A</v>
      </c>
      <c r="P1354" s="119" t="str">
        <f t="shared" si="747"/>
        <v>#N/A</v>
      </c>
    </row>
    <row r="1355" ht="23.25" customHeight="1">
      <c r="A1355" s="86" t="str">
        <f t="shared" si="968"/>
        <v>21</v>
      </c>
      <c r="B1355" s="120">
        <v>21.0</v>
      </c>
      <c r="C1355" s="121" t="str">
        <f t="shared" si="91"/>
        <v/>
      </c>
      <c r="D1355" s="122" t="str">
        <f t="shared" ref="D1355:E1355" si="988">D1354</f>
        <v/>
      </c>
      <c r="E1355" s="123" t="str">
        <f t="shared" si="988"/>
        <v/>
      </c>
      <c r="F1355" s="213"/>
      <c r="G1355" s="124"/>
      <c r="H1355" s="125"/>
      <c r="I1355" s="125"/>
      <c r="J1355" s="215"/>
      <c r="K1355" s="185"/>
      <c r="L1355" s="186"/>
      <c r="M1355" s="132"/>
      <c r="N1355" s="118" t="str">
        <f>VLOOKUP(K1355,COD!$O$2:$P$10,2,FALSE)</f>
        <v>#N/A</v>
      </c>
      <c r="O1355" s="118" t="str">
        <f>VLOOKUP(L1355,COD!$O$12:$P$25,2,FALSE)</f>
        <v>#N/A</v>
      </c>
      <c r="P1355" s="119" t="str">
        <f t="shared" si="747"/>
        <v>#N/A</v>
      </c>
    </row>
    <row r="1356" ht="23.25" customHeight="1">
      <c r="A1356" s="86" t="str">
        <f t="shared" si="968"/>
        <v>22</v>
      </c>
      <c r="B1356" s="120">
        <v>22.0</v>
      </c>
      <c r="C1356" s="121" t="str">
        <f t="shared" si="91"/>
        <v/>
      </c>
      <c r="D1356" s="122" t="str">
        <f t="shared" ref="D1356:E1356" si="989">D1355</f>
        <v/>
      </c>
      <c r="E1356" s="123" t="str">
        <f t="shared" si="989"/>
        <v/>
      </c>
      <c r="F1356" s="213"/>
      <c r="G1356" s="124"/>
      <c r="H1356" s="125"/>
      <c r="I1356" s="125"/>
      <c r="J1356" s="214"/>
      <c r="K1356" s="186"/>
      <c r="L1356" s="186"/>
      <c r="M1356" s="131"/>
      <c r="N1356" s="128" t="str">
        <f>VLOOKUP(K1356,COD!$O$2:$P$10,2,FALSE)</f>
        <v>#N/A</v>
      </c>
      <c r="O1356" s="128" t="str">
        <f>VLOOKUP(L1356,COD!$O$12:$P$25,2,FALSE)</f>
        <v>#N/A</v>
      </c>
      <c r="P1356" s="119" t="str">
        <f t="shared" si="747"/>
        <v>#N/A</v>
      </c>
    </row>
    <row r="1357" ht="23.25" customHeight="1">
      <c r="A1357" s="86" t="str">
        <f t="shared" si="968"/>
        <v>23</v>
      </c>
      <c r="B1357" s="120">
        <v>23.0</v>
      </c>
      <c r="C1357" s="121" t="str">
        <f t="shared" si="91"/>
        <v/>
      </c>
      <c r="D1357" s="122" t="str">
        <f t="shared" ref="D1357:E1357" si="990">D1356</f>
        <v/>
      </c>
      <c r="E1357" s="123" t="str">
        <f t="shared" si="990"/>
        <v/>
      </c>
      <c r="F1357" s="213"/>
      <c r="G1357" s="124"/>
      <c r="H1357" s="125"/>
      <c r="I1357" s="125"/>
      <c r="J1357" s="214"/>
      <c r="K1357" s="185"/>
      <c r="L1357" s="186"/>
      <c r="M1357" s="130"/>
      <c r="N1357" s="118" t="str">
        <f>VLOOKUP(K1357,COD!$O$2:$P$10,2,FALSE)</f>
        <v>#N/A</v>
      </c>
      <c r="O1357" s="118" t="str">
        <f>VLOOKUP(L1357,COD!$O$12:$P$25,2,FALSE)</f>
        <v>#N/A</v>
      </c>
      <c r="P1357" s="119" t="str">
        <f t="shared" si="747"/>
        <v>#N/A</v>
      </c>
    </row>
    <row r="1358" ht="23.25" customHeight="1">
      <c r="A1358" s="86" t="str">
        <f t="shared" si="968"/>
        <v>24</v>
      </c>
      <c r="B1358" s="120">
        <v>24.0</v>
      </c>
      <c r="C1358" s="121" t="str">
        <f t="shared" si="91"/>
        <v/>
      </c>
      <c r="D1358" s="122" t="str">
        <f t="shared" ref="D1358:E1358" si="991">D1357</f>
        <v/>
      </c>
      <c r="E1358" s="123" t="str">
        <f t="shared" si="991"/>
        <v/>
      </c>
      <c r="F1358" s="213"/>
      <c r="G1358" s="124"/>
      <c r="H1358" s="125"/>
      <c r="I1358" s="125"/>
      <c r="J1358" s="214"/>
      <c r="K1358" s="186"/>
      <c r="L1358" s="186"/>
      <c r="M1358" s="131"/>
      <c r="N1358" s="128" t="str">
        <f>VLOOKUP(K1358,COD!$O$2:$P$10,2,FALSE)</f>
        <v>#N/A</v>
      </c>
      <c r="O1358" s="128" t="str">
        <f>VLOOKUP(L1358,COD!$O$12:$P$25,2,FALSE)</f>
        <v>#N/A</v>
      </c>
      <c r="P1358" s="119" t="str">
        <f t="shared" si="747"/>
        <v>#N/A</v>
      </c>
    </row>
    <row r="1359" ht="23.25" customHeight="1">
      <c r="A1359" s="86" t="str">
        <f t="shared" si="968"/>
        <v>25</v>
      </c>
      <c r="B1359" s="120">
        <v>25.0</v>
      </c>
      <c r="C1359" s="121" t="str">
        <f t="shared" si="91"/>
        <v/>
      </c>
      <c r="D1359" s="122" t="str">
        <f t="shared" ref="D1359:E1359" si="992">D1358</f>
        <v/>
      </c>
      <c r="E1359" s="123" t="str">
        <f t="shared" si="992"/>
        <v/>
      </c>
      <c r="F1359" s="213"/>
      <c r="G1359" s="124"/>
      <c r="H1359" s="125"/>
      <c r="I1359" s="125"/>
      <c r="J1359" s="215"/>
      <c r="K1359" s="185"/>
      <c r="L1359" s="185"/>
      <c r="M1359" s="132"/>
      <c r="N1359" s="118" t="str">
        <f>VLOOKUP(K1359,COD!$O$2:$P$10,2,FALSE)</f>
        <v>#N/A</v>
      </c>
      <c r="O1359" s="118" t="str">
        <f>VLOOKUP(L1359,COD!$O$12:$P$25,2,FALSE)</f>
        <v>#N/A</v>
      </c>
      <c r="P1359" s="119" t="str">
        <f t="shared" si="747"/>
        <v>#N/A</v>
      </c>
    </row>
    <row r="1360" ht="23.25" customHeight="1">
      <c r="A1360" s="86" t="str">
        <f t="shared" si="968"/>
        <v>26</v>
      </c>
      <c r="B1360" s="120">
        <v>26.0</v>
      </c>
      <c r="C1360" s="121" t="str">
        <f t="shared" si="91"/>
        <v/>
      </c>
      <c r="D1360" s="122" t="str">
        <f t="shared" ref="D1360:E1360" si="993">D1359</f>
        <v/>
      </c>
      <c r="E1360" s="123" t="str">
        <f t="shared" si="993"/>
        <v/>
      </c>
      <c r="F1360" s="213"/>
      <c r="G1360" s="124"/>
      <c r="H1360" s="125"/>
      <c r="I1360" s="125"/>
      <c r="J1360" s="214"/>
      <c r="K1360" s="185"/>
      <c r="L1360" s="185"/>
      <c r="M1360" s="127"/>
      <c r="N1360" s="128" t="str">
        <f>VLOOKUP(K1360,COD!$O$2:$P$10,2,FALSE)</f>
        <v>#N/A</v>
      </c>
      <c r="O1360" s="128" t="str">
        <f>VLOOKUP(L1360,COD!$O$12:$P$25,2,FALSE)</f>
        <v>#N/A</v>
      </c>
      <c r="P1360" s="119" t="str">
        <f t="shared" si="747"/>
        <v>#N/A</v>
      </c>
    </row>
    <row r="1361" ht="23.25" customHeight="1">
      <c r="A1361" s="86" t="str">
        <f t="shared" si="968"/>
        <v>27</v>
      </c>
      <c r="B1361" s="120">
        <v>27.0</v>
      </c>
      <c r="C1361" s="121" t="str">
        <f t="shared" si="91"/>
        <v/>
      </c>
      <c r="D1361" s="122" t="str">
        <f t="shared" ref="D1361:E1361" si="994">D1360</f>
        <v/>
      </c>
      <c r="E1361" s="123" t="str">
        <f t="shared" si="994"/>
        <v/>
      </c>
      <c r="F1361" s="213"/>
      <c r="G1361" s="124"/>
      <c r="H1361" s="125"/>
      <c r="I1361" s="125"/>
      <c r="J1361" s="214"/>
      <c r="K1361" s="185"/>
      <c r="L1361" s="185"/>
      <c r="M1361" s="130"/>
      <c r="N1361" s="118" t="str">
        <f>VLOOKUP(K1361,COD!$O$2:$P$10,2,FALSE)</f>
        <v>#N/A</v>
      </c>
      <c r="O1361" s="118" t="str">
        <f>VLOOKUP(L1361,COD!$O$12:$P$25,2,FALSE)</f>
        <v>#N/A</v>
      </c>
      <c r="P1361" s="119" t="str">
        <f t="shared" si="747"/>
        <v>#N/A</v>
      </c>
    </row>
    <row r="1362" ht="23.25" customHeight="1">
      <c r="A1362" s="86" t="str">
        <f t="shared" si="968"/>
        <v>28</v>
      </c>
      <c r="B1362" s="120">
        <v>28.0</v>
      </c>
      <c r="C1362" s="121" t="str">
        <f t="shared" si="91"/>
        <v/>
      </c>
      <c r="D1362" s="122" t="str">
        <f t="shared" ref="D1362:E1362" si="995">D1361</f>
        <v/>
      </c>
      <c r="E1362" s="123" t="str">
        <f t="shared" si="995"/>
        <v/>
      </c>
      <c r="F1362" s="213"/>
      <c r="G1362" s="124"/>
      <c r="H1362" s="125"/>
      <c r="I1362" s="125"/>
      <c r="J1362" s="214"/>
      <c r="K1362" s="185"/>
      <c r="L1362" s="185"/>
      <c r="M1362" s="127"/>
      <c r="N1362" s="128" t="str">
        <f>VLOOKUP(K1362,COD!$O$2:$P$10,2,FALSE)</f>
        <v>#N/A</v>
      </c>
      <c r="O1362" s="128" t="str">
        <f>VLOOKUP(L1362,COD!$O$12:$P$25,2,FALSE)</f>
        <v>#N/A</v>
      </c>
      <c r="P1362" s="119" t="str">
        <f t="shared" si="747"/>
        <v>#N/A</v>
      </c>
    </row>
    <row r="1363" ht="23.25" customHeight="1">
      <c r="A1363" s="86" t="str">
        <f t="shared" si="968"/>
        <v>29</v>
      </c>
      <c r="B1363" s="120">
        <v>29.0</v>
      </c>
      <c r="C1363" s="121" t="str">
        <f t="shared" si="91"/>
        <v/>
      </c>
      <c r="D1363" s="122" t="str">
        <f t="shared" ref="D1363:E1363" si="996">D1362</f>
        <v/>
      </c>
      <c r="E1363" s="123" t="str">
        <f t="shared" si="996"/>
        <v/>
      </c>
      <c r="F1363" s="213"/>
      <c r="G1363" s="124"/>
      <c r="H1363" s="125"/>
      <c r="I1363" s="125"/>
      <c r="J1363" s="214"/>
      <c r="K1363" s="185"/>
      <c r="L1363" s="185"/>
      <c r="M1363" s="130"/>
      <c r="N1363" s="118" t="str">
        <f>VLOOKUP(K1363,COD!$O$2:$P$10,2,FALSE)</f>
        <v>#N/A</v>
      </c>
      <c r="O1363" s="118" t="str">
        <f>VLOOKUP(L1363,COD!$O$12:$P$25,2,FALSE)</f>
        <v>#N/A</v>
      </c>
      <c r="P1363" s="119" t="str">
        <f t="shared" si="747"/>
        <v>#N/A</v>
      </c>
    </row>
    <row r="1364" ht="23.25" customHeight="1">
      <c r="A1364" s="86" t="str">
        <f t="shared" si="968"/>
        <v>30</v>
      </c>
      <c r="B1364" s="120">
        <v>30.0</v>
      </c>
      <c r="C1364" s="121" t="str">
        <f t="shared" si="91"/>
        <v/>
      </c>
      <c r="D1364" s="122" t="str">
        <f t="shared" ref="D1364:E1364" si="997">D1363</f>
        <v/>
      </c>
      <c r="E1364" s="123" t="str">
        <f t="shared" si="997"/>
        <v/>
      </c>
      <c r="F1364" s="213"/>
      <c r="G1364" s="124"/>
      <c r="H1364" s="125"/>
      <c r="I1364" s="125"/>
      <c r="J1364" s="214"/>
      <c r="K1364" s="185"/>
      <c r="L1364" s="185"/>
      <c r="M1364" s="131"/>
      <c r="N1364" s="128" t="str">
        <f>VLOOKUP(K1364,COD!$O$2:$P$10,2,FALSE)</f>
        <v>#N/A</v>
      </c>
      <c r="O1364" s="128" t="str">
        <f>VLOOKUP(L1364,COD!$O$12:$P$25,2,FALSE)</f>
        <v>#N/A</v>
      </c>
      <c r="P1364" s="119" t="str">
        <f t="shared" si="747"/>
        <v>#N/A</v>
      </c>
    </row>
    <row r="1365" ht="23.25" customHeight="1">
      <c r="A1365" s="86" t="str">
        <f t="shared" si="968"/>
        <v>31</v>
      </c>
      <c r="B1365" s="120">
        <v>31.0</v>
      </c>
      <c r="C1365" s="121" t="str">
        <f t="shared" si="91"/>
        <v/>
      </c>
      <c r="D1365" s="122" t="str">
        <f t="shared" ref="D1365:E1365" si="998">D1364</f>
        <v/>
      </c>
      <c r="E1365" s="123" t="str">
        <f t="shared" si="998"/>
        <v/>
      </c>
      <c r="F1365" s="213"/>
      <c r="G1365" s="124"/>
      <c r="H1365" s="125"/>
      <c r="I1365" s="125"/>
      <c r="J1365" s="214"/>
      <c r="K1365" s="186"/>
      <c r="L1365" s="186"/>
      <c r="M1365" s="130"/>
      <c r="N1365" s="118" t="str">
        <f>VLOOKUP(K1365,COD!$O$2:$P$10,2,FALSE)</f>
        <v>#N/A</v>
      </c>
      <c r="O1365" s="118" t="str">
        <f>VLOOKUP(L1365,COD!$O$12:$P$25,2,FALSE)</f>
        <v>#N/A</v>
      </c>
      <c r="P1365" s="119" t="str">
        <f t="shared" si="747"/>
        <v>#N/A</v>
      </c>
    </row>
    <row r="1366" ht="23.25" customHeight="1">
      <c r="A1366" s="86" t="str">
        <f t="shared" si="968"/>
        <v>32</v>
      </c>
      <c r="B1366" s="120">
        <v>32.0</v>
      </c>
      <c r="C1366" s="121" t="str">
        <f t="shared" si="91"/>
        <v/>
      </c>
      <c r="D1366" s="122" t="str">
        <f t="shared" ref="D1366:E1366" si="999">D1365</f>
        <v/>
      </c>
      <c r="E1366" s="123" t="str">
        <f t="shared" si="999"/>
        <v/>
      </c>
      <c r="F1366" s="213"/>
      <c r="G1366" s="124"/>
      <c r="H1366" s="125"/>
      <c r="I1366" s="125"/>
      <c r="J1366" s="214"/>
      <c r="K1366" s="185"/>
      <c r="L1366" s="185"/>
      <c r="M1366" s="131"/>
      <c r="N1366" s="128" t="str">
        <f>VLOOKUP(K1366,COD!$O$2:$P$10,2,FALSE)</f>
        <v>#N/A</v>
      </c>
      <c r="O1366" s="128" t="str">
        <f>VLOOKUP(L1366,COD!$O$12:$P$25,2,FALSE)</f>
        <v>#N/A</v>
      </c>
      <c r="P1366" s="119" t="str">
        <f t="shared" si="747"/>
        <v>#N/A</v>
      </c>
    </row>
    <row r="1367" ht="23.25" customHeight="1">
      <c r="A1367" s="86" t="str">
        <f t="shared" si="968"/>
        <v>33</v>
      </c>
      <c r="B1367" s="120">
        <v>33.0</v>
      </c>
      <c r="C1367" s="121" t="str">
        <f t="shared" si="91"/>
        <v/>
      </c>
      <c r="D1367" s="122" t="str">
        <f t="shared" ref="D1367:E1367" si="1000">D1366</f>
        <v/>
      </c>
      <c r="E1367" s="123" t="str">
        <f t="shared" si="1000"/>
        <v/>
      </c>
      <c r="F1367" s="213"/>
      <c r="G1367" s="124"/>
      <c r="H1367" s="125"/>
      <c r="I1367" s="125"/>
      <c r="J1367" s="214"/>
      <c r="K1367" s="185"/>
      <c r="L1367" s="185"/>
      <c r="M1367" s="132"/>
      <c r="N1367" s="118" t="str">
        <f>VLOOKUP(K1367,COD!$O$2:$P$10,2,FALSE)</f>
        <v>#N/A</v>
      </c>
      <c r="O1367" s="118" t="str">
        <f>VLOOKUP(L1367,COD!$O$12:$P$25,2,FALSE)</f>
        <v>#N/A</v>
      </c>
      <c r="P1367" s="119" t="str">
        <f t="shared" si="747"/>
        <v>#N/A</v>
      </c>
    </row>
    <row r="1368" ht="23.25" customHeight="1">
      <c r="A1368" s="86" t="str">
        <f t="shared" si="968"/>
        <v>34</v>
      </c>
      <c r="B1368" s="120">
        <v>34.0</v>
      </c>
      <c r="C1368" s="121" t="str">
        <f t="shared" si="91"/>
        <v/>
      </c>
      <c r="D1368" s="122" t="str">
        <f t="shared" ref="D1368:E1368" si="1001">D1367</f>
        <v/>
      </c>
      <c r="E1368" s="123" t="str">
        <f t="shared" si="1001"/>
        <v/>
      </c>
      <c r="F1368" s="213"/>
      <c r="G1368" s="124"/>
      <c r="H1368" s="125"/>
      <c r="I1368" s="125"/>
      <c r="J1368" s="214"/>
      <c r="K1368" s="185"/>
      <c r="L1368" s="185"/>
      <c r="M1368" s="127"/>
      <c r="N1368" s="128" t="str">
        <f>VLOOKUP(K1368,COD!$O$2:$P$10,2,FALSE)</f>
        <v>#N/A</v>
      </c>
      <c r="O1368" s="128" t="str">
        <f>VLOOKUP(L1368,COD!$O$12:$P$25,2,FALSE)</f>
        <v>#N/A</v>
      </c>
      <c r="P1368" s="119" t="str">
        <f t="shared" si="747"/>
        <v>#N/A</v>
      </c>
    </row>
    <row r="1369" ht="23.25" customHeight="1">
      <c r="A1369" s="86" t="str">
        <f t="shared" si="968"/>
        <v>35</v>
      </c>
      <c r="B1369" s="120">
        <v>35.0</v>
      </c>
      <c r="C1369" s="121" t="str">
        <f t="shared" si="91"/>
        <v/>
      </c>
      <c r="D1369" s="122" t="str">
        <f t="shared" ref="D1369:E1369" si="1002">D1368</f>
        <v/>
      </c>
      <c r="E1369" s="123" t="str">
        <f t="shared" si="1002"/>
        <v/>
      </c>
      <c r="F1369" s="213"/>
      <c r="G1369" s="124"/>
      <c r="H1369" s="125"/>
      <c r="I1369" s="125"/>
      <c r="J1369" s="214"/>
      <c r="K1369" s="185"/>
      <c r="L1369" s="185"/>
      <c r="M1369" s="130"/>
      <c r="N1369" s="118" t="str">
        <f>VLOOKUP(K1369,COD!$O$2:$P$10,2,FALSE)</f>
        <v>#N/A</v>
      </c>
      <c r="O1369" s="118" t="str">
        <f>VLOOKUP(L1369,COD!$O$12:$P$25,2,FALSE)</f>
        <v>#N/A</v>
      </c>
      <c r="P1369" s="119" t="str">
        <f t="shared" si="747"/>
        <v>#N/A</v>
      </c>
    </row>
    <row r="1370" ht="23.25" customHeight="1">
      <c r="A1370" s="86" t="str">
        <f t="shared" si="968"/>
        <v>36</v>
      </c>
      <c r="B1370" s="120">
        <v>36.0</v>
      </c>
      <c r="C1370" s="121" t="str">
        <f t="shared" si="91"/>
        <v/>
      </c>
      <c r="D1370" s="122" t="str">
        <f t="shared" ref="D1370:E1370" si="1003">D1369</f>
        <v/>
      </c>
      <c r="E1370" s="123" t="str">
        <f t="shared" si="1003"/>
        <v/>
      </c>
      <c r="F1370" s="213"/>
      <c r="G1370" s="124"/>
      <c r="H1370" s="125"/>
      <c r="I1370" s="125"/>
      <c r="J1370" s="214"/>
      <c r="K1370" s="185"/>
      <c r="L1370" s="185"/>
      <c r="M1370" s="127"/>
      <c r="N1370" s="128" t="str">
        <f>VLOOKUP(K1370,COD!$O$2:$P$10,2,FALSE)</f>
        <v>#N/A</v>
      </c>
      <c r="O1370" s="128" t="str">
        <f>VLOOKUP(L1370,COD!$O$12:$P$25,2,FALSE)</f>
        <v>#N/A</v>
      </c>
      <c r="P1370" s="119" t="str">
        <f t="shared" si="747"/>
        <v>#N/A</v>
      </c>
    </row>
    <row r="1371" ht="23.25" customHeight="1">
      <c r="A1371" s="86" t="str">
        <f t="shared" si="968"/>
        <v>37</v>
      </c>
      <c r="B1371" s="120">
        <v>37.0</v>
      </c>
      <c r="C1371" s="121" t="str">
        <f t="shared" si="91"/>
        <v/>
      </c>
      <c r="D1371" s="122" t="str">
        <f t="shared" ref="D1371:E1371" si="1004">D1370</f>
        <v/>
      </c>
      <c r="E1371" s="123" t="str">
        <f t="shared" si="1004"/>
        <v/>
      </c>
      <c r="F1371" s="213"/>
      <c r="G1371" s="124"/>
      <c r="H1371" s="125"/>
      <c r="I1371" s="125"/>
      <c r="J1371" s="215"/>
      <c r="K1371" s="185"/>
      <c r="L1371" s="185"/>
      <c r="M1371" s="132"/>
      <c r="N1371" s="118" t="str">
        <f>VLOOKUP(K1371,COD!$O$2:$P$10,2,FALSE)</f>
        <v>#N/A</v>
      </c>
      <c r="O1371" s="118" t="str">
        <f>VLOOKUP(L1371,COD!$O$12:$P$25,2,FALSE)</f>
        <v>#N/A</v>
      </c>
      <c r="P1371" s="119" t="str">
        <f t="shared" si="747"/>
        <v>#N/A</v>
      </c>
    </row>
    <row r="1372" ht="23.25" customHeight="1">
      <c r="A1372" s="86" t="str">
        <f t="shared" si="968"/>
        <v>38</v>
      </c>
      <c r="B1372" s="120">
        <v>38.0</v>
      </c>
      <c r="C1372" s="121" t="str">
        <f t="shared" si="91"/>
        <v/>
      </c>
      <c r="D1372" s="122" t="str">
        <f t="shared" ref="D1372:E1372" si="1005">D1371</f>
        <v/>
      </c>
      <c r="E1372" s="123" t="str">
        <f t="shared" si="1005"/>
        <v/>
      </c>
      <c r="F1372" s="213"/>
      <c r="G1372" s="124"/>
      <c r="H1372" s="125"/>
      <c r="I1372" s="125"/>
      <c r="J1372" s="214"/>
      <c r="K1372" s="185"/>
      <c r="L1372" s="185"/>
      <c r="M1372" s="127"/>
      <c r="N1372" s="128" t="str">
        <f>VLOOKUP(K1372,COD!$O$2:$P$10,2,FALSE)</f>
        <v>#N/A</v>
      </c>
      <c r="O1372" s="128" t="str">
        <f>VLOOKUP(L1372,COD!$O$12:$P$25,2,FALSE)</f>
        <v>#N/A</v>
      </c>
      <c r="P1372" s="119" t="str">
        <f t="shared" si="747"/>
        <v>#N/A</v>
      </c>
    </row>
    <row r="1373" ht="23.25" customHeight="1">
      <c r="A1373" s="86" t="str">
        <f t="shared" si="968"/>
        <v>39</v>
      </c>
      <c r="B1373" s="120">
        <v>39.0</v>
      </c>
      <c r="C1373" s="121" t="str">
        <f t="shared" si="91"/>
        <v/>
      </c>
      <c r="D1373" s="122" t="str">
        <f t="shared" ref="D1373:E1373" si="1006">D1372</f>
        <v/>
      </c>
      <c r="E1373" s="123" t="str">
        <f t="shared" si="1006"/>
        <v/>
      </c>
      <c r="F1373" s="213"/>
      <c r="G1373" s="124"/>
      <c r="H1373" s="125"/>
      <c r="I1373" s="125"/>
      <c r="J1373" s="214"/>
      <c r="K1373" s="185"/>
      <c r="L1373" s="186"/>
      <c r="M1373" s="132"/>
      <c r="N1373" s="118" t="str">
        <f>VLOOKUP(K1373,COD!$O$2:$P$10,2,FALSE)</f>
        <v>#N/A</v>
      </c>
      <c r="O1373" s="118" t="str">
        <f>VLOOKUP(L1373,COD!$O$12:$P$25,2,FALSE)</f>
        <v>#N/A</v>
      </c>
      <c r="P1373" s="119" t="str">
        <f t="shared" si="747"/>
        <v>#N/A</v>
      </c>
    </row>
    <row r="1374" ht="23.25" customHeight="1">
      <c r="A1374" s="86" t="str">
        <f t="shared" si="968"/>
        <v>40</v>
      </c>
      <c r="B1374" s="120">
        <v>40.0</v>
      </c>
      <c r="C1374" s="121" t="str">
        <f t="shared" si="91"/>
        <v/>
      </c>
      <c r="D1374" s="122" t="str">
        <f t="shared" ref="D1374:E1374" si="1007">D1373</f>
        <v/>
      </c>
      <c r="E1374" s="123" t="str">
        <f t="shared" si="1007"/>
        <v/>
      </c>
      <c r="F1374" s="213"/>
      <c r="G1374" s="124"/>
      <c r="H1374" s="125"/>
      <c r="I1374" s="125"/>
      <c r="J1374" s="214"/>
      <c r="K1374" s="185"/>
      <c r="L1374" s="186"/>
      <c r="M1374" s="131"/>
      <c r="N1374" s="128" t="str">
        <f>VLOOKUP(K1374,COD!$O$2:$P$10,2,FALSE)</f>
        <v>#N/A</v>
      </c>
      <c r="O1374" s="128" t="str">
        <f>VLOOKUP(L1374,COD!$O$12:$P$25,2,FALSE)</f>
        <v>#N/A</v>
      </c>
      <c r="P1374" s="119" t="str">
        <f t="shared" si="747"/>
        <v>#N/A</v>
      </c>
    </row>
    <row r="1375" ht="23.25" customHeight="1">
      <c r="A1375" s="86" t="str">
        <f t="shared" si="968"/>
        <v>41</v>
      </c>
      <c r="B1375" s="120">
        <v>41.0</v>
      </c>
      <c r="C1375" s="121" t="str">
        <f t="shared" si="91"/>
        <v/>
      </c>
      <c r="D1375" s="122" t="str">
        <f t="shared" ref="D1375:E1375" si="1008">D1374</f>
        <v/>
      </c>
      <c r="E1375" s="123" t="str">
        <f t="shared" si="1008"/>
        <v/>
      </c>
      <c r="F1375" s="213"/>
      <c r="G1375" s="124"/>
      <c r="H1375" s="125"/>
      <c r="I1375" s="125"/>
      <c r="J1375" s="214"/>
      <c r="K1375" s="185"/>
      <c r="L1375" s="186"/>
      <c r="M1375" s="132"/>
      <c r="N1375" s="118" t="str">
        <f>VLOOKUP(K1375,COD!$O$2:$P$10,2,FALSE)</f>
        <v>#N/A</v>
      </c>
      <c r="O1375" s="118" t="str">
        <f>VLOOKUP(L1375,COD!$O$12:$P$25,2,FALSE)</f>
        <v>#N/A</v>
      </c>
      <c r="P1375" s="119" t="str">
        <f t="shared" si="747"/>
        <v>#N/A</v>
      </c>
    </row>
    <row r="1376" ht="23.25" customHeight="1">
      <c r="A1376" s="86" t="str">
        <f t="shared" si="968"/>
        <v>42</v>
      </c>
      <c r="B1376" s="120">
        <v>42.0</v>
      </c>
      <c r="C1376" s="121" t="str">
        <f t="shared" si="91"/>
        <v/>
      </c>
      <c r="D1376" s="122" t="str">
        <f t="shared" ref="D1376:E1376" si="1009">D1375</f>
        <v/>
      </c>
      <c r="E1376" s="123" t="str">
        <f t="shared" si="1009"/>
        <v/>
      </c>
      <c r="F1376" s="213"/>
      <c r="G1376" s="124"/>
      <c r="H1376" s="125"/>
      <c r="I1376" s="125"/>
      <c r="J1376" s="214"/>
      <c r="K1376" s="185"/>
      <c r="L1376" s="188"/>
      <c r="M1376" s="127"/>
      <c r="N1376" s="128" t="str">
        <f>VLOOKUP(K1376,COD!$O$2:$P$10,2,FALSE)</f>
        <v>#N/A</v>
      </c>
      <c r="O1376" s="128" t="str">
        <f>VLOOKUP(L1376,COD!$O$12:$P$25,2,FALSE)</f>
        <v>#N/A</v>
      </c>
      <c r="P1376" s="119" t="str">
        <f t="shared" si="747"/>
        <v>#N/A</v>
      </c>
    </row>
    <row r="1377" ht="23.25" customHeight="1">
      <c r="A1377" s="86" t="str">
        <f t="shared" si="968"/>
        <v>43</v>
      </c>
      <c r="B1377" s="120">
        <v>43.0</v>
      </c>
      <c r="C1377" s="121" t="str">
        <f t="shared" si="91"/>
        <v/>
      </c>
      <c r="D1377" s="122" t="str">
        <f t="shared" ref="D1377:E1377" si="1010">D1376</f>
        <v/>
      </c>
      <c r="E1377" s="123" t="str">
        <f t="shared" si="1010"/>
        <v/>
      </c>
      <c r="F1377" s="213"/>
      <c r="G1377" s="124"/>
      <c r="H1377" s="125"/>
      <c r="I1377" s="125"/>
      <c r="J1377" s="214"/>
      <c r="K1377" s="186"/>
      <c r="L1377" s="186"/>
      <c r="M1377" s="130"/>
      <c r="N1377" s="118" t="str">
        <f>VLOOKUP(K1377,COD!$O$2:$P$10,2,FALSE)</f>
        <v>#N/A</v>
      </c>
      <c r="O1377" s="118" t="str">
        <f>VLOOKUP(L1377,COD!$O$12:$P$25,2,FALSE)</f>
        <v>#N/A</v>
      </c>
      <c r="P1377" s="119" t="str">
        <f t="shared" si="747"/>
        <v>#N/A</v>
      </c>
    </row>
    <row r="1378" ht="23.25" customHeight="1">
      <c r="A1378" s="86" t="str">
        <f t="shared" si="968"/>
        <v>44</v>
      </c>
      <c r="B1378" s="120">
        <v>44.0</v>
      </c>
      <c r="C1378" s="121" t="str">
        <f t="shared" si="91"/>
        <v/>
      </c>
      <c r="D1378" s="122" t="str">
        <f t="shared" ref="D1378:E1378" si="1011">D1377</f>
        <v/>
      </c>
      <c r="E1378" s="123" t="str">
        <f t="shared" si="1011"/>
        <v/>
      </c>
      <c r="F1378" s="213"/>
      <c r="G1378" s="124"/>
      <c r="H1378" s="125"/>
      <c r="I1378" s="125"/>
      <c r="J1378" s="214"/>
      <c r="K1378" s="186"/>
      <c r="L1378" s="186"/>
      <c r="M1378" s="131"/>
      <c r="N1378" s="128" t="str">
        <f>VLOOKUP(K1378,COD!$O$2:$P$10,2,FALSE)</f>
        <v>#N/A</v>
      </c>
      <c r="O1378" s="128" t="str">
        <f>VLOOKUP(L1378,COD!$O$12:$P$25,2,FALSE)</f>
        <v>#N/A</v>
      </c>
      <c r="P1378" s="119" t="str">
        <f t="shared" si="747"/>
        <v>#N/A</v>
      </c>
    </row>
    <row r="1379" ht="23.25" customHeight="1">
      <c r="A1379" s="86" t="str">
        <f t="shared" si="968"/>
        <v>45</v>
      </c>
      <c r="B1379" s="120">
        <v>45.0</v>
      </c>
      <c r="C1379" s="121" t="str">
        <f t="shared" si="91"/>
        <v/>
      </c>
      <c r="D1379" s="122" t="str">
        <f t="shared" ref="D1379:E1379" si="1012">D1378</f>
        <v/>
      </c>
      <c r="E1379" s="123" t="str">
        <f t="shared" si="1012"/>
        <v/>
      </c>
      <c r="F1379" s="213"/>
      <c r="G1379" s="124"/>
      <c r="H1379" s="125"/>
      <c r="I1379" s="125"/>
      <c r="J1379" s="214"/>
      <c r="K1379" s="189"/>
      <c r="L1379" s="190"/>
      <c r="M1379" s="132"/>
      <c r="N1379" s="118" t="str">
        <f>VLOOKUP(K1379,COD!$O$2:$P$10,2,FALSE)</f>
        <v>#N/A</v>
      </c>
      <c r="O1379" s="118" t="str">
        <f>VLOOKUP(L1379,COD!$O$12:$P$25,2,FALSE)</f>
        <v>#N/A</v>
      </c>
      <c r="P1379" s="119" t="str">
        <f t="shared" si="747"/>
        <v>#N/A</v>
      </c>
    </row>
    <row r="1380" ht="23.25" customHeight="1">
      <c r="A1380" s="86" t="str">
        <f t="shared" si="968"/>
        <v>46</v>
      </c>
      <c r="B1380" s="120">
        <v>46.0</v>
      </c>
      <c r="C1380" s="121" t="str">
        <f t="shared" si="91"/>
        <v/>
      </c>
      <c r="D1380" s="122" t="str">
        <f t="shared" ref="D1380:E1380" si="1013">D1379</f>
        <v/>
      </c>
      <c r="E1380" s="123" t="str">
        <f t="shared" si="1013"/>
        <v/>
      </c>
      <c r="F1380" s="213"/>
      <c r="G1380" s="124"/>
      <c r="H1380" s="125"/>
      <c r="I1380" s="125"/>
      <c r="J1380" s="215"/>
      <c r="K1380" s="186"/>
      <c r="L1380" s="186"/>
      <c r="M1380" s="127"/>
      <c r="N1380" s="128" t="str">
        <f>VLOOKUP(K1380,COD!$O$2:$P$10,2,FALSE)</f>
        <v>#N/A</v>
      </c>
      <c r="O1380" s="128" t="str">
        <f>VLOOKUP(L1380,COD!$O$12:$P$25,2,FALSE)</f>
        <v>#N/A</v>
      </c>
      <c r="P1380" s="119" t="str">
        <f t="shared" si="747"/>
        <v>#N/A</v>
      </c>
    </row>
    <row r="1381" ht="23.25" customHeight="1">
      <c r="A1381" s="86" t="str">
        <f t="shared" si="968"/>
        <v>47</v>
      </c>
      <c r="B1381" s="120">
        <v>47.0</v>
      </c>
      <c r="C1381" s="121" t="str">
        <f t="shared" si="91"/>
        <v/>
      </c>
      <c r="D1381" s="122" t="str">
        <f t="shared" ref="D1381:E1381" si="1014">D1380</f>
        <v/>
      </c>
      <c r="E1381" s="123" t="str">
        <f t="shared" si="1014"/>
        <v/>
      </c>
      <c r="F1381" s="213"/>
      <c r="G1381" s="124"/>
      <c r="H1381" s="125"/>
      <c r="I1381" s="125"/>
      <c r="J1381" s="214"/>
      <c r="K1381" s="185"/>
      <c r="L1381" s="186"/>
      <c r="M1381" s="132"/>
      <c r="N1381" s="118" t="str">
        <f>VLOOKUP(K1381,COD!$O$2:$P$10,2,FALSE)</f>
        <v>#N/A</v>
      </c>
      <c r="O1381" s="118" t="str">
        <f>VLOOKUP(L1381,COD!$O$12:$P$25,2,FALSE)</f>
        <v>#N/A</v>
      </c>
      <c r="P1381" s="119" t="str">
        <f t="shared" si="747"/>
        <v>#N/A</v>
      </c>
    </row>
    <row r="1382" ht="23.25" customHeight="1">
      <c r="A1382" s="86" t="str">
        <f t="shared" si="968"/>
        <v>48</v>
      </c>
      <c r="B1382" s="120">
        <v>48.0</v>
      </c>
      <c r="C1382" s="121" t="str">
        <f t="shared" si="91"/>
        <v/>
      </c>
      <c r="D1382" s="122" t="str">
        <f t="shared" ref="D1382:E1382" si="1015">D1381</f>
        <v/>
      </c>
      <c r="E1382" s="123" t="str">
        <f t="shared" si="1015"/>
        <v/>
      </c>
      <c r="F1382" s="213"/>
      <c r="G1382" s="124"/>
      <c r="H1382" s="125"/>
      <c r="I1382" s="125"/>
      <c r="J1382" s="214"/>
      <c r="K1382" s="186"/>
      <c r="L1382" s="186"/>
      <c r="M1382" s="127"/>
      <c r="N1382" s="128" t="str">
        <f>VLOOKUP(K1382,COD!$O$2:$P$10,2,FALSE)</f>
        <v>#N/A</v>
      </c>
      <c r="O1382" s="128" t="str">
        <f>VLOOKUP(L1382,COD!$O$12:$P$25,2,FALSE)</f>
        <v>#N/A</v>
      </c>
      <c r="P1382" s="119" t="str">
        <f t="shared" si="747"/>
        <v>#N/A</v>
      </c>
    </row>
    <row r="1383" ht="23.25" customHeight="1">
      <c r="A1383" s="86" t="str">
        <f t="shared" si="968"/>
        <v>49</v>
      </c>
      <c r="B1383" s="120">
        <v>49.0</v>
      </c>
      <c r="C1383" s="121" t="str">
        <f t="shared" si="91"/>
        <v/>
      </c>
      <c r="D1383" s="122" t="str">
        <f t="shared" ref="D1383:E1383" si="1016">D1382</f>
        <v/>
      </c>
      <c r="E1383" s="123" t="str">
        <f t="shared" si="1016"/>
        <v/>
      </c>
      <c r="F1383" s="213"/>
      <c r="G1383" s="124"/>
      <c r="H1383" s="125"/>
      <c r="I1383" s="125"/>
      <c r="J1383" s="214"/>
      <c r="K1383" s="185"/>
      <c r="L1383" s="186"/>
      <c r="M1383" s="132"/>
      <c r="N1383" s="118" t="str">
        <f>VLOOKUP(K1383,COD!$O$2:$P$10,2,FALSE)</f>
        <v>#N/A</v>
      </c>
      <c r="O1383" s="118" t="str">
        <f>VLOOKUP(L1383,COD!$O$12:$P$25,2,FALSE)</f>
        <v>#N/A</v>
      </c>
      <c r="P1383" s="119" t="str">
        <f t="shared" si="747"/>
        <v>#N/A</v>
      </c>
    </row>
    <row r="1384" ht="23.25" customHeight="1">
      <c r="A1384" s="86" t="str">
        <f t="shared" si="968"/>
        <v>50</v>
      </c>
      <c r="B1384" s="120">
        <v>50.0</v>
      </c>
      <c r="C1384" s="121" t="str">
        <f t="shared" si="91"/>
        <v/>
      </c>
      <c r="D1384" s="122" t="str">
        <f t="shared" ref="D1384:E1384" si="1017">D1383</f>
        <v/>
      </c>
      <c r="E1384" s="123" t="str">
        <f t="shared" si="1017"/>
        <v/>
      </c>
      <c r="F1384" s="213"/>
      <c r="G1384" s="124"/>
      <c r="H1384" s="125"/>
      <c r="I1384" s="125"/>
      <c r="J1384" s="214"/>
      <c r="K1384" s="186"/>
      <c r="L1384" s="186"/>
      <c r="M1384" s="127"/>
      <c r="N1384" s="128" t="str">
        <f>VLOOKUP(K1384,COD!$O$2:$P$10,2,FALSE)</f>
        <v>#N/A</v>
      </c>
      <c r="O1384" s="128" t="str">
        <f>VLOOKUP(L1384,COD!$O$12:$P$25,2,FALSE)</f>
        <v>#N/A</v>
      </c>
      <c r="P1384" s="119" t="str">
        <f t="shared" si="747"/>
        <v>#N/A</v>
      </c>
    </row>
    <row r="1385" ht="23.25" customHeight="1">
      <c r="A1385" s="86" t="str">
        <f t="shared" si="968"/>
        <v>51</v>
      </c>
      <c r="B1385" s="120">
        <v>51.0</v>
      </c>
      <c r="C1385" s="121" t="str">
        <f t="shared" si="91"/>
        <v/>
      </c>
      <c r="D1385" s="122" t="str">
        <f t="shared" ref="D1385:E1385" si="1018">D1384</f>
        <v/>
      </c>
      <c r="E1385" s="123" t="str">
        <f t="shared" si="1018"/>
        <v/>
      </c>
      <c r="F1385" s="213"/>
      <c r="G1385" s="124"/>
      <c r="H1385" s="125"/>
      <c r="I1385" s="125"/>
      <c r="J1385" s="215"/>
      <c r="K1385" s="186"/>
      <c r="L1385" s="186"/>
      <c r="M1385" s="130"/>
      <c r="N1385" s="118" t="str">
        <f>VLOOKUP(K1385,COD!$O$2:$P$10,2,FALSE)</f>
        <v>#N/A</v>
      </c>
      <c r="O1385" s="118" t="str">
        <f>VLOOKUP(L1385,COD!$O$12:$P$25,2,FALSE)</f>
        <v>#N/A</v>
      </c>
      <c r="P1385" s="119" t="str">
        <f t="shared" si="747"/>
        <v>#N/A</v>
      </c>
    </row>
    <row r="1386" ht="23.25" customHeight="1">
      <c r="A1386" s="86" t="str">
        <f t="shared" si="968"/>
        <v>52</v>
      </c>
      <c r="B1386" s="120">
        <v>52.0</v>
      </c>
      <c r="C1386" s="121" t="str">
        <f t="shared" si="91"/>
        <v/>
      </c>
      <c r="D1386" s="122" t="str">
        <f t="shared" ref="D1386:E1386" si="1019">D1385</f>
        <v/>
      </c>
      <c r="E1386" s="123" t="str">
        <f t="shared" si="1019"/>
        <v/>
      </c>
      <c r="F1386" s="213"/>
      <c r="G1386" s="124"/>
      <c r="H1386" s="125"/>
      <c r="I1386" s="125"/>
      <c r="J1386" s="214"/>
      <c r="K1386" s="186"/>
      <c r="L1386" s="186"/>
      <c r="M1386" s="127"/>
      <c r="N1386" s="128" t="str">
        <f>VLOOKUP(K1386,COD!$O$2:$P$10,2,FALSE)</f>
        <v>#N/A</v>
      </c>
      <c r="O1386" s="128" t="str">
        <f>VLOOKUP(L1386,COD!$O$12:$P$25,2,FALSE)</f>
        <v>#N/A</v>
      </c>
      <c r="P1386" s="119" t="str">
        <f t="shared" si="747"/>
        <v>#N/A</v>
      </c>
    </row>
    <row r="1387" ht="23.25" customHeight="1">
      <c r="A1387" s="86" t="str">
        <f t="shared" si="968"/>
        <v>53</v>
      </c>
      <c r="B1387" s="120">
        <v>53.0</v>
      </c>
      <c r="C1387" s="121" t="str">
        <f t="shared" si="91"/>
        <v/>
      </c>
      <c r="D1387" s="122" t="str">
        <f t="shared" ref="D1387:E1387" si="1020">D1386</f>
        <v/>
      </c>
      <c r="E1387" s="123" t="str">
        <f t="shared" si="1020"/>
        <v/>
      </c>
      <c r="F1387" s="213"/>
      <c r="G1387" s="124"/>
      <c r="H1387" s="125"/>
      <c r="I1387" s="125"/>
      <c r="J1387" s="214"/>
      <c r="K1387" s="185"/>
      <c r="L1387" s="185"/>
      <c r="M1387" s="132"/>
      <c r="N1387" s="118" t="str">
        <f>VLOOKUP(K1387,COD!$O$2:$P$10,2,FALSE)</f>
        <v>#N/A</v>
      </c>
      <c r="O1387" s="118" t="str">
        <f>VLOOKUP(L1387,COD!$O$12:$P$25,2,FALSE)</f>
        <v>#N/A</v>
      </c>
      <c r="P1387" s="119" t="str">
        <f t="shared" si="747"/>
        <v>#N/A</v>
      </c>
    </row>
    <row r="1388" ht="23.25" customHeight="1">
      <c r="A1388" s="86" t="str">
        <f t="shared" si="968"/>
        <v>54</v>
      </c>
      <c r="B1388" s="120">
        <v>54.0</v>
      </c>
      <c r="C1388" s="121" t="str">
        <f t="shared" si="91"/>
        <v/>
      </c>
      <c r="D1388" s="122" t="str">
        <f t="shared" ref="D1388:E1388" si="1021">D1387</f>
        <v/>
      </c>
      <c r="E1388" s="123" t="str">
        <f t="shared" si="1021"/>
        <v/>
      </c>
      <c r="F1388" s="213"/>
      <c r="G1388" s="124"/>
      <c r="H1388" s="125"/>
      <c r="I1388" s="125"/>
      <c r="J1388" s="214"/>
      <c r="K1388" s="186"/>
      <c r="L1388" s="186"/>
      <c r="M1388" s="127"/>
      <c r="N1388" s="128" t="str">
        <f>VLOOKUP(K1388,COD!$O$2:$P$10,2,FALSE)</f>
        <v>#N/A</v>
      </c>
      <c r="O1388" s="128" t="str">
        <f>VLOOKUP(L1388,COD!$O$12:$P$25,2,FALSE)</f>
        <v>#N/A</v>
      </c>
      <c r="P1388" s="119" t="str">
        <f t="shared" si="747"/>
        <v>#N/A</v>
      </c>
    </row>
    <row r="1389" ht="23.25" customHeight="1">
      <c r="A1389" s="86" t="str">
        <f t="shared" si="968"/>
        <v>55</v>
      </c>
      <c r="B1389" s="120">
        <v>55.0</v>
      </c>
      <c r="C1389" s="121" t="str">
        <f t="shared" si="91"/>
        <v/>
      </c>
      <c r="D1389" s="122" t="str">
        <f t="shared" ref="D1389:E1389" si="1022">D1388</f>
        <v/>
      </c>
      <c r="E1389" s="123" t="str">
        <f t="shared" si="1022"/>
        <v/>
      </c>
      <c r="F1389" s="213"/>
      <c r="G1389" s="124"/>
      <c r="H1389" s="125"/>
      <c r="I1389" s="125"/>
      <c r="J1389" s="214"/>
      <c r="K1389" s="185"/>
      <c r="L1389" s="186"/>
      <c r="M1389" s="130"/>
      <c r="N1389" s="118" t="str">
        <f>VLOOKUP(K1389,COD!$O$2:$P$10,2,FALSE)</f>
        <v>#N/A</v>
      </c>
      <c r="O1389" s="118" t="str">
        <f>VLOOKUP(L1389,COD!$O$12:$P$25,2,FALSE)</f>
        <v>#N/A</v>
      </c>
      <c r="P1389" s="119" t="str">
        <f t="shared" si="747"/>
        <v>#N/A</v>
      </c>
    </row>
    <row r="1390" ht="23.25" customHeight="1">
      <c r="A1390" s="86" t="str">
        <f t="shared" si="968"/>
        <v>56</v>
      </c>
      <c r="B1390" s="120">
        <v>56.0</v>
      </c>
      <c r="C1390" s="121" t="str">
        <f t="shared" si="91"/>
        <v/>
      </c>
      <c r="D1390" s="122" t="str">
        <f t="shared" ref="D1390:E1390" si="1023">D1389</f>
        <v/>
      </c>
      <c r="E1390" s="123" t="str">
        <f t="shared" si="1023"/>
        <v/>
      </c>
      <c r="F1390" s="213"/>
      <c r="G1390" s="124"/>
      <c r="H1390" s="125"/>
      <c r="I1390" s="125"/>
      <c r="J1390" s="214"/>
      <c r="K1390" s="186"/>
      <c r="L1390" s="186"/>
      <c r="M1390" s="131"/>
      <c r="N1390" s="128" t="str">
        <f>VLOOKUP(K1390,COD!$O$2:$P$10,2,FALSE)</f>
        <v>#N/A</v>
      </c>
      <c r="O1390" s="128" t="str">
        <f>VLOOKUP(L1390,COD!$O$12:$P$25,2,FALSE)</f>
        <v>#N/A</v>
      </c>
      <c r="P1390" s="119" t="str">
        <f t="shared" si="747"/>
        <v>#N/A</v>
      </c>
    </row>
    <row r="1391" ht="23.25" customHeight="1">
      <c r="A1391" s="86" t="str">
        <f t="shared" si="968"/>
        <v>57</v>
      </c>
      <c r="B1391" s="120">
        <v>57.0</v>
      </c>
      <c r="C1391" s="121" t="str">
        <f t="shared" si="91"/>
        <v/>
      </c>
      <c r="D1391" s="122" t="str">
        <f t="shared" ref="D1391:E1391" si="1024">D1390</f>
        <v/>
      </c>
      <c r="E1391" s="123" t="str">
        <f t="shared" si="1024"/>
        <v/>
      </c>
      <c r="F1391" s="213"/>
      <c r="G1391" s="124"/>
      <c r="H1391" s="125"/>
      <c r="I1391" s="125"/>
      <c r="J1391" s="214"/>
      <c r="K1391" s="185"/>
      <c r="L1391" s="185"/>
      <c r="M1391" s="132"/>
      <c r="N1391" s="118" t="str">
        <f>VLOOKUP(K1391,COD!$O$2:$P$10,2,FALSE)</f>
        <v>#N/A</v>
      </c>
      <c r="O1391" s="118" t="str">
        <f>VLOOKUP(L1391,COD!$O$12:$P$25,2,FALSE)</f>
        <v>#N/A</v>
      </c>
      <c r="P1391" s="119" t="str">
        <f t="shared" si="747"/>
        <v>#N/A</v>
      </c>
    </row>
    <row r="1392" ht="23.25" customHeight="1">
      <c r="A1392" s="86" t="str">
        <f t="shared" si="968"/>
        <v>58</v>
      </c>
      <c r="B1392" s="120">
        <v>58.0</v>
      </c>
      <c r="C1392" s="121" t="str">
        <f t="shared" si="91"/>
        <v/>
      </c>
      <c r="D1392" s="122" t="str">
        <f t="shared" ref="D1392:E1392" si="1025">D1391</f>
        <v/>
      </c>
      <c r="E1392" s="123" t="str">
        <f t="shared" si="1025"/>
        <v/>
      </c>
      <c r="F1392" s="213"/>
      <c r="G1392" s="124"/>
      <c r="H1392" s="125"/>
      <c r="I1392" s="125"/>
      <c r="J1392" s="214"/>
      <c r="K1392" s="185"/>
      <c r="L1392" s="185"/>
      <c r="M1392" s="127"/>
      <c r="N1392" s="128" t="str">
        <f>VLOOKUP(K1392,COD!$O$2:$P$10,2,FALSE)</f>
        <v>#N/A</v>
      </c>
      <c r="O1392" s="128" t="str">
        <f>VLOOKUP(L1392,COD!$O$12:$P$25,2,FALSE)</f>
        <v>#N/A</v>
      </c>
      <c r="P1392" s="119" t="str">
        <f t="shared" si="747"/>
        <v>#N/A</v>
      </c>
    </row>
    <row r="1393" ht="23.25" customHeight="1">
      <c r="A1393" s="86" t="str">
        <f t="shared" si="968"/>
        <v>59</v>
      </c>
      <c r="B1393" s="120">
        <v>59.0</v>
      </c>
      <c r="C1393" s="121" t="str">
        <f t="shared" si="91"/>
        <v/>
      </c>
      <c r="D1393" s="122" t="str">
        <f t="shared" ref="D1393:E1393" si="1026">D1392</f>
        <v/>
      </c>
      <c r="E1393" s="123" t="str">
        <f t="shared" si="1026"/>
        <v/>
      </c>
      <c r="F1393" s="213"/>
      <c r="G1393" s="124"/>
      <c r="H1393" s="125"/>
      <c r="I1393" s="125"/>
      <c r="J1393" s="214"/>
      <c r="K1393" s="185"/>
      <c r="L1393" s="185"/>
      <c r="M1393" s="132"/>
      <c r="N1393" s="118" t="str">
        <f>VLOOKUP(K1393,COD!$O$2:$P$10,2,FALSE)</f>
        <v>#N/A</v>
      </c>
      <c r="O1393" s="118" t="str">
        <f>VLOOKUP(L1393,COD!$O$12:$P$25,2,FALSE)</f>
        <v>#N/A</v>
      </c>
      <c r="P1393" s="119" t="str">
        <f t="shared" si="747"/>
        <v>#N/A</v>
      </c>
    </row>
    <row r="1394" ht="23.25" customHeight="1">
      <c r="A1394" s="86" t="str">
        <f t="shared" si="968"/>
        <v>60</v>
      </c>
      <c r="B1394" s="120">
        <v>60.0</v>
      </c>
      <c r="C1394" s="121" t="str">
        <f t="shared" si="91"/>
        <v/>
      </c>
      <c r="D1394" s="122" t="str">
        <f t="shared" ref="D1394:E1394" si="1027">D1393</f>
        <v/>
      </c>
      <c r="E1394" s="123" t="str">
        <f t="shared" si="1027"/>
        <v/>
      </c>
      <c r="F1394" s="213"/>
      <c r="G1394" s="124"/>
      <c r="H1394" s="125"/>
      <c r="I1394" s="125"/>
      <c r="J1394" s="214"/>
      <c r="K1394" s="185"/>
      <c r="L1394" s="185"/>
      <c r="M1394" s="127"/>
      <c r="N1394" s="128" t="str">
        <f>VLOOKUP(K1394,COD!$O$2:$P$10,2,FALSE)</f>
        <v>#N/A</v>
      </c>
      <c r="O1394" s="128" t="str">
        <f>VLOOKUP(L1394,COD!$O$12:$P$25,2,FALSE)</f>
        <v>#N/A</v>
      </c>
      <c r="P1394" s="119" t="str">
        <f t="shared" si="747"/>
        <v>#N/A</v>
      </c>
    </row>
    <row r="1395" ht="23.25" customHeight="1">
      <c r="A1395" s="86" t="str">
        <f t="shared" si="968"/>
        <v>61</v>
      </c>
      <c r="B1395" s="120">
        <v>61.0</v>
      </c>
      <c r="C1395" s="121" t="str">
        <f t="shared" si="91"/>
        <v/>
      </c>
      <c r="D1395" s="122" t="str">
        <f t="shared" ref="D1395:E1395" si="1028">D1394</f>
        <v/>
      </c>
      <c r="E1395" s="123" t="str">
        <f t="shared" si="1028"/>
        <v/>
      </c>
      <c r="F1395" s="213"/>
      <c r="G1395" s="124"/>
      <c r="H1395" s="125"/>
      <c r="I1395" s="125"/>
      <c r="J1395" s="215"/>
      <c r="K1395" s="185"/>
      <c r="L1395" s="185"/>
      <c r="M1395" s="132"/>
      <c r="N1395" s="118" t="str">
        <f>VLOOKUP(K1395,COD!$O$2:$P$10,2,FALSE)</f>
        <v>#N/A</v>
      </c>
      <c r="O1395" s="118" t="str">
        <f>VLOOKUP(L1395,COD!$O$12:$P$25,2,FALSE)</f>
        <v>#N/A</v>
      </c>
      <c r="P1395" s="119" t="str">
        <f t="shared" si="747"/>
        <v>#N/A</v>
      </c>
    </row>
    <row r="1396" ht="23.25" customHeight="1">
      <c r="A1396" s="86" t="str">
        <f t="shared" si="968"/>
        <v>62</v>
      </c>
      <c r="B1396" s="120">
        <v>62.0</v>
      </c>
      <c r="C1396" s="121" t="str">
        <f t="shared" si="91"/>
        <v/>
      </c>
      <c r="D1396" s="122" t="str">
        <f t="shared" ref="D1396:E1396" si="1029">D1395</f>
        <v/>
      </c>
      <c r="E1396" s="123" t="str">
        <f t="shared" si="1029"/>
        <v/>
      </c>
      <c r="F1396" s="213"/>
      <c r="G1396" s="124"/>
      <c r="H1396" s="125"/>
      <c r="I1396" s="125"/>
      <c r="J1396" s="215"/>
      <c r="K1396" s="186"/>
      <c r="L1396" s="186"/>
      <c r="M1396" s="131"/>
      <c r="N1396" s="128" t="str">
        <f>VLOOKUP(K1396,COD!$O$2:$P$10,2,FALSE)</f>
        <v>#N/A</v>
      </c>
      <c r="O1396" s="128" t="str">
        <f>VLOOKUP(L1396,COD!$O$12:$P$25,2,FALSE)</f>
        <v>#N/A</v>
      </c>
      <c r="P1396" s="119" t="str">
        <f t="shared" si="747"/>
        <v>#N/A</v>
      </c>
    </row>
    <row r="1397" ht="23.25" customHeight="1">
      <c r="A1397" s="86" t="str">
        <f t="shared" si="968"/>
        <v>63</v>
      </c>
      <c r="B1397" s="120">
        <v>63.0</v>
      </c>
      <c r="C1397" s="121" t="str">
        <f t="shared" si="91"/>
        <v/>
      </c>
      <c r="D1397" s="122" t="str">
        <f t="shared" ref="D1397:E1397" si="1030">D1396</f>
        <v/>
      </c>
      <c r="E1397" s="123" t="str">
        <f t="shared" si="1030"/>
        <v/>
      </c>
      <c r="F1397" s="213"/>
      <c r="G1397" s="124"/>
      <c r="H1397" s="125"/>
      <c r="I1397" s="125"/>
      <c r="J1397" s="215"/>
      <c r="K1397" s="185"/>
      <c r="L1397" s="185"/>
      <c r="M1397" s="130"/>
      <c r="N1397" s="118" t="str">
        <f>VLOOKUP(K1397,COD!$O$2:$P$10,2,FALSE)</f>
        <v>#N/A</v>
      </c>
      <c r="O1397" s="118" t="str">
        <f>VLOOKUP(L1397,COD!$O$12:$P$25,2,FALSE)</f>
        <v>#N/A</v>
      </c>
      <c r="P1397" s="119" t="str">
        <f t="shared" si="747"/>
        <v>#N/A</v>
      </c>
    </row>
    <row r="1398" ht="23.25" customHeight="1">
      <c r="A1398" s="86" t="str">
        <f t="shared" si="968"/>
        <v>64</v>
      </c>
      <c r="B1398" s="120">
        <v>64.0</v>
      </c>
      <c r="C1398" s="121" t="str">
        <f t="shared" si="91"/>
        <v/>
      </c>
      <c r="D1398" s="122" t="str">
        <f t="shared" ref="D1398:E1398" si="1031">D1397</f>
        <v/>
      </c>
      <c r="E1398" s="123" t="str">
        <f t="shared" si="1031"/>
        <v/>
      </c>
      <c r="F1398" s="213"/>
      <c r="G1398" s="124"/>
      <c r="H1398" s="125"/>
      <c r="I1398" s="125"/>
      <c r="J1398" s="214"/>
      <c r="K1398" s="185"/>
      <c r="L1398" s="185"/>
      <c r="M1398" s="131"/>
      <c r="N1398" s="128" t="str">
        <f>VLOOKUP(K1398,COD!$O$2:$P$10,2,FALSE)</f>
        <v>#N/A</v>
      </c>
      <c r="O1398" s="128" t="str">
        <f>VLOOKUP(L1398,COD!$O$12:$P$25,2,FALSE)</f>
        <v>#N/A</v>
      </c>
      <c r="P1398" s="119" t="str">
        <f t="shared" si="747"/>
        <v>#N/A</v>
      </c>
    </row>
    <row r="1399" ht="23.25" customHeight="1">
      <c r="A1399" s="86" t="str">
        <f t="shared" si="968"/>
        <v>65</v>
      </c>
      <c r="B1399" s="120">
        <v>65.0</v>
      </c>
      <c r="C1399" s="121" t="str">
        <f t="shared" si="91"/>
        <v/>
      </c>
      <c r="D1399" s="122" t="str">
        <f t="shared" ref="D1399:E1399" si="1032">D1398</f>
        <v/>
      </c>
      <c r="E1399" s="123" t="str">
        <f t="shared" si="1032"/>
        <v/>
      </c>
      <c r="F1399" s="213"/>
      <c r="G1399" s="124"/>
      <c r="H1399" s="125"/>
      <c r="I1399" s="125"/>
      <c r="J1399" s="214"/>
      <c r="K1399" s="185"/>
      <c r="L1399" s="185"/>
      <c r="M1399" s="130"/>
      <c r="N1399" s="118" t="str">
        <f>VLOOKUP(K1399,COD!$O$2:$P$10,2,FALSE)</f>
        <v>#N/A</v>
      </c>
      <c r="O1399" s="118" t="str">
        <f>VLOOKUP(L1399,COD!$O$12:$P$25,2,FALSE)</f>
        <v>#N/A</v>
      </c>
      <c r="P1399" s="119" t="str">
        <f t="shared" si="747"/>
        <v>#N/A</v>
      </c>
    </row>
    <row r="1400" ht="23.25" customHeight="1">
      <c r="A1400" s="86" t="str">
        <f t="shared" si="968"/>
        <v>66</v>
      </c>
      <c r="B1400" s="120">
        <v>66.0</v>
      </c>
      <c r="C1400" s="121" t="str">
        <f t="shared" si="91"/>
        <v/>
      </c>
      <c r="D1400" s="122" t="str">
        <f t="shared" ref="D1400:E1400" si="1033">D1399</f>
        <v/>
      </c>
      <c r="E1400" s="123" t="str">
        <f t="shared" si="1033"/>
        <v/>
      </c>
      <c r="F1400" s="213"/>
      <c r="G1400" s="124"/>
      <c r="H1400" s="125"/>
      <c r="I1400" s="125"/>
      <c r="J1400" s="214"/>
      <c r="K1400" s="186"/>
      <c r="L1400" s="186"/>
      <c r="M1400" s="131"/>
      <c r="N1400" s="128" t="str">
        <f>VLOOKUP(K1400,COD!$O$2:$P$10,2,FALSE)</f>
        <v>#N/A</v>
      </c>
      <c r="O1400" s="128" t="str">
        <f>VLOOKUP(L1400,COD!$O$12:$P$25,2,FALSE)</f>
        <v>#N/A</v>
      </c>
      <c r="P1400" s="119" t="str">
        <f t="shared" si="747"/>
        <v>#N/A</v>
      </c>
    </row>
    <row r="1401" ht="23.25" customHeight="1">
      <c r="A1401" s="86" t="str">
        <f t="shared" si="968"/>
        <v>67</v>
      </c>
      <c r="B1401" s="120">
        <v>67.0</v>
      </c>
      <c r="C1401" s="121" t="str">
        <f t="shared" si="91"/>
        <v/>
      </c>
      <c r="D1401" s="122" t="str">
        <f t="shared" ref="D1401:E1401" si="1034">D1400</f>
        <v/>
      </c>
      <c r="E1401" s="123" t="str">
        <f t="shared" si="1034"/>
        <v/>
      </c>
      <c r="F1401" s="213"/>
      <c r="G1401" s="124"/>
      <c r="H1401" s="125"/>
      <c r="I1401" s="125"/>
      <c r="J1401" s="214"/>
      <c r="K1401" s="185"/>
      <c r="L1401" s="185"/>
      <c r="M1401" s="132"/>
      <c r="N1401" s="118" t="str">
        <f>VLOOKUP(K1401,COD!$O$2:$P$10,2,FALSE)</f>
        <v>#N/A</v>
      </c>
      <c r="O1401" s="118" t="str">
        <f>VLOOKUP(L1401,COD!$O$12:$P$25,2,FALSE)</f>
        <v>#N/A</v>
      </c>
      <c r="P1401" s="119" t="str">
        <f t="shared" si="747"/>
        <v>#N/A</v>
      </c>
    </row>
    <row r="1402" ht="23.25" customHeight="1">
      <c r="A1402" s="86" t="str">
        <f t="shared" si="968"/>
        <v>68</v>
      </c>
      <c r="B1402" s="120">
        <v>68.0</v>
      </c>
      <c r="C1402" s="121" t="str">
        <f t="shared" si="91"/>
        <v/>
      </c>
      <c r="D1402" s="122" t="str">
        <f t="shared" ref="D1402:E1402" si="1035">D1401</f>
        <v/>
      </c>
      <c r="E1402" s="123" t="str">
        <f t="shared" si="1035"/>
        <v/>
      </c>
      <c r="F1402" s="213"/>
      <c r="G1402" s="124"/>
      <c r="H1402" s="125"/>
      <c r="I1402" s="125"/>
      <c r="J1402" s="215"/>
      <c r="K1402" s="186"/>
      <c r="L1402" s="186"/>
      <c r="M1402" s="131"/>
      <c r="N1402" s="128" t="str">
        <f>VLOOKUP(K1402,COD!$O$2:$P$10,2,FALSE)</f>
        <v>#N/A</v>
      </c>
      <c r="O1402" s="128" t="str">
        <f>VLOOKUP(L1402,COD!$O$12:$P$25,2,FALSE)</f>
        <v>#N/A</v>
      </c>
      <c r="P1402" s="119" t="str">
        <f t="shared" si="747"/>
        <v>#N/A</v>
      </c>
    </row>
    <row r="1403" ht="23.25" customHeight="1">
      <c r="A1403" s="86" t="str">
        <f t="shared" si="968"/>
        <v>69</v>
      </c>
      <c r="B1403" s="120">
        <v>69.0</v>
      </c>
      <c r="C1403" s="121" t="str">
        <f t="shared" si="91"/>
        <v/>
      </c>
      <c r="D1403" s="122" t="str">
        <f t="shared" ref="D1403:E1403" si="1036">D1402</f>
        <v/>
      </c>
      <c r="E1403" s="123" t="str">
        <f t="shared" si="1036"/>
        <v/>
      </c>
      <c r="F1403" s="213"/>
      <c r="G1403" s="124"/>
      <c r="H1403" s="125"/>
      <c r="I1403" s="125"/>
      <c r="J1403" s="214"/>
      <c r="K1403" s="186"/>
      <c r="L1403" s="186"/>
      <c r="M1403" s="130"/>
      <c r="N1403" s="118" t="str">
        <f>VLOOKUP(K1403,COD!$O$2:$P$10,2,FALSE)</f>
        <v>#N/A</v>
      </c>
      <c r="O1403" s="118" t="str">
        <f>VLOOKUP(L1403,COD!$O$12:$P$25,2,FALSE)</f>
        <v>#N/A</v>
      </c>
      <c r="P1403" s="119" t="str">
        <f t="shared" si="747"/>
        <v>#N/A</v>
      </c>
    </row>
    <row r="1404" ht="23.25" customHeight="1">
      <c r="A1404" s="86" t="str">
        <f t="shared" si="968"/>
        <v>70</v>
      </c>
      <c r="B1404" s="136">
        <v>70.0</v>
      </c>
      <c r="C1404" s="137" t="str">
        <f t="shared" si="91"/>
        <v/>
      </c>
      <c r="D1404" s="138" t="str">
        <f t="shared" ref="D1404:E1404" si="1037">D1403</f>
        <v/>
      </c>
      <c r="E1404" s="139" t="str">
        <f t="shared" si="1037"/>
        <v/>
      </c>
      <c r="F1404" s="216"/>
      <c r="G1404" s="141"/>
      <c r="H1404" s="142"/>
      <c r="I1404" s="142"/>
      <c r="J1404" s="217"/>
      <c r="K1404" s="199"/>
      <c r="L1404" s="199"/>
      <c r="M1404" s="145"/>
      <c r="N1404" s="128" t="str">
        <f>VLOOKUP(K1404,COD!$O$2:$P$10,2,FALSE)</f>
        <v>#N/A</v>
      </c>
      <c r="O1404" s="128" t="str">
        <f>VLOOKUP(L1404,COD!$O$12:$P$25,2,FALSE)</f>
        <v>#N/A</v>
      </c>
      <c r="P1404" s="119" t="str">
        <f t="shared" si="747"/>
        <v>#N/A</v>
      </c>
    </row>
    <row r="1405" ht="21.0" customHeight="1">
      <c r="A1405" s="86" t="str">
        <f t="shared" ref="A1405:A1407" si="1039">E1405&amp;D1405&amp;F1405</f>
        <v>CLAVE ROJA</v>
      </c>
      <c r="B1405" s="108" t="s">
        <v>450</v>
      </c>
      <c r="C1405" s="146" t="str">
        <f t="shared" si="91"/>
        <v/>
      </c>
      <c r="D1405" s="147" t="str">
        <f t="shared" ref="D1405:E1405" si="1038">D1404</f>
        <v/>
      </c>
      <c r="E1405" s="148" t="str">
        <f t="shared" si="1038"/>
        <v/>
      </c>
      <c r="F1405" s="149" t="s">
        <v>21</v>
      </c>
      <c r="G1405" s="150"/>
      <c r="H1405" s="150"/>
      <c r="I1405" s="150"/>
      <c r="J1405" s="151"/>
      <c r="K1405" s="152"/>
      <c r="L1405" s="151"/>
      <c r="M1405" s="153"/>
      <c r="N1405" s="119" t="str">
        <f>VLOOKUP(K1405,COD!$O$2:$P$10,2,FALSE)</f>
        <v>#N/A</v>
      </c>
      <c r="O1405" s="119" t="str">
        <f>VLOOKUP(L1405,COD!$O$12:$P$25,2,FALSE)</f>
        <v>#N/A</v>
      </c>
      <c r="P1405" s="119" t="str">
        <f t="shared" si="747"/>
        <v>#N/A</v>
      </c>
    </row>
    <row r="1406" ht="21.0" customHeight="1">
      <c r="A1406" s="86" t="str">
        <f t="shared" si="1039"/>
        <v>CLAVE AMARILLA</v>
      </c>
      <c r="B1406" s="120" t="s">
        <v>450</v>
      </c>
      <c r="C1406" s="154" t="str">
        <f t="shared" si="91"/>
        <v/>
      </c>
      <c r="D1406" s="155" t="str">
        <f t="shared" ref="D1406:E1406" si="1040">D1405</f>
        <v/>
      </c>
      <c r="E1406" s="123" t="str">
        <f t="shared" si="1040"/>
        <v/>
      </c>
      <c r="F1406" s="156" t="s">
        <v>32</v>
      </c>
      <c r="G1406" s="157"/>
      <c r="H1406" s="157"/>
      <c r="I1406" s="157"/>
      <c r="J1406" s="158"/>
      <c r="K1406" s="159"/>
      <c r="L1406" s="158"/>
      <c r="M1406" s="130"/>
      <c r="N1406" s="119" t="str">
        <f>VLOOKUP(K1406,COD!$O$2:$P$10,2,FALSE)</f>
        <v>#N/A</v>
      </c>
      <c r="O1406" s="119" t="str">
        <f>VLOOKUP(L1406,COD!$O$12:$P$25,2,FALSE)</f>
        <v>#N/A</v>
      </c>
      <c r="P1406" s="119" t="str">
        <f t="shared" si="747"/>
        <v>#N/A</v>
      </c>
    </row>
    <row r="1407" ht="21.0" customHeight="1">
      <c r="A1407" s="86" t="str">
        <f t="shared" si="1039"/>
        <v>CLAVE AZUL</v>
      </c>
      <c r="B1407" s="136" t="s">
        <v>450</v>
      </c>
      <c r="C1407" s="160" t="str">
        <f t="shared" si="91"/>
        <v/>
      </c>
      <c r="D1407" s="161" t="str">
        <f t="shared" ref="D1407:E1407" si="1041">D1406</f>
        <v/>
      </c>
      <c r="E1407" s="139" t="str">
        <f t="shared" si="1041"/>
        <v/>
      </c>
      <c r="F1407" s="162" t="s">
        <v>43</v>
      </c>
      <c r="G1407" s="163"/>
      <c r="H1407" s="163"/>
      <c r="I1407" s="163"/>
      <c r="J1407" s="164"/>
      <c r="K1407" s="165"/>
      <c r="L1407" s="164"/>
      <c r="M1407" s="166"/>
      <c r="N1407" s="119" t="str">
        <f>VLOOKUP(K1407,COD!$O$2:$P$10,2,FALSE)</f>
        <v>#N/A</v>
      </c>
      <c r="O1407" s="119" t="str">
        <f>VLOOKUP(L1407,COD!$O$12:$P$25,2,FALSE)</f>
        <v>#N/A</v>
      </c>
      <c r="P1407" s="119" t="str">
        <f t="shared" si="747"/>
        <v>#N/A</v>
      </c>
    </row>
    <row r="1408" ht="23.25" customHeight="1">
      <c r="A1408" s="86" t="str">
        <f t="shared" ref="A1408:A1477" si="1042">E1408&amp;D1408&amp;B1408</f>
        <v>1</v>
      </c>
      <c r="B1408" s="167">
        <v>1.0</v>
      </c>
      <c r="C1408" s="168" t="str">
        <f t="shared" si="91"/>
        <v/>
      </c>
      <c r="D1408" s="169" t="str">
        <f>VLOOKUP($B$2&amp;$E1408,'Numeración'!$A$4:$G$63,5,FALSE)</f>
        <v/>
      </c>
      <c r="E1408" s="218"/>
      <c r="F1408" s="171"/>
      <c r="G1408" s="172"/>
      <c r="H1408" s="173"/>
      <c r="I1408" s="173"/>
      <c r="J1408" s="174"/>
      <c r="K1408" s="175"/>
      <c r="L1408" s="175"/>
      <c r="M1408" s="176"/>
      <c r="N1408" s="128" t="str">
        <f>VLOOKUP(K1408,COD!$O$2:$P$10,2,FALSE)</f>
        <v>#N/A</v>
      </c>
      <c r="O1408" s="128" t="str">
        <f>VLOOKUP(L1408,COD!$O$12:$P$25,2,FALSE)</f>
        <v>#N/A</v>
      </c>
      <c r="P1408" s="119" t="str">
        <f t="shared" si="747"/>
        <v>#N/A</v>
      </c>
    </row>
    <row r="1409" ht="23.25" customHeight="1">
      <c r="A1409" s="86" t="str">
        <f t="shared" si="1042"/>
        <v>2</v>
      </c>
      <c r="B1409" s="177">
        <v>2.0</v>
      </c>
      <c r="C1409" s="178" t="str">
        <f t="shared" si="91"/>
        <v/>
      </c>
      <c r="D1409" s="179" t="str">
        <f t="shared" ref="D1409:E1409" si="1043">D1408</f>
        <v/>
      </c>
      <c r="E1409" s="180" t="str">
        <f t="shared" si="1043"/>
        <v/>
      </c>
      <c r="F1409" s="181"/>
      <c r="G1409" s="182"/>
      <c r="H1409" s="183"/>
      <c r="I1409" s="183"/>
      <c r="J1409" s="184"/>
      <c r="K1409" s="185"/>
      <c r="L1409" s="186"/>
      <c r="M1409" s="132"/>
      <c r="N1409" s="118" t="str">
        <f>VLOOKUP(K1409,COD!$O$2:$P$10,2,FALSE)</f>
        <v>#N/A</v>
      </c>
      <c r="O1409" s="118" t="str">
        <f>VLOOKUP(L1409,COD!$O$12:$P$25,2,FALSE)</f>
        <v>#N/A</v>
      </c>
      <c r="P1409" s="119" t="str">
        <f t="shared" si="747"/>
        <v>#N/A</v>
      </c>
    </row>
    <row r="1410" ht="23.25" customHeight="1">
      <c r="A1410" s="86" t="str">
        <f t="shared" si="1042"/>
        <v>3</v>
      </c>
      <c r="B1410" s="177">
        <v>3.0</v>
      </c>
      <c r="C1410" s="178" t="str">
        <f t="shared" si="91"/>
        <v/>
      </c>
      <c r="D1410" s="179" t="str">
        <f t="shared" ref="D1410:E1410" si="1044">D1409</f>
        <v/>
      </c>
      <c r="E1410" s="180" t="str">
        <f t="shared" si="1044"/>
        <v/>
      </c>
      <c r="F1410" s="181"/>
      <c r="G1410" s="182"/>
      <c r="H1410" s="183"/>
      <c r="I1410" s="183"/>
      <c r="J1410" s="184"/>
      <c r="K1410" s="185"/>
      <c r="L1410" s="185"/>
      <c r="M1410" s="131"/>
      <c r="N1410" s="128" t="str">
        <f>VLOOKUP(K1410,COD!$O$2:$P$10,2,FALSE)</f>
        <v>#N/A</v>
      </c>
      <c r="O1410" s="128" t="str">
        <f>VLOOKUP(L1410,COD!$O$12:$P$25,2,FALSE)</f>
        <v>#N/A</v>
      </c>
      <c r="P1410" s="119" t="str">
        <f t="shared" si="747"/>
        <v>#N/A</v>
      </c>
    </row>
    <row r="1411" ht="23.25" customHeight="1">
      <c r="A1411" s="86" t="str">
        <f t="shared" si="1042"/>
        <v>4</v>
      </c>
      <c r="B1411" s="177">
        <v>4.0</v>
      </c>
      <c r="C1411" s="178" t="str">
        <f t="shared" si="91"/>
        <v/>
      </c>
      <c r="D1411" s="179" t="str">
        <f t="shared" ref="D1411:E1411" si="1045">D1410</f>
        <v/>
      </c>
      <c r="E1411" s="180" t="str">
        <f t="shared" si="1045"/>
        <v/>
      </c>
      <c r="F1411" s="181"/>
      <c r="G1411" s="182"/>
      <c r="H1411" s="183"/>
      <c r="I1411" s="183"/>
      <c r="J1411" s="184"/>
      <c r="K1411" s="185"/>
      <c r="L1411" s="185"/>
      <c r="M1411" s="132"/>
      <c r="N1411" s="118" t="str">
        <f>VLOOKUP(K1411,COD!$O$2:$P$10,2,FALSE)</f>
        <v>#N/A</v>
      </c>
      <c r="O1411" s="118" t="str">
        <f>VLOOKUP(L1411,COD!$O$12:$P$25,2,FALSE)</f>
        <v>#N/A</v>
      </c>
      <c r="P1411" s="119" t="str">
        <f t="shared" si="747"/>
        <v>#N/A</v>
      </c>
    </row>
    <row r="1412" ht="23.25" customHeight="1">
      <c r="A1412" s="86" t="str">
        <f t="shared" si="1042"/>
        <v>5</v>
      </c>
      <c r="B1412" s="177">
        <v>5.0</v>
      </c>
      <c r="C1412" s="178" t="str">
        <f t="shared" si="91"/>
        <v/>
      </c>
      <c r="D1412" s="179" t="str">
        <f t="shared" ref="D1412:E1412" si="1046">D1411</f>
        <v/>
      </c>
      <c r="E1412" s="180" t="str">
        <f t="shared" si="1046"/>
        <v/>
      </c>
      <c r="F1412" s="181"/>
      <c r="G1412" s="182"/>
      <c r="H1412" s="183"/>
      <c r="I1412" s="183"/>
      <c r="J1412" s="184"/>
      <c r="K1412" s="185"/>
      <c r="L1412" s="185"/>
      <c r="M1412" s="131"/>
      <c r="N1412" s="128" t="str">
        <f>VLOOKUP(K1412,COD!$O$2:$P$10,2,FALSE)</f>
        <v>#N/A</v>
      </c>
      <c r="O1412" s="128" t="str">
        <f>VLOOKUP(L1412,COD!$O$12:$P$25,2,FALSE)</f>
        <v>#N/A</v>
      </c>
      <c r="P1412" s="119" t="str">
        <f t="shared" si="747"/>
        <v>#N/A</v>
      </c>
    </row>
    <row r="1413" ht="23.25" customHeight="1">
      <c r="A1413" s="86" t="str">
        <f t="shared" si="1042"/>
        <v>6</v>
      </c>
      <c r="B1413" s="177">
        <v>6.0</v>
      </c>
      <c r="C1413" s="178" t="str">
        <f t="shared" si="91"/>
        <v/>
      </c>
      <c r="D1413" s="179" t="str">
        <f t="shared" ref="D1413:E1413" si="1047">D1412</f>
        <v/>
      </c>
      <c r="E1413" s="180" t="str">
        <f t="shared" si="1047"/>
        <v/>
      </c>
      <c r="F1413" s="181"/>
      <c r="G1413" s="182"/>
      <c r="H1413" s="183"/>
      <c r="I1413" s="183"/>
      <c r="J1413" s="184"/>
      <c r="K1413" s="185"/>
      <c r="L1413" s="185"/>
      <c r="M1413" s="130"/>
      <c r="N1413" s="118" t="str">
        <f>VLOOKUP(K1413,COD!$O$2:$P$10,2,FALSE)</f>
        <v>#N/A</v>
      </c>
      <c r="O1413" s="118" t="str">
        <f>VLOOKUP(L1413,COD!$O$12:$P$25,2,FALSE)</f>
        <v>#N/A</v>
      </c>
      <c r="P1413" s="119" t="str">
        <f t="shared" si="747"/>
        <v>#N/A</v>
      </c>
    </row>
    <row r="1414" ht="23.25" customHeight="1">
      <c r="A1414" s="86" t="str">
        <f t="shared" si="1042"/>
        <v>7</v>
      </c>
      <c r="B1414" s="177">
        <v>7.0</v>
      </c>
      <c r="C1414" s="178" t="str">
        <f t="shared" si="91"/>
        <v/>
      </c>
      <c r="D1414" s="179" t="str">
        <f t="shared" ref="D1414:E1414" si="1048">D1413</f>
        <v/>
      </c>
      <c r="E1414" s="180" t="str">
        <f t="shared" si="1048"/>
        <v/>
      </c>
      <c r="F1414" s="181"/>
      <c r="G1414" s="182"/>
      <c r="H1414" s="183"/>
      <c r="I1414" s="183"/>
      <c r="J1414" s="184"/>
      <c r="K1414" s="185"/>
      <c r="L1414" s="185"/>
      <c r="M1414" s="127"/>
      <c r="N1414" s="128" t="str">
        <f>VLOOKUP(K1414,COD!$O$2:$P$10,2,FALSE)</f>
        <v>#N/A</v>
      </c>
      <c r="O1414" s="128" t="str">
        <f>VLOOKUP(L1414,COD!$O$12:$P$25,2,FALSE)</f>
        <v>#N/A</v>
      </c>
      <c r="P1414" s="119" t="str">
        <f t="shared" si="747"/>
        <v>#N/A</v>
      </c>
    </row>
    <row r="1415" ht="23.25" customHeight="1">
      <c r="A1415" s="86" t="str">
        <f t="shared" si="1042"/>
        <v>8</v>
      </c>
      <c r="B1415" s="177">
        <v>8.0</v>
      </c>
      <c r="C1415" s="178" t="str">
        <f t="shared" si="91"/>
        <v/>
      </c>
      <c r="D1415" s="179" t="str">
        <f t="shared" ref="D1415:E1415" si="1049">D1414</f>
        <v/>
      </c>
      <c r="E1415" s="180" t="str">
        <f t="shared" si="1049"/>
        <v/>
      </c>
      <c r="F1415" s="181"/>
      <c r="G1415" s="182"/>
      <c r="H1415" s="183"/>
      <c r="I1415" s="183"/>
      <c r="J1415" s="184"/>
      <c r="K1415" s="185"/>
      <c r="L1415" s="185"/>
      <c r="M1415" s="132"/>
      <c r="N1415" s="118" t="str">
        <f>VLOOKUP(K1415,COD!$O$2:$P$10,2,FALSE)</f>
        <v>#N/A</v>
      </c>
      <c r="O1415" s="118" t="str">
        <f>VLOOKUP(L1415,COD!$O$12:$P$25,2,FALSE)</f>
        <v>#N/A</v>
      </c>
      <c r="P1415" s="119" t="str">
        <f t="shared" si="747"/>
        <v>#N/A</v>
      </c>
    </row>
    <row r="1416" ht="23.25" customHeight="1">
      <c r="A1416" s="86" t="str">
        <f t="shared" si="1042"/>
        <v>9</v>
      </c>
      <c r="B1416" s="177">
        <v>9.0</v>
      </c>
      <c r="C1416" s="178" t="str">
        <f t="shared" si="91"/>
        <v/>
      </c>
      <c r="D1416" s="179" t="str">
        <f t="shared" ref="D1416:E1416" si="1050">D1415</f>
        <v/>
      </c>
      <c r="E1416" s="180" t="str">
        <f t="shared" si="1050"/>
        <v/>
      </c>
      <c r="F1416" s="181"/>
      <c r="G1416" s="182"/>
      <c r="H1416" s="183"/>
      <c r="I1416" s="183"/>
      <c r="J1416" s="184"/>
      <c r="K1416" s="185"/>
      <c r="L1416" s="185"/>
      <c r="M1416" s="131"/>
      <c r="N1416" s="128" t="str">
        <f>VLOOKUP(K1416,COD!$O$2:$P$10,2,FALSE)</f>
        <v>#N/A</v>
      </c>
      <c r="O1416" s="128" t="str">
        <f>VLOOKUP(L1416,COD!$O$12:$P$25,2,FALSE)</f>
        <v>#N/A</v>
      </c>
      <c r="P1416" s="119" t="str">
        <f t="shared" si="747"/>
        <v>#N/A</v>
      </c>
    </row>
    <row r="1417" ht="23.25" customHeight="1">
      <c r="A1417" s="86" t="str">
        <f t="shared" si="1042"/>
        <v>10</v>
      </c>
      <c r="B1417" s="177">
        <v>10.0</v>
      </c>
      <c r="C1417" s="178" t="str">
        <f t="shared" si="91"/>
        <v/>
      </c>
      <c r="D1417" s="179" t="str">
        <f t="shared" ref="D1417:E1417" si="1051">D1416</f>
        <v/>
      </c>
      <c r="E1417" s="180" t="str">
        <f t="shared" si="1051"/>
        <v/>
      </c>
      <c r="F1417" s="181"/>
      <c r="G1417" s="182"/>
      <c r="H1417" s="183"/>
      <c r="I1417" s="183"/>
      <c r="J1417" s="184"/>
      <c r="K1417" s="185"/>
      <c r="L1417" s="185"/>
      <c r="M1417" s="132"/>
      <c r="N1417" s="118" t="str">
        <f>VLOOKUP(K1417,COD!$O$2:$P$10,2,FALSE)</f>
        <v>#N/A</v>
      </c>
      <c r="O1417" s="118" t="str">
        <f>VLOOKUP(L1417,COD!$O$12:$P$25,2,FALSE)</f>
        <v>#N/A</v>
      </c>
      <c r="P1417" s="119" t="str">
        <f t="shared" si="747"/>
        <v>#N/A</v>
      </c>
    </row>
    <row r="1418" ht="23.25" customHeight="1">
      <c r="A1418" s="86" t="str">
        <f t="shared" si="1042"/>
        <v>11</v>
      </c>
      <c r="B1418" s="177">
        <v>11.0</v>
      </c>
      <c r="C1418" s="178" t="str">
        <f t="shared" si="91"/>
        <v/>
      </c>
      <c r="D1418" s="179" t="str">
        <f t="shared" ref="D1418:E1418" si="1052">D1417</f>
        <v/>
      </c>
      <c r="E1418" s="180" t="str">
        <f t="shared" si="1052"/>
        <v/>
      </c>
      <c r="F1418" s="181"/>
      <c r="G1418" s="182"/>
      <c r="H1418" s="183"/>
      <c r="I1418" s="183"/>
      <c r="J1418" s="184"/>
      <c r="K1418" s="185"/>
      <c r="L1418" s="185"/>
      <c r="M1418" s="131"/>
      <c r="N1418" s="128" t="str">
        <f>VLOOKUP(K1418,COD!$O$2:$P$10,2,FALSE)</f>
        <v>#N/A</v>
      </c>
      <c r="O1418" s="128" t="str">
        <f>VLOOKUP(L1418,COD!$O$12:$P$25,2,FALSE)</f>
        <v>#N/A</v>
      </c>
      <c r="P1418" s="119" t="str">
        <f t="shared" si="747"/>
        <v>#N/A</v>
      </c>
    </row>
    <row r="1419" ht="23.25" customHeight="1">
      <c r="A1419" s="86" t="str">
        <f t="shared" si="1042"/>
        <v>12</v>
      </c>
      <c r="B1419" s="177">
        <v>12.0</v>
      </c>
      <c r="C1419" s="178" t="str">
        <f t="shared" si="91"/>
        <v/>
      </c>
      <c r="D1419" s="179" t="str">
        <f t="shared" ref="D1419:E1419" si="1053">D1418</f>
        <v/>
      </c>
      <c r="E1419" s="180" t="str">
        <f t="shared" si="1053"/>
        <v/>
      </c>
      <c r="F1419" s="181"/>
      <c r="G1419" s="182"/>
      <c r="H1419" s="183"/>
      <c r="I1419" s="183"/>
      <c r="J1419" s="184"/>
      <c r="K1419" s="186"/>
      <c r="L1419" s="186"/>
      <c r="M1419" s="130"/>
      <c r="N1419" s="118" t="str">
        <f>VLOOKUP(K1419,COD!$O$2:$P$10,2,FALSE)</f>
        <v>#N/A</v>
      </c>
      <c r="O1419" s="118" t="str">
        <f>VLOOKUP(L1419,COD!$O$12:$P$25,2,FALSE)</f>
        <v>#N/A</v>
      </c>
      <c r="P1419" s="119" t="str">
        <f t="shared" si="747"/>
        <v>#N/A</v>
      </c>
    </row>
    <row r="1420" ht="23.25" customHeight="1">
      <c r="A1420" s="86" t="str">
        <f t="shared" si="1042"/>
        <v>13</v>
      </c>
      <c r="B1420" s="177">
        <v>13.0</v>
      </c>
      <c r="C1420" s="178" t="str">
        <f t="shared" si="91"/>
        <v/>
      </c>
      <c r="D1420" s="179" t="str">
        <f t="shared" ref="D1420:E1420" si="1054">D1419</f>
        <v/>
      </c>
      <c r="E1420" s="180" t="str">
        <f t="shared" si="1054"/>
        <v/>
      </c>
      <c r="F1420" s="181"/>
      <c r="G1420" s="182"/>
      <c r="H1420" s="183"/>
      <c r="I1420" s="183"/>
      <c r="J1420" s="184"/>
      <c r="K1420" s="185"/>
      <c r="L1420" s="185"/>
      <c r="M1420" s="127"/>
      <c r="N1420" s="128" t="str">
        <f>VLOOKUP(K1420,COD!$O$2:$P$10,2,FALSE)</f>
        <v>#N/A</v>
      </c>
      <c r="O1420" s="128" t="str">
        <f>VLOOKUP(L1420,COD!$O$12:$P$25,2,FALSE)</f>
        <v>#N/A</v>
      </c>
      <c r="P1420" s="119" t="str">
        <f t="shared" si="747"/>
        <v>#N/A</v>
      </c>
    </row>
    <row r="1421" ht="23.25" customHeight="1">
      <c r="A1421" s="86" t="str">
        <f t="shared" si="1042"/>
        <v>14</v>
      </c>
      <c r="B1421" s="177">
        <v>14.0</v>
      </c>
      <c r="C1421" s="178" t="str">
        <f t="shared" si="91"/>
        <v/>
      </c>
      <c r="D1421" s="179" t="str">
        <f t="shared" ref="D1421:E1421" si="1055">D1420</f>
        <v/>
      </c>
      <c r="E1421" s="180" t="str">
        <f t="shared" si="1055"/>
        <v/>
      </c>
      <c r="F1421" s="181"/>
      <c r="G1421" s="182"/>
      <c r="H1421" s="183"/>
      <c r="I1421" s="183"/>
      <c r="J1421" s="184"/>
      <c r="K1421" s="186"/>
      <c r="L1421" s="186"/>
      <c r="M1421" s="130"/>
      <c r="N1421" s="118" t="str">
        <f>VLOOKUP(K1421,COD!$O$2:$P$10,2,FALSE)</f>
        <v>#N/A</v>
      </c>
      <c r="O1421" s="118" t="str">
        <f>VLOOKUP(L1421,COD!$O$12:$P$25,2,FALSE)</f>
        <v>#N/A</v>
      </c>
      <c r="P1421" s="119" t="str">
        <f t="shared" si="747"/>
        <v>#N/A</v>
      </c>
    </row>
    <row r="1422" ht="23.25" customHeight="1">
      <c r="A1422" s="86" t="str">
        <f t="shared" si="1042"/>
        <v>15</v>
      </c>
      <c r="B1422" s="177">
        <v>15.0</v>
      </c>
      <c r="C1422" s="178" t="str">
        <f t="shared" si="91"/>
        <v/>
      </c>
      <c r="D1422" s="179" t="str">
        <f t="shared" ref="D1422:E1422" si="1056">D1421</f>
        <v/>
      </c>
      <c r="E1422" s="180" t="str">
        <f t="shared" si="1056"/>
        <v/>
      </c>
      <c r="F1422" s="181"/>
      <c r="G1422" s="182"/>
      <c r="H1422" s="183"/>
      <c r="I1422" s="183"/>
      <c r="J1422" s="184"/>
      <c r="K1422" s="186"/>
      <c r="L1422" s="186"/>
      <c r="M1422" s="127"/>
      <c r="N1422" s="128" t="str">
        <f>VLOOKUP(K1422,COD!$O$2:$P$10,2,FALSE)</f>
        <v>#N/A</v>
      </c>
      <c r="O1422" s="128" t="str">
        <f>VLOOKUP(L1422,COD!$O$12:$P$25,2,FALSE)</f>
        <v>#N/A</v>
      </c>
      <c r="P1422" s="119" t="str">
        <f t="shared" si="747"/>
        <v>#N/A</v>
      </c>
    </row>
    <row r="1423" ht="23.25" customHeight="1">
      <c r="A1423" s="86" t="str">
        <f t="shared" si="1042"/>
        <v>16</v>
      </c>
      <c r="B1423" s="177">
        <v>16.0</v>
      </c>
      <c r="C1423" s="178" t="str">
        <f t="shared" si="91"/>
        <v/>
      </c>
      <c r="D1423" s="179" t="str">
        <f t="shared" ref="D1423:E1423" si="1057">D1422</f>
        <v/>
      </c>
      <c r="E1423" s="180" t="str">
        <f t="shared" si="1057"/>
        <v/>
      </c>
      <c r="F1423" s="181"/>
      <c r="G1423" s="182"/>
      <c r="H1423" s="183"/>
      <c r="I1423" s="183"/>
      <c r="J1423" s="184"/>
      <c r="K1423" s="186"/>
      <c r="L1423" s="186"/>
      <c r="M1423" s="132"/>
      <c r="N1423" s="118" t="str">
        <f>VLOOKUP(K1423,COD!$O$2:$P$10,2,FALSE)</f>
        <v>#N/A</v>
      </c>
      <c r="O1423" s="118" t="str">
        <f>VLOOKUP(L1423,COD!$O$12:$P$25,2,FALSE)</f>
        <v>#N/A</v>
      </c>
      <c r="P1423" s="119" t="str">
        <f t="shared" si="747"/>
        <v>#N/A</v>
      </c>
    </row>
    <row r="1424" ht="23.25" customHeight="1">
      <c r="A1424" s="86" t="str">
        <f t="shared" si="1042"/>
        <v>17</v>
      </c>
      <c r="B1424" s="177">
        <v>17.0</v>
      </c>
      <c r="C1424" s="178" t="str">
        <f t="shared" si="91"/>
        <v/>
      </c>
      <c r="D1424" s="179" t="str">
        <f t="shared" ref="D1424:E1424" si="1058">D1423</f>
        <v/>
      </c>
      <c r="E1424" s="180" t="str">
        <f t="shared" si="1058"/>
        <v/>
      </c>
      <c r="F1424" s="181"/>
      <c r="G1424" s="182"/>
      <c r="H1424" s="183"/>
      <c r="I1424" s="183"/>
      <c r="J1424" s="184"/>
      <c r="K1424" s="186"/>
      <c r="L1424" s="186"/>
      <c r="M1424" s="131"/>
      <c r="N1424" s="128" t="str">
        <f>VLOOKUP(K1424,COD!$O$2:$P$10,2,FALSE)</f>
        <v>#N/A</v>
      </c>
      <c r="O1424" s="128" t="str">
        <f>VLOOKUP(L1424,COD!$O$12:$P$25,2,FALSE)</f>
        <v>#N/A</v>
      </c>
      <c r="P1424" s="119" t="str">
        <f t="shared" si="747"/>
        <v>#N/A</v>
      </c>
    </row>
    <row r="1425" ht="23.25" customHeight="1">
      <c r="A1425" s="86" t="str">
        <f t="shared" si="1042"/>
        <v>18</v>
      </c>
      <c r="B1425" s="177">
        <v>18.0</v>
      </c>
      <c r="C1425" s="178" t="str">
        <f t="shared" si="91"/>
        <v/>
      </c>
      <c r="D1425" s="179" t="str">
        <f t="shared" ref="D1425:E1425" si="1059">D1424</f>
        <v/>
      </c>
      <c r="E1425" s="180" t="str">
        <f t="shared" si="1059"/>
        <v/>
      </c>
      <c r="F1425" s="181"/>
      <c r="G1425" s="182"/>
      <c r="H1425" s="183"/>
      <c r="I1425" s="183"/>
      <c r="J1425" s="187"/>
      <c r="K1425" s="186"/>
      <c r="L1425" s="186"/>
      <c r="M1425" s="130"/>
      <c r="N1425" s="118" t="str">
        <f>VLOOKUP(K1425,COD!$O$2:$P$10,2,FALSE)</f>
        <v>#N/A</v>
      </c>
      <c r="O1425" s="118" t="str">
        <f>VLOOKUP(L1425,COD!$O$12:$P$25,2,FALSE)</f>
        <v>#N/A</v>
      </c>
      <c r="P1425" s="119" t="str">
        <f t="shared" si="747"/>
        <v>#N/A</v>
      </c>
    </row>
    <row r="1426" ht="23.25" customHeight="1">
      <c r="A1426" s="86" t="str">
        <f t="shared" si="1042"/>
        <v>19</v>
      </c>
      <c r="B1426" s="177">
        <v>19.0</v>
      </c>
      <c r="C1426" s="178" t="str">
        <f t="shared" si="91"/>
        <v/>
      </c>
      <c r="D1426" s="179" t="str">
        <f t="shared" ref="D1426:E1426" si="1060">D1425</f>
        <v/>
      </c>
      <c r="E1426" s="180" t="str">
        <f t="shared" si="1060"/>
        <v/>
      </c>
      <c r="F1426" s="181"/>
      <c r="G1426" s="182"/>
      <c r="H1426" s="183"/>
      <c r="I1426" s="183"/>
      <c r="J1426" s="184"/>
      <c r="K1426" s="186"/>
      <c r="L1426" s="186"/>
      <c r="M1426" s="127"/>
      <c r="N1426" s="128" t="str">
        <f>VLOOKUP(K1426,COD!$O$2:$P$10,2,FALSE)</f>
        <v>#N/A</v>
      </c>
      <c r="O1426" s="128" t="str">
        <f>VLOOKUP(L1426,COD!$O$12:$P$25,2,FALSE)</f>
        <v>#N/A</v>
      </c>
      <c r="P1426" s="119" t="str">
        <f t="shared" si="747"/>
        <v>#N/A</v>
      </c>
    </row>
    <row r="1427" ht="23.25" customHeight="1">
      <c r="A1427" s="86" t="str">
        <f t="shared" si="1042"/>
        <v>20</v>
      </c>
      <c r="B1427" s="177">
        <v>20.0</v>
      </c>
      <c r="C1427" s="178" t="str">
        <f t="shared" si="91"/>
        <v/>
      </c>
      <c r="D1427" s="179" t="str">
        <f t="shared" ref="D1427:E1427" si="1061">D1426</f>
        <v/>
      </c>
      <c r="E1427" s="180" t="str">
        <f t="shared" si="1061"/>
        <v/>
      </c>
      <c r="F1427" s="181"/>
      <c r="G1427" s="182"/>
      <c r="H1427" s="183"/>
      <c r="I1427" s="183"/>
      <c r="J1427" s="184"/>
      <c r="K1427" s="186"/>
      <c r="L1427" s="186"/>
      <c r="M1427" s="132"/>
      <c r="N1427" s="118" t="str">
        <f>VLOOKUP(K1427,COD!$O$2:$P$10,2,FALSE)</f>
        <v>#N/A</v>
      </c>
      <c r="O1427" s="118" t="str">
        <f>VLOOKUP(L1427,COD!$O$12:$P$25,2,FALSE)</f>
        <v>#N/A</v>
      </c>
      <c r="P1427" s="119" t="str">
        <f t="shared" si="747"/>
        <v>#N/A</v>
      </c>
    </row>
    <row r="1428" ht="23.25" customHeight="1">
      <c r="A1428" s="86" t="str">
        <f t="shared" si="1042"/>
        <v>21</v>
      </c>
      <c r="B1428" s="177">
        <v>21.0</v>
      </c>
      <c r="C1428" s="178" t="str">
        <f t="shared" si="91"/>
        <v/>
      </c>
      <c r="D1428" s="179" t="str">
        <f t="shared" ref="D1428:E1428" si="1062">D1427</f>
        <v/>
      </c>
      <c r="E1428" s="180" t="str">
        <f t="shared" si="1062"/>
        <v/>
      </c>
      <c r="F1428" s="181"/>
      <c r="G1428" s="182"/>
      <c r="H1428" s="183"/>
      <c r="I1428" s="183"/>
      <c r="J1428" s="187"/>
      <c r="K1428" s="185"/>
      <c r="L1428" s="186"/>
      <c r="M1428" s="127"/>
      <c r="N1428" s="128" t="str">
        <f>VLOOKUP(K1428,COD!$O$2:$P$10,2,FALSE)</f>
        <v>#N/A</v>
      </c>
      <c r="O1428" s="128" t="str">
        <f>VLOOKUP(L1428,COD!$O$12:$P$25,2,FALSE)</f>
        <v>#N/A</v>
      </c>
      <c r="P1428" s="119" t="str">
        <f t="shared" si="747"/>
        <v>#N/A</v>
      </c>
    </row>
    <row r="1429" ht="23.25" customHeight="1">
      <c r="A1429" s="86" t="str">
        <f t="shared" si="1042"/>
        <v>22</v>
      </c>
      <c r="B1429" s="177">
        <v>22.0</v>
      </c>
      <c r="C1429" s="178" t="str">
        <f t="shared" si="91"/>
        <v/>
      </c>
      <c r="D1429" s="179" t="str">
        <f t="shared" ref="D1429:E1429" si="1063">D1428</f>
        <v/>
      </c>
      <c r="E1429" s="180" t="str">
        <f t="shared" si="1063"/>
        <v/>
      </c>
      <c r="F1429" s="181"/>
      <c r="G1429" s="182"/>
      <c r="H1429" s="183"/>
      <c r="I1429" s="183"/>
      <c r="J1429" s="184"/>
      <c r="K1429" s="186"/>
      <c r="L1429" s="186"/>
      <c r="M1429" s="130"/>
      <c r="N1429" s="118" t="str">
        <f>VLOOKUP(K1429,COD!$O$2:$P$10,2,FALSE)</f>
        <v>#N/A</v>
      </c>
      <c r="O1429" s="118" t="str">
        <f>VLOOKUP(L1429,COD!$O$12:$P$25,2,FALSE)</f>
        <v>#N/A</v>
      </c>
      <c r="P1429" s="119" t="str">
        <f t="shared" si="747"/>
        <v>#N/A</v>
      </c>
    </row>
    <row r="1430" ht="23.25" customHeight="1">
      <c r="A1430" s="86" t="str">
        <f t="shared" si="1042"/>
        <v>23</v>
      </c>
      <c r="B1430" s="177">
        <v>23.0</v>
      </c>
      <c r="C1430" s="178" t="str">
        <f t="shared" si="91"/>
        <v/>
      </c>
      <c r="D1430" s="179" t="str">
        <f t="shared" ref="D1430:E1430" si="1064">D1429</f>
        <v/>
      </c>
      <c r="E1430" s="180" t="str">
        <f t="shared" si="1064"/>
        <v/>
      </c>
      <c r="F1430" s="181"/>
      <c r="G1430" s="182"/>
      <c r="H1430" s="183"/>
      <c r="I1430" s="183"/>
      <c r="J1430" s="184"/>
      <c r="K1430" s="185"/>
      <c r="L1430" s="186"/>
      <c r="M1430" s="131"/>
      <c r="N1430" s="128" t="str">
        <f>VLOOKUP(K1430,COD!$O$2:$P$10,2,FALSE)</f>
        <v>#N/A</v>
      </c>
      <c r="O1430" s="128" t="str">
        <f>VLOOKUP(L1430,COD!$O$12:$P$25,2,FALSE)</f>
        <v>#N/A</v>
      </c>
      <c r="P1430" s="119" t="str">
        <f t="shared" si="747"/>
        <v>#N/A</v>
      </c>
    </row>
    <row r="1431" ht="23.25" customHeight="1">
      <c r="A1431" s="86" t="str">
        <f t="shared" si="1042"/>
        <v>24</v>
      </c>
      <c r="B1431" s="177">
        <v>24.0</v>
      </c>
      <c r="C1431" s="178" t="str">
        <f t="shared" si="91"/>
        <v/>
      </c>
      <c r="D1431" s="179" t="str">
        <f t="shared" ref="D1431:E1431" si="1065">D1430</f>
        <v/>
      </c>
      <c r="E1431" s="180" t="str">
        <f t="shared" si="1065"/>
        <v/>
      </c>
      <c r="F1431" s="181"/>
      <c r="G1431" s="182"/>
      <c r="H1431" s="183"/>
      <c r="I1431" s="183"/>
      <c r="J1431" s="184"/>
      <c r="K1431" s="186"/>
      <c r="L1431" s="186"/>
      <c r="M1431" s="130"/>
      <c r="N1431" s="118" t="str">
        <f>VLOOKUP(K1431,COD!$O$2:$P$10,2,FALSE)</f>
        <v>#N/A</v>
      </c>
      <c r="O1431" s="118" t="str">
        <f>VLOOKUP(L1431,COD!$O$12:$P$25,2,FALSE)</f>
        <v>#N/A</v>
      </c>
      <c r="P1431" s="119" t="str">
        <f t="shared" si="747"/>
        <v>#N/A</v>
      </c>
    </row>
    <row r="1432" ht="23.25" customHeight="1">
      <c r="A1432" s="86" t="str">
        <f t="shared" si="1042"/>
        <v>25</v>
      </c>
      <c r="B1432" s="177">
        <v>25.0</v>
      </c>
      <c r="C1432" s="178" t="str">
        <f t="shared" si="91"/>
        <v/>
      </c>
      <c r="D1432" s="179" t="str">
        <f t="shared" ref="D1432:E1432" si="1066">D1431</f>
        <v/>
      </c>
      <c r="E1432" s="180" t="str">
        <f t="shared" si="1066"/>
        <v/>
      </c>
      <c r="F1432" s="181"/>
      <c r="G1432" s="182"/>
      <c r="H1432" s="183"/>
      <c r="I1432" s="183"/>
      <c r="J1432" s="187"/>
      <c r="K1432" s="185"/>
      <c r="L1432" s="185"/>
      <c r="M1432" s="127"/>
      <c r="N1432" s="128" t="str">
        <f>VLOOKUP(K1432,COD!$O$2:$P$10,2,FALSE)</f>
        <v>#N/A</v>
      </c>
      <c r="O1432" s="128" t="str">
        <f>VLOOKUP(L1432,COD!$O$12:$P$25,2,FALSE)</f>
        <v>#N/A</v>
      </c>
      <c r="P1432" s="119" t="str">
        <f t="shared" si="747"/>
        <v>#N/A</v>
      </c>
    </row>
    <row r="1433" ht="23.25" customHeight="1">
      <c r="A1433" s="86" t="str">
        <f t="shared" si="1042"/>
        <v>26</v>
      </c>
      <c r="B1433" s="177">
        <v>26.0</v>
      </c>
      <c r="C1433" s="178" t="str">
        <f t="shared" si="91"/>
        <v/>
      </c>
      <c r="D1433" s="179" t="str">
        <f t="shared" ref="D1433:E1433" si="1067">D1432</f>
        <v/>
      </c>
      <c r="E1433" s="180" t="str">
        <f t="shared" si="1067"/>
        <v/>
      </c>
      <c r="F1433" s="181"/>
      <c r="G1433" s="182"/>
      <c r="H1433" s="183"/>
      <c r="I1433" s="183"/>
      <c r="J1433" s="184"/>
      <c r="K1433" s="185"/>
      <c r="L1433" s="185"/>
      <c r="M1433" s="132"/>
      <c r="N1433" s="118" t="str">
        <f>VLOOKUP(K1433,COD!$O$2:$P$10,2,FALSE)</f>
        <v>#N/A</v>
      </c>
      <c r="O1433" s="118" t="str">
        <f>VLOOKUP(L1433,COD!$O$12:$P$25,2,FALSE)</f>
        <v>#N/A</v>
      </c>
      <c r="P1433" s="119" t="str">
        <f t="shared" si="747"/>
        <v>#N/A</v>
      </c>
    </row>
    <row r="1434" ht="23.25" customHeight="1">
      <c r="A1434" s="86" t="str">
        <f t="shared" si="1042"/>
        <v>27</v>
      </c>
      <c r="B1434" s="177">
        <v>27.0</v>
      </c>
      <c r="C1434" s="178" t="str">
        <f t="shared" si="91"/>
        <v/>
      </c>
      <c r="D1434" s="179" t="str">
        <f t="shared" ref="D1434:E1434" si="1068">D1433</f>
        <v/>
      </c>
      <c r="E1434" s="180" t="str">
        <f t="shared" si="1068"/>
        <v/>
      </c>
      <c r="F1434" s="181"/>
      <c r="G1434" s="182"/>
      <c r="H1434" s="183"/>
      <c r="I1434" s="183"/>
      <c r="J1434" s="184"/>
      <c r="K1434" s="185"/>
      <c r="L1434" s="185"/>
      <c r="M1434" s="131"/>
      <c r="N1434" s="128" t="str">
        <f>VLOOKUP(K1434,COD!$O$2:$P$10,2,FALSE)</f>
        <v>#N/A</v>
      </c>
      <c r="O1434" s="128" t="str">
        <f>VLOOKUP(L1434,COD!$O$12:$P$25,2,FALSE)</f>
        <v>#N/A</v>
      </c>
      <c r="P1434" s="119" t="str">
        <f t="shared" si="747"/>
        <v>#N/A</v>
      </c>
    </row>
    <row r="1435" ht="23.25" customHeight="1">
      <c r="A1435" s="86" t="str">
        <f t="shared" si="1042"/>
        <v>28</v>
      </c>
      <c r="B1435" s="177">
        <v>28.0</v>
      </c>
      <c r="C1435" s="178" t="str">
        <f t="shared" si="91"/>
        <v/>
      </c>
      <c r="D1435" s="179" t="str">
        <f t="shared" ref="D1435:E1435" si="1069">D1434</f>
        <v/>
      </c>
      <c r="E1435" s="180" t="str">
        <f t="shared" si="1069"/>
        <v/>
      </c>
      <c r="F1435" s="181"/>
      <c r="G1435" s="182"/>
      <c r="H1435" s="183"/>
      <c r="I1435" s="183"/>
      <c r="J1435" s="184"/>
      <c r="K1435" s="185"/>
      <c r="L1435" s="185"/>
      <c r="M1435" s="132"/>
      <c r="N1435" s="118" t="str">
        <f>VLOOKUP(K1435,COD!$O$2:$P$10,2,FALSE)</f>
        <v>#N/A</v>
      </c>
      <c r="O1435" s="118" t="str">
        <f>VLOOKUP(L1435,COD!$O$12:$P$25,2,FALSE)</f>
        <v>#N/A</v>
      </c>
      <c r="P1435" s="119" t="str">
        <f t="shared" si="747"/>
        <v>#N/A</v>
      </c>
    </row>
    <row r="1436" ht="23.25" customHeight="1">
      <c r="A1436" s="86" t="str">
        <f t="shared" si="1042"/>
        <v>29</v>
      </c>
      <c r="B1436" s="177">
        <v>29.0</v>
      </c>
      <c r="C1436" s="178" t="str">
        <f t="shared" si="91"/>
        <v/>
      </c>
      <c r="D1436" s="179" t="str">
        <f t="shared" ref="D1436:E1436" si="1070">D1435</f>
        <v/>
      </c>
      <c r="E1436" s="180" t="str">
        <f t="shared" si="1070"/>
        <v/>
      </c>
      <c r="F1436" s="181"/>
      <c r="G1436" s="182"/>
      <c r="H1436" s="183"/>
      <c r="I1436" s="183"/>
      <c r="J1436" s="184"/>
      <c r="K1436" s="185"/>
      <c r="L1436" s="185"/>
      <c r="M1436" s="131"/>
      <c r="N1436" s="128" t="str">
        <f>VLOOKUP(K1436,COD!$O$2:$P$10,2,FALSE)</f>
        <v>#N/A</v>
      </c>
      <c r="O1436" s="128" t="str">
        <f>VLOOKUP(L1436,COD!$O$12:$P$25,2,FALSE)</f>
        <v>#N/A</v>
      </c>
      <c r="P1436" s="119" t="str">
        <f t="shared" si="747"/>
        <v>#N/A</v>
      </c>
    </row>
    <row r="1437" ht="23.25" customHeight="1">
      <c r="A1437" s="86" t="str">
        <f t="shared" si="1042"/>
        <v>30</v>
      </c>
      <c r="B1437" s="177">
        <v>30.0</v>
      </c>
      <c r="C1437" s="178" t="str">
        <f t="shared" si="91"/>
        <v/>
      </c>
      <c r="D1437" s="179" t="str">
        <f t="shared" ref="D1437:E1437" si="1071">D1436</f>
        <v/>
      </c>
      <c r="E1437" s="180" t="str">
        <f t="shared" si="1071"/>
        <v/>
      </c>
      <c r="F1437" s="181"/>
      <c r="G1437" s="182"/>
      <c r="H1437" s="183"/>
      <c r="I1437" s="183"/>
      <c r="J1437" s="184"/>
      <c r="K1437" s="185"/>
      <c r="L1437" s="185"/>
      <c r="M1437" s="130"/>
      <c r="N1437" s="118" t="str">
        <f>VLOOKUP(K1437,COD!$O$2:$P$10,2,FALSE)</f>
        <v>#N/A</v>
      </c>
      <c r="O1437" s="118" t="str">
        <f>VLOOKUP(L1437,COD!$O$12:$P$25,2,FALSE)</f>
        <v>#N/A</v>
      </c>
      <c r="P1437" s="119" t="str">
        <f t="shared" si="747"/>
        <v>#N/A</v>
      </c>
    </row>
    <row r="1438" ht="23.25" customHeight="1">
      <c r="A1438" s="86" t="str">
        <f t="shared" si="1042"/>
        <v>31</v>
      </c>
      <c r="B1438" s="177">
        <v>31.0</v>
      </c>
      <c r="C1438" s="178" t="str">
        <f t="shared" si="91"/>
        <v/>
      </c>
      <c r="D1438" s="179" t="str">
        <f t="shared" ref="D1438:E1438" si="1072">D1437</f>
        <v/>
      </c>
      <c r="E1438" s="180" t="str">
        <f t="shared" si="1072"/>
        <v/>
      </c>
      <c r="F1438" s="181"/>
      <c r="G1438" s="182"/>
      <c r="H1438" s="183"/>
      <c r="I1438" s="183"/>
      <c r="J1438" s="184"/>
      <c r="K1438" s="186"/>
      <c r="L1438" s="186"/>
      <c r="M1438" s="131"/>
      <c r="N1438" s="128" t="str">
        <f>VLOOKUP(K1438,COD!$O$2:$P$10,2,FALSE)</f>
        <v>#N/A</v>
      </c>
      <c r="O1438" s="128" t="str">
        <f>VLOOKUP(L1438,COD!$O$12:$P$25,2,FALSE)</f>
        <v>#N/A</v>
      </c>
      <c r="P1438" s="119" t="str">
        <f t="shared" si="747"/>
        <v>#N/A</v>
      </c>
    </row>
    <row r="1439" ht="23.25" customHeight="1">
      <c r="A1439" s="86" t="str">
        <f t="shared" si="1042"/>
        <v>32</v>
      </c>
      <c r="B1439" s="177">
        <v>32.0</v>
      </c>
      <c r="C1439" s="178" t="str">
        <f t="shared" si="91"/>
        <v/>
      </c>
      <c r="D1439" s="179" t="str">
        <f t="shared" ref="D1439:E1439" si="1073">D1438</f>
        <v/>
      </c>
      <c r="E1439" s="180" t="str">
        <f t="shared" si="1073"/>
        <v/>
      </c>
      <c r="F1439" s="181"/>
      <c r="G1439" s="182"/>
      <c r="H1439" s="183"/>
      <c r="I1439" s="183"/>
      <c r="J1439" s="184"/>
      <c r="K1439" s="185"/>
      <c r="L1439" s="185"/>
      <c r="M1439" s="130"/>
      <c r="N1439" s="118" t="str">
        <f>VLOOKUP(K1439,COD!$O$2:$P$10,2,FALSE)</f>
        <v>#N/A</v>
      </c>
      <c r="O1439" s="118" t="str">
        <f>VLOOKUP(L1439,COD!$O$12:$P$25,2,FALSE)</f>
        <v>#N/A</v>
      </c>
      <c r="P1439" s="119" t="str">
        <f t="shared" si="747"/>
        <v>#N/A</v>
      </c>
    </row>
    <row r="1440" ht="23.25" customHeight="1">
      <c r="A1440" s="86" t="str">
        <f t="shared" si="1042"/>
        <v>33</v>
      </c>
      <c r="B1440" s="177">
        <v>33.0</v>
      </c>
      <c r="C1440" s="178" t="str">
        <f t="shared" si="91"/>
        <v/>
      </c>
      <c r="D1440" s="179" t="str">
        <f t="shared" ref="D1440:E1440" si="1074">D1439</f>
        <v/>
      </c>
      <c r="E1440" s="180" t="str">
        <f t="shared" si="1074"/>
        <v/>
      </c>
      <c r="F1440" s="181"/>
      <c r="G1440" s="182"/>
      <c r="H1440" s="183"/>
      <c r="I1440" s="183"/>
      <c r="J1440" s="184"/>
      <c r="K1440" s="185"/>
      <c r="L1440" s="185"/>
      <c r="M1440" s="127"/>
      <c r="N1440" s="128" t="str">
        <f>VLOOKUP(K1440,COD!$O$2:$P$10,2,FALSE)</f>
        <v>#N/A</v>
      </c>
      <c r="O1440" s="128" t="str">
        <f>VLOOKUP(L1440,COD!$O$12:$P$25,2,FALSE)</f>
        <v>#N/A</v>
      </c>
      <c r="P1440" s="119" t="str">
        <f t="shared" si="747"/>
        <v>#N/A</v>
      </c>
    </row>
    <row r="1441" ht="23.25" customHeight="1">
      <c r="A1441" s="86" t="str">
        <f t="shared" si="1042"/>
        <v>34</v>
      </c>
      <c r="B1441" s="177">
        <v>34.0</v>
      </c>
      <c r="C1441" s="178" t="str">
        <f t="shared" si="91"/>
        <v/>
      </c>
      <c r="D1441" s="179" t="str">
        <f t="shared" ref="D1441:E1441" si="1075">D1440</f>
        <v/>
      </c>
      <c r="E1441" s="180" t="str">
        <f t="shared" si="1075"/>
        <v/>
      </c>
      <c r="F1441" s="181"/>
      <c r="G1441" s="182"/>
      <c r="H1441" s="183"/>
      <c r="I1441" s="183"/>
      <c r="J1441" s="184"/>
      <c r="K1441" s="185"/>
      <c r="L1441" s="185"/>
      <c r="M1441" s="132"/>
      <c r="N1441" s="118" t="str">
        <f>VLOOKUP(K1441,COD!$O$2:$P$10,2,FALSE)</f>
        <v>#N/A</v>
      </c>
      <c r="O1441" s="118" t="str">
        <f>VLOOKUP(L1441,COD!$O$12:$P$25,2,FALSE)</f>
        <v>#N/A</v>
      </c>
      <c r="P1441" s="119" t="str">
        <f t="shared" si="747"/>
        <v>#N/A</v>
      </c>
    </row>
    <row r="1442" ht="23.25" customHeight="1">
      <c r="A1442" s="86" t="str">
        <f t="shared" si="1042"/>
        <v>35</v>
      </c>
      <c r="B1442" s="177">
        <v>35.0</v>
      </c>
      <c r="C1442" s="178" t="str">
        <f t="shared" si="91"/>
        <v/>
      </c>
      <c r="D1442" s="179" t="str">
        <f t="shared" ref="D1442:E1442" si="1076">D1441</f>
        <v/>
      </c>
      <c r="E1442" s="180" t="str">
        <f t="shared" si="1076"/>
        <v/>
      </c>
      <c r="F1442" s="181"/>
      <c r="G1442" s="182"/>
      <c r="H1442" s="183"/>
      <c r="I1442" s="183"/>
      <c r="J1442" s="184"/>
      <c r="K1442" s="185"/>
      <c r="L1442" s="185"/>
      <c r="M1442" s="131"/>
      <c r="N1442" s="128" t="str">
        <f>VLOOKUP(K1442,COD!$O$2:$P$10,2,FALSE)</f>
        <v>#N/A</v>
      </c>
      <c r="O1442" s="128" t="str">
        <f>VLOOKUP(L1442,COD!$O$12:$P$25,2,FALSE)</f>
        <v>#N/A</v>
      </c>
      <c r="P1442" s="119" t="str">
        <f t="shared" si="747"/>
        <v>#N/A</v>
      </c>
    </row>
    <row r="1443" ht="23.25" customHeight="1">
      <c r="A1443" s="86" t="str">
        <f t="shared" si="1042"/>
        <v>36</v>
      </c>
      <c r="B1443" s="177">
        <v>36.0</v>
      </c>
      <c r="C1443" s="178" t="str">
        <f t="shared" si="91"/>
        <v/>
      </c>
      <c r="D1443" s="179" t="str">
        <f t="shared" ref="D1443:E1443" si="1077">D1442</f>
        <v/>
      </c>
      <c r="E1443" s="180" t="str">
        <f t="shared" si="1077"/>
        <v/>
      </c>
      <c r="F1443" s="181"/>
      <c r="G1443" s="182"/>
      <c r="H1443" s="183"/>
      <c r="I1443" s="183"/>
      <c r="J1443" s="184"/>
      <c r="K1443" s="185"/>
      <c r="L1443" s="185"/>
      <c r="M1443" s="132"/>
      <c r="N1443" s="118" t="str">
        <f>VLOOKUP(K1443,COD!$O$2:$P$10,2,FALSE)</f>
        <v>#N/A</v>
      </c>
      <c r="O1443" s="118" t="str">
        <f>VLOOKUP(L1443,COD!$O$12:$P$25,2,FALSE)</f>
        <v>#N/A</v>
      </c>
      <c r="P1443" s="119" t="str">
        <f t="shared" si="747"/>
        <v>#N/A</v>
      </c>
    </row>
    <row r="1444" ht="23.25" customHeight="1">
      <c r="A1444" s="86" t="str">
        <f t="shared" si="1042"/>
        <v>37</v>
      </c>
      <c r="B1444" s="177">
        <v>37.0</v>
      </c>
      <c r="C1444" s="178" t="str">
        <f t="shared" si="91"/>
        <v/>
      </c>
      <c r="D1444" s="179" t="str">
        <f t="shared" ref="D1444:E1444" si="1078">D1443</f>
        <v/>
      </c>
      <c r="E1444" s="180" t="str">
        <f t="shared" si="1078"/>
        <v/>
      </c>
      <c r="F1444" s="181"/>
      <c r="G1444" s="182"/>
      <c r="H1444" s="183"/>
      <c r="I1444" s="183"/>
      <c r="J1444" s="187"/>
      <c r="K1444" s="185"/>
      <c r="L1444" s="185"/>
      <c r="M1444" s="127"/>
      <c r="N1444" s="128" t="str">
        <f>VLOOKUP(K1444,COD!$O$2:$P$10,2,FALSE)</f>
        <v>#N/A</v>
      </c>
      <c r="O1444" s="128" t="str">
        <f>VLOOKUP(L1444,COD!$O$12:$P$25,2,FALSE)</f>
        <v>#N/A</v>
      </c>
      <c r="P1444" s="119" t="str">
        <f t="shared" si="747"/>
        <v>#N/A</v>
      </c>
    </row>
    <row r="1445" ht="23.25" customHeight="1">
      <c r="A1445" s="86" t="str">
        <f t="shared" si="1042"/>
        <v>38</v>
      </c>
      <c r="B1445" s="177">
        <v>38.0</v>
      </c>
      <c r="C1445" s="178" t="str">
        <f t="shared" si="91"/>
        <v/>
      </c>
      <c r="D1445" s="179" t="str">
        <f t="shared" ref="D1445:E1445" si="1079">D1444</f>
        <v/>
      </c>
      <c r="E1445" s="180" t="str">
        <f t="shared" si="1079"/>
        <v/>
      </c>
      <c r="F1445" s="181"/>
      <c r="G1445" s="182"/>
      <c r="H1445" s="183"/>
      <c r="I1445" s="183"/>
      <c r="J1445" s="184"/>
      <c r="K1445" s="185"/>
      <c r="L1445" s="185"/>
      <c r="M1445" s="132"/>
      <c r="N1445" s="118" t="str">
        <f>VLOOKUP(K1445,COD!$O$2:$P$10,2,FALSE)</f>
        <v>#N/A</v>
      </c>
      <c r="O1445" s="118" t="str">
        <f>VLOOKUP(L1445,COD!$O$12:$P$25,2,FALSE)</f>
        <v>#N/A</v>
      </c>
      <c r="P1445" s="119" t="str">
        <f t="shared" si="747"/>
        <v>#N/A</v>
      </c>
    </row>
    <row r="1446" ht="23.25" customHeight="1">
      <c r="A1446" s="86" t="str">
        <f t="shared" si="1042"/>
        <v>39</v>
      </c>
      <c r="B1446" s="177">
        <v>39.0</v>
      </c>
      <c r="C1446" s="178" t="str">
        <f t="shared" si="91"/>
        <v/>
      </c>
      <c r="D1446" s="179" t="str">
        <f t="shared" ref="D1446:E1446" si="1080">D1445</f>
        <v/>
      </c>
      <c r="E1446" s="180" t="str">
        <f t="shared" si="1080"/>
        <v/>
      </c>
      <c r="F1446" s="181"/>
      <c r="G1446" s="182"/>
      <c r="H1446" s="183"/>
      <c r="I1446" s="183"/>
      <c r="J1446" s="184"/>
      <c r="K1446" s="185"/>
      <c r="L1446" s="186"/>
      <c r="M1446" s="127"/>
      <c r="N1446" s="128" t="str">
        <f>VLOOKUP(K1446,COD!$O$2:$P$10,2,FALSE)</f>
        <v>#N/A</v>
      </c>
      <c r="O1446" s="128" t="str">
        <f>VLOOKUP(L1446,COD!$O$12:$P$25,2,FALSE)</f>
        <v>#N/A</v>
      </c>
      <c r="P1446" s="119" t="str">
        <f t="shared" si="747"/>
        <v>#N/A</v>
      </c>
    </row>
    <row r="1447" ht="23.25" customHeight="1">
      <c r="A1447" s="86" t="str">
        <f t="shared" si="1042"/>
        <v>40</v>
      </c>
      <c r="B1447" s="177">
        <v>40.0</v>
      </c>
      <c r="C1447" s="178" t="str">
        <f t="shared" si="91"/>
        <v/>
      </c>
      <c r="D1447" s="179" t="str">
        <f t="shared" ref="D1447:E1447" si="1081">D1446</f>
        <v/>
      </c>
      <c r="E1447" s="180" t="str">
        <f t="shared" si="1081"/>
        <v/>
      </c>
      <c r="F1447" s="181"/>
      <c r="G1447" s="182"/>
      <c r="H1447" s="183"/>
      <c r="I1447" s="183"/>
      <c r="J1447" s="184"/>
      <c r="K1447" s="185"/>
      <c r="L1447" s="186"/>
      <c r="M1447" s="130"/>
      <c r="N1447" s="118" t="str">
        <f>VLOOKUP(K1447,COD!$O$2:$P$10,2,FALSE)</f>
        <v>#N/A</v>
      </c>
      <c r="O1447" s="118" t="str">
        <f>VLOOKUP(L1447,COD!$O$12:$P$25,2,FALSE)</f>
        <v>#N/A</v>
      </c>
      <c r="P1447" s="119" t="str">
        <f t="shared" si="747"/>
        <v>#N/A</v>
      </c>
    </row>
    <row r="1448" ht="23.25" customHeight="1">
      <c r="A1448" s="86" t="str">
        <f t="shared" si="1042"/>
        <v>41</v>
      </c>
      <c r="B1448" s="177">
        <v>41.0</v>
      </c>
      <c r="C1448" s="178" t="str">
        <f t="shared" si="91"/>
        <v/>
      </c>
      <c r="D1448" s="179" t="str">
        <f t="shared" ref="D1448:E1448" si="1082">D1447</f>
        <v/>
      </c>
      <c r="E1448" s="180" t="str">
        <f t="shared" si="1082"/>
        <v/>
      </c>
      <c r="F1448" s="181"/>
      <c r="G1448" s="182"/>
      <c r="H1448" s="183"/>
      <c r="I1448" s="183"/>
      <c r="J1448" s="184"/>
      <c r="K1448" s="185"/>
      <c r="L1448" s="186"/>
      <c r="M1448" s="127"/>
      <c r="N1448" s="128" t="str">
        <f>VLOOKUP(K1448,COD!$O$2:$P$10,2,FALSE)</f>
        <v>#N/A</v>
      </c>
      <c r="O1448" s="128" t="str">
        <f>VLOOKUP(L1448,COD!$O$12:$P$25,2,FALSE)</f>
        <v>#N/A</v>
      </c>
      <c r="P1448" s="119" t="str">
        <f t="shared" si="747"/>
        <v>#N/A</v>
      </c>
    </row>
    <row r="1449" ht="23.25" customHeight="1">
      <c r="A1449" s="86" t="str">
        <f t="shared" si="1042"/>
        <v>42</v>
      </c>
      <c r="B1449" s="177">
        <v>42.0</v>
      </c>
      <c r="C1449" s="178" t="str">
        <f t="shared" si="91"/>
        <v/>
      </c>
      <c r="D1449" s="179" t="str">
        <f t="shared" ref="D1449:E1449" si="1083">D1448</f>
        <v/>
      </c>
      <c r="E1449" s="180" t="str">
        <f t="shared" si="1083"/>
        <v/>
      </c>
      <c r="F1449" s="181"/>
      <c r="G1449" s="182"/>
      <c r="H1449" s="183"/>
      <c r="I1449" s="183"/>
      <c r="J1449" s="184"/>
      <c r="K1449" s="185"/>
      <c r="L1449" s="188"/>
      <c r="M1449" s="132"/>
      <c r="N1449" s="118" t="str">
        <f>VLOOKUP(K1449,COD!$O$2:$P$10,2,FALSE)</f>
        <v>#N/A</v>
      </c>
      <c r="O1449" s="118" t="str">
        <f>VLOOKUP(L1449,COD!$O$12:$P$25,2,FALSE)</f>
        <v>#N/A</v>
      </c>
      <c r="P1449" s="119" t="str">
        <f t="shared" si="747"/>
        <v>#N/A</v>
      </c>
    </row>
    <row r="1450" ht="23.25" customHeight="1">
      <c r="A1450" s="86" t="str">
        <f t="shared" si="1042"/>
        <v>43</v>
      </c>
      <c r="B1450" s="177">
        <v>43.0</v>
      </c>
      <c r="C1450" s="178" t="str">
        <f t="shared" si="91"/>
        <v/>
      </c>
      <c r="D1450" s="179" t="str">
        <f t="shared" ref="D1450:E1450" si="1084">D1449</f>
        <v/>
      </c>
      <c r="E1450" s="180" t="str">
        <f t="shared" si="1084"/>
        <v/>
      </c>
      <c r="F1450" s="181"/>
      <c r="G1450" s="182"/>
      <c r="H1450" s="183"/>
      <c r="I1450" s="183"/>
      <c r="J1450" s="184"/>
      <c r="K1450" s="186"/>
      <c r="L1450" s="186"/>
      <c r="M1450" s="131"/>
      <c r="N1450" s="128" t="str">
        <f>VLOOKUP(K1450,COD!$O$2:$P$10,2,FALSE)</f>
        <v>#N/A</v>
      </c>
      <c r="O1450" s="128" t="str">
        <f>VLOOKUP(L1450,COD!$O$12:$P$25,2,FALSE)</f>
        <v>#N/A</v>
      </c>
      <c r="P1450" s="119" t="str">
        <f t="shared" si="747"/>
        <v>#N/A</v>
      </c>
    </row>
    <row r="1451" ht="23.25" customHeight="1">
      <c r="A1451" s="86" t="str">
        <f t="shared" si="1042"/>
        <v>44</v>
      </c>
      <c r="B1451" s="177">
        <v>44.0</v>
      </c>
      <c r="C1451" s="178" t="str">
        <f t="shared" si="91"/>
        <v/>
      </c>
      <c r="D1451" s="179" t="str">
        <f t="shared" ref="D1451:E1451" si="1085">D1450</f>
        <v/>
      </c>
      <c r="E1451" s="180" t="str">
        <f t="shared" si="1085"/>
        <v/>
      </c>
      <c r="F1451" s="181"/>
      <c r="G1451" s="182"/>
      <c r="H1451" s="183"/>
      <c r="I1451" s="183"/>
      <c r="J1451" s="184"/>
      <c r="K1451" s="186"/>
      <c r="L1451" s="186"/>
      <c r="M1451" s="130"/>
      <c r="N1451" s="118" t="str">
        <f>VLOOKUP(K1451,COD!$O$2:$P$10,2,FALSE)</f>
        <v>#N/A</v>
      </c>
      <c r="O1451" s="118" t="str">
        <f>VLOOKUP(L1451,COD!$O$12:$P$25,2,FALSE)</f>
        <v>#N/A</v>
      </c>
      <c r="P1451" s="119" t="str">
        <f t="shared" si="747"/>
        <v>#N/A</v>
      </c>
    </row>
    <row r="1452" ht="23.25" customHeight="1">
      <c r="A1452" s="86" t="str">
        <f t="shared" si="1042"/>
        <v>45</v>
      </c>
      <c r="B1452" s="177">
        <v>45.0</v>
      </c>
      <c r="C1452" s="178" t="str">
        <f t="shared" si="91"/>
        <v/>
      </c>
      <c r="D1452" s="179" t="str">
        <f t="shared" ref="D1452:E1452" si="1086">D1451</f>
        <v/>
      </c>
      <c r="E1452" s="180" t="str">
        <f t="shared" si="1086"/>
        <v/>
      </c>
      <c r="F1452" s="181"/>
      <c r="G1452" s="182"/>
      <c r="H1452" s="183"/>
      <c r="I1452" s="183"/>
      <c r="J1452" s="184"/>
      <c r="K1452" s="189"/>
      <c r="L1452" s="190"/>
      <c r="M1452" s="127"/>
      <c r="N1452" s="128" t="str">
        <f>VLOOKUP(K1452,COD!$O$2:$P$10,2,FALSE)</f>
        <v>#N/A</v>
      </c>
      <c r="O1452" s="128" t="str">
        <f>VLOOKUP(L1452,COD!$O$12:$P$25,2,FALSE)</f>
        <v>#N/A</v>
      </c>
      <c r="P1452" s="119" t="str">
        <f t="shared" si="747"/>
        <v>#N/A</v>
      </c>
    </row>
    <row r="1453" ht="23.25" customHeight="1">
      <c r="A1453" s="86" t="str">
        <f t="shared" si="1042"/>
        <v>46</v>
      </c>
      <c r="B1453" s="177">
        <v>46.0</v>
      </c>
      <c r="C1453" s="178" t="str">
        <f t="shared" si="91"/>
        <v/>
      </c>
      <c r="D1453" s="179" t="str">
        <f t="shared" ref="D1453:E1453" si="1087">D1452</f>
        <v/>
      </c>
      <c r="E1453" s="180" t="str">
        <f t="shared" si="1087"/>
        <v/>
      </c>
      <c r="F1453" s="181"/>
      <c r="G1453" s="182"/>
      <c r="H1453" s="183"/>
      <c r="I1453" s="183"/>
      <c r="J1453" s="187"/>
      <c r="K1453" s="186"/>
      <c r="L1453" s="186"/>
      <c r="M1453" s="132"/>
      <c r="N1453" s="118" t="str">
        <f>VLOOKUP(K1453,COD!$O$2:$P$10,2,FALSE)</f>
        <v>#N/A</v>
      </c>
      <c r="O1453" s="118" t="str">
        <f>VLOOKUP(L1453,COD!$O$12:$P$25,2,FALSE)</f>
        <v>#N/A</v>
      </c>
      <c r="P1453" s="119" t="str">
        <f t="shared" si="747"/>
        <v>#N/A</v>
      </c>
    </row>
    <row r="1454" ht="23.25" customHeight="1">
      <c r="A1454" s="86" t="str">
        <f t="shared" si="1042"/>
        <v>47</v>
      </c>
      <c r="B1454" s="177">
        <v>47.0</v>
      </c>
      <c r="C1454" s="178" t="str">
        <f t="shared" si="91"/>
        <v/>
      </c>
      <c r="D1454" s="179" t="str">
        <f t="shared" ref="D1454:E1454" si="1088">D1453</f>
        <v/>
      </c>
      <c r="E1454" s="180" t="str">
        <f t="shared" si="1088"/>
        <v/>
      </c>
      <c r="F1454" s="181"/>
      <c r="G1454" s="182"/>
      <c r="H1454" s="183"/>
      <c r="I1454" s="183"/>
      <c r="J1454" s="184"/>
      <c r="K1454" s="185"/>
      <c r="L1454" s="186"/>
      <c r="M1454" s="127"/>
      <c r="N1454" s="128" t="str">
        <f>VLOOKUP(K1454,COD!$O$2:$P$10,2,FALSE)</f>
        <v>#N/A</v>
      </c>
      <c r="O1454" s="128" t="str">
        <f>VLOOKUP(L1454,COD!$O$12:$P$25,2,FALSE)</f>
        <v>#N/A</v>
      </c>
      <c r="P1454" s="119" t="str">
        <f t="shared" si="747"/>
        <v>#N/A</v>
      </c>
    </row>
    <row r="1455" ht="23.25" customHeight="1">
      <c r="A1455" s="86" t="str">
        <f t="shared" si="1042"/>
        <v>48</v>
      </c>
      <c r="B1455" s="177">
        <v>48.0</v>
      </c>
      <c r="C1455" s="178" t="str">
        <f t="shared" si="91"/>
        <v/>
      </c>
      <c r="D1455" s="179" t="str">
        <f t="shared" ref="D1455:E1455" si="1089">D1454</f>
        <v/>
      </c>
      <c r="E1455" s="180" t="str">
        <f t="shared" si="1089"/>
        <v/>
      </c>
      <c r="F1455" s="181"/>
      <c r="G1455" s="182"/>
      <c r="H1455" s="183"/>
      <c r="I1455" s="183"/>
      <c r="J1455" s="184"/>
      <c r="K1455" s="186"/>
      <c r="L1455" s="186"/>
      <c r="M1455" s="132"/>
      <c r="N1455" s="118" t="str">
        <f>VLOOKUP(K1455,COD!$O$2:$P$10,2,FALSE)</f>
        <v>#N/A</v>
      </c>
      <c r="O1455" s="118" t="str">
        <f>VLOOKUP(L1455,COD!$O$12:$P$25,2,FALSE)</f>
        <v>#N/A</v>
      </c>
      <c r="P1455" s="119" t="str">
        <f t="shared" si="747"/>
        <v>#N/A</v>
      </c>
    </row>
    <row r="1456" ht="23.25" customHeight="1">
      <c r="A1456" s="86" t="str">
        <f t="shared" si="1042"/>
        <v>49</v>
      </c>
      <c r="B1456" s="177">
        <v>49.0</v>
      </c>
      <c r="C1456" s="178" t="str">
        <f t="shared" si="91"/>
        <v/>
      </c>
      <c r="D1456" s="179" t="str">
        <f t="shared" ref="D1456:E1456" si="1090">D1455</f>
        <v/>
      </c>
      <c r="E1456" s="180" t="str">
        <f t="shared" si="1090"/>
        <v/>
      </c>
      <c r="F1456" s="181"/>
      <c r="G1456" s="182"/>
      <c r="H1456" s="183"/>
      <c r="I1456" s="183"/>
      <c r="J1456" s="184"/>
      <c r="K1456" s="185"/>
      <c r="L1456" s="186"/>
      <c r="M1456" s="127"/>
      <c r="N1456" s="128" t="str">
        <f>VLOOKUP(K1456,COD!$O$2:$P$10,2,FALSE)</f>
        <v>#N/A</v>
      </c>
      <c r="O1456" s="128" t="str">
        <f>VLOOKUP(L1456,COD!$O$12:$P$25,2,FALSE)</f>
        <v>#N/A</v>
      </c>
      <c r="P1456" s="119" t="str">
        <f t="shared" si="747"/>
        <v>#N/A</v>
      </c>
    </row>
    <row r="1457" ht="23.25" customHeight="1">
      <c r="A1457" s="86" t="str">
        <f t="shared" si="1042"/>
        <v>50</v>
      </c>
      <c r="B1457" s="177">
        <v>50.0</v>
      </c>
      <c r="C1457" s="178" t="str">
        <f t="shared" si="91"/>
        <v/>
      </c>
      <c r="D1457" s="179" t="str">
        <f t="shared" ref="D1457:E1457" si="1091">D1456</f>
        <v/>
      </c>
      <c r="E1457" s="180" t="str">
        <f t="shared" si="1091"/>
        <v/>
      </c>
      <c r="F1457" s="181"/>
      <c r="G1457" s="182"/>
      <c r="H1457" s="183"/>
      <c r="I1457" s="183"/>
      <c r="J1457" s="184"/>
      <c r="K1457" s="186"/>
      <c r="L1457" s="186"/>
      <c r="M1457" s="132"/>
      <c r="N1457" s="118" t="str">
        <f>VLOOKUP(K1457,COD!$O$2:$P$10,2,FALSE)</f>
        <v>#N/A</v>
      </c>
      <c r="O1457" s="118" t="str">
        <f>VLOOKUP(L1457,COD!$O$12:$P$25,2,FALSE)</f>
        <v>#N/A</v>
      </c>
      <c r="P1457" s="119" t="str">
        <f t="shared" si="747"/>
        <v>#N/A</v>
      </c>
    </row>
    <row r="1458" ht="23.25" customHeight="1">
      <c r="A1458" s="86" t="str">
        <f t="shared" si="1042"/>
        <v>51</v>
      </c>
      <c r="B1458" s="177">
        <v>51.0</v>
      </c>
      <c r="C1458" s="178" t="str">
        <f t="shared" si="91"/>
        <v/>
      </c>
      <c r="D1458" s="179" t="str">
        <f t="shared" ref="D1458:E1458" si="1092">D1457</f>
        <v/>
      </c>
      <c r="E1458" s="180" t="str">
        <f t="shared" si="1092"/>
        <v/>
      </c>
      <c r="F1458" s="181"/>
      <c r="G1458" s="182"/>
      <c r="H1458" s="183"/>
      <c r="I1458" s="183"/>
      <c r="J1458" s="187"/>
      <c r="K1458" s="186"/>
      <c r="L1458" s="186"/>
      <c r="M1458" s="131"/>
      <c r="N1458" s="128" t="str">
        <f>VLOOKUP(K1458,COD!$O$2:$P$10,2,FALSE)</f>
        <v>#N/A</v>
      </c>
      <c r="O1458" s="128" t="str">
        <f>VLOOKUP(L1458,COD!$O$12:$P$25,2,FALSE)</f>
        <v>#N/A</v>
      </c>
      <c r="P1458" s="119" t="str">
        <f t="shared" si="747"/>
        <v>#N/A</v>
      </c>
    </row>
    <row r="1459" ht="23.25" customHeight="1">
      <c r="A1459" s="86" t="str">
        <f t="shared" si="1042"/>
        <v>52</v>
      </c>
      <c r="B1459" s="177">
        <v>52.0</v>
      </c>
      <c r="C1459" s="178" t="str">
        <f t="shared" si="91"/>
        <v/>
      </c>
      <c r="D1459" s="179" t="str">
        <f t="shared" ref="D1459:E1459" si="1093">D1458</f>
        <v/>
      </c>
      <c r="E1459" s="180" t="str">
        <f t="shared" si="1093"/>
        <v/>
      </c>
      <c r="F1459" s="181"/>
      <c r="G1459" s="182"/>
      <c r="H1459" s="183"/>
      <c r="I1459" s="183"/>
      <c r="J1459" s="184"/>
      <c r="K1459" s="186"/>
      <c r="L1459" s="186"/>
      <c r="M1459" s="132"/>
      <c r="N1459" s="119" t="str">
        <f>VLOOKUP(K1459,COD!$O$2:$P$10,2,FALSE)</f>
        <v>#N/A</v>
      </c>
      <c r="O1459" s="119" t="str">
        <f>VLOOKUP(L1459,COD!$O$12:$P$25,2,FALSE)</f>
        <v>#N/A</v>
      </c>
      <c r="P1459" s="119" t="str">
        <f t="shared" si="747"/>
        <v>#N/A</v>
      </c>
    </row>
    <row r="1460" ht="23.25" customHeight="1">
      <c r="A1460" s="86" t="str">
        <f t="shared" si="1042"/>
        <v>53</v>
      </c>
      <c r="B1460" s="177">
        <v>53.0</v>
      </c>
      <c r="C1460" s="178" t="str">
        <f t="shared" si="91"/>
        <v/>
      </c>
      <c r="D1460" s="179" t="str">
        <f t="shared" ref="D1460:E1460" si="1094">D1459</f>
        <v/>
      </c>
      <c r="E1460" s="180" t="str">
        <f t="shared" si="1094"/>
        <v/>
      </c>
      <c r="F1460" s="181"/>
      <c r="G1460" s="182"/>
      <c r="H1460" s="183"/>
      <c r="I1460" s="183"/>
      <c r="J1460" s="184"/>
      <c r="K1460" s="185"/>
      <c r="L1460" s="185"/>
      <c r="M1460" s="127"/>
      <c r="N1460" s="119" t="str">
        <f>VLOOKUP(K1460,COD!$O$2:$P$10,2,FALSE)</f>
        <v>#N/A</v>
      </c>
      <c r="O1460" s="119" t="str">
        <f>VLOOKUP(L1460,COD!$O$12:$P$25,2,FALSE)</f>
        <v>#N/A</v>
      </c>
      <c r="P1460" s="119" t="str">
        <f t="shared" si="747"/>
        <v>#N/A</v>
      </c>
    </row>
    <row r="1461" ht="23.25" customHeight="1">
      <c r="A1461" s="86" t="str">
        <f t="shared" si="1042"/>
        <v>54</v>
      </c>
      <c r="B1461" s="177">
        <v>54.0</v>
      </c>
      <c r="C1461" s="178" t="str">
        <f t="shared" si="91"/>
        <v/>
      </c>
      <c r="D1461" s="179" t="str">
        <f t="shared" ref="D1461:E1461" si="1095">D1460</f>
        <v/>
      </c>
      <c r="E1461" s="180" t="str">
        <f t="shared" si="1095"/>
        <v/>
      </c>
      <c r="F1461" s="181"/>
      <c r="G1461" s="182"/>
      <c r="H1461" s="183"/>
      <c r="I1461" s="183"/>
      <c r="J1461" s="184"/>
      <c r="K1461" s="186"/>
      <c r="L1461" s="186"/>
      <c r="M1461" s="132"/>
      <c r="N1461" s="119" t="str">
        <f>VLOOKUP(K1461,COD!$O$2:$P$10,2,FALSE)</f>
        <v>#N/A</v>
      </c>
      <c r="O1461" s="119" t="str">
        <f>VLOOKUP(L1461,COD!$O$12:$P$25,2,FALSE)</f>
        <v>#N/A</v>
      </c>
      <c r="P1461" s="119" t="str">
        <f t="shared" si="747"/>
        <v>#N/A</v>
      </c>
    </row>
    <row r="1462" ht="23.25" customHeight="1">
      <c r="A1462" s="86" t="str">
        <f t="shared" si="1042"/>
        <v>55</v>
      </c>
      <c r="B1462" s="177">
        <v>55.0</v>
      </c>
      <c r="C1462" s="178" t="str">
        <f t="shared" si="91"/>
        <v/>
      </c>
      <c r="D1462" s="179" t="str">
        <f t="shared" ref="D1462:E1462" si="1096">D1461</f>
        <v/>
      </c>
      <c r="E1462" s="180" t="str">
        <f t="shared" si="1096"/>
        <v/>
      </c>
      <c r="F1462" s="181"/>
      <c r="G1462" s="182"/>
      <c r="H1462" s="183"/>
      <c r="I1462" s="183"/>
      <c r="J1462" s="184"/>
      <c r="K1462" s="185"/>
      <c r="L1462" s="186"/>
      <c r="M1462" s="131"/>
      <c r="N1462" s="119" t="str">
        <f>VLOOKUP(K1462,COD!$O$2:$P$10,2,FALSE)</f>
        <v>#N/A</v>
      </c>
      <c r="O1462" s="119" t="str">
        <f>VLOOKUP(L1462,COD!$O$12:$P$25,2,FALSE)</f>
        <v>#N/A</v>
      </c>
      <c r="P1462" s="119" t="str">
        <f t="shared" si="747"/>
        <v>#N/A</v>
      </c>
    </row>
    <row r="1463" ht="23.25" customHeight="1">
      <c r="A1463" s="86" t="str">
        <f t="shared" si="1042"/>
        <v>56</v>
      </c>
      <c r="B1463" s="177">
        <v>56.0</v>
      </c>
      <c r="C1463" s="178" t="str">
        <f t="shared" si="91"/>
        <v/>
      </c>
      <c r="D1463" s="179" t="str">
        <f t="shared" ref="D1463:E1463" si="1097">D1462</f>
        <v/>
      </c>
      <c r="E1463" s="180" t="str">
        <f t="shared" si="1097"/>
        <v/>
      </c>
      <c r="F1463" s="181"/>
      <c r="G1463" s="182"/>
      <c r="H1463" s="183"/>
      <c r="I1463" s="183"/>
      <c r="J1463" s="184"/>
      <c r="K1463" s="186"/>
      <c r="L1463" s="186"/>
      <c r="M1463" s="130"/>
      <c r="N1463" s="119" t="str">
        <f>VLOOKUP(K1463,COD!$O$2:$P$10,2,FALSE)</f>
        <v>#N/A</v>
      </c>
      <c r="O1463" s="119" t="str">
        <f>VLOOKUP(L1463,COD!$O$12:$P$25,2,FALSE)</f>
        <v>#N/A</v>
      </c>
      <c r="P1463" s="119" t="str">
        <f t="shared" si="747"/>
        <v>#N/A</v>
      </c>
    </row>
    <row r="1464" ht="23.25" customHeight="1">
      <c r="A1464" s="86" t="str">
        <f t="shared" si="1042"/>
        <v>57</v>
      </c>
      <c r="B1464" s="177">
        <v>57.0</v>
      </c>
      <c r="C1464" s="178" t="str">
        <f t="shared" si="91"/>
        <v/>
      </c>
      <c r="D1464" s="179" t="str">
        <f t="shared" ref="D1464:E1464" si="1098">D1463</f>
        <v/>
      </c>
      <c r="E1464" s="180" t="str">
        <f t="shared" si="1098"/>
        <v/>
      </c>
      <c r="F1464" s="181"/>
      <c r="G1464" s="182"/>
      <c r="H1464" s="183"/>
      <c r="I1464" s="183"/>
      <c r="J1464" s="184"/>
      <c r="K1464" s="185"/>
      <c r="L1464" s="185"/>
      <c r="M1464" s="127"/>
      <c r="N1464" s="119" t="str">
        <f>VLOOKUP(K1464,COD!$O$2:$P$10,2,FALSE)</f>
        <v>#N/A</v>
      </c>
      <c r="O1464" s="119" t="str">
        <f>VLOOKUP(L1464,COD!$O$12:$P$25,2,FALSE)</f>
        <v>#N/A</v>
      </c>
      <c r="P1464" s="119" t="str">
        <f t="shared" si="747"/>
        <v>#N/A</v>
      </c>
    </row>
    <row r="1465" ht="23.25" customHeight="1">
      <c r="A1465" s="86" t="str">
        <f t="shared" si="1042"/>
        <v>58</v>
      </c>
      <c r="B1465" s="177">
        <v>58.0</v>
      </c>
      <c r="C1465" s="178" t="str">
        <f t="shared" si="91"/>
        <v/>
      </c>
      <c r="D1465" s="179" t="str">
        <f t="shared" ref="D1465:E1465" si="1099">D1464</f>
        <v/>
      </c>
      <c r="E1465" s="180" t="str">
        <f t="shared" si="1099"/>
        <v/>
      </c>
      <c r="F1465" s="181"/>
      <c r="G1465" s="182"/>
      <c r="H1465" s="183"/>
      <c r="I1465" s="183"/>
      <c r="J1465" s="184"/>
      <c r="K1465" s="185"/>
      <c r="L1465" s="185"/>
      <c r="M1465" s="132"/>
      <c r="N1465" s="119" t="str">
        <f>VLOOKUP(K1465,COD!$O$2:$P$10,2,FALSE)</f>
        <v>#N/A</v>
      </c>
      <c r="O1465" s="119" t="str">
        <f>VLOOKUP(L1465,COD!$O$12:$P$25,2,FALSE)</f>
        <v>#N/A</v>
      </c>
      <c r="P1465" s="119" t="str">
        <f t="shared" si="747"/>
        <v>#N/A</v>
      </c>
    </row>
    <row r="1466" ht="23.25" customHeight="1">
      <c r="A1466" s="86" t="str">
        <f t="shared" si="1042"/>
        <v>59</v>
      </c>
      <c r="B1466" s="177">
        <v>59.0</v>
      </c>
      <c r="C1466" s="178" t="str">
        <f t="shared" si="91"/>
        <v/>
      </c>
      <c r="D1466" s="179" t="str">
        <f t="shared" ref="D1466:E1466" si="1100">D1465</f>
        <v/>
      </c>
      <c r="E1466" s="180" t="str">
        <f t="shared" si="1100"/>
        <v/>
      </c>
      <c r="F1466" s="181"/>
      <c r="G1466" s="182"/>
      <c r="H1466" s="183"/>
      <c r="I1466" s="183"/>
      <c r="J1466" s="184"/>
      <c r="K1466" s="185"/>
      <c r="L1466" s="185"/>
      <c r="M1466" s="127"/>
      <c r="N1466" s="119" t="str">
        <f>VLOOKUP(K1466,COD!$O$2:$P$10,2,FALSE)</f>
        <v>#N/A</v>
      </c>
      <c r="O1466" s="119" t="str">
        <f>VLOOKUP(L1466,COD!$O$12:$P$25,2,FALSE)</f>
        <v>#N/A</v>
      </c>
      <c r="P1466" s="119" t="str">
        <f t="shared" si="747"/>
        <v>#N/A</v>
      </c>
    </row>
    <row r="1467" ht="23.25" customHeight="1">
      <c r="A1467" s="86" t="str">
        <f t="shared" si="1042"/>
        <v>60</v>
      </c>
      <c r="B1467" s="177">
        <v>60.0</v>
      </c>
      <c r="C1467" s="178" t="str">
        <f t="shared" si="91"/>
        <v/>
      </c>
      <c r="D1467" s="179" t="str">
        <f t="shared" ref="D1467:E1467" si="1101">D1466</f>
        <v/>
      </c>
      <c r="E1467" s="180" t="str">
        <f t="shared" si="1101"/>
        <v/>
      </c>
      <c r="F1467" s="181"/>
      <c r="G1467" s="182"/>
      <c r="H1467" s="183"/>
      <c r="I1467" s="183"/>
      <c r="J1467" s="184"/>
      <c r="K1467" s="185"/>
      <c r="L1467" s="185"/>
      <c r="M1467" s="132"/>
      <c r="N1467" s="119" t="str">
        <f>VLOOKUP(K1467,COD!$O$2:$P$10,2,FALSE)</f>
        <v>#N/A</v>
      </c>
      <c r="O1467" s="119" t="str">
        <f>VLOOKUP(L1467,COD!$O$12:$P$25,2,FALSE)</f>
        <v>#N/A</v>
      </c>
      <c r="P1467" s="119" t="str">
        <f t="shared" si="747"/>
        <v>#N/A</v>
      </c>
    </row>
    <row r="1468" ht="23.25" customHeight="1">
      <c r="A1468" s="86" t="str">
        <f t="shared" si="1042"/>
        <v>61</v>
      </c>
      <c r="B1468" s="177">
        <v>61.0</v>
      </c>
      <c r="C1468" s="178" t="str">
        <f t="shared" si="91"/>
        <v/>
      </c>
      <c r="D1468" s="179" t="str">
        <f t="shared" ref="D1468:E1468" si="1102">D1467</f>
        <v/>
      </c>
      <c r="E1468" s="180" t="str">
        <f t="shared" si="1102"/>
        <v/>
      </c>
      <c r="F1468" s="181"/>
      <c r="G1468" s="182"/>
      <c r="H1468" s="183"/>
      <c r="I1468" s="183"/>
      <c r="J1468" s="187"/>
      <c r="K1468" s="185"/>
      <c r="L1468" s="185"/>
      <c r="M1468" s="127"/>
      <c r="N1468" s="119" t="str">
        <f>VLOOKUP(K1468,COD!$O$2:$P$10,2,FALSE)</f>
        <v>#N/A</v>
      </c>
      <c r="O1468" s="119" t="str">
        <f>VLOOKUP(L1468,COD!$O$12:$P$25,2,FALSE)</f>
        <v>#N/A</v>
      </c>
      <c r="P1468" s="119" t="str">
        <f t="shared" si="747"/>
        <v>#N/A</v>
      </c>
    </row>
    <row r="1469" ht="23.25" customHeight="1">
      <c r="A1469" s="86" t="str">
        <f t="shared" si="1042"/>
        <v>62</v>
      </c>
      <c r="B1469" s="177">
        <v>62.0</v>
      </c>
      <c r="C1469" s="178" t="str">
        <f t="shared" si="91"/>
        <v/>
      </c>
      <c r="D1469" s="179" t="str">
        <f t="shared" ref="D1469:E1469" si="1103">D1468</f>
        <v/>
      </c>
      <c r="E1469" s="180" t="str">
        <f t="shared" si="1103"/>
        <v/>
      </c>
      <c r="F1469" s="181"/>
      <c r="G1469" s="182"/>
      <c r="H1469" s="183"/>
      <c r="I1469" s="183"/>
      <c r="J1469" s="187"/>
      <c r="K1469" s="186"/>
      <c r="L1469" s="186"/>
      <c r="M1469" s="130"/>
      <c r="N1469" s="119" t="str">
        <f>VLOOKUP(K1469,COD!$O$2:$P$10,2,FALSE)</f>
        <v>#N/A</v>
      </c>
      <c r="O1469" s="119" t="str">
        <f>VLOOKUP(L1469,COD!$O$12:$P$25,2,FALSE)</f>
        <v>#N/A</v>
      </c>
      <c r="P1469" s="119" t="str">
        <f t="shared" si="747"/>
        <v>#N/A</v>
      </c>
    </row>
    <row r="1470" ht="23.25" customHeight="1">
      <c r="A1470" s="86" t="str">
        <f t="shared" si="1042"/>
        <v>63</v>
      </c>
      <c r="B1470" s="177">
        <v>63.0</v>
      </c>
      <c r="C1470" s="178" t="str">
        <f t="shared" si="91"/>
        <v/>
      </c>
      <c r="D1470" s="179" t="str">
        <f t="shared" ref="D1470:E1470" si="1104">D1469</f>
        <v/>
      </c>
      <c r="E1470" s="180" t="str">
        <f t="shared" si="1104"/>
        <v/>
      </c>
      <c r="F1470" s="181"/>
      <c r="G1470" s="182"/>
      <c r="H1470" s="183"/>
      <c r="I1470" s="183"/>
      <c r="J1470" s="187"/>
      <c r="K1470" s="185"/>
      <c r="L1470" s="185"/>
      <c r="M1470" s="131"/>
      <c r="N1470" s="119" t="str">
        <f>VLOOKUP(K1470,COD!$O$2:$P$10,2,FALSE)</f>
        <v>#N/A</v>
      </c>
      <c r="O1470" s="119" t="str">
        <f>VLOOKUP(L1470,COD!$O$12:$P$25,2,FALSE)</f>
        <v>#N/A</v>
      </c>
      <c r="P1470" s="119" t="str">
        <f t="shared" si="747"/>
        <v>#N/A</v>
      </c>
    </row>
    <row r="1471" ht="23.25" customHeight="1">
      <c r="A1471" s="86" t="str">
        <f t="shared" si="1042"/>
        <v>64</v>
      </c>
      <c r="B1471" s="177">
        <v>64.0</v>
      </c>
      <c r="C1471" s="178" t="str">
        <f t="shared" si="91"/>
        <v/>
      </c>
      <c r="D1471" s="179" t="str">
        <f t="shared" ref="D1471:E1471" si="1105">D1470</f>
        <v/>
      </c>
      <c r="E1471" s="180" t="str">
        <f t="shared" si="1105"/>
        <v/>
      </c>
      <c r="F1471" s="181"/>
      <c r="G1471" s="182"/>
      <c r="H1471" s="183"/>
      <c r="I1471" s="183"/>
      <c r="J1471" s="184"/>
      <c r="K1471" s="185"/>
      <c r="L1471" s="185"/>
      <c r="M1471" s="130"/>
      <c r="N1471" s="119" t="str">
        <f>VLOOKUP(K1471,COD!$O$2:$P$10,2,FALSE)</f>
        <v>#N/A</v>
      </c>
      <c r="O1471" s="119" t="str">
        <f>VLOOKUP(L1471,COD!$O$12:$P$25,2,FALSE)</f>
        <v>#N/A</v>
      </c>
      <c r="P1471" s="119" t="str">
        <f t="shared" si="747"/>
        <v>#N/A</v>
      </c>
    </row>
    <row r="1472" ht="23.25" customHeight="1">
      <c r="A1472" s="86" t="str">
        <f t="shared" si="1042"/>
        <v>65</v>
      </c>
      <c r="B1472" s="177">
        <v>65.0</v>
      </c>
      <c r="C1472" s="178" t="str">
        <f t="shared" si="91"/>
        <v/>
      </c>
      <c r="D1472" s="179" t="str">
        <f t="shared" ref="D1472:E1472" si="1106">D1471</f>
        <v/>
      </c>
      <c r="E1472" s="180" t="str">
        <f t="shared" si="1106"/>
        <v/>
      </c>
      <c r="F1472" s="181"/>
      <c r="G1472" s="182"/>
      <c r="H1472" s="183"/>
      <c r="I1472" s="183"/>
      <c r="J1472" s="184"/>
      <c r="K1472" s="185"/>
      <c r="L1472" s="185"/>
      <c r="M1472" s="131"/>
      <c r="N1472" s="119" t="str">
        <f>VLOOKUP(K1472,COD!$O$2:$P$10,2,FALSE)</f>
        <v>#N/A</v>
      </c>
      <c r="O1472" s="119" t="str">
        <f>VLOOKUP(L1472,COD!$O$12:$P$25,2,FALSE)</f>
        <v>#N/A</v>
      </c>
      <c r="P1472" s="119" t="str">
        <f t="shared" si="747"/>
        <v>#N/A</v>
      </c>
    </row>
    <row r="1473" ht="23.25" customHeight="1">
      <c r="A1473" s="86" t="str">
        <f t="shared" si="1042"/>
        <v>66</v>
      </c>
      <c r="B1473" s="177">
        <v>66.0</v>
      </c>
      <c r="C1473" s="178" t="str">
        <f t="shared" si="91"/>
        <v/>
      </c>
      <c r="D1473" s="179" t="str">
        <f t="shared" ref="D1473:E1473" si="1107">D1472</f>
        <v/>
      </c>
      <c r="E1473" s="180" t="str">
        <f t="shared" si="1107"/>
        <v/>
      </c>
      <c r="F1473" s="181"/>
      <c r="G1473" s="182"/>
      <c r="H1473" s="183"/>
      <c r="I1473" s="183"/>
      <c r="J1473" s="184"/>
      <c r="K1473" s="186"/>
      <c r="L1473" s="186"/>
      <c r="M1473" s="130"/>
      <c r="N1473" s="119" t="str">
        <f>VLOOKUP(K1473,COD!$O$2:$P$10,2,FALSE)</f>
        <v>#N/A</v>
      </c>
      <c r="O1473" s="119" t="str">
        <f>VLOOKUP(L1473,COD!$O$12:$P$25,2,FALSE)</f>
        <v>#N/A</v>
      </c>
      <c r="P1473" s="119" t="str">
        <f t="shared" si="747"/>
        <v>#N/A</v>
      </c>
    </row>
    <row r="1474" ht="23.25" customHeight="1">
      <c r="A1474" s="86" t="str">
        <f t="shared" si="1042"/>
        <v>67</v>
      </c>
      <c r="B1474" s="177">
        <v>67.0</v>
      </c>
      <c r="C1474" s="178" t="str">
        <f t="shared" si="91"/>
        <v/>
      </c>
      <c r="D1474" s="179" t="str">
        <f t="shared" ref="D1474:E1474" si="1108">D1473</f>
        <v/>
      </c>
      <c r="E1474" s="180" t="str">
        <f t="shared" si="1108"/>
        <v/>
      </c>
      <c r="F1474" s="181"/>
      <c r="G1474" s="182"/>
      <c r="H1474" s="183"/>
      <c r="I1474" s="183"/>
      <c r="J1474" s="184"/>
      <c r="K1474" s="185"/>
      <c r="L1474" s="185"/>
      <c r="M1474" s="127"/>
      <c r="N1474" s="119" t="str">
        <f>VLOOKUP(K1474,COD!$O$2:$P$10,2,FALSE)</f>
        <v>#N/A</v>
      </c>
      <c r="O1474" s="119" t="str">
        <f>VLOOKUP(L1474,COD!$O$12:$P$25,2,FALSE)</f>
        <v>#N/A</v>
      </c>
      <c r="P1474" s="119" t="str">
        <f t="shared" si="747"/>
        <v>#N/A</v>
      </c>
    </row>
    <row r="1475" ht="23.25" customHeight="1">
      <c r="A1475" s="86" t="str">
        <f t="shared" si="1042"/>
        <v>68</v>
      </c>
      <c r="B1475" s="177">
        <v>68.0</v>
      </c>
      <c r="C1475" s="178" t="str">
        <f t="shared" si="91"/>
        <v/>
      </c>
      <c r="D1475" s="179" t="str">
        <f t="shared" ref="D1475:E1475" si="1109">D1474</f>
        <v/>
      </c>
      <c r="E1475" s="180" t="str">
        <f t="shared" si="1109"/>
        <v/>
      </c>
      <c r="F1475" s="181"/>
      <c r="G1475" s="182"/>
      <c r="H1475" s="183"/>
      <c r="I1475" s="183"/>
      <c r="J1475" s="187"/>
      <c r="K1475" s="186"/>
      <c r="L1475" s="186"/>
      <c r="M1475" s="130"/>
      <c r="N1475" s="119" t="str">
        <f>VLOOKUP(K1475,COD!$O$2:$P$10,2,FALSE)</f>
        <v>#N/A</v>
      </c>
      <c r="O1475" s="119" t="str">
        <f>VLOOKUP(L1475,COD!$O$12:$P$25,2,FALSE)</f>
        <v>#N/A</v>
      </c>
      <c r="P1475" s="119" t="str">
        <f t="shared" si="747"/>
        <v>#N/A</v>
      </c>
    </row>
    <row r="1476" ht="23.25" customHeight="1">
      <c r="A1476" s="86" t="str">
        <f t="shared" si="1042"/>
        <v>69</v>
      </c>
      <c r="B1476" s="177">
        <v>69.0</v>
      </c>
      <c r="C1476" s="178" t="str">
        <f t="shared" si="91"/>
        <v/>
      </c>
      <c r="D1476" s="179" t="str">
        <f t="shared" ref="D1476:E1476" si="1110">D1475</f>
        <v/>
      </c>
      <c r="E1476" s="180" t="str">
        <f t="shared" si="1110"/>
        <v/>
      </c>
      <c r="F1476" s="181"/>
      <c r="G1476" s="182"/>
      <c r="H1476" s="183"/>
      <c r="I1476" s="183"/>
      <c r="J1476" s="184"/>
      <c r="K1476" s="186"/>
      <c r="L1476" s="186"/>
      <c r="M1476" s="131"/>
      <c r="N1476" s="119" t="str">
        <f>VLOOKUP(K1476,COD!$O$2:$P$10,2,FALSE)</f>
        <v>#N/A</v>
      </c>
      <c r="O1476" s="119" t="str">
        <f>VLOOKUP(L1476,COD!$O$12:$P$25,2,FALSE)</f>
        <v>#N/A</v>
      </c>
      <c r="P1476" s="119" t="str">
        <f t="shared" si="747"/>
        <v>#N/A</v>
      </c>
    </row>
    <row r="1477" ht="23.25" customHeight="1">
      <c r="A1477" s="86" t="str">
        <f t="shared" si="1042"/>
        <v>70</v>
      </c>
      <c r="B1477" s="191">
        <v>70.0</v>
      </c>
      <c r="C1477" s="192" t="str">
        <f t="shared" si="91"/>
        <v/>
      </c>
      <c r="D1477" s="193" t="str">
        <f t="shared" ref="D1477:E1477" si="1111">D1476</f>
        <v/>
      </c>
      <c r="E1477" s="194" t="str">
        <f t="shared" si="1111"/>
        <v/>
      </c>
      <c r="F1477" s="195"/>
      <c r="G1477" s="196"/>
      <c r="H1477" s="197"/>
      <c r="I1477" s="197"/>
      <c r="J1477" s="198"/>
      <c r="K1477" s="199"/>
      <c r="L1477" s="199"/>
      <c r="M1477" s="166"/>
      <c r="N1477" s="119" t="str">
        <f>VLOOKUP(K1477,COD!$O$2:$P$10,2,FALSE)</f>
        <v>#N/A</v>
      </c>
      <c r="O1477" s="119" t="str">
        <f>VLOOKUP(L1477,COD!$O$12:$P$25,2,FALSE)</f>
        <v>#N/A</v>
      </c>
      <c r="P1477" s="119" t="str">
        <f t="shared" si="747"/>
        <v>#N/A</v>
      </c>
    </row>
    <row r="1478" ht="21.0" customHeight="1">
      <c r="A1478" s="86" t="str">
        <f t="shared" ref="A1478:A1480" si="1113">E1478&amp;D1478&amp;F1478</f>
        <v>CLAVE ROJA</v>
      </c>
      <c r="B1478" s="167" t="s">
        <v>450</v>
      </c>
      <c r="C1478" s="200" t="str">
        <f t="shared" si="91"/>
        <v/>
      </c>
      <c r="D1478" s="201" t="str">
        <f t="shared" ref="D1478:E1478" si="1112">D1477</f>
        <v/>
      </c>
      <c r="E1478" s="202" t="str">
        <f t="shared" si="1112"/>
        <v/>
      </c>
      <c r="F1478" s="203" t="s">
        <v>21</v>
      </c>
      <c r="G1478" s="150"/>
      <c r="H1478" s="150"/>
      <c r="I1478" s="150"/>
      <c r="J1478" s="151"/>
      <c r="K1478" s="152"/>
      <c r="L1478" s="151"/>
      <c r="M1478" s="153"/>
      <c r="N1478" s="119" t="str">
        <f>VLOOKUP(K1478,COD!$O$2:$P$10,2,FALSE)</f>
        <v>#N/A</v>
      </c>
      <c r="O1478" s="119" t="str">
        <f>VLOOKUP(L1478,COD!$O$12:$P$25,2,FALSE)</f>
        <v>#N/A</v>
      </c>
      <c r="P1478" s="119" t="str">
        <f t="shared" si="747"/>
        <v>#N/A</v>
      </c>
    </row>
    <row r="1479" ht="21.0" customHeight="1">
      <c r="A1479" s="86" t="str">
        <f t="shared" si="1113"/>
        <v>CLAVE AMARILLA</v>
      </c>
      <c r="B1479" s="177" t="s">
        <v>450</v>
      </c>
      <c r="C1479" s="204" t="str">
        <f t="shared" si="91"/>
        <v/>
      </c>
      <c r="D1479" s="205" t="str">
        <f t="shared" ref="D1479:E1479" si="1114">D1478</f>
        <v/>
      </c>
      <c r="E1479" s="180" t="str">
        <f t="shared" si="1114"/>
        <v/>
      </c>
      <c r="F1479" s="206" t="s">
        <v>32</v>
      </c>
      <c r="G1479" s="157"/>
      <c r="H1479" s="157"/>
      <c r="I1479" s="157"/>
      <c r="J1479" s="158"/>
      <c r="K1479" s="159"/>
      <c r="L1479" s="158"/>
      <c r="M1479" s="130"/>
      <c r="N1479" s="119" t="str">
        <f>VLOOKUP(K1479,COD!$O$2:$P$10,2,FALSE)</f>
        <v>#N/A</v>
      </c>
      <c r="O1479" s="119" t="str">
        <f>VLOOKUP(L1479,COD!$O$12:$P$25,2,FALSE)</f>
        <v>#N/A</v>
      </c>
      <c r="P1479" s="119" t="str">
        <f t="shared" si="747"/>
        <v>#N/A</v>
      </c>
    </row>
    <row r="1480" ht="21.0" customHeight="1">
      <c r="A1480" s="86" t="str">
        <f t="shared" si="1113"/>
        <v>CLAVE AZUL</v>
      </c>
      <c r="B1480" s="191" t="s">
        <v>450</v>
      </c>
      <c r="C1480" s="207" t="str">
        <f t="shared" si="91"/>
        <v/>
      </c>
      <c r="D1480" s="208" t="str">
        <f t="shared" ref="D1480:E1480" si="1115">D1479</f>
        <v/>
      </c>
      <c r="E1480" s="194" t="str">
        <f t="shared" si="1115"/>
        <v/>
      </c>
      <c r="F1480" s="209" t="s">
        <v>43</v>
      </c>
      <c r="G1480" s="163"/>
      <c r="H1480" s="163"/>
      <c r="I1480" s="163"/>
      <c r="J1480" s="164"/>
      <c r="K1480" s="165"/>
      <c r="L1480" s="164"/>
      <c r="M1480" s="166"/>
      <c r="N1480" s="119" t="str">
        <f>VLOOKUP(K1480,COD!$O$2:$P$10,2,FALSE)</f>
        <v>#N/A</v>
      </c>
      <c r="O1480" s="119" t="str">
        <f>VLOOKUP(L1480,COD!$O$12:$P$25,2,FALSE)</f>
        <v>#N/A</v>
      </c>
      <c r="P1480" s="119" t="str">
        <f t="shared" si="747"/>
        <v>#N/A</v>
      </c>
    </row>
    <row r="1481" ht="23.25" customHeight="1">
      <c r="A1481" s="219" t="str">
        <f t="shared" ref="A1481:A1485" si="1117">C1481&amp;E1481</f>
        <v/>
      </c>
      <c r="B1481" s="220" t="s">
        <v>451</v>
      </c>
      <c r="C1481" s="221" t="str">
        <f t="shared" si="91"/>
        <v/>
      </c>
      <c r="D1481" s="222" t="str">
        <f t="shared" ref="D1481:E1481" si="1116">D1116</f>
        <v/>
      </c>
      <c r="E1481" s="223" t="str">
        <f t="shared" si="1116"/>
        <v/>
      </c>
      <c r="F1481" s="224"/>
      <c r="G1481" s="223"/>
      <c r="H1481" s="225"/>
      <c r="I1481" s="223"/>
      <c r="J1481" s="226"/>
      <c r="K1481" s="227">
        <f>COUNTIF(N1116:N1185,"I??")</f>
        <v>0</v>
      </c>
      <c r="L1481" s="227">
        <f>COUNTIF(O1116:O1185,"II???")</f>
        <v>0</v>
      </c>
      <c r="M1481" s="228"/>
      <c r="N1481" s="229"/>
      <c r="O1481" s="229"/>
      <c r="P1481" s="229"/>
      <c r="Q1481" s="230"/>
      <c r="R1481" s="230"/>
      <c r="S1481" s="230"/>
      <c r="T1481" s="230"/>
    </row>
    <row r="1482" ht="23.25" customHeight="1">
      <c r="A1482" s="231" t="str">
        <f t="shared" si="1117"/>
        <v/>
      </c>
      <c r="B1482" s="232" t="s">
        <v>451</v>
      </c>
      <c r="C1482" s="233" t="str">
        <f t="shared" si="91"/>
        <v/>
      </c>
      <c r="D1482" s="234" t="str">
        <f t="shared" ref="D1482:E1482" si="1118">D1189</f>
        <v/>
      </c>
      <c r="E1482" s="235" t="str">
        <f t="shared" si="1118"/>
        <v/>
      </c>
      <c r="F1482" s="236"/>
      <c r="G1482" s="235"/>
      <c r="H1482" s="237"/>
      <c r="I1482" s="235"/>
      <c r="J1482" s="238"/>
      <c r="K1482" s="227">
        <f>COUNTIF(N1189:N1258,"I??")</f>
        <v>0</v>
      </c>
      <c r="L1482" s="227">
        <f>COUNTIF(O1189:O1258,"II???")</f>
        <v>0</v>
      </c>
      <c r="M1482" s="239"/>
      <c r="N1482" s="240"/>
      <c r="O1482" s="240"/>
      <c r="P1482" s="240"/>
      <c r="Q1482" s="241"/>
      <c r="R1482" s="241"/>
      <c r="S1482" s="241"/>
      <c r="T1482" s="241"/>
    </row>
    <row r="1483" ht="23.25" customHeight="1">
      <c r="A1483" s="231" t="str">
        <f t="shared" si="1117"/>
        <v/>
      </c>
      <c r="B1483" s="232" t="s">
        <v>451</v>
      </c>
      <c r="C1483" s="233" t="str">
        <f t="shared" si="91"/>
        <v/>
      </c>
      <c r="D1483" s="234" t="str">
        <f t="shared" ref="D1483:E1483" si="1119">D1262</f>
        <v/>
      </c>
      <c r="E1483" s="235" t="str">
        <f t="shared" si="1119"/>
        <v/>
      </c>
      <c r="F1483" s="236"/>
      <c r="G1483" s="235"/>
      <c r="H1483" s="237"/>
      <c r="I1483" s="235"/>
      <c r="J1483" s="238"/>
      <c r="K1483" s="227">
        <f>COUNTIF(N1262:N1331,"I??")</f>
        <v>0</v>
      </c>
      <c r="L1483" s="227">
        <f>COUNTIF(O1262:O1331,"II???")</f>
        <v>0</v>
      </c>
      <c r="M1483" s="239"/>
      <c r="N1483" s="240"/>
      <c r="O1483" s="240"/>
      <c r="P1483" s="240"/>
      <c r="Q1483" s="241"/>
      <c r="R1483" s="241"/>
      <c r="S1483" s="241"/>
      <c r="T1483" s="241"/>
    </row>
    <row r="1484" ht="23.25" customHeight="1">
      <c r="A1484" s="231" t="str">
        <f t="shared" si="1117"/>
        <v/>
      </c>
      <c r="B1484" s="232" t="s">
        <v>451</v>
      </c>
      <c r="C1484" s="233" t="str">
        <f t="shared" si="91"/>
        <v/>
      </c>
      <c r="D1484" s="234" t="str">
        <f t="shared" ref="D1484:E1484" si="1120">D1335</f>
        <v/>
      </c>
      <c r="E1484" s="235" t="str">
        <f t="shared" si="1120"/>
        <v/>
      </c>
      <c r="F1484" s="236"/>
      <c r="G1484" s="235"/>
      <c r="H1484" s="237"/>
      <c r="I1484" s="235"/>
      <c r="J1484" s="238"/>
      <c r="K1484" s="227">
        <f>COUNTIF(N1335:N1404,"I??")</f>
        <v>0</v>
      </c>
      <c r="L1484" s="227">
        <f>COUNTIF(O1335:O1404,"II???")</f>
        <v>0</v>
      </c>
      <c r="M1484" s="239"/>
      <c r="N1484" s="240"/>
      <c r="O1484" s="240"/>
      <c r="P1484" s="240"/>
      <c r="Q1484" s="241"/>
      <c r="R1484" s="241"/>
      <c r="S1484" s="241"/>
      <c r="T1484" s="241"/>
    </row>
    <row r="1485" ht="23.25" customHeight="1">
      <c r="A1485" s="242" t="str">
        <f t="shared" si="1117"/>
        <v/>
      </c>
      <c r="B1485" s="243" t="s">
        <v>451</v>
      </c>
      <c r="C1485" s="244" t="str">
        <f t="shared" si="91"/>
        <v/>
      </c>
      <c r="D1485" s="245" t="str">
        <f t="shared" ref="D1485:E1485" si="1121">D1408</f>
        <v/>
      </c>
      <c r="E1485" s="246" t="str">
        <f t="shared" si="1121"/>
        <v/>
      </c>
      <c r="F1485" s="247"/>
      <c r="G1485" s="246"/>
      <c r="H1485" s="248"/>
      <c r="I1485" s="246"/>
      <c r="J1485" s="249"/>
      <c r="K1485" s="227">
        <f>COUNTIF(N1408:N1477,"I??")</f>
        <v>0</v>
      </c>
      <c r="L1485" s="227">
        <f>COUNTIF(O1408:O1477,"II???")</f>
        <v>0</v>
      </c>
      <c r="M1485" s="250"/>
      <c r="N1485" s="251"/>
      <c r="O1485" s="251"/>
      <c r="P1485" s="251"/>
      <c r="Q1485" s="252"/>
      <c r="R1485" s="252"/>
      <c r="S1485" s="252"/>
      <c r="T1485" s="252"/>
    </row>
    <row r="1486" ht="23.25" customHeight="1">
      <c r="A1486" s="86" t="str">
        <f t="shared" ref="A1486:A1555" si="1122">E1486&amp;D1486&amp;B1486</f>
        <v>1</v>
      </c>
      <c r="B1486" s="108">
        <v>1.0</v>
      </c>
      <c r="C1486" s="109" t="str">
        <f t="shared" si="91"/>
        <v/>
      </c>
      <c r="D1486" s="110" t="str">
        <f>VLOOKUP($B$2&amp;$E1486,'Numeración'!$A$4:$G$63,5,FALSE)</f>
        <v/>
      </c>
      <c r="E1486" s="210"/>
      <c r="F1486" s="211"/>
      <c r="G1486" s="113"/>
      <c r="H1486" s="114"/>
      <c r="I1486" s="114"/>
      <c r="J1486" s="212"/>
      <c r="K1486" s="175"/>
      <c r="L1486" s="175"/>
      <c r="M1486" s="117"/>
      <c r="N1486" s="118" t="str">
        <f>VLOOKUP(K1486,COD!$O$2:$P$10,2,FALSE)</f>
        <v>#N/A</v>
      </c>
      <c r="O1486" s="118" t="str">
        <f>VLOOKUP(L1486,COD!$O$12:$P$25,2,FALSE)</f>
        <v>#N/A</v>
      </c>
      <c r="P1486" s="119" t="str">
        <f t="shared" ref="P1486:P1850" si="1124">IF(AND(N1486&lt;&gt;"Ninguno",AND(O1486&lt;&gt;"Ninguno")),N1486&amp;" y "&amp;O1486,IF( OR(N1486="Ninguno",AND(O1486&lt;&gt;"Ninguno")),O1486,IF(OR(N1486&lt;&gt;"Ninguno",AND(O1486="Ninguno")),N1486,"Ninguno")))</f>
        <v>#N/A</v>
      </c>
    </row>
    <row r="1487" ht="23.25" customHeight="1">
      <c r="A1487" s="86" t="str">
        <f t="shared" si="1122"/>
        <v>2</v>
      </c>
      <c r="B1487" s="120">
        <v>2.0</v>
      </c>
      <c r="C1487" s="121" t="str">
        <f t="shared" si="91"/>
        <v/>
      </c>
      <c r="D1487" s="122" t="str">
        <f t="shared" ref="D1487:E1487" si="1123">D1486</f>
        <v/>
      </c>
      <c r="E1487" s="123" t="str">
        <f t="shared" si="1123"/>
        <v/>
      </c>
      <c r="F1487" s="213"/>
      <c r="G1487" s="124"/>
      <c r="H1487" s="125"/>
      <c r="I1487" s="125"/>
      <c r="J1487" s="214"/>
      <c r="K1487" s="185"/>
      <c r="L1487" s="186"/>
      <c r="M1487" s="127"/>
      <c r="N1487" s="128" t="str">
        <f>VLOOKUP(K1487,COD!$O$2:$P$10,2,FALSE)</f>
        <v>#N/A</v>
      </c>
      <c r="O1487" s="128" t="str">
        <f>VLOOKUP(L1487,COD!$O$12:$P$25,2,FALSE)</f>
        <v>#N/A</v>
      </c>
      <c r="P1487" s="119" t="str">
        <f t="shared" si="1124"/>
        <v>#N/A</v>
      </c>
    </row>
    <row r="1488" ht="23.25" customHeight="1">
      <c r="A1488" s="86" t="str">
        <f t="shared" si="1122"/>
        <v>3</v>
      </c>
      <c r="B1488" s="120">
        <v>3.0</v>
      </c>
      <c r="C1488" s="121" t="str">
        <f t="shared" si="91"/>
        <v/>
      </c>
      <c r="D1488" s="122" t="str">
        <f t="shared" ref="D1488:E1488" si="1125">D1487</f>
        <v/>
      </c>
      <c r="E1488" s="123" t="str">
        <f t="shared" si="1125"/>
        <v/>
      </c>
      <c r="F1488" s="213"/>
      <c r="G1488" s="124"/>
      <c r="H1488" s="125"/>
      <c r="I1488" s="125"/>
      <c r="J1488" s="214"/>
      <c r="K1488" s="185"/>
      <c r="L1488" s="185"/>
      <c r="M1488" s="130"/>
      <c r="N1488" s="118" t="str">
        <f>VLOOKUP(K1488,COD!$O$2:$P$10,2,FALSE)</f>
        <v>#N/A</v>
      </c>
      <c r="O1488" s="118" t="str">
        <f>VLOOKUP(L1488,COD!$O$12:$P$25,2,FALSE)</f>
        <v>#N/A</v>
      </c>
      <c r="P1488" s="119" t="str">
        <f t="shared" si="1124"/>
        <v>#N/A</v>
      </c>
    </row>
    <row r="1489" ht="23.25" customHeight="1">
      <c r="A1489" s="86" t="str">
        <f t="shared" si="1122"/>
        <v>4</v>
      </c>
      <c r="B1489" s="120">
        <v>4.0</v>
      </c>
      <c r="C1489" s="121" t="str">
        <f t="shared" si="91"/>
        <v/>
      </c>
      <c r="D1489" s="122" t="str">
        <f t="shared" ref="D1489:E1489" si="1126">D1488</f>
        <v/>
      </c>
      <c r="E1489" s="123" t="str">
        <f t="shared" si="1126"/>
        <v/>
      </c>
      <c r="F1489" s="213"/>
      <c r="G1489" s="124"/>
      <c r="H1489" s="125"/>
      <c r="I1489" s="125"/>
      <c r="J1489" s="214"/>
      <c r="K1489" s="185"/>
      <c r="L1489" s="185"/>
      <c r="M1489" s="127"/>
      <c r="N1489" s="128" t="str">
        <f>VLOOKUP(K1489,COD!$O$2:$P$10,2,FALSE)</f>
        <v>#N/A</v>
      </c>
      <c r="O1489" s="128" t="str">
        <f>VLOOKUP(L1489,COD!$O$12:$P$25,2,FALSE)</f>
        <v>#N/A</v>
      </c>
      <c r="P1489" s="119" t="str">
        <f t="shared" si="1124"/>
        <v>#N/A</v>
      </c>
    </row>
    <row r="1490" ht="23.25" customHeight="1">
      <c r="A1490" s="86" t="str">
        <f t="shared" si="1122"/>
        <v>5</v>
      </c>
      <c r="B1490" s="120">
        <v>5.0</v>
      </c>
      <c r="C1490" s="121" t="str">
        <f t="shared" si="91"/>
        <v/>
      </c>
      <c r="D1490" s="122" t="str">
        <f t="shared" ref="D1490:E1490" si="1127">D1489</f>
        <v/>
      </c>
      <c r="E1490" s="123" t="str">
        <f t="shared" si="1127"/>
        <v/>
      </c>
      <c r="F1490" s="213"/>
      <c r="G1490" s="124"/>
      <c r="H1490" s="125"/>
      <c r="I1490" s="125"/>
      <c r="J1490" s="214"/>
      <c r="K1490" s="185"/>
      <c r="L1490" s="185"/>
      <c r="M1490" s="130"/>
      <c r="N1490" s="118" t="str">
        <f>VLOOKUP(K1490,COD!$O$2:$P$10,2,FALSE)</f>
        <v>#N/A</v>
      </c>
      <c r="O1490" s="118" t="str">
        <f>VLOOKUP(L1490,COD!$O$12:$P$25,2,FALSE)</f>
        <v>#N/A</v>
      </c>
      <c r="P1490" s="119" t="str">
        <f t="shared" si="1124"/>
        <v>#N/A</v>
      </c>
    </row>
    <row r="1491" ht="23.25" customHeight="1">
      <c r="A1491" s="86" t="str">
        <f t="shared" si="1122"/>
        <v>6</v>
      </c>
      <c r="B1491" s="120">
        <v>6.0</v>
      </c>
      <c r="C1491" s="121" t="str">
        <f t="shared" si="91"/>
        <v/>
      </c>
      <c r="D1491" s="122" t="str">
        <f t="shared" ref="D1491:E1491" si="1128">D1490</f>
        <v/>
      </c>
      <c r="E1491" s="123" t="str">
        <f t="shared" si="1128"/>
        <v/>
      </c>
      <c r="F1491" s="213"/>
      <c r="G1491" s="124"/>
      <c r="H1491" s="125"/>
      <c r="I1491" s="125"/>
      <c r="J1491" s="214"/>
      <c r="K1491" s="185"/>
      <c r="L1491" s="185"/>
      <c r="M1491" s="131"/>
      <c r="N1491" s="128" t="str">
        <f>VLOOKUP(K1491,COD!$O$2:$P$10,2,FALSE)</f>
        <v>#N/A</v>
      </c>
      <c r="O1491" s="128" t="str">
        <f>VLOOKUP(L1491,COD!$O$12:$P$25,2,FALSE)</f>
        <v>#N/A</v>
      </c>
      <c r="P1491" s="119" t="str">
        <f t="shared" si="1124"/>
        <v>#N/A</v>
      </c>
    </row>
    <row r="1492" ht="23.25" customHeight="1">
      <c r="A1492" s="86" t="str">
        <f t="shared" si="1122"/>
        <v>7</v>
      </c>
      <c r="B1492" s="120">
        <v>7.0</v>
      </c>
      <c r="C1492" s="121" t="str">
        <f t="shared" si="91"/>
        <v/>
      </c>
      <c r="D1492" s="122" t="str">
        <f t="shared" ref="D1492:E1492" si="1129">D1491</f>
        <v/>
      </c>
      <c r="E1492" s="123" t="str">
        <f t="shared" si="1129"/>
        <v/>
      </c>
      <c r="F1492" s="213"/>
      <c r="G1492" s="124"/>
      <c r="H1492" s="125"/>
      <c r="I1492" s="125"/>
      <c r="J1492" s="214"/>
      <c r="K1492" s="185"/>
      <c r="L1492" s="185"/>
      <c r="M1492" s="132"/>
      <c r="N1492" s="118" t="str">
        <f>VLOOKUP(K1492,COD!$O$2:$P$10,2,FALSE)</f>
        <v>#N/A</v>
      </c>
      <c r="O1492" s="118" t="str">
        <f>VLOOKUP(L1492,COD!$O$12:$P$25,2,FALSE)</f>
        <v>#N/A</v>
      </c>
      <c r="P1492" s="119" t="str">
        <f t="shared" si="1124"/>
        <v>#N/A</v>
      </c>
    </row>
    <row r="1493" ht="23.25" customHeight="1">
      <c r="A1493" s="86" t="str">
        <f t="shared" si="1122"/>
        <v>8</v>
      </c>
      <c r="B1493" s="120">
        <v>8.0</v>
      </c>
      <c r="C1493" s="121" t="str">
        <f t="shared" si="91"/>
        <v/>
      </c>
      <c r="D1493" s="122" t="str">
        <f t="shared" ref="D1493:E1493" si="1130">D1492</f>
        <v/>
      </c>
      <c r="E1493" s="123" t="str">
        <f t="shared" si="1130"/>
        <v/>
      </c>
      <c r="F1493" s="213"/>
      <c r="G1493" s="124"/>
      <c r="H1493" s="125"/>
      <c r="I1493" s="125"/>
      <c r="J1493" s="214"/>
      <c r="K1493" s="185"/>
      <c r="L1493" s="185"/>
      <c r="M1493" s="127"/>
      <c r="N1493" s="128" t="str">
        <f>VLOOKUP(K1493,COD!$O$2:$P$10,2,FALSE)</f>
        <v>#N/A</v>
      </c>
      <c r="O1493" s="128" t="str">
        <f>VLOOKUP(L1493,COD!$O$12:$P$25,2,FALSE)</f>
        <v>#N/A</v>
      </c>
      <c r="P1493" s="119" t="str">
        <f t="shared" si="1124"/>
        <v>#N/A</v>
      </c>
    </row>
    <row r="1494" ht="23.25" customHeight="1">
      <c r="A1494" s="86" t="str">
        <f t="shared" si="1122"/>
        <v>9</v>
      </c>
      <c r="B1494" s="120">
        <v>9.0</v>
      </c>
      <c r="C1494" s="121" t="str">
        <f t="shared" si="91"/>
        <v/>
      </c>
      <c r="D1494" s="122" t="str">
        <f t="shared" ref="D1494:E1494" si="1131">D1493</f>
        <v/>
      </c>
      <c r="E1494" s="123" t="str">
        <f t="shared" si="1131"/>
        <v/>
      </c>
      <c r="F1494" s="213"/>
      <c r="G1494" s="124"/>
      <c r="H1494" s="125"/>
      <c r="I1494" s="125"/>
      <c r="J1494" s="214"/>
      <c r="K1494" s="185"/>
      <c r="L1494" s="185"/>
      <c r="M1494" s="130"/>
      <c r="N1494" s="118" t="str">
        <f>VLOOKUP(K1494,COD!$O$2:$P$10,2,FALSE)</f>
        <v>#N/A</v>
      </c>
      <c r="O1494" s="118" t="str">
        <f>VLOOKUP(L1494,COD!$O$12:$P$25,2,FALSE)</f>
        <v>#N/A</v>
      </c>
      <c r="P1494" s="119" t="str">
        <f t="shared" si="1124"/>
        <v>#N/A</v>
      </c>
    </row>
    <row r="1495" ht="23.25" customHeight="1">
      <c r="A1495" s="86" t="str">
        <f t="shared" si="1122"/>
        <v>10</v>
      </c>
      <c r="B1495" s="120">
        <v>10.0</v>
      </c>
      <c r="C1495" s="121" t="str">
        <f t="shared" si="91"/>
        <v/>
      </c>
      <c r="D1495" s="122" t="str">
        <f t="shared" ref="D1495:E1495" si="1132">D1494</f>
        <v/>
      </c>
      <c r="E1495" s="123" t="str">
        <f t="shared" si="1132"/>
        <v/>
      </c>
      <c r="F1495" s="213"/>
      <c r="G1495" s="124"/>
      <c r="H1495" s="125"/>
      <c r="I1495" s="125"/>
      <c r="J1495" s="214"/>
      <c r="K1495" s="185"/>
      <c r="L1495" s="185"/>
      <c r="M1495" s="127"/>
      <c r="N1495" s="128" t="str">
        <f>VLOOKUP(K1495,COD!$O$2:$P$10,2,FALSE)</f>
        <v>#N/A</v>
      </c>
      <c r="O1495" s="128" t="str">
        <f>VLOOKUP(L1495,COD!$O$12:$P$25,2,FALSE)</f>
        <v>#N/A</v>
      </c>
      <c r="P1495" s="119" t="str">
        <f t="shared" si="1124"/>
        <v>#N/A</v>
      </c>
    </row>
    <row r="1496" ht="23.25" customHeight="1">
      <c r="A1496" s="86" t="str">
        <f t="shared" si="1122"/>
        <v>11</v>
      </c>
      <c r="B1496" s="120">
        <v>11.0</v>
      </c>
      <c r="C1496" s="121" t="str">
        <f t="shared" si="91"/>
        <v/>
      </c>
      <c r="D1496" s="122" t="str">
        <f t="shared" ref="D1496:E1496" si="1133">D1495</f>
        <v/>
      </c>
      <c r="E1496" s="123" t="str">
        <f t="shared" si="1133"/>
        <v/>
      </c>
      <c r="F1496" s="213"/>
      <c r="G1496" s="124"/>
      <c r="H1496" s="125"/>
      <c r="I1496" s="125"/>
      <c r="J1496" s="214"/>
      <c r="K1496" s="185"/>
      <c r="L1496" s="185"/>
      <c r="M1496" s="130"/>
      <c r="N1496" s="118" t="str">
        <f>VLOOKUP(K1496,COD!$O$2:$P$10,2,FALSE)</f>
        <v>#N/A</v>
      </c>
      <c r="O1496" s="118" t="str">
        <f>VLOOKUP(L1496,COD!$O$12:$P$25,2,FALSE)</f>
        <v>#N/A</v>
      </c>
      <c r="P1496" s="119" t="str">
        <f t="shared" si="1124"/>
        <v>#N/A</v>
      </c>
    </row>
    <row r="1497" ht="23.25" customHeight="1">
      <c r="A1497" s="86" t="str">
        <f t="shared" si="1122"/>
        <v>12</v>
      </c>
      <c r="B1497" s="120">
        <v>12.0</v>
      </c>
      <c r="C1497" s="121" t="str">
        <f t="shared" si="91"/>
        <v/>
      </c>
      <c r="D1497" s="122" t="str">
        <f t="shared" ref="D1497:E1497" si="1134">D1496</f>
        <v/>
      </c>
      <c r="E1497" s="123" t="str">
        <f t="shared" si="1134"/>
        <v/>
      </c>
      <c r="F1497" s="213"/>
      <c r="G1497" s="124"/>
      <c r="H1497" s="125"/>
      <c r="I1497" s="125"/>
      <c r="J1497" s="214"/>
      <c r="K1497" s="186"/>
      <c r="L1497" s="186"/>
      <c r="M1497" s="131"/>
      <c r="N1497" s="128" t="str">
        <f>VLOOKUP(K1497,COD!$O$2:$P$10,2,FALSE)</f>
        <v>#N/A</v>
      </c>
      <c r="O1497" s="128" t="str">
        <f>VLOOKUP(L1497,COD!$O$12:$P$25,2,FALSE)</f>
        <v>#N/A</v>
      </c>
      <c r="P1497" s="119" t="str">
        <f t="shared" si="1124"/>
        <v>#N/A</v>
      </c>
    </row>
    <row r="1498" ht="23.25" customHeight="1">
      <c r="A1498" s="86" t="str">
        <f t="shared" si="1122"/>
        <v>13</v>
      </c>
      <c r="B1498" s="120">
        <v>13.0</v>
      </c>
      <c r="C1498" s="121" t="str">
        <f t="shared" si="91"/>
        <v/>
      </c>
      <c r="D1498" s="122" t="str">
        <f t="shared" ref="D1498:E1498" si="1135">D1497</f>
        <v/>
      </c>
      <c r="E1498" s="123" t="str">
        <f t="shared" si="1135"/>
        <v/>
      </c>
      <c r="F1498" s="213"/>
      <c r="G1498" s="124"/>
      <c r="H1498" s="125"/>
      <c r="I1498" s="125"/>
      <c r="J1498" s="214"/>
      <c r="K1498" s="185"/>
      <c r="L1498" s="185"/>
      <c r="M1498" s="132"/>
      <c r="N1498" s="118" t="str">
        <f>VLOOKUP(K1498,COD!$O$2:$P$10,2,FALSE)</f>
        <v>#N/A</v>
      </c>
      <c r="O1498" s="118" t="str">
        <f>VLOOKUP(L1498,COD!$O$12:$P$25,2,FALSE)</f>
        <v>#N/A</v>
      </c>
      <c r="P1498" s="119" t="str">
        <f t="shared" si="1124"/>
        <v>#N/A</v>
      </c>
    </row>
    <row r="1499" ht="23.25" customHeight="1">
      <c r="A1499" s="86" t="str">
        <f t="shared" si="1122"/>
        <v>14</v>
      </c>
      <c r="B1499" s="120">
        <v>14.0</v>
      </c>
      <c r="C1499" s="121" t="str">
        <f t="shared" si="91"/>
        <v/>
      </c>
      <c r="D1499" s="122" t="str">
        <f t="shared" ref="D1499:E1499" si="1136">D1498</f>
        <v/>
      </c>
      <c r="E1499" s="123" t="str">
        <f t="shared" si="1136"/>
        <v/>
      </c>
      <c r="F1499" s="213"/>
      <c r="G1499" s="124"/>
      <c r="H1499" s="125"/>
      <c r="I1499" s="125"/>
      <c r="J1499" s="214"/>
      <c r="K1499" s="186"/>
      <c r="L1499" s="186"/>
      <c r="M1499" s="131"/>
      <c r="N1499" s="128" t="str">
        <f>VLOOKUP(K1499,COD!$O$2:$P$10,2,FALSE)</f>
        <v>#N/A</v>
      </c>
      <c r="O1499" s="128" t="str">
        <f>VLOOKUP(L1499,COD!$O$12:$P$25,2,FALSE)</f>
        <v>#N/A</v>
      </c>
      <c r="P1499" s="119" t="str">
        <f t="shared" si="1124"/>
        <v>#N/A</v>
      </c>
    </row>
    <row r="1500" ht="23.25" customHeight="1">
      <c r="A1500" s="86" t="str">
        <f t="shared" si="1122"/>
        <v>15</v>
      </c>
      <c r="B1500" s="120">
        <v>15.0</v>
      </c>
      <c r="C1500" s="121" t="str">
        <f t="shared" si="91"/>
        <v/>
      </c>
      <c r="D1500" s="122" t="str">
        <f t="shared" ref="D1500:E1500" si="1137">D1499</f>
        <v/>
      </c>
      <c r="E1500" s="123" t="str">
        <f t="shared" si="1137"/>
        <v/>
      </c>
      <c r="F1500" s="213"/>
      <c r="G1500" s="124"/>
      <c r="H1500" s="125"/>
      <c r="I1500" s="125"/>
      <c r="J1500" s="214"/>
      <c r="K1500" s="186"/>
      <c r="L1500" s="186"/>
      <c r="M1500" s="132"/>
      <c r="N1500" s="118" t="str">
        <f>VLOOKUP(K1500,COD!$O$2:$P$10,2,FALSE)</f>
        <v>#N/A</v>
      </c>
      <c r="O1500" s="118" t="str">
        <f>VLOOKUP(L1500,COD!$O$12:$P$25,2,FALSE)</f>
        <v>#N/A</v>
      </c>
      <c r="P1500" s="119" t="str">
        <f t="shared" si="1124"/>
        <v>#N/A</v>
      </c>
    </row>
    <row r="1501" ht="23.25" customHeight="1">
      <c r="A1501" s="86" t="str">
        <f t="shared" si="1122"/>
        <v>16</v>
      </c>
      <c r="B1501" s="120">
        <v>16.0</v>
      </c>
      <c r="C1501" s="121" t="str">
        <f t="shared" si="91"/>
        <v/>
      </c>
      <c r="D1501" s="122" t="str">
        <f t="shared" ref="D1501:E1501" si="1138">D1500</f>
        <v/>
      </c>
      <c r="E1501" s="123" t="str">
        <f t="shared" si="1138"/>
        <v/>
      </c>
      <c r="F1501" s="213"/>
      <c r="G1501" s="124"/>
      <c r="H1501" s="125"/>
      <c r="I1501" s="125"/>
      <c r="J1501" s="214"/>
      <c r="K1501" s="186"/>
      <c r="L1501" s="186"/>
      <c r="M1501" s="127"/>
      <c r="N1501" s="128" t="str">
        <f>VLOOKUP(K1501,COD!$O$2:$P$10,2,FALSE)</f>
        <v>#N/A</v>
      </c>
      <c r="O1501" s="128" t="str">
        <f>VLOOKUP(L1501,COD!$O$12:$P$25,2,FALSE)</f>
        <v>#N/A</v>
      </c>
      <c r="P1501" s="119" t="str">
        <f t="shared" si="1124"/>
        <v>#N/A</v>
      </c>
    </row>
    <row r="1502" ht="23.25" customHeight="1">
      <c r="A1502" s="86" t="str">
        <f t="shared" si="1122"/>
        <v>17</v>
      </c>
      <c r="B1502" s="120">
        <v>17.0</v>
      </c>
      <c r="C1502" s="121" t="str">
        <f t="shared" si="91"/>
        <v/>
      </c>
      <c r="D1502" s="122" t="str">
        <f t="shared" ref="D1502:E1502" si="1139">D1501</f>
        <v/>
      </c>
      <c r="E1502" s="123" t="str">
        <f t="shared" si="1139"/>
        <v/>
      </c>
      <c r="F1502" s="213"/>
      <c r="G1502" s="124"/>
      <c r="H1502" s="125"/>
      <c r="I1502" s="125"/>
      <c r="J1502" s="214"/>
      <c r="K1502" s="186"/>
      <c r="L1502" s="186"/>
      <c r="M1502" s="130"/>
      <c r="N1502" s="118" t="str">
        <f>VLOOKUP(K1502,COD!$O$2:$P$10,2,FALSE)</f>
        <v>#N/A</v>
      </c>
      <c r="O1502" s="118" t="str">
        <f>VLOOKUP(L1502,COD!$O$12:$P$25,2,FALSE)</f>
        <v>#N/A</v>
      </c>
      <c r="P1502" s="119" t="str">
        <f t="shared" si="1124"/>
        <v>#N/A</v>
      </c>
    </row>
    <row r="1503" ht="23.25" customHeight="1">
      <c r="A1503" s="86" t="str">
        <f t="shared" si="1122"/>
        <v>18</v>
      </c>
      <c r="B1503" s="120">
        <v>18.0</v>
      </c>
      <c r="C1503" s="121" t="str">
        <f t="shared" si="91"/>
        <v/>
      </c>
      <c r="D1503" s="122" t="str">
        <f t="shared" ref="D1503:E1503" si="1140">D1502</f>
        <v/>
      </c>
      <c r="E1503" s="123" t="str">
        <f t="shared" si="1140"/>
        <v/>
      </c>
      <c r="F1503" s="213"/>
      <c r="G1503" s="124"/>
      <c r="H1503" s="125"/>
      <c r="I1503" s="125"/>
      <c r="J1503" s="215"/>
      <c r="K1503" s="186"/>
      <c r="L1503" s="186"/>
      <c r="M1503" s="131"/>
      <c r="N1503" s="128" t="str">
        <f>VLOOKUP(K1503,COD!$O$2:$P$10,2,FALSE)</f>
        <v>#N/A</v>
      </c>
      <c r="O1503" s="128" t="str">
        <f>VLOOKUP(L1503,COD!$O$12:$P$25,2,FALSE)</f>
        <v>#N/A</v>
      </c>
      <c r="P1503" s="119" t="str">
        <f t="shared" si="1124"/>
        <v>#N/A</v>
      </c>
    </row>
    <row r="1504" ht="23.25" customHeight="1">
      <c r="A1504" s="86" t="str">
        <f t="shared" si="1122"/>
        <v>19</v>
      </c>
      <c r="B1504" s="120">
        <v>19.0</v>
      </c>
      <c r="C1504" s="121" t="str">
        <f t="shared" si="91"/>
        <v/>
      </c>
      <c r="D1504" s="122" t="str">
        <f t="shared" ref="D1504:E1504" si="1141">D1503</f>
        <v/>
      </c>
      <c r="E1504" s="123" t="str">
        <f t="shared" si="1141"/>
        <v/>
      </c>
      <c r="F1504" s="213"/>
      <c r="G1504" s="124"/>
      <c r="H1504" s="125"/>
      <c r="I1504" s="125"/>
      <c r="J1504" s="214"/>
      <c r="K1504" s="186"/>
      <c r="L1504" s="186"/>
      <c r="M1504" s="132"/>
      <c r="N1504" s="118" t="str">
        <f>VLOOKUP(K1504,COD!$O$2:$P$10,2,FALSE)</f>
        <v>#N/A</v>
      </c>
      <c r="O1504" s="118" t="str">
        <f>VLOOKUP(L1504,COD!$O$12:$P$25,2,FALSE)</f>
        <v>#N/A</v>
      </c>
      <c r="P1504" s="119" t="str">
        <f t="shared" si="1124"/>
        <v>#N/A</v>
      </c>
    </row>
    <row r="1505" ht="23.25" customHeight="1">
      <c r="A1505" s="86" t="str">
        <f t="shared" si="1122"/>
        <v>20</v>
      </c>
      <c r="B1505" s="120">
        <v>20.0</v>
      </c>
      <c r="C1505" s="121" t="str">
        <f t="shared" si="91"/>
        <v/>
      </c>
      <c r="D1505" s="122" t="str">
        <f t="shared" ref="D1505:E1505" si="1142">D1504</f>
        <v/>
      </c>
      <c r="E1505" s="123" t="str">
        <f t="shared" si="1142"/>
        <v/>
      </c>
      <c r="F1505" s="213"/>
      <c r="G1505" s="124"/>
      <c r="H1505" s="125"/>
      <c r="I1505" s="125"/>
      <c r="J1505" s="214"/>
      <c r="K1505" s="186"/>
      <c r="L1505" s="186"/>
      <c r="M1505" s="127"/>
      <c r="N1505" s="128" t="str">
        <f>VLOOKUP(K1505,COD!$O$2:$P$10,2,FALSE)</f>
        <v>#N/A</v>
      </c>
      <c r="O1505" s="128" t="str">
        <f>VLOOKUP(L1505,COD!$O$12:$P$25,2,FALSE)</f>
        <v>#N/A</v>
      </c>
      <c r="P1505" s="119" t="str">
        <f t="shared" si="1124"/>
        <v>#N/A</v>
      </c>
    </row>
    <row r="1506" ht="23.25" customHeight="1">
      <c r="A1506" s="86" t="str">
        <f t="shared" si="1122"/>
        <v>21</v>
      </c>
      <c r="B1506" s="120">
        <v>21.0</v>
      </c>
      <c r="C1506" s="121" t="str">
        <f t="shared" si="91"/>
        <v/>
      </c>
      <c r="D1506" s="122" t="str">
        <f t="shared" ref="D1506:E1506" si="1143">D1505</f>
        <v/>
      </c>
      <c r="E1506" s="123" t="str">
        <f t="shared" si="1143"/>
        <v/>
      </c>
      <c r="F1506" s="213"/>
      <c r="G1506" s="124"/>
      <c r="H1506" s="125"/>
      <c r="I1506" s="125"/>
      <c r="J1506" s="215"/>
      <c r="K1506" s="185"/>
      <c r="L1506" s="186"/>
      <c r="M1506" s="132"/>
      <c r="N1506" s="118" t="str">
        <f>VLOOKUP(K1506,COD!$O$2:$P$10,2,FALSE)</f>
        <v>#N/A</v>
      </c>
      <c r="O1506" s="118" t="str">
        <f>VLOOKUP(L1506,COD!$O$12:$P$25,2,FALSE)</f>
        <v>#N/A</v>
      </c>
      <c r="P1506" s="119" t="str">
        <f t="shared" si="1124"/>
        <v>#N/A</v>
      </c>
    </row>
    <row r="1507" ht="23.25" customHeight="1">
      <c r="A1507" s="86" t="str">
        <f t="shared" si="1122"/>
        <v>22</v>
      </c>
      <c r="B1507" s="120">
        <v>22.0</v>
      </c>
      <c r="C1507" s="121" t="str">
        <f t="shared" si="91"/>
        <v/>
      </c>
      <c r="D1507" s="122" t="str">
        <f t="shared" ref="D1507:E1507" si="1144">D1506</f>
        <v/>
      </c>
      <c r="E1507" s="123" t="str">
        <f t="shared" si="1144"/>
        <v/>
      </c>
      <c r="F1507" s="213"/>
      <c r="G1507" s="124"/>
      <c r="H1507" s="125"/>
      <c r="I1507" s="125"/>
      <c r="J1507" s="214"/>
      <c r="K1507" s="186"/>
      <c r="L1507" s="186"/>
      <c r="M1507" s="131"/>
      <c r="N1507" s="128" t="str">
        <f>VLOOKUP(K1507,COD!$O$2:$P$10,2,FALSE)</f>
        <v>#N/A</v>
      </c>
      <c r="O1507" s="128" t="str">
        <f>VLOOKUP(L1507,COD!$O$12:$P$25,2,FALSE)</f>
        <v>#N/A</v>
      </c>
      <c r="P1507" s="119" t="str">
        <f t="shared" si="1124"/>
        <v>#N/A</v>
      </c>
    </row>
    <row r="1508" ht="23.25" customHeight="1">
      <c r="A1508" s="86" t="str">
        <f t="shared" si="1122"/>
        <v>23</v>
      </c>
      <c r="B1508" s="120">
        <v>23.0</v>
      </c>
      <c r="C1508" s="121" t="str">
        <f t="shared" si="91"/>
        <v/>
      </c>
      <c r="D1508" s="122" t="str">
        <f t="shared" ref="D1508:E1508" si="1145">D1507</f>
        <v/>
      </c>
      <c r="E1508" s="123" t="str">
        <f t="shared" si="1145"/>
        <v/>
      </c>
      <c r="F1508" s="213"/>
      <c r="G1508" s="124"/>
      <c r="H1508" s="125"/>
      <c r="I1508" s="125"/>
      <c r="J1508" s="214"/>
      <c r="K1508" s="185"/>
      <c r="L1508" s="186"/>
      <c r="M1508" s="130"/>
      <c r="N1508" s="118" t="str">
        <f>VLOOKUP(K1508,COD!$O$2:$P$10,2,FALSE)</f>
        <v>#N/A</v>
      </c>
      <c r="O1508" s="118" t="str">
        <f>VLOOKUP(L1508,COD!$O$12:$P$25,2,FALSE)</f>
        <v>#N/A</v>
      </c>
      <c r="P1508" s="119" t="str">
        <f t="shared" si="1124"/>
        <v>#N/A</v>
      </c>
    </row>
    <row r="1509" ht="23.25" customHeight="1">
      <c r="A1509" s="86" t="str">
        <f t="shared" si="1122"/>
        <v>24</v>
      </c>
      <c r="B1509" s="120">
        <v>24.0</v>
      </c>
      <c r="C1509" s="121" t="str">
        <f t="shared" si="91"/>
        <v/>
      </c>
      <c r="D1509" s="122" t="str">
        <f t="shared" ref="D1509:E1509" si="1146">D1508</f>
        <v/>
      </c>
      <c r="E1509" s="123" t="str">
        <f t="shared" si="1146"/>
        <v/>
      </c>
      <c r="F1509" s="213"/>
      <c r="G1509" s="124"/>
      <c r="H1509" s="125"/>
      <c r="I1509" s="125"/>
      <c r="J1509" s="214"/>
      <c r="K1509" s="186"/>
      <c r="L1509" s="186"/>
      <c r="M1509" s="131"/>
      <c r="N1509" s="128" t="str">
        <f>VLOOKUP(K1509,COD!$O$2:$P$10,2,FALSE)</f>
        <v>#N/A</v>
      </c>
      <c r="O1509" s="128" t="str">
        <f>VLOOKUP(L1509,COD!$O$12:$P$25,2,FALSE)</f>
        <v>#N/A</v>
      </c>
      <c r="P1509" s="119" t="str">
        <f t="shared" si="1124"/>
        <v>#N/A</v>
      </c>
    </row>
    <row r="1510" ht="23.25" customHeight="1">
      <c r="A1510" s="86" t="str">
        <f t="shared" si="1122"/>
        <v>25</v>
      </c>
      <c r="B1510" s="120">
        <v>25.0</v>
      </c>
      <c r="C1510" s="121" t="str">
        <f t="shared" si="91"/>
        <v/>
      </c>
      <c r="D1510" s="122" t="str">
        <f t="shared" ref="D1510:E1510" si="1147">D1509</f>
        <v/>
      </c>
      <c r="E1510" s="123" t="str">
        <f t="shared" si="1147"/>
        <v/>
      </c>
      <c r="F1510" s="213"/>
      <c r="G1510" s="124"/>
      <c r="H1510" s="125"/>
      <c r="I1510" s="125"/>
      <c r="J1510" s="215"/>
      <c r="K1510" s="185"/>
      <c r="L1510" s="185"/>
      <c r="M1510" s="132"/>
      <c r="N1510" s="118" t="str">
        <f>VLOOKUP(K1510,COD!$O$2:$P$10,2,FALSE)</f>
        <v>#N/A</v>
      </c>
      <c r="O1510" s="118" t="str">
        <f>VLOOKUP(L1510,COD!$O$12:$P$25,2,FALSE)</f>
        <v>#N/A</v>
      </c>
      <c r="P1510" s="119" t="str">
        <f t="shared" si="1124"/>
        <v>#N/A</v>
      </c>
    </row>
    <row r="1511" ht="23.25" customHeight="1">
      <c r="A1511" s="86" t="str">
        <f t="shared" si="1122"/>
        <v>26</v>
      </c>
      <c r="B1511" s="120">
        <v>26.0</v>
      </c>
      <c r="C1511" s="121" t="str">
        <f t="shared" si="91"/>
        <v/>
      </c>
      <c r="D1511" s="122" t="str">
        <f t="shared" ref="D1511:E1511" si="1148">D1510</f>
        <v/>
      </c>
      <c r="E1511" s="123" t="str">
        <f t="shared" si="1148"/>
        <v/>
      </c>
      <c r="F1511" s="213"/>
      <c r="G1511" s="124"/>
      <c r="H1511" s="125"/>
      <c r="I1511" s="125"/>
      <c r="J1511" s="214"/>
      <c r="K1511" s="185"/>
      <c r="L1511" s="185"/>
      <c r="M1511" s="127"/>
      <c r="N1511" s="128" t="str">
        <f>VLOOKUP(K1511,COD!$O$2:$P$10,2,FALSE)</f>
        <v>#N/A</v>
      </c>
      <c r="O1511" s="128" t="str">
        <f>VLOOKUP(L1511,COD!$O$12:$P$25,2,FALSE)</f>
        <v>#N/A</v>
      </c>
      <c r="P1511" s="119" t="str">
        <f t="shared" si="1124"/>
        <v>#N/A</v>
      </c>
    </row>
    <row r="1512" ht="23.25" customHeight="1">
      <c r="A1512" s="86" t="str">
        <f t="shared" si="1122"/>
        <v>27</v>
      </c>
      <c r="B1512" s="120">
        <v>27.0</v>
      </c>
      <c r="C1512" s="121" t="str">
        <f t="shared" si="91"/>
        <v/>
      </c>
      <c r="D1512" s="122" t="str">
        <f t="shared" ref="D1512:E1512" si="1149">D1511</f>
        <v/>
      </c>
      <c r="E1512" s="123" t="str">
        <f t="shared" si="1149"/>
        <v/>
      </c>
      <c r="F1512" s="213"/>
      <c r="G1512" s="124"/>
      <c r="H1512" s="125"/>
      <c r="I1512" s="125"/>
      <c r="J1512" s="214"/>
      <c r="K1512" s="185"/>
      <c r="L1512" s="185"/>
      <c r="M1512" s="130"/>
      <c r="N1512" s="118" t="str">
        <f>VLOOKUP(K1512,COD!$O$2:$P$10,2,FALSE)</f>
        <v>#N/A</v>
      </c>
      <c r="O1512" s="118" t="str">
        <f>VLOOKUP(L1512,COD!$O$12:$P$25,2,FALSE)</f>
        <v>#N/A</v>
      </c>
      <c r="P1512" s="119" t="str">
        <f t="shared" si="1124"/>
        <v>#N/A</v>
      </c>
    </row>
    <row r="1513" ht="23.25" customHeight="1">
      <c r="A1513" s="86" t="str">
        <f t="shared" si="1122"/>
        <v>28</v>
      </c>
      <c r="B1513" s="120">
        <v>28.0</v>
      </c>
      <c r="C1513" s="121" t="str">
        <f t="shared" si="91"/>
        <v/>
      </c>
      <c r="D1513" s="122" t="str">
        <f t="shared" ref="D1513:E1513" si="1150">D1512</f>
        <v/>
      </c>
      <c r="E1513" s="123" t="str">
        <f t="shared" si="1150"/>
        <v/>
      </c>
      <c r="F1513" s="213"/>
      <c r="G1513" s="124"/>
      <c r="H1513" s="125"/>
      <c r="I1513" s="125"/>
      <c r="J1513" s="214"/>
      <c r="K1513" s="185"/>
      <c r="L1513" s="185"/>
      <c r="M1513" s="127"/>
      <c r="N1513" s="128" t="str">
        <f>VLOOKUP(K1513,COD!$O$2:$P$10,2,FALSE)</f>
        <v>#N/A</v>
      </c>
      <c r="O1513" s="128" t="str">
        <f>VLOOKUP(L1513,COD!$O$12:$P$25,2,FALSE)</f>
        <v>#N/A</v>
      </c>
      <c r="P1513" s="119" t="str">
        <f t="shared" si="1124"/>
        <v>#N/A</v>
      </c>
    </row>
    <row r="1514" ht="23.25" customHeight="1">
      <c r="A1514" s="86" t="str">
        <f t="shared" si="1122"/>
        <v>29</v>
      </c>
      <c r="B1514" s="120">
        <v>29.0</v>
      </c>
      <c r="C1514" s="121" t="str">
        <f t="shared" si="91"/>
        <v/>
      </c>
      <c r="D1514" s="122" t="str">
        <f t="shared" ref="D1514:E1514" si="1151">D1513</f>
        <v/>
      </c>
      <c r="E1514" s="123" t="str">
        <f t="shared" si="1151"/>
        <v/>
      </c>
      <c r="F1514" s="213"/>
      <c r="G1514" s="124"/>
      <c r="H1514" s="125"/>
      <c r="I1514" s="125"/>
      <c r="J1514" s="214"/>
      <c r="K1514" s="185"/>
      <c r="L1514" s="185"/>
      <c r="M1514" s="130"/>
      <c r="N1514" s="118" t="str">
        <f>VLOOKUP(K1514,COD!$O$2:$P$10,2,FALSE)</f>
        <v>#N/A</v>
      </c>
      <c r="O1514" s="118" t="str">
        <f>VLOOKUP(L1514,COD!$O$12:$P$25,2,FALSE)</f>
        <v>#N/A</v>
      </c>
      <c r="P1514" s="119" t="str">
        <f t="shared" si="1124"/>
        <v>#N/A</v>
      </c>
    </row>
    <row r="1515" ht="23.25" customHeight="1">
      <c r="A1515" s="86" t="str">
        <f t="shared" si="1122"/>
        <v>30</v>
      </c>
      <c r="B1515" s="120">
        <v>30.0</v>
      </c>
      <c r="C1515" s="121" t="str">
        <f t="shared" si="91"/>
        <v/>
      </c>
      <c r="D1515" s="122" t="str">
        <f t="shared" ref="D1515:E1515" si="1152">D1514</f>
        <v/>
      </c>
      <c r="E1515" s="123" t="str">
        <f t="shared" si="1152"/>
        <v/>
      </c>
      <c r="F1515" s="213"/>
      <c r="G1515" s="124"/>
      <c r="H1515" s="125"/>
      <c r="I1515" s="125"/>
      <c r="J1515" s="214"/>
      <c r="K1515" s="185"/>
      <c r="L1515" s="185"/>
      <c r="M1515" s="131"/>
      <c r="N1515" s="128" t="str">
        <f>VLOOKUP(K1515,COD!$O$2:$P$10,2,FALSE)</f>
        <v>#N/A</v>
      </c>
      <c r="O1515" s="128" t="str">
        <f>VLOOKUP(L1515,COD!$O$12:$P$25,2,FALSE)</f>
        <v>#N/A</v>
      </c>
      <c r="P1515" s="119" t="str">
        <f t="shared" si="1124"/>
        <v>#N/A</v>
      </c>
    </row>
    <row r="1516" ht="23.25" customHeight="1">
      <c r="A1516" s="86" t="str">
        <f t="shared" si="1122"/>
        <v>31</v>
      </c>
      <c r="B1516" s="120">
        <v>31.0</v>
      </c>
      <c r="C1516" s="121" t="str">
        <f t="shared" si="91"/>
        <v/>
      </c>
      <c r="D1516" s="122" t="str">
        <f t="shared" ref="D1516:E1516" si="1153">D1515</f>
        <v/>
      </c>
      <c r="E1516" s="123" t="str">
        <f t="shared" si="1153"/>
        <v/>
      </c>
      <c r="F1516" s="213"/>
      <c r="G1516" s="124"/>
      <c r="H1516" s="125"/>
      <c r="I1516" s="125"/>
      <c r="J1516" s="214"/>
      <c r="K1516" s="186"/>
      <c r="L1516" s="186"/>
      <c r="M1516" s="130"/>
      <c r="N1516" s="118" t="str">
        <f>VLOOKUP(K1516,COD!$O$2:$P$10,2,FALSE)</f>
        <v>#N/A</v>
      </c>
      <c r="O1516" s="118" t="str">
        <f>VLOOKUP(L1516,COD!$O$12:$P$25,2,FALSE)</f>
        <v>#N/A</v>
      </c>
      <c r="P1516" s="119" t="str">
        <f t="shared" si="1124"/>
        <v>#N/A</v>
      </c>
    </row>
    <row r="1517" ht="23.25" customHeight="1">
      <c r="A1517" s="86" t="str">
        <f t="shared" si="1122"/>
        <v>32</v>
      </c>
      <c r="B1517" s="120">
        <v>32.0</v>
      </c>
      <c r="C1517" s="121" t="str">
        <f t="shared" si="91"/>
        <v/>
      </c>
      <c r="D1517" s="122" t="str">
        <f t="shared" ref="D1517:E1517" si="1154">D1516</f>
        <v/>
      </c>
      <c r="E1517" s="123" t="str">
        <f t="shared" si="1154"/>
        <v/>
      </c>
      <c r="F1517" s="213"/>
      <c r="G1517" s="124"/>
      <c r="H1517" s="125"/>
      <c r="I1517" s="125"/>
      <c r="J1517" s="214"/>
      <c r="K1517" s="185"/>
      <c r="L1517" s="185"/>
      <c r="M1517" s="131"/>
      <c r="N1517" s="128" t="str">
        <f>VLOOKUP(K1517,COD!$O$2:$P$10,2,FALSE)</f>
        <v>#N/A</v>
      </c>
      <c r="O1517" s="128" t="str">
        <f>VLOOKUP(L1517,COD!$O$12:$P$25,2,FALSE)</f>
        <v>#N/A</v>
      </c>
      <c r="P1517" s="119" t="str">
        <f t="shared" si="1124"/>
        <v>#N/A</v>
      </c>
    </row>
    <row r="1518" ht="23.25" customHeight="1">
      <c r="A1518" s="86" t="str">
        <f t="shared" si="1122"/>
        <v>33</v>
      </c>
      <c r="B1518" s="120">
        <v>33.0</v>
      </c>
      <c r="C1518" s="121" t="str">
        <f t="shared" si="91"/>
        <v/>
      </c>
      <c r="D1518" s="122" t="str">
        <f t="shared" ref="D1518:E1518" si="1155">D1517</f>
        <v/>
      </c>
      <c r="E1518" s="123" t="str">
        <f t="shared" si="1155"/>
        <v/>
      </c>
      <c r="F1518" s="213"/>
      <c r="G1518" s="124"/>
      <c r="H1518" s="125"/>
      <c r="I1518" s="125"/>
      <c r="J1518" s="214"/>
      <c r="K1518" s="185"/>
      <c r="L1518" s="185"/>
      <c r="M1518" s="132"/>
      <c r="N1518" s="118" t="str">
        <f>VLOOKUP(K1518,COD!$O$2:$P$10,2,FALSE)</f>
        <v>#N/A</v>
      </c>
      <c r="O1518" s="118" t="str">
        <f>VLOOKUP(L1518,COD!$O$12:$P$25,2,FALSE)</f>
        <v>#N/A</v>
      </c>
      <c r="P1518" s="119" t="str">
        <f t="shared" si="1124"/>
        <v>#N/A</v>
      </c>
    </row>
    <row r="1519" ht="23.25" customHeight="1">
      <c r="A1519" s="86" t="str">
        <f t="shared" si="1122"/>
        <v>34</v>
      </c>
      <c r="B1519" s="120">
        <v>34.0</v>
      </c>
      <c r="C1519" s="121" t="str">
        <f t="shared" si="91"/>
        <v/>
      </c>
      <c r="D1519" s="122" t="str">
        <f t="shared" ref="D1519:E1519" si="1156">D1518</f>
        <v/>
      </c>
      <c r="E1519" s="123" t="str">
        <f t="shared" si="1156"/>
        <v/>
      </c>
      <c r="F1519" s="213"/>
      <c r="G1519" s="124"/>
      <c r="H1519" s="125"/>
      <c r="I1519" s="125"/>
      <c r="J1519" s="214"/>
      <c r="K1519" s="185"/>
      <c r="L1519" s="185"/>
      <c r="M1519" s="127"/>
      <c r="N1519" s="128" t="str">
        <f>VLOOKUP(K1519,COD!$O$2:$P$10,2,FALSE)</f>
        <v>#N/A</v>
      </c>
      <c r="O1519" s="128" t="str">
        <f>VLOOKUP(L1519,COD!$O$12:$P$25,2,FALSE)</f>
        <v>#N/A</v>
      </c>
      <c r="P1519" s="119" t="str">
        <f t="shared" si="1124"/>
        <v>#N/A</v>
      </c>
    </row>
    <row r="1520" ht="23.25" customHeight="1">
      <c r="A1520" s="86" t="str">
        <f t="shared" si="1122"/>
        <v>35</v>
      </c>
      <c r="B1520" s="120">
        <v>35.0</v>
      </c>
      <c r="C1520" s="121" t="str">
        <f t="shared" si="91"/>
        <v/>
      </c>
      <c r="D1520" s="122" t="str">
        <f t="shared" ref="D1520:E1520" si="1157">D1519</f>
        <v/>
      </c>
      <c r="E1520" s="123" t="str">
        <f t="shared" si="1157"/>
        <v/>
      </c>
      <c r="F1520" s="213"/>
      <c r="G1520" s="124"/>
      <c r="H1520" s="125"/>
      <c r="I1520" s="125"/>
      <c r="J1520" s="214"/>
      <c r="K1520" s="185"/>
      <c r="L1520" s="185"/>
      <c r="M1520" s="130"/>
      <c r="N1520" s="118" t="str">
        <f>VLOOKUP(K1520,COD!$O$2:$P$10,2,FALSE)</f>
        <v>#N/A</v>
      </c>
      <c r="O1520" s="118" t="str">
        <f>VLOOKUP(L1520,COD!$O$12:$P$25,2,FALSE)</f>
        <v>#N/A</v>
      </c>
      <c r="P1520" s="119" t="str">
        <f t="shared" si="1124"/>
        <v>#N/A</v>
      </c>
    </row>
    <row r="1521" ht="23.25" customHeight="1">
      <c r="A1521" s="86" t="str">
        <f t="shared" si="1122"/>
        <v>36</v>
      </c>
      <c r="B1521" s="120">
        <v>36.0</v>
      </c>
      <c r="C1521" s="121" t="str">
        <f t="shared" si="91"/>
        <v/>
      </c>
      <c r="D1521" s="122" t="str">
        <f t="shared" ref="D1521:E1521" si="1158">D1520</f>
        <v/>
      </c>
      <c r="E1521" s="123" t="str">
        <f t="shared" si="1158"/>
        <v/>
      </c>
      <c r="F1521" s="213"/>
      <c r="G1521" s="124"/>
      <c r="H1521" s="125"/>
      <c r="I1521" s="125"/>
      <c r="J1521" s="214"/>
      <c r="K1521" s="185"/>
      <c r="L1521" s="185"/>
      <c r="M1521" s="127"/>
      <c r="N1521" s="128" t="str">
        <f>VLOOKUP(K1521,COD!$O$2:$P$10,2,FALSE)</f>
        <v>#N/A</v>
      </c>
      <c r="O1521" s="128" t="str">
        <f>VLOOKUP(L1521,COD!$O$12:$P$25,2,FALSE)</f>
        <v>#N/A</v>
      </c>
      <c r="P1521" s="119" t="str">
        <f t="shared" si="1124"/>
        <v>#N/A</v>
      </c>
    </row>
    <row r="1522" ht="23.25" customHeight="1">
      <c r="A1522" s="86" t="str">
        <f t="shared" si="1122"/>
        <v>37</v>
      </c>
      <c r="B1522" s="120">
        <v>37.0</v>
      </c>
      <c r="C1522" s="121" t="str">
        <f t="shared" si="91"/>
        <v/>
      </c>
      <c r="D1522" s="122" t="str">
        <f t="shared" ref="D1522:E1522" si="1159">D1521</f>
        <v/>
      </c>
      <c r="E1522" s="123" t="str">
        <f t="shared" si="1159"/>
        <v/>
      </c>
      <c r="F1522" s="213"/>
      <c r="G1522" s="124"/>
      <c r="H1522" s="125"/>
      <c r="I1522" s="125"/>
      <c r="J1522" s="215"/>
      <c r="K1522" s="185"/>
      <c r="L1522" s="185"/>
      <c r="M1522" s="132"/>
      <c r="N1522" s="118" t="str">
        <f>VLOOKUP(K1522,COD!$O$2:$P$10,2,FALSE)</f>
        <v>#N/A</v>
      </c>
      <c r="O1522" s="118" t="str">
        <f>VLOOKUP(L1522,COD!$O$12:$P$25,2,FALSE)</f>
        <v>#N/A</v>
      </c>
      <c r="P1522" s="119" t="str">
        <f t="shared" si="1124"/>
        <v>#N/A</v>
      </c>
    </row>
    <row r="1523" ht="23.25" customHeight="1">
      <c r="A1523" s="86" t="str">
        <f t="shared" si="1122"/>
        <v>38</v>
      </c>
      <c r="B1523" s="120">
        <v>38.0</v>
      </c>
      <c r="C1523" s="121" t="str">
        <f t="shared" si="91"/>
        <v/>
      </c>
      <c r="D1523" s="122" t="str">
        <f t="shared" ref="D1523:E1523" si="1160">D1522</f>
        <v/>
      </c>
      <c r="E1523" s="123" t="str">
        <f t="shared" si="1160"/>
        <v/>
      </c>
      <c r="F1523" s="213"/>
      <c r="G1523" s="124"/>
      <c r="H1523" s="125"/>
      <c r="I1523" s="125"/>
      <c r="J1523" s="214"/>
      <c r="K1523" s="185"/>
      <c r="L1523" s="185"/>
      <c r="M1523" s="127"/>
      <c r="N1523" s="128" t="str">
        <f>VLOOKUP(K1523,COD!$O$2:$P$10,2,FALSE)</f>
        <v>#N/A</v>
      </c>
      <c r="O1523" s="128" t="str">
        <f>VLOOKUP(L1523,COD!$O$12:$P$25,2,FALSE)</f>
        <v>#N/A</v>
      </c>
      <c r="P1523" s="119" t="str">
        <f t="shared" si="1124"/>
        <v>#N/A</v>
      </c>
    </row>
    <row r="1524" ht="23.25" customHeight="1">
      <c r="A1524" s="86" t="str">
        <f t="shared" si="1122"/>
        <v>39</v>
      </c>
      <c r="B1524" s="120">
        <v>39.0</v>
      </c>
      <c r="C1524" s="121" t="str">
        <f t="shared" si="91"/>
        <v/>
      </c>
      <c r="D1524" s="122" t="str">
        <f t="shared" ref="D1524:E1524" si="1161">D1523</f>
        <v/>
      </c>
      <c r="E1524" s="123" t="str">
        <f t="shared" si="1161"/>
        <v/>
      </c>
      <c r="F1524" s="213"/>
      <c r="G1524" s="124"/>
      <c r="H1524" s="125"/>
      <c r="I1524" s="125"/>
      <c r="J1524" s="214"/>
      <c r="K1524" s="185"/>
      <c r="L1524" s="186"/>
      <c r="M1524" s="132"/>
      <c r="N1524" s="118" t="str">
        <f>VLOOKUP(K1524,COD!$O$2:$P$10,2,FALSE)</f>
        <v>#N/A</v>
      </c>
      <c r="O1524" s="118" t="str">
        <f>VLOOKUP(L1524,COD!$O$12:$P$25,2,FALSE)</f>
        <v>#N/A</v>
      </c>
      <c r="P1524" s="119" t="str">
        <f t="shared" si="1124"/>
        <v>#N/A</v>
      </c>
    </row>
    <row r="1525" ht="23.25" customHeight="1">
      <c r="A1525" s="86" t="str">
        <f t="shared" si="1122"/>
        <v>40</v>
      </c>
      <c r="B1525" s="120">
        <v>40.0</v>
      </c>
      <c r="C1525" s="121" t="str">
        <f t="shared" si="91"/>
        <v/>
      </c>
      <c r="D1525" s="122" t="str">
        <f t="shared" ref="D1525:E1525" si="1162">D1524</f>
        <v/>
      </c>
      <c r="E1525" s="123" t="str">
        <f t="shared" si="1162"/>
        <v/>
      </c>
      <c r="F1525" s="213"/>
      <c r="G1525" s="124"/>
      <c r="H1525" s="125"/>
      <c r="I1525" s="125"/>
      <c r="J1525" s="214"/>
      <c r="K1525" s="185"/>
      <c r="L1525" s="186"/>
      <c r="M1525" s="131"/>
      <c r="N1525" s="128" t="str">
        <f>VLOOKUP(K1525,COD!$O$2:$P$10,2,FALSE)</f>
        <v>#N/A</v>
      </c>
      <c r="O1525" s="128" t="str">
        <f>VLOOKUP(L1525,COD!$O$12:$P$25,2,FALSE)</f>
        <v>#N/A</v>
      </c>
      <c r="P1525" s="119" t="str">
        <f t="shared" si="1124"/>
        <v>#N/A</v>
      </c>
    </row>
    <row r="1526" ht="23.25" customHeight="1">
      <c r="A1526" s="86" t="str">
        <f t="shared" si="1122"/>
        <v>41</v>
      </c>
      <c r="B1526" s="120">
        <v>41.0</v>
      </c>
      <c r="C1526" s="121" t="str">
        <f t="shared" si="91"/>
        <v/>
      </c>
      <c r="D1526" s="122" t="str">
        <f t="shared" ref="D1526:E1526" si="1163">D1525</f>
        <v/>
      </c>
      <c r="E1526" s="123" t="str">
        <f t="shared" si="1163"/>
        <v/>
      </c>
      <c r="F1526" s="213"/>
      <c r="G1526" s="124"/>
      <c r="H1526" s="125"/>
      <c r="I1526" s="125"/>
      <c r="J1526" s="214"/>
      <c r="K1526" s="185"/>
      <c r="L1526" s="186"/>
      <c r="M1526" s="132"/>
      <c r="N1526" s="118" t="str">
        <f>VLOOKUP(K1526,COD!$O$2:$P$10,2,FALSE)</f>
        <v>#N/A</v>
      </c>
      <c r="O1526" s="118" t="str">
        <f>VLOOKUP(L1526,COD!$O$12:$P$25,2,FALSE)</f>
        <v>#N/A</v>
      </c>
      <c r="P1526" s="119" t="str">
        <f t="shared" si="1124"/>
        <v>#N/A</v>
      </c>
    </row>
    <row r="1527" ht="23.25" customHeight="1">
      <c r="A1527" s="86" t="str">
        <f t="shared" si="1122"/>
        <v>42</v>
      </c>
      <c r="B1527" s="120">
        <v>42.0</v>
      </c>
      <c r="C1527" s="121" t="str">
        <f t="shared" si="91"/>
        <v/>
      </c>
      <c r="D1527" s="122" t="str">
        <f t="shared" ref="D1527:E1527" si="1164">D1526</f>
        <v/>
      </c>
      <c r="E1527" s="123" t="str">
        <f t="shared" si="1164"/>
        <v/>
      </c>
      <c r="F1527" s="213"/>
      <c r="G1527" s="124"/>
      <c r="H1527" s="125"/>
      <c r="I1527" s="125"/>
      <c r="J1527" s="214"/>
      <c r="K1527" s="185"/>
      <c r="L1527" s="188"/>
      <c r="M1527" s="127"/>
      <c r="N1527" s="128" t="str">
        <f>VLOOKUP(K1527,COD!$O$2:$P$10,2,FALSE)</f>
        <v>#N/A</v>
      </c>
      <c r="O1527" s="128" t="str">
        <f>VLOOKUP(L1527,COD!$O$12:$P$25,2,FALSE)</f>
        <v>#N/A</v>
      </c>
      <c r="P1527" s="119" t="str">
        <f t="shared" si="1124"/>
        <v>#N/A</v>
      </c>
    </row>
    <row r="1528" ht="23.25" customHeight="1">
      <c r="A1528" s="86" t="str">
        <f t="shared" si="1122"/>
        <v>43</v>
      </c>
      <c r="B1528" s="120">
        <v>43.0</v>
      </c>
      <c r="C1528" s="121" t="str">
        <f t="shared" si="91"/>
        <v/>
      </c>
      <c r="D1528" s="122" t="str">
        <f t="shared" ref="D1528:E1528" si="1165">D1527</f>
        <v/>
      </c>
      <c r="E1528" s="123" t="str">
        <f t="shared" si="1165"/>
        <v/>
      </c>
      <c r="F1528" s="213"/>
      <c r="G1528" s="124"/>
      <c r="H1528" s="125"/>
      <c r="I1528" s="125"/>
      <c r="J1528" s="214"/>
      <c r="K1528" s="186"/>
      <c r="L1528" s="186"/>
      <c r="M1528" s="130"/>
      <c r="N1528" s="118" t="str">
        <f>VLOOKUP(K1528,COD!$O$2:$P$10,2,FALSE)</f>
        <v>#N/A</v>
      </c>
      <c r="O1528" s="118" t="str">
        <f>VLOOKUP(L1528,COD!$O$12:$P$25,2,FALSE)</f>
        <v>#N/A</v>
      </c>
      <c r="P1528" s="119" t="str">
        <f t="shared" si="1124"/>
        <v>#N/A</v>
      </c>
    </row>
    <row r="1529" ht="23.25" customHeight="1">
      <c r="A1529" s="86" t="str">
        <f t="shared" si="1122"/>
        <v>44</v>
      </c>
      <c r="B1529" s="120">
        <v>44.0</v>
      </c>
      <c r="C1529" s="121" t="str">
        <f t="shared" si="91"/>
        <v/>
      </c>
      <c r="D1529" s="122" t="str">
        <f t="shared" ref="D1529:E1529" si="1166">D1528</f>
        <v/>
      </c>
      <c r="E1529" s="123" t="str">
        <f t="shared" si="1166"/>
        <v/>
      </c>
      <c r="F1529" s="213"/>
      <c r="G1529" s="124"/>
      <c r="H1529" s="125"/>
      <c r="I1529" s="125"/>
      <c r="J1529" s="214"/>
      <c r="K1529" s="186"/>
      <c r="L1529" s="186"/>
      <c r="M1529" s="131"/>
      <c r="N1529" s="128" t="str">
        <f>VLOOKUP(K1529,COD!$O$2:$P$10,2,FALSE)</f>
        <v>#N/A</v>
      </c>
      <c r="O1529" s="128" t="str">
        <f>VLOOKUP(L1529,COD!$O$12:$P$25,2,FALSE)</f>
        <v>#N/A</v>
      </c>
      <c r="P1529" s="119" t="str">
        <f t="shared" si="1124"/>
        <v>#N/A</v>
      </c>
    </row>
    <row r="1530" ht="23.25" customHeight="1">
      <c r="A1530" s="86" t="str">
        <f t="shared" si="1122"/>
        <v>45</v>
      </c>
      <c r="B1530" s="120">
        <v>45.0</v>
      </c>
      <c r="C1530" s="121" t="str">
        <f t="shared" si="91"/>
        <v/>
      </c>
      <c r="D1530" s="122" t="str">
        <f t="shared" ref="D1530:E1530" si="1167">D1529</f>
        <v/>
      </c>
      <c r="E1530" s="123" t="str">
        <f t="shared" si="1167"/>
        <v/>
      </c>
      <c r="F1530" s="213"/>
      <c r="G1530" s="124"/>
      <c r="H1530" s="125"/>
      <c r="I1530" s="125"/>
      <c r="J1530" s="214"/>
      <c r="K1530" s="189"/>
      <c r="L1530" s="190"/>
      <c r="M1530" s="132"/>
      <c r="N1530" s="118" t="str">
        <f>VLOOKUP(K1530,COD!$O$2:$P$10,2,FALSE)</f>
        <v>#N/A</v>
      </c>
      <c r="O1530" s="118" t="str">
        <f>VLOOKUP(L1530,COD!$O$12:$P$25,2,FALSE)</f>
        <v>#N/A</v>
      </c>
      <c r="P1530" s="119" t="str">
        <f t="shared" si="1124"/>
        <v>#N/A</v>
      </c>
    </row>
    <row r="1531" ht="23.25" customHeight="1">
      <c r="A1531" s="86" t="str">
        <f t="shared" si="1122"/>
        <v>46</v>
      </c>
      <c r="B1531" s="120">
        <v>46.0</v>
      </c>
      <c r="C1531" s="121" t="str">
        <f t="shared" si="91"/>
        <v/>
      </c>
      <c r="D1531" s="122" t="str">
        <f t="shared" ref="D1531:E1531" si="1168">D1530</f>
        <v/>
      </c>
      <c r="E1531" s="123" t="str">
        <f t="shared" si="1168"/>
        <v/>
      </c>
      <c r="F1531" s="213"/>
      <c r="G1531" s="124"/>
      <c r="H1531" s="125"/>
      <c r="I1531" s="125"/>
      <c r="J1531" s="215"/>
      <c r="K1531" s="186"/>
      <c r="L1531" s="186"/>
      <c r="M1531" s="127"/>
      <c r="N1531" s="128" t="str">
        <f>VLOOKUP(K1531,COD!$O$2:$P$10,2,FALSE)</f>
        <v>#N/A</v>
      </c>
      <c r="O1531" s="128" t="str">
        <f>VLOOKUP(L1531,COD!$O$12:$P$25,2,FALSE)</f>
        <v>#N/A</v>
      </c>
      <c r="P1531" s="119" t="str">
        <f t="shared" si="1124"/>
        <v>#N/A</v>
      </c>
    </row>
    <row r="1532" ht="23.25" customHeight="1">
      <c r="A1532" s="86" t="str">
        <f t="shared" si="1122"/>
        <v>47</v>
      </c>
      <c r="B1532" s="120">
        <v>47.0</v>
      </c>
      <c r="C1532" s="121" t="str">
        <f t="shared" si="91"/>
        <v/>
      </c>
      <c r="D1532" s="122" t="str">
        <f t="shared" ref="D1532:E1532" si="1169">D1531</f>
        <v/>
      </c>
      <c r="E1532" s="123" t="str">
        <f t="shared" si="1169"/>
        <v/>
      </c>
      <c r="F1532" s="213"/>
      <c r="G1532" s="124"/>
      <c r="H1532" s="125"/>
      <c r="I1532" s="125"/>
      <c r="J1532" s="214"/>
      <c r="K1532" s="185"/>
      <c r="L1532" s="186"/>
      <c r="M1532" s="132"/>
      <c r="N1532" s="118" t="str">
        <f>VLOOKUP(K1532,COD!$O$2:$P$10,2,FALSE)</f>
        <v>#N/A</v>
      </c>
      <c r="O1532" s="118" t="str">
        <f>VLOOKUP(L1532,COD!$O$12:$P$25,2,FALSE)</f>
        <v>#N/A</v>
      </c>
      <c r="P1532" s="119" t="str">
        <f t="shared" si="1124"/>
        <v>#N/A</v>
      </c>
    </row>
    <row r="1533" ht="23.25" customHeight="1">
      <c r="A1533" s="86" t="str">
        <f t="shared" si="1122"/>
        <v>48</v>
      </c>
      <c r="B1533" s="120">
        <v>48.0</v>
      </c>
      <c r="C1533" s="121" t="str">
        <f t="shared" si="91"/>
        <v/>
      </c>
      <c r="D1533" s="122" t="str">
        <f t="shared" ref="D1533:E1533" si="1170">D1532</f>
        <v/>
      </c>
      <c r="E1533" s="123" t="str">
        <f t="shared" si="1170"/>
        <v/>
      </c>
      <c r="F1533" s="213"/>
      <c r="G1533" s="124"/>
      <c r="H1533" s="125"/>
      <c r="I1533" s="125"/>
      <c r="J1533" s="214"/>
      <c r="K1533" s="186"/>
      <c r="L1533" s="186"/>
      <c r="M1533" s="127"/>
      <c r="N1533" s="128" t="str">
        <f>VLOOKUP(K1533,COD!$O$2:$P$10,2,FALSE)</f>
        <v>#N/A</v>
      </c>
      <c r="O1533" s="128" t="str">
        <f>VLOOKUP(L1533,COD!$O$12:$P$25,2,FALSE)</f>
        <v>#N/A</v>
      </c>
      <c r="P1533" s="119" t="str">
        <f t="shared" si="1124"/>
        <v>#N/A</v>
      </c>
    </row>
    <row r="1534" ht="23.25" customHeight="1">
      <c r="A1534" s="86" t="str">
        <f t="shared" si="1122"/>
        <v>49</v>
      </c>
      <c r="B1534" s="120">
        <v>49.0</v>
      </c>
      <c r="C1534" s="121" t="str">
        <f t="shared" si="91"/>
        <v/>
      </c>
      <c r="D1534" s="122" t="str">
        <f t="shared" ref="D1534:E1534" si="1171">D1533</f>
        <v/>
      </c>
      <c r="E1534" s="123" t="str">
        <f t="shared" si="1171"/>
        <v/>
      </c>
      <c r="F1534" s="213"/>
      <c r="G1534" s="124"/>
      <c r="H1534" s="125"/>
      <c r="I1534" s="125"/>
      <c r="J1534" s="214"/>
      <c r="K1534" s="185"/>
      <c r="L1534" s="186"/>
      <c r="M1534" s="132"/>
      <c r="N1534" s="118" t="str">
        <f>VLOOKUP(K1534,COD!$O$2:$P$10,2,FALSE)</f>
        <v>#N/A</v>
      </c>
      <c r="O1534" s="118" t="str">
        <f>VLOOKUP(L1534,COD!$O$12:$P$25,2,FALSE)</f>
        <v>#N/A</v>
      </c>
      <c r="P1534" s="119" t="str">
        <f t="shared" si="1124"/>
        <v>#N/A</v>
      </c>
    </row>
    <row r="1535" ht="23.25" customHeight="1">
      <c r="A1535" s="86" t="str">
        <f t="shared" si="1122"/>
        <v>50</v>
      </c>
      <c r="B1535" s="120">
        <v>50.0</v>
      </c>
      <c r="C1535" s="121" t="str">
        <f t="shared" si="91"/>
        <v/>
      </c>
      <c r="D1535" s="122" t="str">
        <f t="shared" ref="D1535:E1535" si="1172">D1534</f>
        <v/>
      </c>
      <c r="E1535" s="123" t="str">
        <f t="shared" si="1172"/>
        <v/>
      </c>
      <c r="F1535" s="213"/>
      <c r="G1535" s="124"/>
      <c r="H1535" s="125"/>
      <c r="I1535" s="125"/>
      <c r="J1535" s="214"/>
      <c r="K1535" s="186"/>
      <c r="L1535" s="186"/>
      <c r="M1535" s="127"/>
      <c r="N1535" s="128" t="str">
        <f>VLOOKUP(K1535,COD!$O$2:$P$10,2,FALSE)</f>
        <v>#N/A</v>
      </c>
      <c r="O1535" s="128" t="str">
        <f>VLOOKUP(L1535,COD!$O$12:$P$25,2,FALSE)</f>
        <v>#N/A</v>
      </c>
      <c r="P1535" s="119" t="str">
        <f t="shared" si="1124"/>
        <v>#N/A</v>
      </c>
    </row>
    <row r="1536" ht="23.25" customHeight="1">
      <c r="A1536" s="86" t="str">
        <f t="shared" si="1122"/>
        <v>51</v>
      </c>
      <c r="B1536" s="120">
        <v>51.0</v>
      </c>
      <c r="C1536" s="121" t="str">
        <f t="shared" si="91"/>
        <v/>
      </c>
      <c r="D1536" s="122" t="str">
        <f t="shared" ref="D1536:E1536" si="1173">D1535</f>
        <v/>
      </c>
      <c r="E1536" s="123" t="str">
        <f t="shared" si="1173"/>
        <v/>
      </c>
      <c r="F1536" s="213"/>
      <c r="G1536" s="124"/>
      <c r="H1536" s="125"/>
      <c r="I1536" s="125"/>
      <c r="J1536" s="215"/>
      <c r="K1536" s="186"/>
      <c r="L1536" s="186"/>
      <c r="M1536" s="130"/>
      <c r="N1536" s="118" t="str">
        <f>VLOOKUP(K1536,COD!$O$2:$P$10,2,FALSE)</f>
        <v>#N/A</v>
      </c>
      <c r="O1536" s="118" t="str">
        <f>VLOOKUP(L1536,COD!$O$12:$P$25,2,FALSE)</f>
        <v>#N/A</v>
      </c>
      <c r="P1536" s="119" t="str">
        <f t="shared" si="1124"/>
        <v>#N/A</v>
      </c>
    </row>
    <row r="1537" ht="23.25" customHeight="1">
      <c r="A1537" s="86" t="str">
        <f t="shared" si="1122"/>
        <v>52</v>
      </c>
      <c r="B1537" s="120">
        <v>52.0</v>
      </c>
      <c r="C1537" s="121" t="str">
        <f t="shared" si="91"/>
        <v/>
      </c>
      <c r="D1537" s="122" t="str">
        <f t="shared" ref="D1537:E1537" si="1174">D1536</f>
        <v/>
      </c>
      <c r="E1537" s="123" t="str">
        <f t="shared" si="1174"/>
        <v/>
      </c>
      <c r="F1537" s="213"/>
      <c r="G1537" s="124"/>
      <c r="H1537" s="125"/>
      <c r="I1537" s="125"/>
      <c r="J1537" s="214"/>
      <c r="K1537" s="186"/>
      <c r="L1537" s="186"/>
      <c r="M1537" s="127"/>
      <c r="N1537" s="128" t="str">
        <f>VLOOKUP(K1537,COD!$O$2:$P$10,2,FALSE)</f>
        <v>#N/A</v>
      </c>
      <c r="O1537" s="128" t="str">
        <f>VLOOKUP(L1537,COD!$O$12:$P$25,2,FALSE)</f>
        <v>#N/A</v>
      </c>
      <c r="P1537" s="119" t="str">
        <f t="shared" si="1124"/>
        <v>#N/A</v>
      </c>
    </row>
    <row r="1538" ht="23.25" customHeight="1">
      <c r="A1538" s="86" t="str">
        <f t="shared" si="1122"/>
        <v>53</v>
      </c>
      <c r="B1538" s="120">
        <v>53.0</v>
      </c>
      <c r="C1538" s="121" t="str">
        <f t="shared" si="91"/>
        <v/>
      </c>
      <c r="D1538" s="122" t="str">
        <f t="shared" ref="D1538:E1538" si="1175">D1537</f>
        <v/>
      </c>
      <c r="E1538" s="123" t="str">
        <f t="shared" si="1175"/>
        <v/>
      </c>
      <c r="F1538" s="213"/>
      <c r="G1538" s="124"/>
      <c r="H1538" s="125"/>
      <c r="I1538" s="125"/>
      <c r="J1538" s="214"/>
      <c r="K1538" s="185"/>
      <c r="L1538" s="185"/>
      <c r="M1538" s="132"/>
      <c r="N1538" s="118" t="str">
        <f>VLOOKUP(K1538,COD!$O$2:$P$10,2,FALSE)</f>
        <v>#N/A</v>
      </c>
      <c r="O1538" s="118" t="str">
        <f>VLOOKUP(L1538,COD!$O$12:$P$25,2,FALSE)</f>
        <v>#N/A</v>
      </c>
      <c r="P1538" s="119" t="str">
        <f t="shared" si="1124"/>
        <v>#N/A</v>
      </c>
    </row>
    <row r="1539" ht="23.25" customHeight="1">
      <c r="A1539" s="86" t="str">
        <f t="shared" si="1122"/>
        <v>54</v>
      </c>
      <c r="B1539" s="120">
        <v>54.0</v>
      </c>
      <c r="C1539" s="121" t="str">
        <f t="shared" si="91"/>
        <v/>
      </c>
      <c r="D1539" s="122" t="str">
        <f t="shared" ref="D1539:E1539" si="1176">D1538</f>
        <v/>
      </c>
      <c r="E1539" s="123" t="str">
        <f t="shared" si="1176"/>
        <v/>
      </c>
      <c r="F1539" s="213"/>
      <c r="G1539" s="124"/>
      <c r="H1539" s="125"/>
      <c r="I1539" s="125"/>
      <c r="J1539" s="214"/>
      <c r="K1539" s="186"/>
      <c r="L1539" s="186"/>
      <c r="M1539" s="127"/>
      <c r="N1539" s="128" t="str">
        <f>VLOOKUP(K1539,COD!$O$2:$P$10,2,FALSE)</f>
        <v>#N/A</v>
      </c>
      <c r="O1539" s="128" t="str">
        <f>VLOOKUP(L1539,COD!$O$12:$P$25,2,FALSE)</f>
        <v>#N/A</v>
      </c>
      <c r="P1539" s="119" t="str">
        <f t="shared" si="1124"/>
        <v>#N/A</v>
      </c>
    </row>
    <row r="1540" ht="23.25" customHeight="1">
      <c r="A1540" s="86" t="str">
        <f t="shared" si="1122"/>
        <v>55</v>
      </c>
      <c r="B1540" s="120">
        <v>55.0</v>
      </c>
      <c r="C1540" s="121" t="str">
        <f t="shared" si="91"/>
        <v/>
      </c>
      <c r="D1540" s="122" t="str">
        <f t="shared" ref="D1540:E1540" si="1177">D1539</f>
        <v/>
      </c>
      <c r="E1540" s="123" t="str">
        <f t="shared" si="1177"/>
        <v/>
      </c>
      <c r="F1540" s="213"/>
      <c r="G1540" s="124"/>
      <c r="H1540" s="125"/>
      <c r="I1540" s="125"/>
      <c r="J1540" s="214"/>
      <c r="K1540" s="185"/>
      <c r="L1540" s="186"/>
      <c r="M1540" s="130"/>
      <c r="N1540" s="118" t="str">
        <f>VLOOKUP(K1540,COD!$O$2:$P$10,2,FALSE)</f>
        <v>#N/A</v>
      </c>
      <c r="O1540" s="118" t="str">
        <f>VLOOKUP(L1540,COD!$O$12:$P$25,2,FALSE)</f>
        <v>#N/A</v>
      </c>
      <c r="P1540" s="119" t="str">
        <f t="shared" si="1124"/>
        <v>#N/A</v>
      </c>
    </row>
    <row r="1541" ht="23.25" customHeight="1">
      <c r="A1541" s="86" t="str">
        <f t="shared" si="1122"/>
        <v>56</v>
      </c>
      <c r="B1541" s="120">
        <v>56.0</v>
      </c>
      <c r="C1541" s="121" t="str">
        <f t="shared" si="91"/>
        <v/>
      </c>
      <c r="D1541" s="122" t="str">
        <f t="shared" ref="D1541:E1541" si="1178">D1540</f>
        <v/>
      </c>
      <c r="E1541" s="123" t="str">
        <f t="shared" si="1178"/>
        <v/>
      </c>
      <c r="F1541" s="213"/>
      <c r="G1541" s="124"/>
      <c r="H1541" s="125"/>
      <c r="I1541" s="125"/>
      <c r="J1541" s="214"/>
      <c r="K1541" s="186"/>
      <c r="L1541" s="186"/>
      <c r="M1541" s="131"/>
      <c r="N1541" s="128" t="str">
        <f>VLOOKUP(K1541,COD!$O$2:$P$10,2,FALSE)</f>
        <v>#N/A</v>
      </c>
      <c r="O1541" s="128" t="str">
        <f>VLOOKUP(L1541,COD!$O$12:$P$25,2,FALSE)</f>
        <v>#N/A</v>
      </c>
      <c r="P1541" s="119" t="str">
        <f t="shared" si="1124"/>
        <v>#N/A</v>
      </c>
    </row>
    <row r="1542" ht="23.25" customHeight="1">
      <c r="A1542" s="86" t="str">
        <f t="shared" si="1122"/>
        <v>57</v>
      </c>
      <c r="B1542" s="120">
        <v>57.0</v>
      </c>
      <c r="C1542" s="121" t="str">
        <f t="shared" si="91"/>
        <v/>
      </c>
      <c r="D1542" s="122" t="str">
        <f t="shared" ref="D1542:E1542" si="1179">D1541</f>
        <v/>
      </c>
      <c r="E1542" s="123" t="str">
        <f t="shared" si="1179"/>
        <v/>
      </c>
      <c r="F1542" s="213"/>
      <c r="G1542" s="124"/>
      <c r="H1542" s="125"/>
      <c r="I1542" s="125"/>
      <c r="J1542" s="214"/>
      <c r="K1542" s="185"/>
      <c r="L1542" s="185"/>
      <c r="M1542" s="132"/>
      <c r="N1542" s="118" t="str">
        <f>VLOOKUP(K1542,COD!$O$2:$P$10,2,FALSE)</f>
        <v>#N/A</v>
      </c>
      <c r="O1542" s="118" t="str">
        <f>VLOOKUP(L1542,COD!$O$12:$P$25,2,FALSE)</f>
        <v>#N/A</v>
      </c>
      <c r="P1542" s="119" t="str">
        <f t="shared" si="1124"/>
        <v>#N/A</v>
      </c>
    </row>
    <row r="1543" ht="23.25" customHeight="1">
      <c r="A1543" s="86" t="str">
        <f t="shared" si="1122"/>
        <v>58</v>
      </c>
      <c r="B1543" s="120">
        <v>58.0</v>
      </c>
      <c r="C1543" s="121" t="str">
        <f t="shared" si="91"/>
        <v/>
      </c>
      <c r="D1543" s="122" t="str">
        <f t="shared" ref="D1543:E1543" si="1180">D1542</f>
        <v/>
      </c>
      <c r="E1543" s="123" t="str">
        <f t="shared" si="1180"/>
        <v/>
      </c>
      <c r="F1543" s="213"/>
      <c r="G1543" s="124"/>
      <c r="H1543" s="125"/>
      <c r="I1543" s="125"/>
      <c r="J1543" s="214"/>
      <c r="K1543" s="185"/>
      <c r="L1543" s="185"/>
      <c r="M1543" s="127"/>
      <c r="N1543" s="128" t="str">
        <f>VLOOKUP(K1543,COD!$O$2:$P$10,2,FALSE)</f>
        <v>#N/A</v>
      </c>
      <c r="O1543" s="128" t="str">
        <f>VLOOKUP(L1543,COD!$O$12:$P$25,2,FALSE)</f>
        <v>#N/A</v>
      </c>
      <c r="P1543" s="119" t="str">
        <f t="shared" si="1124"/>
        <v>#N/A</v>
      </c>
    </row>
    <row r="1544" ht="23.25" customHeight="1">
      <c r="A1544" s="86" t="str">
        <f t="shared" si="1122"/>
        <v>59</v>
      </c>
      <c r="B1544" s="120">
        <v>59.0</v>
      </c>
      <c r="C1544" s="121" t="str">
        <f t="shared" si="91"/>
        <v/>
      </c>
      <c r="D1544" s="122" t="str">
        <f t="shared" ref="D1544:E1544" si="1181">D1543</f>
        <v/>
      </c>
      <c r="E1544" s="123" t="str">
        <f t="shared" si="1181"/>
        <v/>
      </c>
      <c r="F1544" s="213"/>
      <c r="G1544" s="124"/>
      <c r="H1544" s="125"/>
      <c r="I1544" s="125"/>
      <c r="J1544" s="214"/>
      <c r="K1544" s="185"/>
      <c r="L1544" s="185"/>
      <c r="M1544" s="132"/>
      <c r="N1544" s="118" t="str">
        <f>VLOOKUP(K1544,COD!$O$2:$P$10,2,FALSE)</f>
        <v>#N/A</v>
      </c>
      <c r="O1544" s="118" t="str">
        <f>VLOOKUP(L1544,COD!$O$12:$P$25,2,FALSE)</f>
        <v>#N/A</v>
      </c>
      <c r="P1544" s="119" t="str">
        <f t="shared" si="1124"/>
        <v>#N/A</v>
      </c>
    </row>
    <row r="1545" ht="23.25" customHeight="1">
      <c r="A1545" s="86" t="str">
        <f t="shared" si="1122"/>
        <v>60</v>
      </c>
      <c r="B1545" s="120">
        <v>60.0</v>
      </c>
      <c r="C1545" s="121" t="str">
        <f t="shared" si="91"/>
        <v/>
      </c>
      <c r="D1545" s="122" t="str">
        <f t="shared" ref="D1545:E1545" si="1182">D1544</f>
        <v/>
      </c>
      <c r="E1545" s="123" t="str">
        <f t="shared" si="1182"/>
        <v/>
      </c>
      <c r="F1545" s="213"/>
      <c r="G1545" s="124"/>
      <c r="H1545" s="125"/>
      <c r="I1545" s="125"/>
      <c r="J1545" s="214"/>
      <c r="K1545" s="185"/>
      <c r="L1545" s="185"/>
      <c r="M1545" s="127"/>
      <c r="N1545" s="128" t="str">
        <f>VLOOKUP(K1545,COD!$O$2:$P$10,2,FALSE)</f>
        <v>#N/A</v>
      </c>
      <c r="O1545" s="128" t="str">
        <f>VLOOKUP(L1545,COD!$O$12:$P$25,2,FALSE)</f>
        <v>#N/A</v>
      </c>
      <c r="P1545" s="119" t="str">
        <f t="shared" si="1124"/>
        <v>#N/A</v>
      </c>
    </row>
    <row r="1546" ht="23.25" customHeight="1">
      <c r="A1546" s="86" t="str">
        <f t="shared" si="1122"/>
        <v>61</v>
      </c>
      <c r="B1546" s="120">
        <v>61.0</v>
      </c>
      <c r="C1546" s="121" t="str">
        <f t="shared" si="91"/>
        <v/>
      </c>
      <c r="D1546" s="122" t="str">
        <f t="shared" ref="D1546:E1546" si="1183">D1545</f>
        <v/>
      </c>
      <c r="E1546" s="123" t="str">
        <f t="shared" si="1183"/>
        <v/>
      </c>
      <c r="F1546" s="213"/>
      <c r="G1546" s="124"/>
      <c r="H1546" s="125"/>
      <c r="I1546" s="125"/>
      <c r="J1546" s="215"/>
      <c r="K1546" s="185"/>
      <c r="L1546" s="185"/>
      <c r="M1546" s="132"/>
      <c r="N1546" s="118" t="str">
        <f>VLOOKUP(K1546,COD!$O$2:$P$10,2,FALSE)</f>
        <v>#N/A</v>
      </c>
      <c r="O1546" s="118" t="str">
        <f>VLOOKUP(L1546,COD!$O$12:$P$25,2,FALSE)</f>
        <v>#N/A</v>
      </c>
      <c r="P1546" s="119" t="str">
        <f t="shared" si="1124"/>
        <v>#N/A</v>
      </c>
    </row>
    <row r="1547" ht="23.25" customHeight="1">
      <c r="A1547" s="86" t="str">
        <f t="shared" si="1122"/>
        <v>62</v>
      </c>
      <c r="B1547" s="120">
        <v>62.0</v>
      </c>
      <c r="C1547" s="121" t="str">
        <f t="shared" si="91"/>
        <v/>
      </c>
      <c r="D1547" s="122" t="str">
        <f t="shared" ref="D1547:E1547" si="1184">D1546</f>
        <v/>
      </c>
      <c r="E1547" s="123" t="str">
        <f t="shared" si="1184"/>
        <v/>
      </c>
      <c r="F1547" s="213"/>
      <c r="G1547" s="124"/>
      <c r="H1547" s="125"/>
      <c r="I1547" s="125"/>
      <c r="J1547" s="215"/>
      <c r="K1547" s="186"/>
      <c r="L1547" s="186"/>
      <c r="M1547" s="131"/>
      <c r="N1547" s="128" t="str">
        <f>VLOOKUP(K1547,COD!$O$2:$P$10,2,FALSE)</f>
        <v>#N/A</v>
      </c>
      <c r="O1547" s="128" t="str">
        <f>VLOOKUP(L1547,COD!$O$12:$P$25,2,FALSE)</f>
        <v>#N/A</v>
      </c>
      <c r="P1547" s="119" t="str">
        <f t="shared" si="1124"/>
        <v>#N/A</v>
      </c>
    </row>
    <row r="1548" ht="23.25" customHeight="1">
      <c r="A1548" s="86" t="str">
        <f t="shared" si="1122"/>
        <v>63</v>
      </c>
      <c r="B1548" s="120">
        <v>63.0</v>
      </c>
      <c r="C1548" s="121" t="str">
        <f t="shared" si="91"/>
        <v/>
      </c>
      <c r="D1548" s="122" t="str">
        <f t="shared" ref="D1548:E1548" si="1185">D1547</f>
        <v/>
      </c>
      <c r="E1548" s="123" t="str">
        <f t="shared" si="1185"/>
        <v/>
      </c>
      <c r="F1548" s="213"/>
      <c r="G1548" s="124"/>
      <c r="H1548" s="125"/>
      <c r="I1548" s="125"/>
      <c r="J1548" s="215"/>
      <c r="K1548" s="185"/>
      <c r="L1548" s="185"/>
      <c r="M1548" s="130"/>
      <c r="N1548" s="118" t="str">
        <f>VLOOKUP(K1548,COD!$O$2:$P$10,2,FALSE)</f>
        <v>#N/A</v>
      </c>
      <c r="O1548" s="118" t="str">
        <f>VLOOKUP(L1548,COD!$O$12:$P$25,2,FALSE)</f>
        <v>#N/A</v>
      </c>
      <c r="P1548" s="119" t="str">
        <f t="shared" si="1124"/>
        <v>#N/A</v>
      </c>
    </row>
    <row r="1549" ht="23.25" customHeight="1">
      <c r="A1549" s="86" t="str">
        <f t="shared" si="1122"/>
        <v>64</v>
      </c>
      <c r="B1549" s="120">
        <v>64.0</v>
      </c>
      <c r="C1549" s="121" t="str">
        <f t="shared" si="91"/>
        <v/>
      </c>
      <c r="D1549" s="122" t="str">
        <f t="shared" ref="D1549:E1549" si="1186">D1548</f>
        <v/>
      </c>
      <c r="E1549" s="123" t="str">
        <f t="shared" si="1186"/>
        <v/>
      </c>
      <c r="F1549" s="213"/>
      <c r="G1549" s="124"/>
      <c r="H1549" s="125"/>
      <c r="I1549" s="125"/>
      <c r="J1549" s="214"/>
      <c r="K1549" s="185"/>
      <c r="L1549" s="185"/>
      <c r="M1549" s="131"/>
      <c r="N1549" s="128" t="str">
        <f>VLOOKUP(K1549,COD!$O$2:$P$10,2,FALSE)</f>
        <v>#N/A</v>
      </c>
      <c r="O1549" s="128" t="str">
        <f>VLOOKUP(L1549,COD!$O$12:$P$25,2,FALSE)</f>
        <v>#N/A</v>
      </c>
      <c r="P1549" s="119" t="str">
        <f t="shared" si="1124"/>
        <v>#N/A</v>
      </c>
    </row>
    <row r="1550" ht="23.25" customHeight="1">
      <c r="A1550" s="86" t="str">
        <f t="shared" si="1122"/>
        <v>65</v>
      </c>
      <c r="B1550" s="120">
        <v>65.0</v>
      </c>
      <c r="C1550" s="121" t="str">
        <f t="shared" si="91"/>
        <v/>
      </c>
      <c r="D1550" s="122" t="str">
        <f t="shared" ref="D1550:E1550" si="1187">D1549</f>
        <v/>
      </c>
      <c r="E1550" s="123" t="str">
        <f t="shared" si="1187"/>
        <v/>
      </c>
      <c r="F1550" s="213"/>
      <c r="G1550" s="124"/>
      <c r="H1550" s="125"/>
      <c r="I1550" s="125"/>
      <c r="J1550" s="214"/>
      <c r="K1550" s="185"/>
      <c r="L1550" s="185"/>
      <c r="M1550" s="130"/>
      <c r="N1550" s="118" t="str">
        <f>VLOOKUP(K1550,COD!$O$2:$P$10,2,FALSE)</f>
        <v>#N/A</v>
      </c>
      <c r="O1550" s="118" t="str">
        <f>VLOOKUP(L1550,COD!$O$12:$P$25,2,FALSE)</f>
        <v>#N/A</v>
      </c>
      <c r="P1550" s="119" t="str">
        <f t="shared" si="1124"/>
        <v>#N/A</v>
      </c>
    </row>
    <row r="1551" ht="23.25" customHeight="1">
      <c r="A1551" s="86" t="str">
        <f t="shared" si="1122"/>
        <v>66</v>
      </c>
      <c r="B1551" s="120">
        <v>66.0</v>
      </c>
      <c r="C1551" s="121" t="str">
        <f t="shared" si="91"/>
        <v/>
      </c>
      <c r="D1551" s="122" t="str">
        <f t="shared" ref="D1551:E1551" si="1188">D1550</f>
        <v/>
      </c>
      <c r="E1551" s="123" t="str">
        <f t="shared" si="1188"/>
        <v/>
      </c>
      <c r="F1551" s="213"/>
      <c r="G1551" s="124"/>
      <c r="H1551" s="125"/>
      <c r="I1551" s="125"/>
      <c r="J1551" s="214"/>
      <c r="K1551" s="186"/>
      <c r="L1551" s="186"/>
      <c r="M1551" s="131"/>
      <c r="N1551" s="128" t="str">
        <f>VLOOKUP(K1551,COD!$O$2:$P$10,2,FALSE)</f>
        <v>#N/A</v>
      </c>
      <c r="O1551" s="128" t="str">
        <f>VLOOKUP(L1551,COD!$O$12:$P$25,2,FALSE)</f>
        <v>#N/A</v>
      </c>
      <c r="P1551" s="119" t="str">
        <f t="shared" si="1124"/>
        <v>#N/A</v>
      </c>
    </row>
    <row r="1552" ht="23.25" customHeight="1">
      <c r="A1552" s="86" t="str">
        <f t="shared" si="1122"/>
        <v>67</v>
      </c>
      <c r="B1552" s="120">
        <v>67.0</v>
      </c>
      <c r="C1552" s="121" t="str">
        <f t="shared" si="91"/>
        <v/>
      </c>
      <c r="D1552" s="122" t="str">
        <f t="shared" ref="D1552:E1552" si="1189">D1551</f>
        <v/>
      </c>
      <c r="E1552" s="123" t="str">
        <f t="shared" si="1189"/>
        <v/>
      </c>
      <c r="F1552" s="213"/>
      <c r="G1552" s="124"/>
      <c r="H1552" s="125"/>
      <c r="I1552" s="125"/>
      <c r="J1552" s="214"/>
      <c r="K1552" s="185"/>
      <c r="L1552" s="185"/>
      <c r="M1552" s="132"/>
      <c r="N1552" s="118" t="str">
        <f>VLOOKUP(K1552,COD!$O$2:$P$10,2,FALSE)</f>
        <v>#N/A</v>
      </c>
      <c r="O1552" s="118" t="str">
        <f>VLOOKUP(L1552,COD!$O$12:$P$25,2,FALSE)</f>
        <v>#N/A</v>
      </c>
      <c r="P1552" s="119" t="str">
        <f t="shared" si="1124"/>
        <v>#N/A</v>
      </c>
    </row>
    <row r="1553" ht="23.25" customHeight="1">
      <c r="A1553" s="86" t="str">
        <f t="shared" si="1122"/>
        <v>68</v>
      </c>
      <c r="B1553" s="120">
        <v>68.0</v>
      </c>
      <c r="C1553" s="121" t="str">
        <f t="shared" si="91"/>
        <v/>
      </c>
      <c r="D1553" s="122" t="str">
        <f t="shared" ref="D1553:E1553" si="1190">D1552</f>
        <v/>
      </c>
      <c r="E1553" s="123" t="str">
        <f t="shared" si="1190"/>
        <v/>
      </c>
      <c r="F1553" s="213"/>
      <c r="G1553" s="124"/>
      <c r="H1553" s="125"/>
      <c r="I1553" s="125"/>
      <c r="J1553" s="215"/>
      <c r="K1553" s="186"/>
      <c r="L1553" s="186"/>
      <c r="M1553" s="131"/>
      <c r="N1553" s="128" t="str">
        <f>VLOOKUP(K1553,COD!$O$2:$P$10,2,FALSE)</f>
        <v>#N/A</v>
      </c>
      <c r="O1553" s="128" t="str">
        <f>VLOOKUP(L1553,COD!$O$12:$P$25,2,FALSE)</f>
        <v>#N/A</v>
      </c>
      <c r="P1553" s="119" t="str">
        <f t="shared" si="1124"/>
        <v>#N/A</v>
      </c>
    </row>
    <row r="1554" ht="23.25" customHeight="1">
      <c r="A1554" s="86" t="str">
        <f t="shared" si="1122"/>
        <v>69</v>
      </c>
      <c r="B1554" s="120">
        <v>69.0</v>
      </c>
      <c r="C1554" s="121" t="str">
        <f t="shared" si="91"/>
        <v/>
      </c>
      <c r="D1554" s="122" t="str">
        <f t="shared" ref="D1554:E1554" si="1191">D1553</f>
        <v/>
      </c>
      <c r="E1554" s="123" t="str">
        <f t="shared" si="1191"/>
        <v/>
      </c>
      <c r="F1554" s="213"/>
      <c r="G1554" s="124"/>
      <c r="H1554" s="125"/>
      <c r="I1554" s="125"/>
      <c r="J1554" s="214"/>
      <c r="K1554" s="186"/>
      <c r="L1554" s="186"/>
      <c r="M1554" s="130"/>
      <c r="N1554" s="118" t="str">
        <f>VLOOKUP(K1554,COD!$O$2:$P$10,2,FALSE)</f>
        <v>#N/A</v>
      </c>
      <c r="O1554" s="118" t="str">
        <f>VLOOKUP(L1554,COD!$O$12:$P$25,2,FALSE)</f>
        <v>#N/A</v>
      </c>
      <c r="P1554" s="119" t="str">
        <f t="shared" si="1124"/>
        <v>#N/A</v>
      </c>
    </row>
    <row r="1555" ht="23.25" customHeight="1">
      <c r="A1555" s="86" t="str">
        <f t="shared" si="1122"/>
        <v>70</v>
      </c>
      <c r="B1555" s="136">
        <v>70.0</v>
      </c>
      <c r="C1555" s="137" t="str">
        <f t="shared" si="91"/>
        <v/>
      </c>
      <c r="D1555" s="138" t="str">
        <f t="shared" ref="D1555:E1555" si="1192">D1554</f>
        <v/>
      </c>
      <c r="E1555" s="139" t="str">
        <f t="shared" si="1192"/>
        <v/>
      </c>
      <c r="F1555" s="216"/>
      <c r="G1555" s="141"/>
      <c r="H1555" s="142"/>
      <c r="I1555" s="142"/>
      <c r="J1555" s="217"/>
      <c r="K1555" s="199"/>
      <c r="L1555" s="199"/>
      <c r="M1555" s="145"/>
      <c r="N1555" s="128" t="str">
        <f>VLOOKUP(K1555,COD!$O$2:$P$10,2,FALSE)</f>
        <v>#N/A</v>
      </c>
      <c r="O1555" s="128" t="str">
        <f>VLOOKUP(L1555,COD!$O$12:$P$25,2,FALSE)</f>
        <v>#N/A</v>
      </c>
      <c r="P1555" s="119" t="str">
        <f t="shared" si="1124"/>
        <v>#N/A</v>
      </c>
    </row>
    <row r="1556" ht="21.0" customHeight="1">
      <c r="A1556" s="86" t="str">
        <f t="shared" ref="A1556:A1558" si="1194">E1556&amp;D1556&amp;F1556</f>
        <v>CLAVE ROJA</v>
      </c>
      <c r="B1556" s="108" t="s">
        <v>450</v>
      </c>
      <c r="C1556" s="146" t="str">
        <f t="shared" si="91"/>
        <v/>
      </c>
      <c r="D1556" s="147" t="str">
        <f t="shared" ref="D1556:E1556" si="1193">D1555</f>
        <v/>
      </c>
      <c r="E1556" s="148" t="str">
        <f t="shared" si="1193"/>
        <v/>
      </c>
      <c r="F1556" s="149" t="s">
        <v>21</v>
      </c>
      <c r="G1556" s="150"/>
      <c r="H1556" s="150"/>
      <c r="I1556" s="150"/>
      <c r="J1556" s="151"/>
      <c r="K1556" s="152"/>
      <c r="L1556" s="151"/>
      <c r="M1556" s="153"/>
      <c r="N1556" s="119" t="str">
        <f>VLOOKUP(K1556,COD!$O$2:$P$10,2,FALSE)</f>
        <v>#N/A</v>
      </c>
      <c r="O1556" s="119" t="str">
        <f>VLOOKUP(L1556,COD!$O$12:$P$25,2,FALSE)</f>
        <v>#N/A</v>
      </c>
      <c r="P1556" s="119" t="str">
        <f t="shared" si="1124"/>
        <v>#N/A</v>
      </c>
    </row>
    <row r="1557" ht="21.0" customHeight="1">
      <c r="A1557" s="86" t="str">
        <f t="shared" si="1194"/>
        <v>CLAVE AMARILLA</v>
      </c>
      <c r="B1557" s="120" t="s">
        <v>450</v>
      </c>
      <c r="C1557" s="154" t="str">
        <f t="shared" si="91"/>
        <v/>
      </c>
      <c r="D1557" s="155" t="str">
        <f t="shared" ref="D1557:E1557" si="1195">D1556</f>
        <v/>
      </c>
      <c r="E1557" s="123" t="str">
        <f t="shared" si="1195"/>
        <v/>
      </c>
      <c r="F1557" s="156" t="s">
        <v>32</v>
      </c>
      <c r="G1557" s="157"/>
      <c r="H1557" s="157"/>
      <c r="I1557" s="157"/>
      <c r="J1557" s="158"/>
      <c r="K1557" s="159"/>
      <c r="L1557" s="158"/>
      <c r="M1557" s="130"/>
      <c r="N1557" s="119" t="str">
        <f>VLOOKUP(K1557,COD!$O$2:$P$10,2,FALSE)</f>
        <v>#N/A</v>
      </c>
      <c r="O1557" s="119" t="str">
        <f>VLOOKUP(L1557,COD!$O$12:$P$25,2,FALSE)</f>
        <v>#N/A</v>
      </c>
      <c r="P1557" s="119" t="str">
        <f t="shared" si="1124"/>
        <v>#N/A</v>
      </c>
    </row>
    <row r="1558" ht="21.0" customHeight="1">
      <c r="A1558" s="86" t="str">
        <f t="shared" si="1194"/>
        <v>CLAVE AZUL</v>
      </c>
      <c r="B1558" s="136" t="s">
        <v>450</v>
      </c>
      <c r="C1558" s="160" t="str">
        <f t="shared" si="91"/>
        <v/>
      </c>
      <c r="D1558" s="161" t="str">
        <f t="shared" ref="D1558:E1558" si="1196">D1557</f>
        <v/>
      </c>
      <c r="E1558" s="139" t="str">
        <f t="shared" si="1196"/>
        <v/>
      </c>
      <c r="F1558" s="162" t="s">
        <v>43</v>
      </c>
      <c r="G1558" s="163"/>
      <c r="H1558" s="163"/>
      <c r="I1558" s="163"/>
      <c r="J1558" s="164"/>
      <c r="K1558" s="165"/>
      <c r="L1558" s="164"/>
      <c r="M1558" s="166"/>
      <c r="N1558" s="119" t="str">
        <f>VLOOKUP(K1558,COD!$O$2:$P$10,2,FALSE)</f>
        <v>#N/A</v>
      </c>
      <c r="O1558" s="119" t="str">
        <f>VLOOKUP(L1558,COD!$O$12:$P$25,2,FALSE)</f>
        <v>#N/A</v>
      </c>
      <c r="P1558" s="119" t="str">
        <f t="shared" si="1124"/>
        <v>#N/A</v>
      </c>
    </row>
    <row r="1559" ht="23.25" customHeight="1">
      <c r="A1559" s="86" t="str">
        <f t="shared" ref="A1559:A1628" si="1197">E1559&amp;D1559&amp;B1559</f>
        <v>1</v>
      </c>
      <c r="B1559" s="167">
        <v>1.0</v>
      </c>
      <c r="C1559" s="168" t="str">
        <f t="shared" si="91"/>
        <v/>
      </c>
      <c r="D1559" s="169" t="str">
        <f>VLOOKUP($B$2&amp;$E1559,'Numeración'!$A$4:$G$63,5,FALSE)</f>
        <v/>
      </c>
      <c r="E1559" s="218"/>
      <c r="F1559" s="171"/>
      <c r="G1559" s="172"/>
      <c r="H1559" s="173"/>
      <c r="I1559" s="173"/>
      <c r="J1559" s="174"/>
      <c r="K1559" s="175"/>
      <c r="L1559" s="175"/>
      <c r="M1559" s="176"/>
      <c r="N1559" s="128" t="str">
        <f>VLOOKUP(K1559,COD!$O$2:$P$10,2,FALSE)</f>
        <v>#N/A</v>
      </c>
      <c r="O1559" s="128" t="str">
        <f>VLOOKUP(L1559,COD!$O$12:$P$25,2,FALSE)</f>
        <v>#N/A</v>
      </c>
      <c r="P1559" s="119" t="str">
        <f t="shared" si="1124"/>
        <v>#N/A</v>
      </c>
    </row>
    <row r="1560" ht="23.25" customHeight="1">
      <c r="A1560" s="86" t="str">
        <f t="shared" si="1197"/>
        <v>2</v>
      </c>
      <c r="B1560" s="177">
        <v>2.0</v>
      </c>
      <c r="C1560" s="178" t="str">
        <f t="shared" si="91"/>
        <v/>
      </c>
      <c r="D1560" s="179" t="str">
        <f t="shared" ref="D1560:E1560" si="1198">D1559</f>
        <v/>
      </c>
      <c r="E1560" s="180" t="str">
        <f t="shared" si="1198"/>
        <v/>
      </c>
      <c r="F1560" s="181"/>
      <c r="G1560" s="182"/>
      <c r="H1560" s="183"/>
      <c r="I1560" s="183"/>
      <c r="J1560" s="184"/>
      <c r="K1560" s="185"/>
      <c r="L1560" s="186"/>
      <c r="M1560" s="132"/>
      <c r="N1560" s="118" t="str">
        <f>VLOOKUP(K1560,COD!$O$2:$P$10,2,FALSE)</f>
        <v>#N/A</v>
      </c>
      <c r="O1560" s="118" t="str">
        <f>VLOOKUP(L1560,COD!$O$12:$P$25,2,FALSE)</f>
        <v>#N/A</v>
      </c>
      <c r="P1560" s="119" t="str">
        <f t="shared" si="1124"/>
        <v>#N/A</v>
      </c>
    </row>
    <row r="1561" ht="23.25" customHeight="1">
      <c r="A1561" s="86" t="str">
        <f t="shared" si="1197"/>
        <v>3</v>
      </c>
      <c r="B1561" s="177">
        <v>3.0</v>
      </c>
      <c r="C1561" s="178" t="str">
        <f t="shared" si="91"/>
        <v/>
      </c>
      <c r="D1561" s="179" t="str">
        <f t="shared" ref="D1561:E1561" si="1199">D1560</f>
        <v/>
      </c>
      <c r="E1561" s="180" t="str">
        <f t="shared" si="1199"/>
        <v/>
      </c>
      <c r="F1561" s="181"/>
      <c r="G1561" s="182"/>
      <c r="H1561" s="183"/>
      <c r="I1561" s="183"/>
      <c r="J1561" s="184"/>
      <c r="K1561" s="185"/>
      <c r="L1561" s="185"/>
      <c r="M1561" s="131"/>
      <c r="N1561" s="128" t="str">
        <f>VLOOKUP(K1561,COD!$O$2:$P$10,2,FALSE)</f>
        <v>#N/A</v>
      </c>
      <c r="O1561" s="128" t="str">
        <f>VLOOKUP(L1561,COD!$O$12:$P$25,2,FALSE)</f>
        <v>#N/A</v>
      </c>
      <c r="P1561" s="119" t="str">
        <f t="shared" si="1124"/>
        <v>#N/A</v>
      </c>
    </row>
    <row r="1562" ht="23.25" customHeight="1">
      <c r="A1562" s="86" t="str">
        <f t="shared" si="1197"/>
        <v>4</v>
      </c>
      <c r="B1562" s="177">
        <v>4.0</v>
      </c>
      <c r="C1562" s="178" t="str">
        <f t="shared" si="91"/>
        <v/>
      </c>
      <c r="D1562" s="179" t="str">
        <f t="shared" ref="D1562:E1562" si="1200">D1561</f>
        <v/>
      </c>
      <c r="E1562" s="180" t="str">
        <f t="shared" si="1200"/>
        <v/>
      </c>
      <c r="F1562" s="181"/>
      <c r="G1562" s="182"/>
      <c r="H1562" s="183"/>
      <c r="I1562" s="183"/>
      <c r="J1562" s="184"/>
      <c r="K1562" s="185"/>
      <c r="L1562" s="185"/>
      <c r="M1562" s="132"/>
      <c r="N1562" s="118" t="str">
        <f>VLOOKUP(K1562,COD!$O$2:$P$10,2,FALSE)</f>
        <v>#N/A</v>
      </c>
      <c r="O1562" s="118" t="str">
        <f>VLOOKUP(L1562,COD!$O$12:$P$25,2,FALSE)</f>
        <v>#N/A</v>
      </c>
      <c r="P1562" s="119" t="str">
        <f t="shared" si="1124"/>
        <v>#N/A</v>
      </c>
    </row>
    <row r="1563" ht="23.25" customHeight="1">
      <c r="A1563" s="86" t="str">
        <f t="shared" si="1197"/>
        <v>5</v>
      </c>
      <c r="B1563" s="177">
        <v>5.0</v>
      </c>
      <c r="C1563" s="178" t="str">
        <f t="shared" si="91"/>
        <v/>
      </c>
      <c r="D1563" s="179" t="str">
        <f t="shared" ref="D1563:E1563" si="1201">D1562</f>
        <v/>
      </c>
      <c r="E1563" s="180" t="str">
        <f t="shared" si="1201"/>
        <v/>
      </c>
      <c r="F1563" s="181"/>
      <c r="G1563" s="182"/>
      <c r="H1563" s="183"/>
      <c r="I1563" s="183"/>
      <c r="J1563" s="184"/>
      <c r="K1563" s="185"/>
      <c r="L1563" s="185"/>
      <c r="M1563" s="131"/>
      <c r="N1563" s="128" t="str">
        <f>VLOOKUP(K1563,COD!$O$2:$P$10,2,FALSE)</f>
        <v>#N/A</v>
      </c>
      <c r="O1563" s="128" t="str">
        <f>VLOOKUP(L1563,COD!$O$12:$P$25,2,FALSE)</f>
        <v>#N/A</v>
      </c>
      <c r="P1563" s="119" t="str">
        <f t="shared" si="1124"/>
        <v>#N/A</v>
      </c>
    </row>
    <row r="1564" ht="23.25" customHeight="1">
      <c r="A1564" s="86" t="str">
        <f t="shared" si="1197"/>
        <v>6</v>
      </c>
      <c r="B1564" s="177">
        <v>6.0</v>
      </c>
      <c r="C1564" s="178" t="str">
        <f t="shared" si="91"/>
        <v/>
      </c>
      <c r="D1564" s="179" t="str">
        <f t="shared" ref="D1564:E1564" si="1202">D1563</f>
        <v/>
      </c>
      <c r="E1564" s="180" t="str">
        <f t="shared" si="1202"/>
        <v/>
      </c>
      <c r="F1564" s="181"/>
      <c r="G1564" s="182"/>
      <c r="H1564" s="183"/>
      <c r="I1564" s="183"/>
      <c r="J1564" s="184"/>
      <c r="K1564" s="185"/>
      <c r="L1564" s="185"/>
      <c r="M1564" s="130"/>
      <c r="N1564" s="118" t="str">
        <f>VLOOKUP(K1564,COD!$O$2:$P$10,2,FALSE)</f>
        <v>#N/A</v>
      </c>
      <c r="O1564" s="118" t="str">
        <f>VLOOKUP(L1564,COD!$O$12:$P$25,2,FALSE)</f>
        <v>#N/A</v>
      </c>
      <c r="P1564" s="119" t="str">
        <f t="shared" si="1124"/>
        <v>#N/A</v>
      </c>
    </row>
    <row r="1565" ht="23.25" customHeight="1">
      <c r="A1565" s="86" t="str">
        <f t="shared" si="1197"/>
        <v>7</v>
      </c>
      <c r="B1565" s="177">
        <v>7.0</v>
      </c>
      <c r="C1565" s="178" t="str">
        <f t="shared" si="91"/>
        <v/>
      </c>
      <c r="D1565" s="179" t="str">
        <f t="shared" ref="D1565:E1565" si="1203">D1564</f>
        <v/>
      </c>
      <c r="E1565" s="180" t="str">
        <f t="shared" si="1203"/>
        <v/>
      </c>
      <c r="F1565" s="181"/>
      <c r="G1565" s="182"/>
      <c r="H1565" s="183"/>
      <c r="I1565" s="183"/>
      <c r="J1565" s="184"/>
      <c r="K1565" s="185"/>
      <c r="L1565" s="185"/>
      <c r="M1565" s="127"/>
      <c r="N1565" s="128" t="str">
        <f>VLOOKUP(K1565,COD!$O$2:$P$10,2,FALSE)</f>
        <v>#N/A</v>
      </c>
      <c r="O1565" s="128" t="str">
        <f>VLOOKUP(L1565,COD!$O$12:$P$25,2,FALSE)</f>
        <v>#N/A</v>
      </c>
      <c r="P1565" s="119" t="str">
        <f t="shared" si="1124"/>
        <v>#N/A</v>
      </c>
    </row>
    <row r="1566" ht="23.25" customHeight="1">
      <c r="A1566" s="86" t="str">
        <f t="shared" si="1197"/>
        <v>8</v>
      </c>
      <c r="B1566" s="177">
        <v>8.0</v>
      </c>
      <c r="C1566" s="178" t="str">
        <f t="shared" si="91"/>
        <v/>
      </c>
      <c r="D1566" s="179" t="str">
        <f t="shared" ref="D1566:E1566" si="1204">D1565</f>
        <v/>
      </c>
      <c r="E1566" s="180" t="str">
        <f t="shared" si="1204"/>
        <v/>
      </c>
      <c r="F1566" s="181"/>
      <c r="G1566" s="182"/>
      <c r="H1566" s="183"/>
      <c r="I1566" s="183"/>
      <c r="J1566" s="184"/>
      <c r="K1566" s="185"/>
      <c r="L1566" s="185"/>
      <c r="M1566" s="132"/>
      <c r="N1566" s="118" t="str">
        <f>VLOOKUP(K1566,COD!$O$2:$P$10,2,FALSE)</f>
        <v>#N/A</v>
      </c>
      <c r="O1566" s="118" t="str">
        <f>VLOOKUP(L1566,COD!$O$12:$P$25,2,FALSE)</f>
        <v>#N/A</v>
      </c>
      <c r="P1566" s="119" t="str">
        <f t="shared" si="1124"/>
        <v>#N/A</v>
      </c>
    </row>
    <row r="1567" ht="23.25" customHeight="1">
      <c r="A1567" s="86" t="str">
        <f t="shared" si="1197"/>
        <v>9</v>
      </c>
      <c r="B1567" s="177">
        <v>9.0</v>
      </c>
      <c r="C1567" s="178" t="str">
        <f t="shared" si="91"/>
        <v/>
      </c>
      <c r="D1567" s="179" t="str">
        <f t="shared" ref="D1567:E1567" si="1205">D1566</f>
        <v/>
      </c>
      <c r="E1567" s="180" t="str">
        <f t="shared" si="1205"/>
        <v/>
      </c>
      <c r="F1567" s="181"/>
      <c r="G1567" s="182"/>
      <c r="H1567" s="183"/>
      <c r="I1567" s="183"/>
      <c r="J1567" s="184"/>
      <c r="K1567" s="185"/>
      <c r="L1567" s="185"/>
      <c r="M1567" s="131"/>
      <c r="N1567" s="128" t="str">
        <f>VLOOKUP(K1567,COD!$O$2:$P$10,2,FALSE)</f>
        <v>#N/A</v>
      </c>
      <c r="O1567" s="128" t="str">
        <f>VLOOKUP(L1567,COD!$O$12:$P$25,2,FALSE)</f>
        <v>#N/A</v>
      </c>
      <c r="P1567" s="119" t="str">
        <f t="shared" si="1124"/>
        <v>#N/A</v>
      </c>
    </row>
    <row r="1568" ht="23.25" customHeight="1">
      <c r="A1568" s="86" t="str">
        <f t="shared" si="1197"/>
        <v>10</v>
      </c>
      <c r="B1568" s="177">
        <v>10.0</v>
      </c>
      <c r="C1568" s="178" t="str">
        <f t="shared" si="91"/>
        <v/>
      </c>
      <c r="D1568" s="179" t="str">
        <f t="shared" ref="D1568:E1568" si="1206">D1567</f>
        <v/>
      </c>
      <c r="E1568" s="180" t="str">
        <f t="shared" si="1206"/>
        <v/>
      </c>
      <c r="F1568" s="181"/>
      <c r="G1568" s="182"/>
      <c r="H1568" s="183"/>
      <c r="I1568" s="183"/>
      <c r="J1568" s="184"/>
      <c r="K1568" s="185"/>
      <c r="L1568" s="185"/>
      <c r="M1568" s="132"/>
      <c r="N1568" s="118" t="str">
        <f>VLOOKUP(K1568,COD!$O$2:$P$10,2,FALSE)</f>
        <v>#N/A</v>
      </c>
      <c r="O1568" s="118" t="str">
        <f>VLOOKUP(L1568,COD!$O$12:$P$25,2,FALSE)</f>
        <v>#N/A</v>
      </c>
      <c r="P1568" s="119" t="str">
        <f t="shared" si="1124"/>
        <v>#N/A</v>
      </c>
    </row>
    <row r="1569" ht="23.25" customHeight="1">
      <c r="A1569" s="86" t="str">
        <f t="shared" si="1197"/>
        <v>11</v>
      </c>
      <c r="B1569" s="177">
        <v>11.0</v>
      </c>
      <c r="C1569" s="178" t="str">
        <f t="shared" si="91"/>
        <v/>
      </c>
      <c r="D1569" s="179" t="str">
        <f t="shared" ref="D1569:E1569" si="1207">D1568</f>
        <v/>
      </c>
      <c r="E1569" s="180" t="str">
        <f t="shared" si="1207"/>
        <v/>
      </c>
      <c r="F1569" s="181"/>
      <c r="G1569" s="182"/>
      <c r="H1569" s="183"/>
      <c r="I1569" s="183"/>
      <c r="J1569" s="184"/>
      <c r="K1569" s="185"/>
      <c r="L1569" s="185"/>
      <c r="M1569" s="131"/>
      <c r="N1569" s="128" t="str">
        <f>VLOOKUP(K1569,COD!$O$2:$P$10,2,FALSE)</f>
        <v>#N/A</v>
      </c>
      <c r="O1569" s="128" t="str">
        <f>VLOOKUP(L1569,COD!$O$12:$P$25,2,FALSE)</f>
        <v>#N/A</v>
      </c>
      <c r="P1569" s="119" t="str">
        <f t="shared" si="1124"/>
        <v>#N/A</v>
      </c>
    </row>
    <row r="1570" ht="23.25" customHeight="1">
      <c r="A1570" s="86" t="str">
        <f t="shared" si="1197"/>
        <v>12</v>
      </c>
      <c r="B1570" s="177">
        <v>12.0</v>
      </c>
      <c r="C1570" s="178" t="str">
        <f t="shared" si="91"/>
        <v/>
      </c>
      <c r="D1570" s="179" t="str">
        <f t="shared" ref="D1570:E1570" si="1208">D1569</f>
        <v/>
      </c>
      <c r="E1570" s="180" t="str">
        <f t="shared" si="1208"/>
        <v/>
      </c>
      <c r="F1570" s="181"/>
      <c r="G1570" s="182"/>
      <c r="H1570" s="183"/>
      <c r="I1570" s="183"/>
      <c r="J1570" s="184"/>
      <c r="K1570" s="186"/>
      <c r="L1570" s="186"/>
      <c r="M1570" s="130"/>
      <c r="N1570" s="118" t="str">
        <f>VLOOKUP(K1570,COD!$O$2:$P$10,2,FALSE)</f>
        <v>#N/A</v>
      </c>
      <c r="O1570" s="118" t="str">
        <f>VLOOKUP(L1570,COD!$O$12:$P$25,2,FALSE)</f>
        <v>#N/A</v>
      </c>
      <c r="P1570" s="119" t="str">
        <f t="shared" si="1124"/>
        <v>#N/A</v>
      </c>
    </row>
    <row r="1571" ht="23.25" customHeight="1">
      <c r="A1571" s="86" t="str">
        <f t="shared" si="1197"/>
        <v>13</v>
      </c>
      <c r="B1571" s="177">
        <v>13.0</v>
      </c>
      <c r="C1571" s="178" t="str">
        <f t="shared" si="91"/>
        <v/>
      </c>
      <c r="D1571" s="179" t="str">
        <f t="shared" ref="D1571:E1571" si="1209">D1570</f>
        <v/>
      </c>
      <c r="E1571" s="180" t="str">
        <f t="shared" si="1209"/>
        <v/>
      </c>
      <c r="F1571" s="181"/>
      <c r="G1571" s="182"/>
      <c r="H1571" s="183"/>
      <c r="I1571" s="183"/>
      <c r="J1571" s="184"/>
      <c r="K1571" s="185"/>
      <c r="L1571" s="185"/>
      <c r="M1571" s="127"/>
      <c r="N1571" s="128" t="str">
        <f>VLOOKUP(K1571,COD!$O$2:$P$10,2,FALSE)</f>
        <v>#N/A</v>
      </c>
      <c r="O1571" s="128" t="str">
        <f>VLOOKUP(L1571,COD!$O$12:$P$25,2,FALSE)</f>
        <v>#N/A</v>
      </c>
      <c r="P1571" s="119" t="str">
        <f t="shared" si="1124"/>
        <v>#N/A</v>
      </c>
    </row>
    <row r="1572" ht="23.25" customHeight="1">
      <c r="A1572" s="86" t="str">
        <f t="shared" si="1197"/>
        <v>14</v>
      </c>
      <c r="B1572" s="177">
        <v>14.0</v>
      </c>
      <c r="C1572" s="178" t="str">
        <f t="shared" si="91"/>
        <v/>
      </c>
      <c r="D1572" s="179" t="str">
        <f t="shared" ref="D1572:E1572" si="1210">D1571</f>
        <v/>
      </c>
      <c r="E1572" s="180" t="str">
        <f t="shared" si="1210"/>
        <v/>
      </c>
      <c r="F1572" s="181"/>
      <c r="G1572" s="182"/>
      <c r="H1572" s="183"/>
      <c r="I1572" s="183"/>
      <c r="J1572" s="184"/>
      <c r="K1572" s="186"/>
      <c r="L1572" s="186"/>
      <c r="M1572" s="130"/>
      <c r="N1572" s="118" t="str">
        <f>VLOOKUP(K1572,COD!$O$2:$P$10,2,FALSE)</f>
        <v>#N/A</v>
      </c>
      <c r="O1572" s="118" t="str">
        <f>VLOOKUP(L1572,COD!$O$12:$P$25,2,FALSE)</f>
        <v>#N/A</v>
      </c>
      <c r="P1572" s="119" t="str">
        <f t="shared" si="1124"/>
        <v>#N/A</v>
      </c>
    </row>
    <row r="1573" ht="23.25" customHeight="1">
      <c r="A1573" s="86" t="str">
        <f t="shared" si="1197"/>
        <v>15</v>
      </c>
      <c r="B1573" s="177">
        <v>15.0</v>
      </c>
      <c r="C1573" s="178" t="str">
        <f t="shared" si="91"/>
        <v/>
      </c>
      <c r="D1573" s="179" t="str">
        <f t="shared" ref="D1573:E1573" si="1211">D1572</f>
        <v/>
      </c>
      <c r="E1573" s="180" t="str">
        <f t="shared" si="1211"/>
        <v/>
      </c>
      <c r="F1573" s="181"/>
      <c r="G1573" s="182"/>
      <c r="H1573" s="183"/>
      <c r="I1573" s="183"/>
      <c r="J1573" s="184"/>
      <c r="K1573" s="186"/>
      <c r="L1573" s="186"/>
      <c r="M1573" s="127"/>
      <c r="N1573" s="128" t="str">
        <f>VLOOKUP(K1573,COD!$O$2:$P$10,2,FALSE)</f>
        <v>#N/A</v>
      </c>
      <c r="O1573" s="128" t="str">
        <f>VLOOKUP(L1573,COD!$O$12:$P$25,2,FALSE)</f>
        <v>#N/A</v>
      </c>
      <c r="P1573" s="119" t="str">
        <f t="shared" si="1124"/>
        <v>#N/A</v>
      </c>
    </row>
    <row r="1574" ht="23.25" customHeight="1">
      <c r="A1574" s="86" t="str">
        <f t="shared" si="1197"/>
        <v>16</v>
      </c>
      <c r="B1574" s="177">
        <v>16.0</v>
      </c>
      <c r="C1574" s="178" t="str">
        <f t="shared" si="91"/>
        <v/>
      </c>
      <c r="D1574" s="179" t="str">
        <f t="shared" ref="D1574:E1574" si="1212">D1573</f>
        <v/>
      </c>
      <c r="E1574" s="180" t="str">
        <f t="shared" si="1212"/>
        <v/>
      </c>
      <c r="F1574" s="181"/>
      <c r="G1574" s="182"/>
      <c r="H1574" s="183"/>
      <c r="I1574" s="183"/>
      <c r="J1574" s="184"/>
      <c r="K1574" s="186"/>
      <c r="L1574" s="186"/>
      <c r="M1574" s="132"/>
      <c r="N1574" s="118" t="str">
        <f>VLOOKUP(K1574,COD!$O$2:$P$10,2,FALSE)</f>
        <v>#N/A</v>
      </c>
      <c r="O1574" s="118" t="str">
        <f>VLOOKUP(L1574,COD!$O$12:$P$25,2,FALSE)</f>
        <v>#N/A</v>
      </c>
      <c r="P1574" s="119" t="str">
        <f t="shared" si="1124"/>
        <v>#N/A</v>
      </c>
    </row>
    <row r="1575" ht="23.25" customHeight="1">
      <c r="A1575" s="86" t="str">
        <f t="shared" si="1197"/>
        <v>17</v>
      </c>
      <c r="B1575" s="177">
        <v>17.0</v>
      </c>
      <c r="C1575" s="178" t="str">
        <f t="shared" si="91"/>
        <v/>
      </c>
      <c r="D1575" s="179" t="str">
        <f t="shared" ref="D1575:E1575" si="1213">D1574</f>
        <v/>
      </c>
      <c r="E1575" s="180" t="str">
        <f t="shared" si="1213"/>
        <v/>
      </c>
      <c r="F1575" s="181"/>
      <c r="G1575" s="182"/>
      <c r="H1575" s="183"/>
      <c r="I1575" s="183"/>
      <c r="J1575" s="184"/>
      <c r="K1575" s="186"/>
      <c r="L1575" s="186"/>
      <c r="M1575" s="131"/>
      <c r="N1575" s="128" t="str">
        <f>VLOOKUP(K1575,COD!$O$2:$P$10,2,FALSE)</f>
        <v>#N/A</v>
      </c>
      <c r="O1575" s="128" t="str">
        <f>VLOOKUP(L1575,COD!$O$12:$P$25,2,FALSE)</f>
        <v>#N/A</v>
      </c>
      <c r="P1575" s="119" t="str">
        <f t="shared" si="1124"/>
        <v>#N/A</v>
      </c>
    </row>
    <row r="1576" ht="23.25" customHeight="1">
      <c r="A1576" s="86" t="str">
        <f t="shared" si="1197"/>
        <v>18</v>
      </c>
      <c r="B1576" s="177">
        <v>18.0</v>
      </c>
      <c r="C1576" s="178" t="str">
        <f t="shared" si="91"/>
        <v/>
      </c>
      <c r="D1576" s="179" t="str">
        <f t="shared" ref="D1576:E1576" si="1214">D1575</f>
        <v/>
      </c>
      <c r="E1576" s="180" t="str">
        <f t="shared" si="1214"/>
        <v/>
      </c>
      <c r="F1576" s="181"/>
      <c r="G1576" s="182"/>
      <c r="H1576" s="183"/>
      <c r="I1576" s="183"/>
      <c r="J1576" s="187"/>
      <c r="K1576" s="186"/>
      <c r="L1576" s="186"/>
      <c r="M1576" s="130"/>
      <c r="N1576" s="118" t="str">
        <f>VLOOKUP(K1576,COD!$O$2:$P$10,2,FALSE)</f>
        <v>#N/A</v>
      </c>
      <c r="O1576" s="118" t="str">
        <f>VLOOKUP(L1576,COD!$O$12:$P$25,2,FALSE)</f>
        <v>#N/A</v>
      </c>
      <c r="P1576" s="119" t="str">
        <f t="shared" si="1124"/>
        <v>#N/A</v>
      </c>
    </row>
    <row r="1577" ht="23.25" customHeight="1">
      <c r="A1577" s="86" t="str">
        <f t="shared" si="1197"/>
        <v>19</v>
      </c>
      <c r="B1577" s="177">
        <v>19.0</v>
      </c>
      <c r="C1577" s="178" t="str">
        <f t="shared" si="91"/>
        <v/>
      </c>
      <c r="D1577" s="179" t="str">
        <f t="shared" ref="D1577:E1577" si="1215">D1576</f>
        <v/>
      </c>
      <c r="E1577" s="180" t="str">
        <f t="shared" si="1215"/>
        <v/>
      </c>
      <c r="F1577" s="181"/>
      <c r="G1577" s="182"/>
      <c r="H1577" s="183"/>
      <c r="I1577" s="183"/>
      <c r="J1577" s="184"/>
      <c r="K1577" s="186"/>
      <c r="L1577" s="186"/>
      <c r="M1577" s="127"/>
      <c r="N1577" s="128" t="str">
        <f>VLOOKUP(K1577,COD!$O$2:$P$10,2,FALSE)</f>
        <v>#N/A</v>
      </c>
      <c r="O1577" s="128" t="str">
        <f>VLOOKUP(L1577,COD!$O$12:$P$25,2,FALSE)</f>
        <v>#N/A</v>
      </c>
      <c r="P1577" s="119" t="str">
        <f t="shared" si="1124"/>
        <v>#N/A</v>
      </c>
    </row>
    <row r="1578" ht="23.25" customHeight="1">
      <c r="A1578" s="86" t="str">
        <f t="shared" si="1197"/>
        <v>20</v>
      </c>
      <c r="B1578" s="177">
        <v>20.0</v>
      </c>
      <c r="C1578" s="178" t="str">
        <f t="shared" si="91"/>
        <v/>
      </c>
      <c r="D1578" s="179" t="str">
        <f t="shared" ref="D1578:E1578" si="1216">D1577</f>
        <v/>
      </c>
      <c r="E1578" s="180" t="str">
        <f t="shared" si="1216"/>
        <v/>
      </c>
      <c r="F1578" s="181"/>
      <c r="G1578" s="182"/>
      <c r="H1578" s="183"/>
      <c r="I1578" s="183"/>
      <c r="J1578" s="184"/>
      <c r="K1578" s="186"/>
      <c r="L1578" s="186"/>
      <c r="M1578" s="132"/>
      <c r="N1578" s="118" t="str">
        <f>VLOOKUP(K1578,COD!$O$2:$P$10,2,FALSE)</f>
        <v>#N/A</v>
      </c>
      <c r="O1578" s="118" t="str">
        <f>VLOOKUP(L1578,COD!$O$12:$P$25,2,FALSE)</f>
        <v>#N/A</v>
      </c>
      <c r="P1578" s="119" t="str">
        <f t="shared" si="1124"/>
        <v>#N/A</v>
      </c>
    </row>
    <row r="1579" ht="23.25" customHeight="1">
      <c r="A1579" s="86" t="str">
        <f t="shared" si="1197"/>
        <v>21</v>
      </c>
      <c r="B1579" s="177">
        <v>21.0</v>
      </c>
      <c r="C1579" s="178" t="str">
        <f t="shared" si="91"/>
        <v/>
      </c>
      <c r="D1579" s="179" t="str">
        <f t="shared" ref="D1579:E1579" si="1217">D1578</f>
        <v/>
      </c>
      <c r="E1579" s="180" t="str">
        <f t="shared" si="1217"/>
        <v/>
      </c>
      <c r="F1579" s="181"/>
      <c r="G1579" s="182"/>
      <c r="H1579" s="183"/>
      <c r="I1579" s="183"/>
      <c r="J1579" s="187"/>
      <c r="K1579" s="185"/>
      <c r="L1579" s="186"/>
      <c r="M1579" s="127"/>
      <c r="N1579" s="128" t="str">
        <f>VLOOKUP(K1579,COD!$O$2:$P$10,2,FALSE)</f>
        <v>#N/A</v>
      </c>
      <c r="O1579" s="128" t="str">
        <f>VLOOKUP(L1579,COD!$O$12:$P$25,2,FALSE)</f>
        <v>#N/A</v>
      </c>
      <c r="P1579" s="119" t="str">
        <f t="shared" si="1124"/>
        <v>#N/A</v>
      </c>
    </row>
    <row r="1580" ht="23.25" customHeight="1">
      <c r="A1580" s="86" t="str">
        <f t="shared" si="1197"/>
        <v>22</v>
      </c>
      <c r="B1580" s="177">
        <v>22.0</v>
      </c>
      <c r="C1580" s="178" t="str">
        <f t="shared" si="91"/>
        <v/>
      </c>
      <c r="D1580" s="179" t="str">
        <f t="shared" ref="D1580:E1580" si="1218">D1579</f>
        <v/>
      </c>
      <c r="E1580" s="180" t="str">
        <f t="shared" si="1218"/>
        <v/>
      </c>
      <c r="F1580" s="181"/>
      <c r="G1580" s="182"/>
      <c r="H1580" s="183"/>
      <c r="I1580" s="183"/>
      <c r="J1580" s="184"/>
      <c r="K1580" s="186"/>
      <c r="L1580" s="186"/>
      <c r="M1580" s="130"/>
      <c r="N1580" s="118" t="str">
        <f>VLOOKUP(K1580,COD!$O$2:$P$10,2,FALSE)</f>
        <v>#N/A</v>
      </c>
      <c r="O1580" s="118" t="str">
        <f>VLOOKUP(L1580,COD!$O$12:$P$25,2,FALSE)</f>
        <v>#N/A</v>
      </c>
      <c r="P1580" s="119" t="str">
        <f t="shared" si="1124"/>
        <v>#N/A</v>
      </c>
    </row>
    <row r="1581" ht="23.25" customHeight="1">
      <c r="A1581" s="86" t="str">
        <f t="shared" si="1197"/>
        <v>23</v>
      </c>
      <c r="B1581" s="177">
        <v>23.0</v>
      </c>
      <c r="C1581" s="178" t="str">
        <f t="shared" si="91"/>
        <v/>
      </c>
      <c r="D1581" s="179" t="str">
        <f t="shared" ref="D1581:E1581" si="1219">D1580</f>
        <v/>
      </c>
      <c r="E1581" s="180" t="str">
        <f t="shared" si="1219"/>
        <v/>
      </c>
      <c r="F1581" s="181"/>
      <c r="G1581" s="182"/>
      <c r="H1581" s="183"/>
      <c r="I1581" s="183"/>
      <c r="J1581" s="184"/>
      <c r="K1581" s="185"/>
      <c r="L1581" s="186"/>
      <c r="M1581" s="131"/>
      <c r="N1581" s="128" t="str">
        <f>VLOOKUP(K1581,COD!$O$2:$P$10,2,FALSE)</f>
        <v>#N/A</v>
      </c>
      <c r="O1581" s="128" t="str">
        <f>VLOOKUP(L1581,COD!$O$12:$P$25,2,FALSE)</f>
        <v>#N/A</v>
      </c>
      <c r="P1581" s="119" t="str">
        <f t="shared" si="1124"/>
        <v>#N/A</v>
      </c>
    </row>
    <row r="1582" ht="23.25" customHeight="1">
      <c r="A1582" s="86" t="str">
        <f t="shared" si="1197"/>
        <v>24</v>
      </c>
      <c r="B1582" s="177">
        <v>24.0</v>
      </c>
      <c r="C1582" s="178" t="str">
        <f t="shared" si="91"/>
        <v/>
      </c>
      <c r="D1582" s="179" t="str">
        <f t="shared" ref="D1582:E1582" si="1220">D1581</f>
        <v/>
      </c>
      <c r="E1582" s="180" t="str">
        <f t="shared" si="1220"/>
        <v/>
      </c>
      <c r="F1582" s="181"/>
      <c r="G1582" s="182"/>
      <c r="H1582" s="183"/>
      <c r="I1582" s="183"/>
      <c r="J1582" s="184"/>
      <c r="K1582" s="186"/>
      <c r="L1582" s="186"/>
      <c r="M1582" s="130"/>
      <c r="N1582" s="118" t="str">
        <f>VLOOKUP(K1582,COD!$O$2:$P$10,2,FALSE)</f>
        <v>#N/A</v>
      </c>
      <c r="O1582" s="118" t="str">
        <f>VLOOKUP(L1582,COD!$O$12:$P$25,2,FALSE)</f>
        <v>#N/A</v>
      </c>
      <c r="P1582" s="119" t="str">
        <f t="shared" si="1124"/>
        <v>#N/A</v>
      </c>
    </row>
    <row r="1583" ht="23.25" customHeight="1">
      <c r="A1583" s="86" t="str">
        <f t="shared" si="1197"/>
        <v>25</v>
      </c>
      <c r="B1583" s="177">
        <v>25.0</v>
      </c>
      <c r="C1583" s="178" t="str">
        <f t="shared" si="91"/>
        <v/>
      </c>
      <c r="D1583" s="179" t="str">
        <f t="shared" ref="D1583:E1583" si="1221">D1582</f>
        <v/>
      </c>
      <c r="E1583" s="180" t="str">
        <f t="shared" si="1221"/>
        <v/>
      </c>
      <c r="F1583" s="181"/>
      <c r="G1583" s="182"/>
      <c r="H1583" s="183"/>
      <c r="I1583" s="183"/>
      <c r="J1583" s="187"/>
      <c r="K1583" s="185"/>
      <c r="L1583" s="185"/>
      <c r="M1583" s="127"/>
      <c r="N1583" s="128" t="str">
        <f>VLOOKUP(K1583,COD!$O$2:$P$10,2,FALSE)</f>
        <v>#N/A</v>
      </c>
      <c r="O1583" s="128" t="str">
        <f>VLOOKUP(L1583,COD!$O$12:$P$25,2,FALSE)</f>
        <v>#N/A</v>
      </c>
      <c r="P1583" s="119" t="str">
        <f t="shared" si="1124"/>
        <v>#N/A</v>
      </c>
    </row>
    <row r="1584" ht="23.25" customHeight="1">
      <c r="A1584" s="86" t="str">
        <f t="shared" si="1197"/>
        <v>26</v>
      </c>
      <c r="B1584" s="177">
        <v>26.0</v>
      </c>
      <c r="C1584" s="178" t="str">
        <f t="shared" si="91"/>
        <v/>
      </c>
      <c r="D1584" s="179" t="str">
        <f t="shared" ref="D1584:E1584" si="1222">D1583</f>
        <v/>
      </c>
      <c r="E1584" s="180" t="str">
        <f t="shared" si="1222"/>
        <v/>
      </c>
      <c r="F1584" s="181"/>
      <c r="G1584" s="182"/>
      <c r="H1584" s="183"/>
      <c r="I1584" s="183"/>
      <c r="J1584" s="184"/>
      <c r="K1584" s="185"/>
      <c r="L1584" s="185"/>
      <c r="M1584" s="132"/>
      <c r="N1584" s="118" t="str">
        <f>VLOOKUP(K1584,COD!$O$2:$P$10,2,FALSE)</f>
        <v>#N/A</v>
      </c>
      <c r="O1584" s="118" t="str">
        <f>VLOOKUP(L1584,COD!$O$12:$P$25,2,FALSE)</f>
        <v>#N/A</v>
      </c>
      <c r="P1584" s="119" t="str">
        <f t="shared" si="1124"/>
        <v>#N/A</v>
      </c>
    </row>
    <row r="1585" ht="23.25" customHeight="1">
      <c r="A1585" s="86" t="str">
        <f t="shared" si="1197"/>
        <v>27</v>
      </c>
      <c r="B1585" s="177">
        <v>27.0</v>
      </c>
      <c r="C1585" s="178" t="str">
        <f t="shared" si="91"/>
        <v/>
      </c>
      <c r="D1585" s="179" t="str">
        <f t="shared" ref="D1585:E1585" si="1223">D1584</f>
        <v/>
      </c>
      <c r="E1585" s="180" t="str">
        <f t="shared" si="1223"/>
        <v/>
      </c>
      <c r="F1585" s="181"/>
      <c r="G1585" s="182"/>
      <c r="H1585" s="183"/>
      <c r="I1585" s="183"/>
      <c r="J1585" s="184"/>
      <c r="K1585" s="185"/>
      <c r="L1585" s="185"/>
      <c r="M1585" s="131"/>
      <c r="N1585" s="128" t="str">
        <f>VLOOKUP(K1585,COD!$O$2:$P$10,2,FALSE)</f>
        <v>#N/A</v>
      </c>
      <c r="O1585" s="128" t="str">
        <f>VLOOKUP(L1585,COD!$O$12:$P$25,2,FALSE)</f>
        <v>#N/A</v>
      </c>
      <c r="P1585" s="119" t="str">
        <f t="shared" si="1124"/>
        <v>#N/A</v>
      </c>
    </row>
    <row r="1586" ht="23.25" customHeight="1">
      <c r="A1586" s="86" t="str">
        <f t="shared" si="1197"/>
        <v>28</v>
      </c>
      <c r="B1586" s="177">
        <v>28.0</v>
      </c>
      <c r="C1586" s="178" t="str">
        <f t="shared" si="91"/>
        <v/>
      </c>
      <c r="D1586" s="179" t="str">
        <f t="shared" ref="D1586:E1586" si="1224">D1585</f>
        <v/>
      </c>
      <c r="E1586" s="180" t="str">
        <f t="shared" si="1224"/>
        <v/>
      </c>
      <c r="F1586" s="181"/>
      <c r="G1586" s="182"/>
      <c r="H1586" s="183"/>
      <c r="I1586" s="183"/>
      <c r="J1586" s="184"/>
      <c r="K1586" s="185"/>
      <c r="L1586" s="185"/>
      <c r="M1586" s="132"/>
      <c r="N1586" s="118" t="str">
        <f>VLOOKUP(K1586,COD!$O$2:$P$10,2,FALSE)</f>
        <v>#N/A</v>
      </c>
      <c r="O1586" s="118" t="str">
        <f>VLOOKUP(L1586,COD!$O$12:$P$25,2,FALSE)</f>
        <v>#N/A</v>
      </c>
      <c r="P1586" s="119" t="str">
        <f t="shared" si="1124"/>
        <v>#N/A</v>
      </c>
    </row>
    <row r="1587" ht="23.25" customHeight="1">
      <c r="A1587" s="86" t="str">
        <f t="shared" si="1197"/>
        <v>29</v>
      </c>
      <c r="B1587" s="177">
        <v>29.0</v>
      </c>
      <c r="C1587" s="178" t="str">
        <f t="shared" si="91"/>
        <v/>
      </c>
      <c r="D1587" s="179" t="str">
        <f t="shared" ref="D1587:E1587" si="1225">D1586</f>
        <v/>
      </c>
      <c r="E1587" s="180" t="str">
        <f t="shared" si="1225"/>
        <v/>
      </c>
      <c r="F1587" s="181"/>
      <c r="G1587" s="182"/>
      <c r="H1587" s="183"/>
      <c r="I1587" s="183"/>
      <c r="J1587" s="184"/>
      <c r="K1587" s="185"/>
      <c r="L1587" s="185"/>
      <c r="M1587" s="131"/>
      <c r="N1587" s="128" t="str">
        <f>VLOOKUP(K1587,COD!$O$2:$P$10,2,FALSE)</f>
        <v>#N/A</v>
      </c>
      <c r="O1587" s="128" t="str">
        <f>VLOOKUP(L1587,COD!$O$12:$P$25,2,FALSE)</f>
        <v>#N/A</v>
      </c>
      <c r="P1587" s="119" t="str">
        <f t="shared" si="1124"/>
        <v>#N/A</v>
      </c>
    </row>
    <row r="1588" ht="23.25" customHeight="1">
      <c r="A1588" s="86" t="str">
        <f t="shared" si="1197"/>
        <v>30</v>
      </c>
      <c r="B1588" s="177">
        <v>30.0</v>
      </c>
      <c r="C1588" s="178" t="str">
        <f t="shared" si="91"/>
        <v/>
      </c>
      <c r="D1588" s="179" t="str">
        <f t="shared" ref="D1588:E1588" si="1226">D1587</f>
        <v/>
      </c>
      <c r="E1588" s="180" t="str">
        <f t="shared" si="1226"/>
        <v/>
      </c>
      <c r="F1588" s="181"/>
      <c r="G1588" s="182"/>
      <c r="H1588" s="183"/>
      <c r="I1588" s="183"/>
      <c r="J1588" s="184"/>
      <c r="K1588" s="185"/>
      <c r="L1588" s="185"/>
      <c r="M1588" s="130"/>
      <c r="N1588" s="118" t="str">
        <f>VLOOKUP(K1588,COD!$O$2:$P$10,2,FALSE)</f>
        <v>#N/A</v>
      </c>
      <c r="O1588" s="118" t="str">
        <f>VLOOKUP(L1588,COD!$O$12:$P$25,2,FALSE)</f>
        <v>#N/A</v>
      </c>
      <c r="P1588" s="119" t="str">
        <f t="shared" si="1124"/>
        <v>#N/A</v>
      </c>
    </row>
    <row r="1589" ht="23.25" customHeight="1">
      <c r="A1589" s="86" t="str">
        <f t="shared" si="1197"/>
        <v>31</v>
      </c>
      <c r="B1589" s="177">
        <v>31.0</v>
      </c>
      <c r="C1589" s="178" t="str">
        <f t="shared" si="91"/>
        <v/>
      </c>
      <c r="D1589" s="179" t="str">
        <f t="shared" ref="D1589:E1589" si="1227">D1588</f>
        <v/>
      </c>
      <c r="E1589" s="180" t="str">
        <f t="shared" si="1227"/>
        <v/>
      </c>
      <c r="F1589" s="181"/>
      <c r="G1589" s="182"/>
      <c r="H1589" s="183"/>
      <c r="I1589" s="183"/>
      <c r="J1589" s="184"/>
      <c r="K1589" s="186"/>
      <c r="L1589" s="186"/>
      <c r="M1589" s="131"/>
      <c r="N1589" s="128" t="str">
        <f>VLOOKUP(K1589,COD!$O$2:$P$10,2,FALSE)</f>
        <v>#N/A</v>
      </c>
      <c r="O1589" s="128" t="str">
        <f>VLOOKUP(L1589,COD!$O$12:$P$25,2,FALSE)</f>
        <v>#N/A</v>
      </c>
      <c r="P1589" s="119" t="str">
        <f t="shared" si="1124"/>
        <v>#N/A</v>
      </c>
    </row>
    <row r="1590" ht="23.25" customHeight="1">
      <c r="A1590" s="86" t="str">
        <f t="shared" si="1197"/>
        <v>32</v>
      </c>
      <c r="B1590" s="177">
        <v>32.0</v>
      </c>
      <c r="C1590" s="178" t="str">
        <f t="shared" si="91"/>
        <v/>
      </c>
      <c r="D1590" s="179" t="str">
        <f t="shared" ref="D1590:E1590" si="1228">D1589</f>
        <v/>
      </c>
      <c r="E1590" s="180" t="str">
        <f t="shared" si="1228"/>
        <v/>
      </c>
      <c r="F1590" s="181"/>
      <c r="G1590" s="182"/>
      <c r="H1590" s="183"/>
      <c r="I1590" s="183"/>
      <c r="J1590" s="184"/>
      <c r="K1590" s="185"/>
      <c r="L1590" s="185"/>
      <c r="M1590" s="130"/>
      <c r="N1590" s="118" t="str">
        <f>VLOOKUP(K1590,COD!$O$2:$P$10,2,FALSE)</f>
        <v>#N/A</v>
      </c>
      <c r="O1590" s="118" t="str">
        <f>VLOOKUP(L1590,COD!$O$12:$P$25,2,FALSE)</f>
        <v>#N/A</v>
      </c>
      <c r="P1590" s="119" t="str">
        <f t="shared" si="1124"/>
        <v>#N/A</v>
      </c>
    </row>
    <row r="1591" ht="23.25" customHeight="1">
      <c r="A1591" s="86" t="str">
        <f t="shared" si="1197"/>
        <v>33</v>
      </c>
      <c r="B1591" s="177">
        <v>33.0</v>
      </c>
      <c r="C1591" s="178" t="str">
        <f t="shared" si="91"/>
        <v/>
      </c>
      <c r="D1591" s="179" t="str">
        <f t="shared" ref="D1591:E1591" si="1229">D1590</f>
        <v/>
      </c>
      <c r="E1591" s="180" t="str">
        <f t="shared" si="1229"/>
        <v/>
      </c>
      <c r="F1591" s="181"/>
      <c r="G1591" s="182"/>
      <c r="H1591" s="183"/>
      <c r="I1591" s="183"/>
      <c r="J1591" s="184"/>
      <c r="K1591" s="185"/>
      <c r="L1591" s="185"/>
      <c r="M1591" s="127"/>
      <c r="N1591" s="128" t="str">
        <f>VLOOKUP(K1591,COD!$O$2:$P$10,2,FALSE)</f>
        <v>#N/A</v>
      </c>
      <c r="O1591" s="128" t="str">
        <f>VLOOKUP(L1591,COD!$O$12:$P$25,2,FALSE)</f>
        <v>#N/A</v>
      </c>
      <c r="P1591" s="119" t="str">
        <f t="shared" si="1124"/>
        <v>#N/A</v>
      </c>
    </row>
    <row r="1592" ht="23.25" customHeight="1">
      <c r="A1592" s="86" t="str">
        <f t="shared" si="1197"/>
        <v>34</v>
      </c>
      <c r="B1592" s="177">
        <v>34.0</v>
      </c>
      <c r="C1592" s="178" t="str">
        <f t="shared" si="91"/>
        <v/>
      </c>
      <c r="D1592" s="179" t="str">
        <f t="shared" ref="D1592:E1592" si="1230">D1591</f>
        <v/>
      </c>
      <c r="E1592" s="180" t="str">
        <f t="shared" si="1230"/>
        <v/>
      </c>
      <c r="F1592" s="181"/>
      <c r="G1592" s="182"/>
      <c r="H1592" s="183"/>
      <c r="I1592" s="183"/>
      <c r="J1592" s="184"/>
      <c r="K1592" s="185"/>
      <c r="L1592" s="185"/>
      <c r="M1592" s="132"/>
      <c r="N1592" s="118" t="str">
        <f>VLOOKUP(K1592,COD!$O$2:$P$10,2,FALSE)</f>
        <v>#N/A</v>
      </c>
      <c r="O1592" s="118" t="str">
        <f>VLOOKUP(L1592,COD!$O$12:$P$25,2,FALSE)</f>
        <v>#N/A</v>
      </c>
      <c r="P1592" s="119" t="str">
        <f t="shared" si="1124"/>
        <v>#N/A</v>
      </c>
    </row>
    <row r="1593" ht="23.25" customHeight="1">
      <c r="A1593" s="86" t="str">
        <f t="shared" si="1197"/>
        <v>35</v>
      </c>
      <c r="B1593" s="177">
        <v>35.0</v>
      </c>
      <c r="C1593" s="178" t="str">
        <f t="shared" si="91"/>
        <v/>
      </c>
      <c r="D1593" s="179" t="str">
        <f t="shared" ref="D1593:E1593" si="1231">D1592</f>
        <v/>
      </c>
      <c r="E1593" s="180" t="str">
        <f t="shared" si="1231"/>
        <v/>
      </c>
      <c r="F1593" s="181"/>
      <c r="G1593" s="182"/>
      <c r="H1593" s="183"/>
      <c r="I1593" s="183"/>
      <c r="J1593" s="184"/>
      <c r="K1593" s="185"/>
      <c r="L1593" s="185"/>
      <c r="M1593" s="131"/>
      <c r="N1593" s="128" t="str">
        <f>VLOOKUP(K1593,COD!$O$2:$P$10,2,FALSE)</f>
        <v>#N/A</v>
      </c>
      <c r="O1593" s="128" t="str">
        <f>VLOOKUP(L1593,COD!$O$12:$P$25,2,FALSE)</f>
        <v>#N/A</v>
      </c>
      <c r="P1593" s="119" t="str">
        <f t="shared" si="1124"/>
        <v>#N/A</v>
      </c>
    </row>
    <row r="1594" ht="23.25" customHeight="1">
      <c r="A1594" s="86" t="str">
        <f t="shared" si="1197"/>
        <v>36</v>
      </c>
      <c r="B1594" s="177">
        <v>36.0</v>
      </c>
      <c r="C1594" s="178" t="str">
        <f t="shared" si="91"/>
        <v/>
      </c>
      <c r="D1594" s="179" t="str">
        <f t="shared" ref="D1594:E1594" si="1232">D1593</f>
        <v/>
      </c>
      <c r="E1594" s="180" t="str">
        <f t="shared" si="1232"/>
        <v/>
      </c>
      <c r="F1594" s="181"/>
      <c r="G1594" s="182"/>
      <c r="H1594" s="183"/>
      <c r="I1594" s="183"/>
      <c r="J1594" s="184"/>
      <c r="K1594" s="185"/>
      <c r="L1594" s="185"/>
      <c r="M1594" s="132"/>
      <c r="N1594" s="118" t="str">
        <f>VLOOKUP(K1594,COD!$O$2:$P$10,2,FALSE)</f>
        <v>#N/A</v>
      </c>
      <c r="O1594" s="118" t="str">
        <f>VLOOKUP(L1594,COD!$O$12:$P$25,2,FALSE)</f>
        <v>#N/A</v>
      </c>
      <c r="P1594" s="119" t="str">
        <f t="shared" si="1124"/>
        <v>#N/A</v>
      </c>
    </row>
    <row r="1595" ht="23.25" customHeight="1">
      <c r="A1595" s="86" t="str">
        <f t="shared" si="1197"/>
        <v>37</v>
      </c>
      <c r="B1595" s="177">
        <v>37.0</v>
      </c>
      <c r="C1595" s="178" t="str">
        <f t="shared" si="91"/>
        <v/>
      </c>
      <c r="D1595" s="179" t="str">
        <f t="shared" ref="D1595:E1595" si="1233">D1594</f>
        <v/>
      </c>
      <c r="E1595" s="180" t="str">
        <f t="shared" si="1233"/>
        <v/>
      </c>
      <c r="F1595" s="181"/>
      <c r="G1595" s="182"/>
      <c r="H1595" s="183"/>
      <c r="I1595" s="183"/>
      <c r="J1595" s="187"/>
      <c r="K1595" s="185"/>
      <c r="L1595" s="185"/>
      <c r="M1595" s="127"/>
      <c r="N1595" s="128" t="str">
        <f>VLOOKUP(K1595,COD!$O$2:$P$10,2,FALSE)</f>
        <v>#N/A</v>
      </c>
      <c r="O1595" s="128" t="str">
        <f>VLOOKUP(L1595,COD!$O$12:$P$25,2,FALSE)</f>
        <v>#N/A</v>
      </c>
      <c r="P1595" s="119" t="str">
        <f t="shared" si="1124"/>
        <v>#N/A</v>
      </c>
    </row>
    <row r="1596" ht="23.25" customHeight="1">
      <c r="A1596" s="86" t="str">
        <f t="shared" si="1197"/>
        <v>38</v>
      </c>
      <c r="B1596" s="177">
        <v>38.0</v>
      </c>
      <c r="C1596" s="178" t="str">
        <f t="shared" si="91"/>
        <v/>
      </c>
      <c r="D1596" s="179" t="str">
        <f t="shared" ref="D1596:E1596" si="1234">D1595</f>
        <v/>
      </c>
      <c r="E1596" s="180" t="str">
        <f t="shared" si="1234"/>
        <v/>
      </c>
      <c r="F1596" s="181"/>
      <c r="G1596" s="182"/>
      <c r="H1596" s="183"/>
      <c r="I1596" s="183"/>
      <c r="J1596" s="184"/>
      <c r="K1596" s="185"/>
      <c r="L1596" s="185"/>
      <c r="M1596" s="132"/>
      <c r="N1596" s="118" t="str">
        <f>VLOOKUP(K1596,COD!$O$2:$P$10,2,FALSE)</f>
        <v>#N/A</v>
      </c>
      <c r="O1596" s="118" t="str">
        <f>VLOOKUP(L1596,COD!$O$12:$P$25,2,FALSE)</f>
        <v>#N/A</v>
      </c>
      <c r="P1596" s="119" t="str">
        <f t="shared" si="1124"/>
        <v>#N/A</v>
      </c>
    </row>
    <row r="1597" ht="23.25" customHeight="1">
      <c r="A1597" s="86" t="str">
        <f t="shared" si="1197"/>
        <v>39</v>
      </c>
      <c r="B1597" s="177">
        <v>39.0</v>
      </c>
      <c r="C1597" s="178" t="str">
        <f t="shared" si="91"/>
        <v/>
      </c>
      <c r="D1597" s="179" t="str">
        <f t="shared" ref="D1597:E1597" si="1235">D1596</f>
        <v/>
      </c>
      <c r="E1597" s="180" t="str">
        <f t="shared" si="1235"/>
        <v/>
      </c>
      <c r="F1597" s="181"/>
      <c r="G1597" s="182"/>
      <c r="H1597" s="183"/>
      <c r="I1597" s="183"/>
      <c r="J1597" s="184"/>
      <c r="K1597" s="185"/>
      <c r="L1597" s="186"/>
      <c r="M1597" s="127"/>
      <c r="N1597" s="128" t="str">
        <f>VLOOKUP(K1597,COD!$O$2:$P$10,2,FALSE)</f>
        <v>#N/A</v>
      </c>
      <c r="O1597" s="128" t="str">
        <f>VLOOKUP(L1597,COD!$O$12:$P$25,2,FALSE)</f>
        <v>#N/A</v>
      </c>
      <c r="P1597" s="119" t="str">
        <f t="shared" si="1124"/>
        <v>#N/A</v>
      </c>
    </row>
    <row r="1598" ht="23.25" customHeight="1">
      <c r="A1598" s="86" t="str">
        <f t="shared" si="1197"/>
        <v>40</v>
      </c>
      <c r="B1598" s="177">
        <v>40.0</v>
      </c>
      <c r="C1598" s="178" t="str">
        <f t="shared" si="91"/>
        <v/>
      </c>
      <c r="D1598" s="179" t="str">
        <f t="shared" ref="D1598:E1598" si="1236">D1597</f>
        <v/>
      </c>
      <c r="E1598" s="180" t="str">
        <f t="shared" si="1236"/>
        <v/>
      </c>
      <c r="F1598" s="181"/>
      <c r="G1598" s="182"/>
      <c r="H1598" s="183"/>
      <c r="I1598" s="183"/>
      <c r="J1598" s="184"/>
      <c r="K1598" s="185"/>
      <c r="L1598" s="186"/>
      <c r="M1598" s="130"/>
      <c r="N1598" s="118" t="str">
        <f>VLOOKUP(K1598,COD!$O$2:$P$10,2,FALSE)</f>
        <v>#N/A</v>
      </c>
      <c r="O1598" s="118" t="str">
        <f>VLOOKUP(L1598,COD!$O$12:$P$25,2,FALSE)</f>
        <v>#N/A</v>
      </c>
      <c r="P1598" s="119" t="str">
        <f t="shared" si="1124"/>
        <v>#N/A</v>
      </c>
    </row>
    <row r="1599" ht="23.25" customHeight="1">
      <c r="A1599" s="86" t="str">
        <f t="shared" si="1197"/>
        <v>41</v>
      </c>
      <c r="B1599" s="177">
        <v>41.0</v>
      </c>
      <c r="C1599" s="178" t="str">
        <f t="shared" si="91"/>
        <v/>
      </c>
      <c r="D1599" s="179" t="str">
        <f t="shared" ref="D1599:E1599" si="1237">D1598</f>
        <v/>
      </c>
      <c r="E1599" s="180" t="str">
        <f t="shared" si="1237"/>
        <v/>
      </c>
      <c r="F1599" s="181"/>
      <c r="G1599" s="182"/>
      <c r="H1599" s="183"/>
      <c r="I1599" s="183"/>
      <c r="J1599" s="184"/>
      <c r="K1599" s="185"/>
      <c r="L1599" s="186"/>
      <c r="M1599" s="127"/>
      <c r="N1599" s="128" t="str">
        <f>VLOOKUP(K1599,COD!$O$2:$P$10,2,FALSE)</f>
        <v>#N/A</v>
      </c>
      <c r="O1599" s="128" t="str">
        <f>VLOOKUP(L1599,COD!$O$12:$P$25,2,FALSE)</f>
        <v>#N/A</v>
      </c>
      <c r="P1599" s="119" t="str">
        <f t="shared" si="1124"/>
        <v>#N/A</v>
      </c>
    </row>
    <row r="1600" ht="23.25" customHeight="1">
      <c r="A1600" s="86" t="str">
        <f t="shared" si="1197"/>
        <v>42</v>
      </c>
      <c r="B1600" s="177">
        <v>42.0</v>
      </c>
      <c r="C1600" s="178" t="str">
        <f t="shared" si="91"/>
        <v/>
      </c>
      <c r="D1600" s="179" t="str">
        <f t="shared" ref="D1600:E1600" si="1238">D1599</f>
        <v/>
      </c>
      <c r="E1600" s="180" t="str">
        <f t="shared" si="1238"/>
        <v/>
      </c>
      <c r="F1600" s="181"/>
      <c r="G1600" s="182"/>
      <c r="H1600" s="183"/>
      <c r="I1600" s="183"/>
      <c r="J1600" s="184"/>
      <c r="K1600" s="185"/>
      <c r="L1600" s="188"/>
      <c r="M1600" s="132"/>
      <c r="N1600" s="118" t="str">
        <f>VLOOKUP(K1600,COD!$O$2:$P$10,2,FALSE)</f>
        <v>#N/A</v>
      </c>
      <c r="O1600" s="118" t="str">
        <f>VLOOKUP(L1600,COD!$O$12:$P$25,2,FALSE)</f>
        <v>#N/A</v>
      </c>
      <c r="P1600" s="119" t="str">
        <f t="shared" si="1124"/>
        <v>#N/A</v>
      </c>
    </row>
    <row r="1601" ht="23.25" customHeight="1">
      <c r="A1601" s="86" t="str">
        <f t="shared" si="1197"/>
        <v>43</v>
      </c>
      <c r="B1601" s="177">
        <v>43.0</v>
      </c>
      <c r="C1601" s="178" t="str">
        <f t="shared" si="91"/>
        <v/>
      </c>
      <c r="D1601" s="179" t="str">
        <f t="shared" ref="D1601:E1601" si="1239">D1600</f>
        <v/>
      </c>
      <c r="E1601" s="180" t="str">
        <f t="shared" si="1239"/>
        <v/>
      </c>
      <c r="F1601" s="181"/>
      <c r="G1601" s="182"/>
      <c r="H1601" s="183"/>
      <c r="I1601" s="183"/>
      <c r="J1601" s="184"/>
      <c r="K1601" s="186"/>
      <c r="L1601" s="186"/>
      <c r="M1601" s="131"/>
      <c r="N1601" s="128" t="str">
        <f>VLOOKUP(K1601,COD!$O$2:$P$10,2,FALSE)</f>
        <v>#N/A</v>
      </c>
      <c r="O1601" s="128" t="str">
        <f>VLOOKUP(L1601,COD!$O$12:$P$25,2,FALSE)</f>
        <v>#N/A</v>
      </c>
      <c r="P1601" s="119" t="str">
        <f t="shared" si="1124"/>
        <v>#N/A</v>
      </c>
    </row>
    <row r="1602" ht="23.25" customHeight="1">
      <c r="A1602" s="86" t="str">
        <f t="shared" si="1197"/>
        <v>44</v>
      </c>
      <c r="B1602" s="177">
        <v>44.0</v>
      </c>
      <c r="C1602" s="178" t="str">
        <f t="shared" si="91"/>
        <v/>
      </c>
      <c r="D1602" s="179" t="str">
        <f t="shared" ref="D1602:E1602" si="1240">D1601</f>
        <v/>
      </c>
      <c r="E1602" s="180" t="str">
        <f t="shared" si="1240"/>
        <v/>
      </c>
      <c r="F1602" s="181"/>
      <c r="G1602" s="182"/>
      <c r="H1602" s="183"/>
      <c r="I1602" s="183"/>
      <c r="J1602" s="184"/>
      <c r="K1602" s="186"/>
      <c r="L1602" s="186"/>
      <c r="M1602" s="130"/>
      <c r="N1602" s="118" t="str">
        <f>VLOOKUP(K1602,COD!$O$2:$P$10,2,FALSE)</f>
        <v>#N/A</v>
      </c>
      <c r="O1602" s="118" t="str">
        <f>VLOOKUP(L1602,COD!$O$12:$P$25,2,FALSE)</f>
        <v>#N/A</v>
      </c>
      <c r="P1602" s="119" t="str">
        <f t="shared" si="1124"/>
        <v>#N/A</v>
      </c>
    </row>
    <row r="1603" ht="23.25" customHeight="1">
      <c r="A1603" s="86" t="str">
        <f t="shared" si="1197"/>
        <v>45</v>
      </c>
      <c r="B1603" s="177">
        <v>45.0</v>
      </c>
      <c r="C1603" s="178" t="str">
        <f t="shared" si="91"/>
        <v/>
      </c>
      <c r="D1603" s="179" t="str">
        <f t="shared" ref="D1603:E1603" si="1241">D1602</f>
        <v/>
      </c>
      <c r="E1603" s="180" t="str">
        <f t="shared" si="1241"/>
        <v/>
      </c>
      <c r="F1603" s="181"/>
      <c r="G1603" s="182"/>
      <c r="H1603" s="183"/>
      <c r="I1603" s="183"/>
      <c r="J1603" s="184"/>
      <c r="K1603" s="189"/>
      <c r="L1603" s="190"/>
      <c r="M1603" s="127"/>
      <c r="N1603" s="128" t="str">
        <f>VLOOKUP(K1603,COD!$O$2:$P$10,2,FALSE)</f>
        <v>#N/A</v>
      </c>
      <c r="O1603" s="128" t="str">
        <f>VLOOKUP(L1603,COD!$O$12:$P$25,2,FALSE)</f>
        <v>#N/A</v>
      </c>
      <c r="P1603" s="119" t="str">
        <f t="shared" si="1124"/>
        <v>#N/A</v>
      </c>
    </row>
    <row r="1604" ht="23.25" customHeight="1">
      <c r="A1604" s="86" t="str">
        <f t="shared" si="1197"/>
        <v>46</v>
      </c>
      <c r="B1604" s="177">
        <v>46.0</v>
      </c>
      <c r="C1604" s="178" t="str">
        <f t="shared" si="91"/>
        <v/>
      </c>
      <c r="D1604" s="179" t="str">
        <f t="shared" ref="D1604:E1604" si="1242">D1603</f>
        <v/>
      </c>
      <c r="E1604" s="180" t="str">
        <f t="shared" si="1242"/>
        <v/>
      </c>
      <c r="F1604" s="181"/>
      <c r="G1604" s="182"/>
      <c r="H1604" s="183"/>
      <c r="I1604" s="183"/>
      <c r="J1604" s="187"/>
      <c r="K1604" s="186"/>
      <c r="L1604" s="186"/>
      <c r="M1604" s="132"/>
      <c r="N1604" s="118" t="str">
        <f>VLOOKUP(K1604,COD!$O$2:$P$10,2,FALSE)</f>
        <v>#N/A</v>
      </c>
      <c r="O1604" s="118" t="str">
        <f>VLOOKUP(L1604,COD!$O$12:$P$25,2,FALSE)</f>
        <v>#N/A</v>
      </c>
      <c r="P1604" s="119" t="str">
        <f t="shared" si="1124"/>
        <v>#N/A</v>
      </c>
    </row>
    <row r="1605" ht="23.25" customHeight="1">
      <c r="A1605" s="86" t="str">
        <f t="shared" si="1197"/>
        <v>47</v>
      </c>
      <c r="B1605" s="177">
        <v>47.0</v>
      </c>
      <c r="C1605" s="178" t="str">
        <f t="shared" si="91"/>
        <v/>
      </c>
      <c r="D1605" s="179" t="str">
        <f t="shared" ref="D1605:E1605" si="1243">D1604</f>
        <v/>
      </c>
      <c r="E1605" s="180" t="str">
        <f t="shared" si="1243"/>
        <v/>
      </c>
      <c r="F1605" s="181"/>
      <c r="G1605" s="182"/>
      <c r="H1605" s="183"/>
      <c r="I1605" s="183"/>
      <c r="J1605" s="184"/>
      <c r="K1605" s="185"/>
      <c r="L1605" s="186"/>
      <c r="M1605" s="127"/>
      <c r="N1605" s="128" t="str">
        <f>VLOOKUP(K1605,COD!$O$2:$P$10,2,FALSE)</f>
        <v>#N/A</v>
      </c>
      <c r="O1605" s="128" t="str">
        <f>VLOOKUP(L1605,COD!$O$12:$P$25,2,FALSE)</f>
        <v>#N/A</v>
      </c>
      <c r="P1605" s="119" t="str">
        <f t="shared" si="1124"/>
        <v>#N/A</v>
      </c>
    </row>
    <row r="1606" ht="23.25" customHeight="1">
      <c r="A1606" s="86" t="str">
        <f t="shared" si="1197"/>
        <v>48</v>
      </c>
      <c r="B1606" s="177">
        <v>48.0</v>
      </c>
      <c r="C1606" s="178" t="str">
        <f t="shared" si="91"/>
        <v/>
      </c>
      <c r="D1606" s="179" t="str">
        <f t="shared" ref="D1606:E1606" si="1244">D1605</f>
        <v/>
      </c>
      <c r="E1606" s="180" t="str">
        <f t="shared" si="1244"/>
        <v/>
      </c>
      <c r="F1606" s="181"/>
      <c r="G1606" s="182"/>
      <c r="H1606" s="183"/>
      <c r="I1606" s="183"/>
      <c r="J1606" s="184"/>
      <c r="K1606" s="186"/>
      <c r="L1606" s="186"/>
      <c r="M1606" s="132"/>
      <c r="N1606" s="118" t="str">
        <f>VLOOKUP(K1606,COD!$O$2:$P$10,2,FALSE)</f>
        <v>#N/A</v>
      </c>
      <c r="O1606" s="118" t="str">
        <f>VLOOKUP(L1606,COD!$O$12:$P$25,2,FALSE)</f>
        <v>#N/A</v>
      </c>
      <c r="P1606" s="119" t="str">
        <f t="shared" si="1124"/>
        <v>#N/A</v>
      </c>
    </row>
    <row r="1607" ht="23.25" customHeight="1">
      <c r="A1607" s="86" t="str">
        <f t="shared" si="1197"/>
        <v>49</v>
      </c>
      <c r="B1607" s="177">
        <v>49.0</v>
      </c>
      <c r="C1607" s="178" t="str">
        <f t="shared" si="91"/>
        <v/>
      </c>
      <c r="D1607" s="179" t="str">
        <f t="shared" ref="D1607:E1607" si="1245">D1606</f>
        <v/>
      </c>
      <c r="E1607" s="180" t="str">
        <f t="shared" si="1245"/>
        <v/>
      </c>
      <c r="F1607" s="181"/>
      <c r="G1607" s="182"/>
      <c r="H1607" s="183"/>
      <c r="I1607" s="183"/>
      <c r="J1607" s="184"/>
      <c r="K1607" s="185"/>
      <c r="L1607" s="186"/>
      <c r="M1607" s="127"/>
      <c r="N1607" s="128" t="str">
        <f>VLOOKUP(K1607,COD!$O$2:$P$10,2,FALSE)</f>
        <v>#N/A</v>
      </c>
      <c r="O1607" s="128" t="str">
        <f>VLOOKUP(L1607,COD!$O$12:$P$25,2,FALSE)</f>
        <v>#N/A</v>
      </c>
      <c r="P1607" s="119" t="str">
        <f t="shared" si="1124"/>
        <v>#N/A</v>
      </c>
    </row>
    <row r="1608" ht="23.25" customHeight="1">
      <c r="A1608" s="86" t="str">
        <f t="shared" si="1197"/>
        <v>50</v>
      </c>
      <c r="B1608" s="177">
        <v>50.0</v>
      </c>
      <c r="C1608" s="178" t="str">
        <f t="shared" si="91"/>
        <v/>
      </c>
      <c r="D1608" s="179" t="str">
        <f t="shared" ref="D1608:E1608" si="1246">D1607</f>
        <v/>
      </c>
      <c r="E1608" s="180" t="str">
        <f t="shared" si="1246"/>
        <v/>
      </c>
      <c r="F1608" s="181"/>
      <c r="G1608" s="182"/>
      <c r="H1608" s="183"/>
      <c r="I1608" s="183"/>
      <c r="J1608" s="184"/>
      <c r="K1608" s="186"/>
      <c r="L1608" s="186"/>
      <c r="M1608" s="132"/>
      <c r="N1608" s="118" t="str">
        <f>VLOOKUP(K1608,COD!$O$2:$P$10,2,FALSE)</f>
        <v>#N/A</v>
      </c>
      <c r="O1608" s="118" t="str">
        <f>VLOOKUP(L1608,COD!$O$12:$P$25,2,FALSE)</f>
        <v>#N/A</v>
      </c>
      <c r="P1608" s="119" t="str">
        <f t="shared" si="1124"/>
        <v>#N/A</v>
      </c>
    </row>
    <row r="1609" ht="23.25" customHeight="1">
      <c r="A1609" s="86" t="str">
        <f t="shared" si="1197"/>
        <v>51</v>
      </c>
      <c r="B1609" s="177">
        <v>51.0</v>
      </c>
      <c r="C1609" s="178" t="str">
        <f t="shared" si="91"/>
        <v/>
      </c>
      <c r="D1609" s="179" t="str">
        <f t="shared" ref="D1609:E1609" si="1247">D1608</f>
        <v/>
      </c>
      <c r="E1609" s="180" t="str">
        <f t="shared" si="1247"/>
        <v/>
      </c>
      <c r="F1609" s="181"/>
      <c r="G1609" s="182"/>
      <c r="H1609" s="183"/>
      <c r="I1609" s="183"/>
      <c r="J1609" s="187"/>
      <c r="K1609" s="186"/>
      <c r="L1609" s="186"/>
      <c r="M1609" s="131"/>
      <c r="N1609" s="128" t="str">
        <f>VLOOKUP(K1609,COD!$O$2:$P$10,2,FALSE)</f>
        <v>#N/A</v>
      </c>
      <c r="O1609" s="128" t="str">
        <f>VLOOKUP(L1609,COD!$O$12:$P$25,2,FALSE)</f>
        <v>#N/A</v>
      </c>
      <c r="P1609" s="119" t="str">
        <f t="shared" si="1124"/>
        <v>#N/A</v>
      </c>
    </row>
    <row r="1610" ht="23.25" customHeight="1">
      <c r="A1610" s="86" t="str">
        <f t="shared" si="1197"/>
        <v>52</v>
      </c>
      <c r="B1610" s="177">
        <v>52.0</v>
      </c>
      <c r="C1610" s="178" t="str">
        <f t="shared" si="91"/>
        <v/>
      </c>
      <c r="D1610" s="179" t="str">
        <f t="shared" ref="D1610:E1610" si="1248">D1609</f>
        <v/>
      </c>
      <c r="E1610" s="180" t="str">
        <f t="shared" si="1248"/>
        <v/>
      </c>
      <c r="F1610" s="181"/>
      <c r="G1610" s="182"/>
      <c r="H1610" s="183"/>
      <c r="I1610" s="183"/>
      <c r="J1610" s="184"/>
      <c r="K1610" s="186"/>
      <c r="L1610" s="186"/>
      <c r="M1610" s="132"/>
      <c r="N1610" s="119" t="str">
        <f>VLOOKUP(K1610,COD!$O$2:$P$10,2,FALSE)</f>
        <v>#N/A</v>
      </c>
      <c r="O1610" s="119" t="str">
        <f>VLOOKUP(L1610,COD!$O$12:$P$25,2,FALSE)</f>
        <v>#N/A</v>
      </c>
      <c r="P1610" s="119" t="str">
        <f t="shared" si="1124"/>
        <v>#N/A</v>
      </c>
    </row>
    <row r="1611" ht="23.25" customHeight="1">
      <c r="A1611" s="86" t="str">
        <f t="shared" si="1197"/>
        <v>53</v>
      </c>
      <c r="B1611" s="177">
        <v>53.0</v>
      </c>
      <c r="C1611" s="178" t="str">
        <f t="shared" si="91"/>
        <v/>
      </c>
      <c r="D1611" s="179" t="str">
        <f t="shared" ref="D1611:E1611" si="1249">D1610</f>
        <v/>
      </c>
      <c r="E1611" s="180" t="str">
        <f t="shared" si="1249"/>
        <v/>
      </c>
      <c r="F1611" s="181"/>
      <c r="G1611" s="182"/>
      <c r="H1611" s="183"/>
      <c r="I1611" s="183"/>
      <c r="J1611" s="184"/>
      <c r="K1611" s="185"/>
      <c r="L1611" s="185"/>
      <c r="M1611" s="127"/>
      <c r="N1611" s="119" t="str">
        <f>VLOOKUP(K1611,COD!$O$2:$P$10,2,FALSE)</f>
        <v>#N/A</v>
      </c>
      <c r="O1611" s="119" t="str">
        <f>VLOOKUP(L1611,COD!$O$12:$P$25,2,FALSE)</f>
        <v>#N/A</v>
      </c>
      <c r="P1611" s="119" t="str">
        <f t="shared" si="1124"/>
        <v>#N/A</v>
      </c>
    </row>
    <row r="1612" ht="23.25" customHeight="1">
      <c r="A1612" s="86" t="str">
        <f t="shared" si="1197"/>
        <v>54</v>
      </c>
      <c r="B1612" s="177">
        <v>54.0</v>
      </c>
      <c r="C1612" s="178" t="str">
        <f t="shared" si="91"/>
        <v/>
      </c>
      <c r="D1612" s="179" t="str">
        <f t="shared" ref="D1612:E1612" si="1250">D1611</f>
        <v/>
      </c>
      <c r="E1612" s="180" t="str">
        <f t="shared" si="1250"/>
        <v/>
      </c>
      <c r="F1612" s="181"/>
      <c r="G1612" s="182"/>
      <c r="H1612" s="183"/>
      <c r="I1612" s="183"/>
      <c r="J1612" s="184"/>
      <c r="K1612" s="186"/>
      <c r="L1612" s="186"/>
      <c r="M1612" s="132"/>
      <c r="N1612" s="119" t="str">
        <f>VLOOKUP(K1612,COD!$O$2:$P$10,2,FALSE)</f>
        <v>#N/A</v>
      </c>
      <c r="O1612" s="119" t="str">
        <f>VLOOKUP(L1612,COD!$O$12:$P$25,2,FALSE)</f>
        <v>#N/A</v>
      </c>
      <c r="P1612" s="119" t="str">
        <f t="shared" si="1124"/>
        <v>#N/A</v>
      </c>
    </row>
    <row r="1613" ht="23.25" customHeight="1">
      <c r="A1613" s="86" t="str">
        <f t="shared" si="1197"/>
        <v>55</v>
      </c>
      <c r="B1613" s="177">
        <v>55.0</v>
      </c>
      <c r="C1613" s="178" t="str">
        <f t="shared" si="91"/>
        <v/>
      </c>
      <c r="D1613" s="179" t="str">
        <f t="shared" ref="D1613:E1613" si="1251">D1612</f>
        <v/>
      </c>
      <c r="E1613" s="180" t="str">
        <f t="shared" si="1251"/>
        <v/>
      </c>
      <c r="F1613" s="181"/>
      <c r="G1613" s="182"/>
      <c r="H1613" s="183"/>
      <c r="I1613" s="183"/>
      <c r="J1613" s="184"/>
      <c r="K1613" s="185"/>
      <c r="L1613" s="186"/>
      <c r="M1613" s="131"/>
      <c r="N1613" s="119" t="str">
        <f>VLOOKUP(K1613,COD!$O$2:$P$10,2,FALSE)</f>
        <v>#N/A</v>
      </c>
      <c r="O1613" s="119" t="str">
        <f>VLOOKUP(L1613,COD!$O$12:$P$25,2,FALSE)</f>
        <v>#N/A</v>
      </c>
      <c r="P1613" s="119" t="str">
        <f t="shared" si="1124"/>
        <v>#N/A</v>
      </c>
    </row>
    <row r="1614" ht="23.25" customHeight="1">
      <c r="A1614" s="86" t="str">
        <f t="shared" si="1197"/>
        <v>56</v>
      </c>
      <c r="B1614" s="177">
        <v>56.0</v>
      </c>
      <c r="C1614" s="178" t="str">
        <f t="shared" si="91"/>
        <v/>
      </c>
      <c r="D1614" s="179" t="str">
        <f t="shared" ref="D1614:E1614" si="1252">D1613</f>
        <v/>
      </c>
      <c r="E1614" s="180" t="str">
        <f t="shared" si="1252"/>
        <v/>
      </c>
      <c r="F1614" s="181"/>
      <c r="G1614" s="182"/>
      <c r="H1614" s="183"/>
      <c r="I1614" s="183"/>
      <c r="J1614" s="184"/>
      <c r="K1614" s="186"/>
      <c r="L1614" s="186"/>
      <c r="M1614" s="130"/>
      <c r="N1614" s="119" t="str">
        <f>VLOOKUP(K1614,COD!$O$2:$P$10,2,FALSE)</f>
        <v>#N/A</v>
      </c>
      <c r="O1614" s="119" t="str">
        <f>VLOOKUP(L1614,COD!$O$12:$P$25,2,FALSE)</f>
        <v>#N/A</v>
      </c>
      <c r="P1614" s="119" t="str">
        <f t="shared" si="1124"/>
        <v>#N/A</v>
      </c>
    </row>
    <row r="1615" ht="23.25" customHeight="1">
      <c r="A1615" s="86" t="str">
        <f t="shared" si="1197"/>
        <v>57</v>
      </c>
      <c r="B1615" s="177">
        <v>57.0</v>
      </c>
      <c r="C1615" s="178" t="str">
        <f t="shared" si="91"/>
        <v/>
      </c>
      <c r="D1615" s="179" t="str">
        <f t="shared" ref="D1615:E1615" si="1253">D1614</f>
        <v/>
      </c>
      <c r="E1615" s="180" t="str">
        <f t="shared" si="1253"/>
        <v/>
      </c>
      <c r="F1615" s="181"/>
      <c r="G1615" s="182"/>
      <c r="H1615" s="183"/>
      <c r="I1615" s="183"/>
      <c r="J1615" s="184"/>
      <c r="K1615" s="185"/>
      <c r="L1615" s="185"/>
      <c r="M1615" s="127"/>
      <c r="N1615" s="119" t="str">
        <f>VLOOKUP(K1615,COD!$O$2:$P$10,2,FALSE)</f>
        <v>#N/A</v>
      </c>
      <c r="O1615" s="119" t="str">
        <f>VLOOKUP(L1615,COD!$O$12:$P$25,2,FALSE)</f>
        <v>#N/A</v>
      </c>
      <c r="P1615" s="119" t="str">
        <f t="shared" si="1124"/>
        <v>#N/A</v>
      </c>
    </row>
    <row r="1616" ht="23.25" customHeight="1">
      <c r="A1616" s="86" t="str">
        <f t="shared" si="1197"/>
        <v>58</v>
      </c>
      <c r="B1616" s="177">
        <v>58.0</v>
      </c>
      <c r="C1616" s="178" t="str">
        <f t="shared" si="91"/>
        <v/>
      </c>
      <c r="D1616" s="179" t="str">
        <f t="shared" ref="D1616:E1616" si="1254">D1615</f>
        <v/>
      </c>
      <c r="E1616" s="180" t="str">
        <f t="shared" si="1254"/>
        <v/>
      </c>
      <c r="F1616" s="181"/>
      <c r="G1616" s="182"/>
      <c r="H1616" s="183"/>
      <c r="I1616" s="183"/>
      <c r="J1616" s="184"/>
      <c r="K1616" s="185"/>
      <c r="L1616" s="185"/>
      <c r="M1616" s="132"/>
      <c r="N1616" s="119" t="str">
        <f>VLOOKUP(K1616,COD!$O$2:$P$10,2,FALSE)</f>
        <v>#N/A</v>
      </c>
      <c r="O1616" s="119" t="str">
        <f>VLOOKUP(L1616,COD!$O$12:$P$25,2,FALSE)</f>
        <v>#N/A</v>
      </c>
      <c r="P1616" s="119" t="str">
        <f t="shared" si="1124"/>
        <v>#N/A</v>
      </c>
    </row>
    <row r="1617" ht="23.25" customHeight="1">
      <c r="A1617" s="86" t="str">
        <f t="shared" si="1197"/>
        <v>59</v>
      </c>
      <c r="B1617" s="177">
        <v>59.0</v>
      </c>
      <c r="C1617" s="178" t="str">
        <f t="shared" si="91"/>
        <v/>
      </c>
      <c r="D1617" s="179" t="str">
        <f t="shared" ref="D1617:E1617" si="1255">D1616</f>
        <v/>
      </c>
      <c r="E1617" s="180" t="str">
        <f t="shared" si="1255"/>
        <v/>
      </c>
      <c r="F1617" s="181"/>
      <c r="G1617" s="182"/>
      <c r="H1617" s="183"/>
      <c r="I1617" s="183"/>
      <c r="J1617" s="184"/>
      <c r="K1617" s="185"/>
      <c r="L1617" s="185"/>
      <c r="M1617" s="127"/>
      <c r="N1617" s="119" t="str">
        <f>VLOOKUP(K1617,COD!$O$2:$P$10,2,FALSE)</f>
        <v>#N/A</v>
      </c>
      <c r="O1617" s="119" t="str">
        <f>VLOOKUP(L1617,COD!$O$12:$P$25,2,FALSE)</f>
        <v>#N/A</v>
      </c>
      <c r="P1617" s="119" t="str">
        <f t="shared" si="1124"/>
        <v>#N/A</v>
      </c>
    </row>
    <row r="1618" ht="23.25" customHeight="1">
      <c r="A1618" s="86" t="str">
        <f t="shared" si="1197"/>
        <v>60</v>
      </c>
      <c r="B1618" s="177">
        <v>60.0</v>
      </c>
      <c r="C1618" s="178" t="str">
        <f t="shared" si="91"/>
        <v/>
      </c>
      <c r="D1618" s="179" t="str">
        <f t="shared" ref="D1618:E1618" si="1256">D1617</f>
        <v/>
      </c>
      <c r="E1618" s="180" t="str">
        <f t="shared" si="1256"/>
        <v/>
      </c>
      <c r="F1618" s="181"/>
      <c r="G1618" s="182"/>
      <c r="H1618" s="183"/>
      <c r="I1618" s="183"/>
      <c r="J1618" s="184"/>
      <c r="K1618" s="185"/>
      <c r="L1618" s="185"/>
      <c r="M1618" s="132"/>
      <c r="N1618" s="119" t="str">
        <f>VLOOKUP(K1618,COD!$O$2:$P$10,2,FALSE)</f>
        <v>#N/A</v>
      </c>
      <c r="O1618" s="119" t="str">
        <f>VLOOKUP(L1618,COD!$O$12:$P$25,2,FALSE)</f>
        <v>#N/A</v>
      </c>
      <c r="P1618" s="119" t="str">
        <f t="shared" si="1124"/>
        <v>#N/A</v>
      </c>
    </row>
    <row r="1619" ht="23.25" customHeight="1">
      <c r="A1619" s="86" t="str">
        <f t="shared" si="1197"/>
        <v>61</v>
      </c>
      <c r="B1619" s="177">
        <v>61.0</v>
      </c>
      <c r="C1619" s="178" t="str">
        <f t="shared" si="91"/>
        <v/>
      </c>
      <c r="D1619" s="179" t="str">
        <f t="shared" ref="D1619:E1619" si="1257">D1618</f>
        <v/>
      </c>
      <c r="E1619" s="180" t="str">
        <f t="shared" si="1257"/>
        <v/>
      </c>
      <c r="F1619" s="181"/>
      <c r="G1619" s="182"/>
      <c r="H1619" s="183"/>
      <c r="I1619" s="183"/>
      <c r="J1619" s="187"/>
      <c r="K1619" s="185"/>
      <c r="L1619" s="185"/>
      <c r="M1619" s="127"/>
      <c r="N1619" s="119" t="str">
        <f>VLOOKUP(K1619,COD!$O$2:$P$10,2,FALSE)</f>
        <v>#N/A</v>
      </c>
      <c r="O1619" s="119" t="str">
        <f>VLOOKUP(L1619,COD!$O$12:$P$25,2,FALSE)</f>
        <v>#N/A</v>
      </c>
      <c r="P1619" s="119" t="str">
        <f t="shared" si="1124"/>
        <v>#N/A</v>
      </c>
    </row>
    <row r="1620" ht="23.25" customHeight="1">
      <c r="A1620" s="86" t="str">
        <f t="shared" si="1197"/>
        <v>62</v>
      </c>
      <c r="B1620" s="177">
        <v>62.0</v>
      </c>
      <c r="C1620" s="178" t="str">
        <f t="shared" si="91"/>
        <v/>
      </c>
      <c r="D1620" s="179" t="str">
        <f t="shared" ref="D1620:E1620" si="1258">D1619</f>
        <v/>
      </c>
      <c r="E1620" s="180" t="str">
        <f t="shared" si="1258"/>
        <v/>
      </c>
      <c r="F1620" s="181"/>
      <c r="G1620" s="182"/>
      <c r="H1620" s="183"/>
      <c r="I1620" s="183"/>
      <c r="J1620" s="187"/>
      <c r="K1620" s="186"/>
      <c r="L1620" s="186"/>
      <c r="M1620" s="130"/>
      <c r="N1620" s="119" t="str">
        <f>VLOOKUP(K1620,COD!$O$2:$P$10,2,FALSE)</f>
        <v>#N/A</v>
      </c>
      <c r="O1620" s="119" t="str">
        <f>VLOOKUP(L1620,COD!$O$12:$P$25,2,FALSE)</f>
        <v>#N/A</v>
      </c>
      <c r="P1620" s="119" t="str">
        <f t="shared" si="1124"/>
        <v>#N/A</v>
      </c>
    </row>
    <row r="1621" ht="23.25" customHeight="1">
      <c r="A1621" s="86" t="str">
        <f t="shared" si="1197"/>
        <v>63</v>
      </c>
      <c r="B1621" s="177">
        <v>63.0</v>
      </c>
      <c r="C1621" s="178" t="str">
        <f t="shared" si="91"/>
        <v/>
      </c>
      <c r="D1621" s="179" t="str">
        <f t="shared" ref="D1621:E1621" si="1259">D1620</f>
        <v/>
      </c>
      <c r="E1621" s="180" t="str">
        <f t="shared" si="1259"/>
        <v/>
      </c>
      <c r="F1621" s="181"/>
      <c r="G1621" s="182"/>
      <c r="H1621" s="183"/>
      <c r="I1621" s="183"/>
      <c r="J1621" s="187"/>
      <c r="K1621" s="185"/>
      <c r="L1621" s="185"/>
      <c r="M1621" s="131"/>
      <c r="N1621" s="119" t="str">
        <f>VLOOKUP(K1621,COD!$O$2:$P$10,2,FALSE)</f>
        <v>#N/A</v>
      </c>
      <c r="O1621" s="119" t="str">
        <f>VLOOKUP(L1621,COD!$O$12:$P$25,2,FALSE)</f>
        <v>#N/A</v>
      </c>
      <c r="P1621" s="119" t="str">
        <f t="shared" si="1124"/>
        <v>#N/A</v>
      </c>
    </row>
    <row r="1622" ht="23.25" customHeight="1">
      <c r="A1622" s="86" t="str">
        <f t="shared" si="1197"/>
        <v>64</v>
      </c>
      <c r="B1622" s="177">
        <v>64.0</v>
      </c>
      <c r="C1622" s="178" t="str">
        <f t="shared" si="91"/>
        <v/>
      </c>
      <c r="D1622" s="179" t="str">
        <f t="shared" ref="D1622:E1622" si="1260">D1621</f>
        <v/>
      </c>
      <c r="E1622" s="180" t="str">
        <f t="shared" si="1260"/>
        <v/>
      </c>
      <c r="F1622" s="181"/>
      <c r="G1622" s="182"/>
      <c r="H1622" s="183"/>
      <c r="I1622" s="183"/>
      <c r="J1622" s="184"/>
      <c r="K1622" s="185"/>
      <c r="L1622" s="185"/>
      <c r="M1622" s="130"/>
      <c r="N1622" s="119" t="str">
        <f>VLOOKUP(K1622,COD!$O$2:$P$10,2,FALSE)</f>
        <v>#N/A</v>
      </c>
      <c r="O1622" s="119" t="str">
        <f>VLOOKUP(L1622,COD!$O$12:$P$25,2,FALSE)</f>
        <v>#N/A</v>
      </c>
      <c r="P1622" s="119" t="str">
        <f t="shared" si="1124"/>
        <v>#N/A</v>
      </c>
    </row>
    <row r="1623" ht="23.25" customHeight="1">
      <c r="A1623" s="86" t="str">
        <f t="shared" si="1197"/>
        <v>65</v>
      </c>
      <c r="B1623" s="177">
        <v>65.0</v>
      </c>
      <c r="C1623" s="178" t="str">
        <f t="shared" si="91"/>
        <v/>
      </c>
      <c r="D1623" s="179" t="str">
        <f t="shared" ref="D1623:E1623" si="1261">D1622</f>
        <v/>
      </c>
      <c r="E1623" s="180" t="str">
        <f t="shared" si="1261"/>
        <v/>
      </c>
      <c r="F1623" s="181"/>
      <c r="G1623" s="182"/>
      <c r="H1623" s="183"/>
      <c r="I1623" s="183"/>
      <c r="J1623" s="184"/>
      <c r="K1623" s="185"/>
      <c r="L1623" s="185"/>
      <c r="M1623" s="131"/>
      <c r="N1623" s="119" t="str">
        <f>VLOOKUP(K1623,COD!$O$2:$P$10,2,FALSE)</f>
        <v>#N/A</v>
      </c>
      <c r="O1623" s="119" t="str">
        <f>VLOOKUP(L1623,COD!$O$12:$P$25,2,FALSE)</f>
        <v>#N/A</v>
      </c>
      <c r="P1623" s="119" t="str">
        <f t="shared" si="1124"/>
        <v>#N/A</v>
      </c>
    </row>
    <row r="1624" ht="23.25" customHeight="1">
      <c r="A1624" s="86" t="str">
        <f t="shared" si="1197"/>
        <v>66</v>
      </c>
      <c r="B1624" s="177">
        <v>66.0</v>
      </c>
      <c r="C1624" s="178" t="str">
        <f t="shared" si="91"/>
        <v/>
      </c>
      <c r="D1624" s="179" t="str">
        <f t="shared" ref="D1624:E1624" si="1262">D1623</f>
        <v/>
      </c>
      <c r="E1624" s="180" t="str">
        <f t="shared" si="1262"/>
        <v/>
      </c>
      <c r="F1624" s="181"/>
      <c r="G1624" s="182"/>
      <c r="H1624" s="183"/>
      <c r="I1624" s="183"/>
      <c r="J1624" s="184"/>
      <c r="K1624" s="186"/>
      <c r="L1624" s="186"/>
      <c r="M1624" s="130"/>
      <c r="N1624" s="119" t="str">
        <f>VLOOKUP(K1624,COD!$O$2:$P$10,2,FALSE)</f>
        <v>#N/A</v>
      </c>
      <c r="O1624" s="119" t="str">
        <f>VLOOKUP(L1624,COD!$O$12:$P$25,2,FALSE)</f>
        <v>#N/A</v>
      </c>
      <c r="P1624" s="119" t="str">
        <f t="shared" si="1124"/>
        <v>#N/A</v>
      </c>
    </row>
    <row r="1625" ht="23.25" customHeight="1">
      <c r="A1625" s="86" t="str">
        <f t="shared" si="1197"/>
        <v>67</v>
      </c>
      <c r="B1625" s="177">
        <v>67.0</v>
      </c>
      <c r="C1625" s="178" t="str">
        <f t="shared" si="91"/>
        <v/>
      </c>
      <c r="D1625" s="179" t="str">
        <f t="shared" ref="D1625:E1625" si="1263">D1624</f>
        <v/>
      </c>
      <c r="E1625" s="180" t="str">
        <f t="shared" si="1263"/>
        <v/>
      </c>
      <c r="F1625" s="181"/>
      <c r="G1625" s="182"/>
      <c r="H1625" s="183"/>
      <c r="I1625" s="183"/>
      <c r="J1625" s="184"/>
      <c r="K1625" s="185"/>
      <c r="L1625" s="185"/>
      <c r="M1625" s="127"/>
      <c r="N1625" s="119" t="str">
        <f>VLOOKUP(K1625,COD!$O$2:$P$10,2,FALSE)</f>
        <v>#N/A</v>
      </c>
      <c r="O1625" s="119" t="str">
        <f>VLOOKUP(L1625,COD!$O$12:$P$25,2,FALSE)</f>
        <v>#N/A</v>
      </c>
      <c r="P1625" s="119" t="str">
        <f t="shared" si="1124"/>
        <v>#N/A</v>
      </c>
    </row>
    <row r="1626" ht="23.25" customHeight="1">
      <c r="A1626" s="86" t="str">
        <f t="shared" si="1197"/>
        <v>68</v>
      </c>
      <c r="B1626" s="177">
        <v>68.0</v>
      </c>
      <c r="C1626" s="178" t="str">
        <f t="shared" si="91"/>
        <v/>
      </c>
      <c r="D1626" s="179" t="str">
        <f t="shared" ref="D1626:E1626" si="1264">D1625</f>
        <v/>
      </c>
      <c r="E1626" s="180" t="str">
        <f t="shared" si="1264"/>
        <v/>
      </c>
      <c r="F1626" s="181"/>
      <c r="G1626" s="182"/>
      <c r="H1626" s="183"/>
      <c r="I1626" s="183"/>
      <c r="J1626" s="187"/>
      <c r="K1626" s="186"/>
      <c r="L1626" s="186"/>
      <c r="M1626" s="130"/>
      <c r="N1626" s="119" t="str">
        <f>VLOOKUP(K1626,COD!$O$2:$P$10,2,FALSE)</f>
        <v>#N/A</v>
      </c>
      <c r="O1626" s="119" t="str">
        <f>VLOOKUP(L1626,COD!$O$12:$P$25,2,FALSE)</f>
        <v>#N/A</v>
      </c>
      <c r="P1626" s="119" t="str">
        <f t="shared" si="1124"/>
        <v>#N/A</v>
      </c>
    </row>
    <row r="1627" ht="23.25" customHeight="1">
      <c r="A1627" s="86" t="str">
        <f t="shared" si="1197"/>
        <v>69</v>
      </c>
      <c r="B1627" s="177">
        <v>69.0</v>
      </c>
      <c r="C1627" s="178" t="str">
        <f t="shared" si="91"/>
        <v/>
      </c>
      <c r="D1627" s="179" t="str">
        <f t="shared" ref="D1627:E1627" si="1265">D1626</f>
        <v/>
      </c>
      <c r="E1627" s="180" t="str">
        <f t="shared" si="1265"/>
        <v/>
      </c>
      <c r="F1627" s="181"/>
      <c r="G1627" s="182"/>
      <c r="H1627" s="183"/>
      <c r="I1627" s="183"/>
      <c r="J1627" s="184"/>
      <c r="K1627" s="186"/>
      <c r="L1627" s="186"/>
      <c r="M1627" s="131"/>
      <c r="N1627" s="119" t="str">
        <f>VLOOKUP(K1627,COD!$O$2:$P$10,2,FALSE)</f>
        <v>#N/A</v>
      </c>
      <c r="O1627" s="119" t="str">
        <f>VLOOKUP(L1627,COD!$O$12:$P$25,2,FALSE)</f>
        <v>#N/A</v>
      </c>
      <c r="P1627" s="119" t="str">
        <f t="shared" si="1124"/>
        <v>#N/A</v>
      </c>
    </row>
    <row r="1628" ht="23.25" customHeight="1">
      <c r="A1628" s="86" t="str">
        <f t="shared" si="1197"/>
        <v>70</v>
      </c>
      <c r="B1628" s="191">
        <v>70.0</v>
      </c>
      <c r="C1628" s="192" t="str">
        <f t="shared" si="91"/>
        <v/>
      </c>
      <c r="D1628" s="193" t="str">
        <f t="shared" ref="D1628:E1628" si="1266">D1627</f>
        <v/>
      </c>
      <c r="E1628" s="194" t="str">
        <f t="shared" si="1266"/>
        <v/>
      </c>
      <c r="F1628" s="195"/>
      <c r="G1628" s="196"/>
      <c r="H1628" s="197"/>
      <c r="I1628" s="197"/>
      <c r="J1628" s="198"/>
      <c r="K1628" s="199"/>
      <c r="L1628" s="199"/>
      <c r="M1628" s="166"/>
      <c r="N1628" s="119" t="str">
        <f>VLOOKUP(K1628,COD!$O$2:$P$10,2,FALSE)</f>
        <v>#N/A</v>
      </c>
      <c r="O1628" s="119" t="str">
        <f>VLOOKUP(L1628,COD!$O$12:$P$25,2,FALSE)</f>
        <v>#N/A</v>
      </c>
      <c r="P1628" s="119" t="str">
        <f t="shared" si="1124"/>
        <v>#N/A</v>
      </c>
    </row>
    <row r="1629" ht="21.0" customHeight="1">
      <c r="A1629" s="86" t="str">
        <f t="shared" ref="A1629:A1631" si="1268">E1629&amp;D1629&amp;F1629</f>
        <v>CLAVE ROJA</v>
      </c>
      <c r="B1629" s="167" t="s">
        <v>450</v>
      </c>
      <c r="C1629" s="200" t="str">
        <f t="shared" si="91"/>
        <v/>
      </c>
      <c r="D1629" s="201" t="str">
        <f t="shared" ref="D1629:E1629" si="1267">D1628</f>
        <v/>
      </c>
      <c r="E1629" s="202" t="str">
        <f t="shared" si="1267"/>
        <v/>
      </c>
      <c r="F1629" s="203" t="s">
        <v>21</v>
      </c>
      <c r="G1629" s="150"/>
      <c r="H1629" s="150"/>
      <c r="I1629" s="150"/>
      <c r="J1629" s="151"/>
      <c r="K1629" s="152"/>
      <c r="L1629" s="151"/>
      <c r="M1629" s="153"/>
      <c r="N1629" s="119" t="str">
        <f>VLOOKUP(K1629,COD!$O$2:$P$10,2,FALSE)</f>
        <v>#N/A</v>
      </c>
      <c r="O1629" s="119" t="str">
        <f>VLOOKUP(L1629,COD!$O$12:$P$25,2,FALSE)</f>
        <v>#N/A</v>
      </c>
      <c r="P1629" s="119" t="str">
        <f t="shared" si="1124"/>
        <v>#N/A</v>
      </c>
    </row>
    <row r="1630" ht="21.0" customHeight="1">
      <c r="A1630" s="86" t="str">
        <f t="shared" si="1268"/>
        <v>CLAVE AMARILLA</v>
      </c>
      <c r="B1630" s="177" t="s">
        <v>450</v>
      </c>
      <c r="C1630" s="204" t="str">
        <f t="shared" si="91"/>
        <v/>
      </c>
      <c r="D1630" s="205" t="str">
        <f t="shared" ref="D1630:E1630" si="1269">D1629</f>
        <v/>
      </c>
      <c r="E1630" s="180" t="str">
        <f t="shared" si="1269"/>
        <v/>
      </c>
      <c r="F1630" s="206" t="s">
        <v>32</v>
      </c>
      <c r="G1630" s="157"/>
      <c r="H1630" s="157"/>
      <c r="I1630" s="157"/>
      <c r="J1630" s="158"/>
      <c r="K1630" s="159"/>
      <c r="L1630" s="158"/>
      <c r="M1630" s="130"/>
      <c r="N1630" s="119" t="str">
        <f>VLOOKUP(K1630,COD!$O$2:$P$10,2,FALSE)</f>
        <v>#N/A</v>
      </c>
      <c r="O1630" s="119" t="str">
        <f>VLOOKUP(L1630,COD!$O$12:$P$25,2,FALSE)</f>
        <v>#N/A</v>
      </c>
      <c r="P1630" s="119" t="str">
        <f t="shared" si="1124"/>
        <v>#N/A</v>
      </c>
    </row>
    <row r="1631" ht="21.0" customHeight="1">
      <c r="A1631" s="86" t="str">
        <f t="shared" si="1268"/>
        <v>CLAVE AZUL</v>
      </c>
      <c r="B1631" s="191" t="s">
        <v>450</v>
      </c>
      <c r="C1631" s="207" t="str">
        <f t="shared" si="91"/>
        <v/>
      </c>
      <c r="D1631" s="208" t="str">
        <f t="shared" ref="D1631:E1631" si="1270">D1630</f>
        <v/>
      </c>
      <c r="E1631" s="194" t="str">
        <f t="shared" si="1270"/>
        <v/>
      </c>
      <c r="F1631" s="209" t="s">
        <v>43</v>
      </c>
      <c r="G1631" s="163"/>
      <c r="H1631" s="163"/>
      <c r="I1631" s="163"/>
      <c r="J1631" s="164"/>
      <c r="K1631" s="165"/>
      <c r="L1631" s="164"/>
      <c r="M1631" s="166"/>
      <c r="N1631" s="119" t="str">
        <f>VLOOKUP(K1631,COD!$O$2:$P$10,2,FALSE)</f>
        <v>#N/A</v>
      </c>
      <c r="O1631" s="119" t="str">
        <f>VLOOKUP(L1631,COD!$O$12:$P$25,2,FALSE)</f>
        <v>#N/A</v>
      </c>
      <c r="P1631" s="119" t="str">
        <f t="shared" si="1124"/>
        <v>#N/A</v>
      </c>
    </row>
    <row r="1632" ht="23.25" customHeight="1">
      <c r="A1632" s="86" t="str">
        <f t="shared" ref="A1632:A1701" si="1271">E1632&amp;D1632&amp;B1632</f>
        <v>1</v>
      </c>
      <c r="B1632" s="108">
        <v>1.0</v>
      </c>
      <c r="C1632" s="109" t="str">
        <f t="shared" si="91"/>
        <v/>
      </c>
      <c r="D1632" s="110" t="str">
        <f>VLOOKUP($B$2&amp;$E1632,'Numeración'!$A$4:$G$63,5,FALSE)</f>
        <v/>
      </c>
      <c r="E1632" s="210"/>
      <c r="F1632" s="211"/>
      <c r="G1632" s="113"/>
      <c r="H1632" s="114"/>
      <c r="I1632" s="114"/>
      <c r="J1632" s="212"/>
      <c r="K1632" s="175"/>
      <c r="L1632" s="175"/>
      <c r="M1632" s="117"/>
      <c r="N1632" s="118" t="str">
        <f>VLOOKUP(K1632,COD!$O$2:$P$10,2,FALSE)</f>
        <v>#N/A</v>
      </c>
      <c r="O1632" s="118" t="str">
        <f>VLOOKUP(L1632,COD!$O$12:$P$25,2,FALSE)</f>
        <v>#N/A</v>
      </c>
      <c r="P1632" s="119" t="str">
        <f t="shared" si="1124"/>
        <v>#N/A</v>
      </c>
    </row>
    <row r="1633" ht="23.25" customHeight="1">
      <c r="A1633" s="86" t="str">
        <f t="shared" si="1271"/>
        <v>2</v>
      </c>
      <c r="B1633" s="120">
        <v>2.0</v>
      </c>
      <c r="C1633" s="121" t="str">
        <f t="shared" si="91"/>
        <v/>
      </c>
      <c r="D1633" s="122" t="str">
        <f t="shared" ref="D1633:E1633" si="1272">D1632</f>
        <v/>
      </c>
      <c r="E1633" s="123" t="str">
        <f t="shared" si="1272"/>
        <v/>
      </c>
      <c r="F1633" s="213"/>
      <c r="G1633" s="124"/>
      <c r="H1633" s="125"/>
      <c r="I1633" s="125"/>
      <c r="J1633" s="214"/>
      <c r="K1633" s="185"/>
      <c r="L1633" s="186"/>
      <c r="M1633" s="127"/>
      <c r="N1633" s="128" t="str">
        <f>VLOOKUP(K1633,COD!$O$2:$P$10,2,FALSE)</f>
        <v>#N/A</v>
      </c>
      <c r="O1633" s="128" t="str">
        <f>VLOOKUP(L1633,COD!$O$12:$P$25,2,FALSE)</f>
        <v>#N/A</v>
      </c>
      <c r="P1633" s="119" t="str">
        <f t="shared" si="1124"/>
        <v>#N/A</v>
      </c>
    </row>
    <row r="1634" ht="23.25" customHeight="1">
      <c r="A1634" s="86" t="str">
        <f t="shared" si="1271"/>
        <v>3</v>
      </c>
      <c r="B1634" s="120">
        <v>3.0</v>
      </c>
      <c r="C1634" s="121" t="str">
        <f t="shared" si="91"/>
        <v/>
      </c>
      <c r="D1634" s="122" t="str">
        <f t="shared" ref="D1634:E1634" si="1273">D1633</f>
        <v/>
      </c>
      <c r="E1634" s="123" t="str">
        <f t="shared" si="1273"/>
        <v/>
      </c>
      <c r="F1634" s="213"/>
      <c r="G1634" s="124"/>
      <c r="H1634" s="125"/>
      <c r="I1634" s="125"/>
      <c r="J1634" s="214"/>
      <c r="K1634" s="185"/>
      <c r="L1634" s="185"/>
      <c r="M1634" s="130"/>
      <c r="N1634" s="118" t="str">
        <f>VLOOKUP(K1634,COD!$O$2:$P$10,2,FALSE)</f>
        <v>#N/A</v>
      </c>
      <c r="O1634" s="118" t="str">
        <f>VLOOKUP(L1634,COD!$O$12:$P$25,2,FALSE)</f>
        <v>#N/A</v>
      </c>
      <c r="P1634" s="119" t="str">
        <f t="shared" si="1124"/>
        <v>#N/A</v>
      </c>
    </row>
    <row r="1635" ht="23.25" customHeight="1">
      <c r="A1635" s="86" t="str">
        <f t="shared" si="1271"/>
        <v>4</v>
      </c>
      <c r="B1635" s="120">
        <v>4.0</v>
      </c>
      <c r="C1635" s="121" t="str">
        <f t="shared" si="91"/>
        <v/>
      </c>
      <c r="D1635" s="122" t="str">
        <f t="shared" ref="D1635:E1635" si="1274">D1634</f>
        <v/>
      </c>
      <c r="E1635" s="123" t="str">
        <f t="shared" si="1274"/>
        <v/>
      </c>
      <c r="F1635" s="213"/>
      <c r="G1635" s="124"/>
      <c r="H1635" s="125"/>
      <c r="I1635" s="125"/>
      <c r="J1635" s="214"/>
      <c r="K1635" s="185"/>
      <c r="L1635" s="185"/>
      <c r="M1635" s="127"/>
      <c r="N1635" s="128" t="str">
        <f>VLOOKUP(K1635,COD!$O$2:$P$10,2,FALSE)</f>
        <v>#N/A</v>
      </c>
      <c r="O1635" s="128" t="str">
        <f>VLOOKUP(L1635,COD!$O$12:$P$25,2,FALSE)</f>
        <v>#N/A</v>
      </c>
      <c r="P1635" s="119" t="str">
        <f t="shared" si="1124"/>
        <v>#N/A</v>
      </c>
    </row>
    <row r="1636" ht="23.25" customHeight="1">
      <c r="A1636" s="86" t="str">
        <f t="shared" si="1271"/>
        <v>5</v>
      </c>
      <c r="B1636" s="120">
        <v>5.0</v>
      </c>
      <c r="C1636" s="121" t="str">
        <f t="shared" si="91"/>
        <v/>
      </c>
      <c r="D1636" s="122" t="str">
        <f t="shared" ref="D1636:E1636" si="1275">D1635</f>
        <v/>
      </c>
      <c r="E1636" s="123" t="str">
        <f t="shared" si="1275"/>
        <v/>
      </c>
      <c r="F1636" s="213"/>
      <c r="G1636" s="124"/>
      <c r="H1636" s="125"/>
      <c r="I1636" s="125"/>
      <c r="J1636" s="214"/>
      <c r="K1636" s="185"/>
      <c r="L1636" s="185"/>
      <c r="M1636" s="130"/>
      <c r="N1636" s="118" t="str">
        <f>VLOOKUP(K1636,COD!$O$2:$P$10,2,FALSE)</f>
        <v>#N/A</v>
      </c>
      <c r="O1636" s="118" t="str">
        <f>VLOOKUP(L1636,COD!$O$12:$P$25,2,FALSE)</f>
        <v>#N/A</v>
      </c>
      <c r="P1636" s="119" t="str">
        <f t="shared" si="1124"/>
        <v>#N/A</v>
      </c>
    </row>
    <row r="1637" ht="23.25" customHeight="1">
      <c r="A1637" s="86" t="str">
        <f t="shared" si="1271"/>
        <v>6</v>
      </c>
      <c r="B1637" s="120">
        <v>6.0</v>
      </c>
      <c r="C1637" s="121" t="str">
        <f t="shared" si="91"/>
        <v/>
      </c>
      <c r="D1637" s="122" t="str">
        <f t="shared" ref="D1637:E1637" si="1276">D1636</f>
        <v/>
      </c>
      <c r="E1637" s="123" t="str">
        <f t="shared" si="1276"/>
        <v/>
      </c>
      <c r="F1637" s="213"/>
      <c r="G1637" s="124"/>
      <c r="H1637" s="125"/>
      <c r="I1637" s="125"/>
      <c r="J1637" s="214"/>
      <c r="K1637" s="185"/>
      <c r="L1637" s="185"/>
      <c r="M1637" s="131"/>
      <c r="N1637" s="128" t="str">
        <f>VLOOKUP(K1637,COD!$O$2:$P$10,2,FALSE)</f>
        <v>#N/A</v>
      </c>
      <c r="O1637" s="128" t="str">
        <f>VLOOKUP(L1637,COD!$O$12:$P$25,2,FALSE)</f>
        <v>#N/A</v>
      </c>
      <c r="P1637" s="119" t="str">
        <f t="shared" si="1124"/>
        <v>#N/A</v>
      </c>
    </row>
    <row r="1638" ht="23.25" customHeight="1">
      <c r="A1638" s="86" t="str">
        <f t="shared" si="1271"/>
        <v>7</v>
      </c>
      <c r="B1638" s="120">
        <v>7.0</v>
      </c>
      <c r="C1638" s="121" t="str">
        <f t="shared" si="91"/>
        <v/>
      </c>
      <c r="D1638" s="122" t="str">
        <f t="shared" ref="D1638:E1638" si="1277">D1637</f>
        <v/>
      </c>
      <c r="E1638" s="123" t="str">
        <f t="shared" si="1277"/>
        <v/>
      </c>
      <c r="F1638" s="213"/>
      <c r="G1638" s="124"/>
      <c r="H1638" s="125"/>
      <c r="I1638" s="125"/>
      <c r="J1638" s="214"/>
      <c r="K1638" s="185"/>
      <c r="L1638" s="185"/>
      <c r="M1638" s="132"/>
      <c r="N1638" s="118" t="str">
        <f>VLOOKUP(K1638,COD!$O$2:$P$10,2,FALSE)</f>
        <v>#N/A</v>
      </c>
      <c r="O1638" s="118" t="str">
        <f>VLOOKUP(L1638,COD!$O$12:$P$25,2,FALSE)</f>
        <v>#N/A</v>
      </c>
      <c r="P1638" s="119" t="str">
        <f t="shared" si="1124"/>
        <v>#N/A</v>
      </c>
    </row>
    <row r="1639" ht="23.25" customHeight="1">
      <c r="A1639" s="86" t="str">
        <f t="shared" si="1271"/>
        <v>8</v>
      </c>
      <c r="B1639" s="120">
        <v>8.0</v>
      </c>
      <c r="C1639" s="121" t="str">
        <f t="shared" si="91"/>
        <v/>
      </c>
      <c r="D1639" s="122" t="str">
        <f t="shared" ref="D1639:E1639" si="1278">D1638</f>
        <v/>
      </c>
      <c r="E1639" s="123" t="str">
        <f t="shared" si="1278"/>
        <v/>
      </c>
      <c r="F1639" s="213"/>
      <c r="G1639" s="124"/>
      <c r="H1639" s="125"/>
      <c r="I1639" s="125"/>
      <c r="J1639" s="214"/>
      <c r="K1639" s="185"/>
      <c r="L1639" s="185"/>
      <c r="M1639" s="127"/>
      <c r="N1639" s="128" t="str">
        <f>VLOOKUP(K1639,COD!$O$2:$P$10,2,FALSE)</f>
        <v>#N/A</v>
      </c>
      <c r="O1639" s="128" t="str">
        <f>VLOOKUP(L1639,COD!$O$12:$P$25,2,FALSE)</f>
        <v>#N/A</v>
      </c>
      <c r="P1639" s="119" t="str">
        <f t="shared" si="1124"/>
        <v>#N/A</v>
      </c>
    </row>
    <row r="1640" ht="23.25" customHeight="1">
      <c r="A1640" s="86" t="str">
        <f t="shared" si="1271"/>
        <v>9</v>
      </c>
      <c r="B1640" s="120">
        <v>9.0</v>
      </c>
      <c r="C1640" s="121" t="str">
        <f t="shared" si="91"/>
        <v/>
      </c>
      <c r="D1640" s="122" t="str">
        <f t="shared" ref="D1640:E1640" si="1279">D1639</f>
        <v/>
      </c>
      <c r="E1640" s="123" t="str">
        <f t="shared" si="1279"/>
        <v/>
      </c>
      <c r="F1640" s="213"/>
      <c r="G1640" s="124"/>
      <c r="H1640" s="125"/>
      <c r="I1640" s="125"/>
      <c r="J1640" s="214"/>
      <c r="K1640" s="185"/>
      <c r="L1640" s="185"/>
      <c r="M1640" s="130"/>
      <c r="N1640" s="118" t="str">
        <f>VLOOKUP(K1640,COD!$O$2:$P$10,2,FALSE)</f>
        <v>#N/A</v>
      </c>
      <c r="O1640" s="118" t="str">
        <f>VLOOKUP(L1640,COD!$O$12:$P$25,2,FALSE)</f>
        <v>#N/A</v>
      </c>
      <c r="P1640" s="119" t="str">
        <f t="shared" si="1124"/>
        <v>#N/A</v>
      </c>
    </row>
    <row r="1641" ht="23.25" customHeight="1">
      <c r="A1641" s="86" t="str">
        <f t="shared" si="1271"/>
        <v>10</v>
      </c>
      <c r="B1641" s="120">
        <v>10.0</v>
      </c>
      <c r="C1641" s="121" t="str">
        <f t="shared" si="91"/>
        <v/>
      </c>
      <c r="D1641" s="122" t="str">
        <f t="shared" ref="D1641:E1641" si="1280">D1640</f>
        <v/>
      </c>
      <c r="E1641" s="123" t="str">
        <f t="shared" si="1280"/>
        <v/>
      </c>
      <c r="F1641" s="213"/>
      <c r="G1641" s="124"/>
      <c r="H1641" s="125"/>
      <c r="I1641" s="125"/>
      <c r="J1641" s="214"/>
      <c r="K1641" s="185"/>
      <c r="L1641" s="185"/>
      <c r="M1641" s="127"/>
      <c r="N1641" s="128" t="str">
        <f>VLOOKUP(K1641,COD!$O$2:$P$10,2,FALSE)</f>
        <v>#N/A</v>
      </c>
      <c r="O1641" s="128" t="str">
        <f>VLOOKUP(L1641,COD!$O$12:$P$25,2,FALSE)</f>
        <v>#N/A</v>
      </c>
      <c r="P1641" s="119" t="str">
        <f t="shared" si="1124"/>
        <v>#N/A</v>
      </c>
    </row>
    <row r="1642" ht="23.25" customHeight="1">
      <c r="A1642" s="86" t="str">
        <f t="shared" si="1271"/>
        <v>11</v>
      </c>
      <c r="B1642" s="120">
        <v>11.0</v>
      </c>
      <c r="C1642" s="121" t="str">
        <f t="shared" si="91"/>
        <v/>
      </c>
      <c r="D1642" s="122" t="str">
        <f t="shared" ref="D1642:E1642" si="1281">D1641</f>
        <v/>
      </c>
      <c r="E1642" s="123" t="str">
        <f t="shared" si="1281"/>
        <v/>
      </c>
      <c r="F1642" s="213"/>
      <c r="G1642" s="124"/>
      <c r="H1642" s="125"/>
      <c r="I1642" s="125"/>
      <c r="J1642" s="214"/>
      <c r="K1642" s="185"/>
      <c r="L1642" s="185"/>
      <c r="M1642" s="130"/>
      <c r="N1642" s="118" t="str">
        <f>VLOOKUP(K1642,COD!$O$2:$P$10,2,FALSE)</f>
        <v>#N/A</v>
      </c>
      <c r="O1642" s="118" t="str">
        <f>VLOOKUP(L1642,COD!$O$12:$P$25,2,FALSE)</f>
        <v>#N/A</v>
      </c>
      <c r="P1642" s="119" t="str">
        <f t="shared" si="1124"/>
        <v>#N/A</v>
      </c>
    </row>
    <row r="1643" ht="23.25" customHeight="1">
      <c r="A1643" s="86" t="str">
        <f t="shared" si="1271"/>
        <v>12</v>
      </c>
      <c r="B1643" s="120">
        <v>12.0</v>
      </c>
      <c r="C1643" s="121" t="str">
        <f t="shared" si="91"/>
        <v/>
      </c>
      <c r="D1643" s="122" t="str">
        <f t="shared" ref="D1643:E1643" si="1282">D1642</f>
        <v/>
      </c>
      <c r="E1643" s="123" t="str">
        <f t="shared" si="1282"/>
        <v/>
      </c>
      <c r="F1643" s="213"/>
      <c r="G1643" s="124"/>
      <c r="H1643" s="125"/>
      <c r="I1643" s="125"/>
      <c r="J1643" s="214"/>
      <c r="K1643" s="186"/>
      <c r="L1643" s="186"/>
      <c r="M1643" s="131"/>
      <c r="N1643" s="128" t="str">
        <f>VLOOKUP(K1643,COD!$O$2:$P$10,2,FALSE)</f>
        <v>#N/A</v>
      </c>
      <c r="O1643" s="128" t="str">
        <f>VLOOKUP(L1643,COD!$O$12:$P$25,2,FALSE)</f>
        <v>#N/A</v>
      </c>
      <c r="P1643" s="119" t="str">
        <f t="shared" si="1124"/>
        <v>#N/A</v>
      </c>
    </row>
    <row r="1644" ht="23.25" customHeight="1">
      <c r="A1644" s="86" t="str">
        <f t="shared" si="1271"/>
        <v>13</v>
      </c>
      <c r="B1644" s="120">
        <v>13.0</v>
      </c>
      <c r="C1644" s="121" t="str">
        <f t="shared" si="91"/>
        <v/>
      </c>
      <c r="D1644" s="122" t="str">
        <f t="shared" ref="D1644:E1644" si="1283">D1643</f>
        <v/>
      </c>
      <c r="E1644" s="123" t="str">
        <f t="shared" si="1283"/>
        <v/>
      </c>
      <c r="F1644" s="213"/>
      <c r="G1644" s="124"/>
      <c r="H1644" s="125"/>
      <c r="I1644" s="125"/>
      <c r="J1644" s="214"/>
      <c r="K1644" s="185"/>
      <c r="L1644" s="185"/>
      <c r="M1644" s="132"/>
      <c r="N1644" s="118" t="str">
        <f>VLOOKUP(K1644,COD!$O$2:$P$10,2,FALSE)</f>
        <v>#N/A</v>
      </c>
      <c r="O1644" s="118" t="str">
        <f>VLOOKUP(L1644,COD!$O$12:$P$25,2,FALSE)</f>
        <v>#N/A</v>
      </c>
      <c r="P1644" s="119" t="str">
        <f t="shared" si="1124"/>
        <v>#N/A</v>
      </c>
    </row>
    <row r="1645" ht="23.25" customHeight="1">
      <c r="A1645" s="86" t="str">
        <f t="shared" si="1271"/>
        <v>14</v>
      </c>
      <c r="B1645" s="120">
        <v>14.0</v>
      </c>
      <c r="C1645" s="121" t="str">
        <f t="shared" si="91"/>
        <v/>
      </c>
      <c r="D1645" s="122" t="str">
        <f t="shared" ref="D1645:E1645" si="1284">D1644</f>
        <v/>
      </c>
      <c r="E1645" s="123" t="str">
        <f t="shared" si="1284"/>
        <v/>
      </c>
      <c r="F1645" s="213"/>
      <c r="G1645" s="124"/>
      <c r="H1645" s="125"/>
      <c r="I1645" s="125"/>
      <c r="J1645" s="214"/>
      <c r="K1645" s="186"/>
      <c r="L1645" s="186"/>
      <c r="M1645" s="131"/>
      <c r="N1645" s="128" t="str">
        <f>VLOOKUP(K1645,COD!$O$2:$P$10,2,FALSE)</f>
        <v>#N/A</v>
      </c>
      <c r="O1645" s="128" t="str">
        <f>VLOOKUP(L1645,COD!$O$12:$P$25,2,FALSE)</f>
        <v>#N/A</v>
      </c>
      <c r="P1645" s="119" t="str">
        <f t="shared" si="1124"/>
        <v>#N/A</v>
      </c>
    </row>
    <row r="1646" ht="23.25" customHeight="1">
      <c r="A1646" s="86" t="str">
        <f t="shared" si="1271"/>
        <v>15</v>
      </c>
      <c r="B1646" s="120">
        <v>15.0</v>
      </c>
      <c r="C1646" s="121" t="str">
        <f t="shared" si="91"/>
        <v/>
      </c>
      <c r="D1646" s="122" t="str">
        <f t="shared" ref="D1646:E1646" si="1285">D1645</f>
        <v/>
      </c>
      <c r="E1646" s="123" t="str">
        <f t="shared" si="1285"/>
        <v/>
      </c>
      <c r="F1646" s="213"/>
      <c r="G1646" s="124"/>
      <c r="H1646" s="125"/>
      <c r="I1646" s="125"/>
      <c r="J1646" s="214"/>
      <c r="K1646" s="186"/>
      <c r="L1646" s="186"/>
      <c r="M1646" s="132"/>
      <c r="N1646" s="118" t="str">
        <f>VLOOKUP(K1646,COD!$O$2:$P$10,2,FALSE)</f>
        <v>#N/A</v>
      </c>
      <c r="O1646" s="118" t="str">
        <f>VLOOKUP(L1646,COD!$O$12:$P$25,2,FALSE)</f>
        <v>#N/A</v>
      </c>
      <c r="P1646" s="119" t="str">
        <f t="shared" si="1124"/>
        <v>#N/A</v>
      </c>
    </row>
    <row r="1647" ht="23.25" customHeight="1">
      <c r="A1647" s="86" t="str">
        <f t="shared" si="1271"/>
        <v>16</v>
      </c>
      <c r="B1647" s="120">
        <v>16.0</v>
      </c>
      <c r="C1647" s="121" t="str">
        <f t="shared" si="91"/>
        <v/>
      </c>
      <c r="D1647" s="122" t="str">
        <f t="shared" ref="D1647:E1647" si="1286">D1646</f>
        <v/>
      </c>
      <c r="E1647" s="123" t="str">
        <f t="shared" si="1286"/>
        <v/>
      </c>
      <c r="F1647" s="213"/>
      <c r="G1647" s="124"/>
      <c r="H1647" s="125"/>
      <c r="I1647" s="125"/>
      <c r="J1647" s="214"/>
      <c r="K1647" s="186"/>
      <c r="L1647" s="186"/>
      <c r="M1647" s="127"/>
      <c r="N1647" s="128" t="str">
        <f>VLOOKUP(K1647,COD!$O$2:$P$10,2,FALSE)</f>
        <v>#N/A</v>
      </c>
      <c r="O1647" s="128" t="str">
        <f>VLOOKUP(L1647,COD!$O$12:$P$25,2,FALSE)</f>
        <v>#N/A</v>
      </c>
      <c r="P1647" s="119" t="str">
        <f t="shared" si="1124"/>
        <v>#N/A</v>
      </c>
    </row>
    <row r="1648" ht="23.25" customHeight="1">
      <c r="A1648" s="86" t="str">
        <f t="shared" si="1271"/>
        <v>17</v>
      </c>
      <c r="B1648" s="120">
        <v>17.0</v>
      </c>
      <c r="C1648" s="121" t="str">
        <f t="shared" si="91"/>
        <v/>
      </c>
      <c r="D1648" s="122" t="str">
        <f t="shared" ref="D1648:E1648" si="1287">D1647</f>
        <v/>
      </c>
      <c r="E1648" s="123" t="str">
        <f t="shared" si="1287"/>
        <v/>
      </c>
      <c r="F1648" s="213"/>
      <c r="G1648" s="124"/>
      <c r="H1648" s="125"/>
      <c r="I1648" s="125"/>
      <c r="J1648" s="214"/>
      <c r="K1648" s="186"/>
      <c r="L1648" s="186"/>
      <c r="M1648" s="130"/>
      <c r="N1648" s="118" t="str">
        <f>VLOOKUP(K1648,COD!$O$2:$P$10,2,FALSE)</f>
        <v>#N/A</v>
      </c>
      <c r="O1648" s="118" t="str">
        <f>VLOOKUP(L1648,COD!$O$12:$P$25,2,FALSE)</f>
        <v>#N/A</v>
      </c>
      <c r="P1648" s="119" t="str">
        <f t="shared" si="1124"/>
        <v>#N/A</v>
      </c>
    </row>
    <row r="1649" ht="23.25" customHeight="1">
      <c r="A1649" s="86" t="str">
        <f t="shared" si="1271"/>
        <v>18</v>
      </c>
      <c r="B1649" s="120">
        <v>18.0</v>
      </c>
      <c r="C1649" s="121" t="str">
        <f t="shared" si="91"/>
        <v/>
      </c>
      <c r="D1649" s="122" t="str">
        <f t="shared" ref="D1649:E1649" si="1288">D1648</f>
        <v/>
      </c>
      <c r="E1649" s="123" t="str">
        <f t="shared" si="1288"/>
        <v/>
      </c>
      <c r="F1649" s="213"/>
      <c r="G1649" s="124"/>
      <c r="H1649" s="125"/>
      <c r="I1649" s="125"/>
      <c r="J1649" s="215"/>
      <c r="K1649" s="186"/>
      <c r="L1649" s="186"/>
      <c r="M1649" s="131"/>
      <c r="N1649" s="128" t="str">
        <f>VLOOKUP(K1649,COD!$O$2:$P$10,2,FALSE)</f>
        <v>#N/A</v>
      </c>
      <c r="O1649" s="128" t="str">
        <f>VLOOKUP(L1649,COD!$O$12:$P$25,2,FALSE)</f>
        <v>#N/A</v>
      </c>
      <c r="P1649" s="119" t="str">
        <f t="shared" si="1124"/>
        <v>#N/A</v>
      </c>
    </row>
    <row r="1650" ht="23.25" customHeight="1">
      <c r="A1650" s="86" t="str">
        <f t="shared" si="1271"/>
        <v>19</v>
      </c>
      <c r="B1650" s="120">
        <v>19.0</v>
      </c>
      <c r="C1650" s="121" t="str">
        <f t="shared" si="91"/>
        <v/>
      </c>
      <c r="D1650" s="122" t="str">
        <f t="shared" ref="D1650:E1650" si="1289">D1649</f>
        <v/>
      </c>
      <c r="E1650" s="123" t="str">
        <f t="shared" si="1289"/>
        <v/>
      </c>
      <c r="F1650" s="213"/>
      <c r="G1650" s="124"/>
      <c r="H1650" s="125"/>
      <c r="I1650" s="125"/>
      <c r="J1650" s="214"/>
      <c r="K1650" s="186"/>
      <c r="L1650" s="186"/>
      <c r="M1650" s="132"/>
      <c r="N1650" s="118" t="str">
        <f>VLOOKUP(K1650,COD!$O$2:$P$10,2,FALSE)</f>
        <v>#N/A</v>
      </c>
      <c r="O1650" s="118" t="str">
        <f>VLOOKUP(L1650,COD!$O$12:$P$25,2,FALSE)</f>
        <v>#N/A</v>
      </c>
      <c r="P1650" s="119" t="str">
        <f t="shared" si="1124"/>
        <v>#N/A</v>
      </c>
    </row>
    <row r="1651" ht="23.25" customHeight="1">
      <c r="A1651" s="86" t="str">
        <f t="shared" si="1271"/>
        <v>20</v>
      </c>
      <c r="B1651" s="120">
        <v>20.0</v>
      </c>
      <c r="C1651" s="121" t="str">
        <f t="shared" si="91"/>
        <v/>
      </c>
      <c r="D1651" s="122" t="str">
        <f t="shared" ref="D1651:E1651" si="1290">D1650</f>
        <v/>
      </c>
      <c r="E1651" s="123" t="str">
        <f t="shared" si="1290"/>
        <v/>
      </c>
      <c r="F1651" s="213"/>
      <c r="G1651" s="124"/>
      <c r="H1651" s="125"/>
      <c r="I1651" s="125"/>
      <c r="J1651" s="214"/>
      <c r="K1651" s="186"/>
      <c r="L1651" s="186"/>
      <c r="M1651" s="127"/>
      <c r="N1651" s="128" t="str">
        <f>VLOOKUP(K1651,COD!$O$2:$P$10,2,FALSE)</f>
        <v>#N/A</v>
      </c>
      <c r="O1651" s="128" t="str">
        <f>VLOOKUP(L1651,COD!$O$12:$P$25,2,FALSE)</f>
        <v>#N/A</v>
      </c>
      <c r="P1651" s="119" t="str">
        <f t="shared" si="1124"/>
        <v>#N/A</v>
      </c>
    </row>
    <row r="1652" ht="23.25" customHeight="1">
      <c r="A1652" s="86" t="str">
        <f t="shared" si="1271"/>
        <v>21</v>
      </c>
      <c r="B1652" s="120">
        <v>21.0</v>
      </c>
      <c r="C1652" s="121" t="str">
        <f t="shared" si="91"/>
        <v/>
      </c>
      <c r="D1652" s="122" t="str">
        <f t="shared" ref="D1652:E1652" si="1291">D1651</f>
        <v/>
      </c>
      <c r="E1652" s="123" t="str">
        <f t="shared" si="1291"/>
        <v/>
      </c>
      <c r="F1652" s="213"/>
      <c r="G1652" s="124"/>
      <c r="H1652" s="125"/>
      <c r="I1652" s="125"/>
      <c r="J1652" s="215"/>
      <c r="K1652" s="185"/>
      <c r="L1652" s="186"/>
      <c r="M1652" s="132"/>
      <c r="N1652" s="118" t="str">
        <f>VLOOKUP(K1652,COD!$O$2:$P$10,2,FALSE)</f>
        <v>#N/A</v>
      </c>
      <c r="O1652" s="118" t="str">
        <f>VLOOKUP(L1652,COD!$O$12:$P$25,2,FALSE)</f>
        <v>#N/A</v>
      </c>
      <c r="P1652" s="119" t="str">
        <f t="shared" si="1124"/>
        <v>#N/A</v>
      </c>
    </row>
    <row r="1653" ht="23.25" customHeight="1">
      <c r="A1653" s="86" t="str">
        <f t="shared" si="1271"/>
        <v>22</v>
      </c>
      <c r="B1653" s="120">
        <v>22.0</v>
      </c>
      <c r="C1653" s="121" t="str">
        <f t="shared" si="91"/>
        <v/>
      </c>
      <c r="D1653" s="122" t="str">
        <f t="shared" ref="D1653:E1653" si="1292">D1652</f>
        <v/>
      </c>
      <c r="E1653" s="123" t="str">
        <f t="shared" si="1292"/>
        <v/>
      </c>
      <c r="F1653" s="213"/>
      <c r="G1653" s="124"/>
      <c r="H1653" s="125"/>
      <c r="I1653" s="125"/>
      <c r="J1653" s="214"/>
      <c r="K1653" s="186"/>
      <c r="L1653" s="186"/>
      <c r="M1653" s="131"/>
      <c r="N1653" s="128" t="str">
        <f>VLOOKUP(K1653,COD!$O$2:$P$10,2,FALSE)</f>
        <v>#N/A</v>
      </c>
      <c r="O1653" s="128" t="str">
        <f>VLOOKUP(L1653,COD!$O$12:$P$25,2,FALSE)</f>
        <v>#N/A</v>
      </c>
      <c r="P1653" s="119" t="str">
        <f t="shared" si="1124"/>
        <v>#N/A</v>
      </c>
    </row>
    <row r="1654" ht="23.25" customHeight="1">
      <c r="A1654" s="86" t="str">
        <f t="shared" si="1271"/>
        <v>23</v>
      </c>
      <c r="B1654" s="120">
        <v>23.0</v>
      </c>
      <c r="C1654" s="121" t="str">
        <f t="shared" si="91"/>
        <v/>
      </c>
      <c r="D1654" s="122" t="str">
        <f t="shared" ref="D1654:E1654" si="1293">D1653</f>
        <v/>
      </c>
      <c r="E1654" s="123" t="str">
        <f t="shared" si="1293"/>
        <v/>
      </c>
      <c r="F1654" s="213"/>
      <c r="G1654" s="124"/>
      <c r="H1654" s="125"/>
      <c r="I1654" s="125"/>
      <c r="J1654" s="214"/>
      <c r="K1654" s="185"/>
      <c r="L1654" s="186"/>
      <c r="M1654" s="130"/>
      <c r="N1654" s="118" t="str">
        <f>VLOOKUP(K1654,COD!$O$2:$P$10,2,FALSE)</f>
        <v>#N/A</v>
      </c>
      <c r="O1654" s="118" t="str">
        <f>VLOOKUP(L1654,COD!$O$12:$P$25,2,FALSE)</f>
        <v>#N/A</v>
      </c>
      <c r="P1654" s="119" t="str">
        <f t="shared" si="1124"/>
        <v>#N/A</v>
      </c>
    </row>
    <row r="1655" ht="23.25" customHeight="1">
      <c r="A1655" s="86" t="str">
        <f t="shared" si="1271"/>
        <v>24</v>
      </c>
      <c r="B1655" s="120">
        <v>24.0</v>
      </c>
      <c r="C1655" s="121" t="str">
        <f t="shared" si="91"/>
        <v/>
      </c>
      <c r="D1655" s="122" t="str">
        <f t="shared" ref="D1655:E1655" si="1294">D1654</f>
        <v/>
      </c>
      <c r="E1655" s="123" t="str">
        <f t="shared" si="1294"/>
        <v/>
      </c>
      <c r="F1655" s="213"/>
      <c r="G1655" s="124"/>
      <c r="H1655" s="125"/>
      <c r="I1655" s="125"/>
      <c r="J1655" s="214"/>
      <c r="K1655" s="186"/>
      <c r="L1655" s="186"/>
      <c r="M1655" s="131"/>
      <c r="N1655" s="128" t="str">
        <f>VLOOKUP(K1655,COD!$O$2:$P$10,2,FALSE)</f>
        <v>#N/A</v>
      </c>
      <c r="O1655" s="128" t="str">
        <f>VLOOKUP(L1655,COD!$O$12:$P$25,2,FALSE)</f>
        <v>#N/A</v>
      </c>
      <c r="P1655" s="119" t="str">
        <f t="shared" si="1124"/>
        <v>#N/A</v>
      </c>
    </row>
    <row r="1656" ht="23.25" customHeight="1">
      <c r="A1656" s="86" t="str">
        <f t="shared" si="1271"/>
        <v>25</v>
      </c>
      <c r="B1656" s="120">
        <v>25.0</v>
      </c>
      <c r="C1656" s="121" t="str">
        <f t="shared" si="91"/>
        <v/>
      </c>
      <c r="D1656" s="122" t="str">
        <f t="shared" ref="D1656:E1656" si="1295">D1655</f>
        <v/>
      </c>
      <c r="E1656" s="123" t="str">
        <f t="shared" si="1295"/>
        <v/>
      </c>
      <c r="F1656" s="213"/>
      <c r="G1656" s="124"/>
      <c r="H1656" s="125"/>
      <c r="I1656" s="125"/>
      <c r="J1656" s="215"/>
      <c r="K1656" s="185"/>
      <c r="L1656" s="185"/>
      <c r="M1656" s="132"/>
      <c r="N1656" s="118" t="str">
        <f>VLOOKUP(K1656,COD!$O$2:$P$10,2,FALSE)</f>
        <v>#N/A</v>
      </c>
      <c r="O1656" s="118" t="str">
        <f>VLOOKUP(L1656,COD!$O$12:$P$25,2,FALSE)</f>
        <v>#N/A</v>
      </c>
      <c r="P1656" s="119" t="str">
        <f t="shared" si="1124"/>
        <v>#N/A</v>
      </c>
    </row>
    <row r="1657" ht="23.25" customHeight="1">
      <c r="A1657" s="86" t="str">
        <f t="shared" si="1271"/>
        <v>26</v>
      </c>
      <c r="B1657" s="120">
        <v>26.0</v>
      </c>
      <c r="C1657" s="121" t="str">
        <f t="shared" si="91"/>
        <v/>
      </c>
      <c r="D1657" s="122" t="str">
        <f t="shared" ref="D1657:E1657" si="1296">D1656</f>
        <v/>
      </c>
      <c r="E1657" s="123" t="str">
        <f t="shared" si="1296"/>
        <v/>
      </c>
      <c r="F1657" s="213"/>
      <c r="G1657" s="124"/>
      <c r="H1657" s="125"/>
      <c r="I1657" s="125"/>
      <c r="J1657" s="214"/>
      <c r="K1657" s="185"/>
      <c r="L1657" s="185"/>
      <c r="M1657" s="127"/>
      <c r="N1657" s="128" t="str">
        <f>VLOOKUP(K1657,COD!$O$2:$P$10,2,FALSE)</f>
        <v>#N/A</v>
      </c>
      <c r="O1657" s="128" t="str">
        <f>VLOOKUP(L1657,COD!$O$12:$P$25,2,FALSE)</f>
        <v>#N/A</v>
      </c>
      <c r="P1657" s="119" t="str">
        <f t="shared" si="1124"/>
        <v>#N/A</v>
      </c>
    </row>
    <row r="1658" ht="23.25" customHeight="1">
      <c r="A1658" s="86" t="str">
        <f t="shared" si="1271"/>
        <v>27</v>
      </c>
      <c r="B1658" s="120">
        <v>27.0</v>
      </c>
      <c r="C1658" s="121" t="str">
        <f t="shared" si="91"/>
        <v/>
      </c>
      <c r="D1658" s="122" t="str">
        <f t="shared" ref="D1658:E1658" si="1297">D1657</f>
        <v/>
      </c>
      <c r="E1658" s="123" t="str">
        <f t="shared" si="1297"/>
        <v/>
      </c>
      <c r="F1658" s="213"/>
      <c r="G1658" s="124"/>
      <c r="H1658" s="125"/>
      <c r="I1658" s="125"/>
      <c r="J1658" s="214"/>
      <c r="K1658" s="185"/>
      <c r="L1658" s="185"/>
      <c r="M1658" s="130"/>
      <c r="N1658" s="118" t="str">
        <f>VLOOKUP(K1658,COD!$O$2:$P$10,2,FALSE)</f>
        <v>#N/A</v>
      </c>
      <c r="O1658" s="118" t="str">
        <f>VLOOKUP(L1658,COD!$O$12:$P$25,2,FALSE)</f>
        <v>#N/A</v>
      </c>
      <c r="P1658" s="119" t="str">
        <f t="shared" si="1124"/>
        <v>#N/A</v>
      </c>
    </row>
    <row r="1659" ht="23.25" customHeight="1">
      <c r="A1659" s="86" t="str">
        <f t="shared" si="1271"/>
        <v>28</v>
      </c>
      <c r="B1659" s="120">
        <v>28.0</v>
      </c>
      <c r="C1659" s="121" t="str">
        <f t="shared" si="91"/>
        <v/>
      </c>
      <c r="D1659" s="122" t="str">
        <f t="shared" ref="D1659:E1659" si="1298">D1658</f>
        <v/>
      </c>
      <c r="E1659" s="123" t="str">
        <f t="shared" si="1298"/>
        <v/>
      </c>
      <c r="F1659" s="213"/>
      <c r="G1659" s="124"/>
      <c r="H1659" s="125"/>
      <c r="I1659" s="125"/>
      <c r="J1659" s="214"/>
      <c r="K1659" s="185"/>
      <c r="L1659" s="185"/>
      <c r="M1659" s="127"/>
      <c r="N1659" s="128" t="str">
        <f>VLOOKUP(K1659,COD!$O$2:$P$10,2,FALSE)</f>
        <v>#N/A</v>
      </c>
      <c r="O1659" s="128" t="str">
        <f>VLOOKUP(L1659,COD!$O$12:$P$25,2,FALSE)</f>
        <v>#N/A</v>
      </c>
      <c r="P1659" s="119" t="str">
        <f t="shared" si="1124"/>
        <v>#N/A</v>
      </c>
    </row>
    <row r="1660" ht="23.25" customHeight="1">
      <c r="A1660" s="86" t="str">
        <f t="shared" si="1271"/>
        <v>29</v>
      </c>
      <c r="B1660" s="120">
        <v>29.0</v>
      </c>
      <c r="C1660" s="121" t="str">
        <f t="shared" si="91"/>
        <v/>
      </c>
      <c r="D1660" s="122" t="str">
        <f t="shared" ref="D1660:E1660" si="1299">D1659</f>
        <v/>
      </c>
      <c r="E1660" s="123" t="str">
        <f t="shared" si="1299"/>
        <v/>
      </c>
      <c r="F1660" s="213"/>
      <c r="G1660" s="124"/>
      <c r="H1660" s="125"/>
      <c r="I1660" s="125"/>
      <c r="J1660" s="214"/>
      <c r="K1660" s="185"/>
      <c r="L1660" s="185"/>
      <c r="M1660" s="130"/>
      <c r="N1660" s="118" t="str">
        <f>VLOOKUP(K1660,COD!$O$2:$P$10,2,FALSE)</f>
        <v>#N/A</v>
      </c>
      <c r="O1660" s="118" t="str">
        <f>VLOOKUP(L1660,COD!$O$12:$P$25,2,FALSE)</f>
        <v>#N/A</v>
      </c>
      <c r="P1660" s="119" t="str">
        <f t="shared" si="1124"/>
        <v>#N/A</v>
      </c>
    </row>
    <row r="1661" ht="23.25" customHeight="1">
      <c r="A1661" s="86" t="str">
        <f t="shared" si="1271"/>
        <v>30</v>
      </c>
      <c r="B1661" s="120">
        <v>30.0</v>
      </c>
      <c r="C1661" s="121" t="str">
        <f t="shared" si="91"/>
        <v/>
      </c>
      <c r="D1661" s="122" t="str">
        <f t="shared" ref="D1661:E1661" si="1300">D1660</f>
        <v/>
      </c>
      <c r="E1661" s="123" t="str">
        <f t="shared" si="1300"/>
        <v/>
      </c>
      <c r="F1661" s="213"/>
      <c r="G1661" s="124"/>
      <c r="H1661" s="125"/>
      <c r="I1661" s="125"/>
      <c r="J1661" s="214"/>
      <c r="K1661" s="185"/>
      <c r="L1661" s="185"/>
      <c r="M1661" s="131"/>
      <c r="N1661" s="128" t="str">
        <f>VLOOKUP(K1661,COD!$O$2:$P$10,2,FALSE)</f>
        <v>#N/A</v>
      </c>
      <c r="O1661" s="128" t="str">
        <f>VLOOKUP(L1661,COD!$O$12:$P$25,2,FALSE)</f>
        <v>#N/A</v>
      </c>
      <c r="P1661" s="119" t="str">
        <f t="shared" si="1124"/>
        <v>#N/A</v>
      </c>
    </row>
    <row r="1662" ht="23.25" customHeight="1">
      <c r="A1662" s="86" t="str">
        <f t="shared" si="1271"/>
        <v>31</v>
      </c>
      <c r="B1662" s="120">
        <v>31.0</v>
      </c>
      <c r="C1662" s="121" t="str">
        <f t="shared" si="91"/>
        <v/>
      </c>
      <c r="D1662" s="122" t="str">
        <f t="shared" ref="D1662:E1662" si="1301">D1661</f>
        <v/>
      </c>
      <c r="E1662" s="123" t="str">
        <f t="shared" si="1301"/>
        <v/>
      </c>
      <c r="F1662" s="213"/>
      <c r="G1662" s="124"/>
      <c r="H1662" s="125"/>
      <c r="I1662" s="125"/>
      <c r="J1662" s="214"/>
      <c r="K1662" s="186"/>
      <c r="L1662" s="186"/>
      <c r="M1662" s="130"/>
      <c r="N1662" s="118" t="str">
        <f>VLOOKUP(K1662,COD!$O$2:$P$10,2,FALSE)</f>
        <v>#N/A</v>
      </c>
      <c r="O1662" s="118" t="str">
        <f>VLOOKUP(L1662,COD!$O$12:$P$25,2,FALSE)</f>
        <v>#N/A</v>
      </c>
      <c r="P1662" s="119" t="str">
        <f t="shared" si="1124"/>
        <v>#N/A</v>
      </c>
    </row>
    <row r="1663" ht="23.25" customHeight="1">
      <c r="A1663" s="86" t="str">
        <f t="shared" si="1271"/>
        <v>32</v>
      </c>
      <c r="B1663" s="120">
        <v>32.0</v>
      </c>
      <c r="C1663" s="121" t="str">
        <f t="shared" si="91"/>
        <v/>
      </c>
      <c r="D1663" s="122" t="str">
        <f t="shared" ref="D1663:E1663" si="1302">D1662</f>
        <v/>
      </c>
      <c r="E1663" s="123" t="str">
        <f t="shared" si="1302"/>
        <v/>
      </c>
      <c r="F1663" s="213"/>
      <c r="G1663" s="124"/>
      <c r="H1663" s="125"/>
      <c r="I1663" s="125"/>
      <c r="J1663" s="214"/>
      <c r="K1663" s="185"/>
      <c r="L1663" s="185"/>
      <c r="M1663" s="131"/>
      <c r="N1663" s="128" t="str">
        <f>VLOOKUP(K1663,COD!$O$2:$P$10,2,FALSE)</f>
        <v>#N/A</v>
      </c>
      <c r="O1663" s="128" t="str">
        <f>VLOOKUP(L1663,COD!$O$12:$P$25,2,FALSE)</f>
        <v>#N/A</v>
      </c>
      <c r="P1663" s="119" t="str">
        <f t="shared" si="1124"/>
        <v>#N/A</v>
      </c>
    </row>
    <row r="1664" ht="23.25" customHeight="1">
      <c r="A1664" s="86" t="str">
        <f t="shared" si="1271"/>
        <v>33</v>
      </c>
      <c r="B1664" s="120">
        <v>33.0</v>
      </c>
      <c r="C1664" s="121" t="str">
        <f t="shared" si="91"/>
        <v/>
      </c>
      <c r="D1664" s="122" t="str">
        <f t="shared" ref="D1664:E1664" si="1303">D1663</f>
        <v/>
      </c>
      <c r="E1664" s="123" t="str">
        <f t="shared" si="1303"/>
        <v/>
      </c>
      <c r="F1664" s="213"/>
      <c r="G1664" s="124"/>
      <c r="H1664" s="125"/>
      <c r="I1664" s="125"/>
      <c r="J1664" s="214"/>
      <c r="K1664" s="185"/>
      <c r="L1664" s="185"/>
      <c r="M1664" s="132"/>
      <c r="N1664" s="118" t="str">
        <f>VLOOKUP(K1664,COD!$O$2:$P$10,2,FALSE)</f>
        <v>#N/A</v>
      </c>
      <c r="O1664" s="118" t="str">
        <f>VLOOKUP(L1664,COD!$O$12:$P$25,2,FALSE)</f>
        <v>#N/A</v>
      </c>
      <c r="P1664" s="119" t="str">
        <f t="shared" si="1124"/>
        <v>#N/A</v>
      </c>
    </row>
    <row r="1665" ht="23.25" customHeight="1">
      <c r="A1665" s="86" t="str">
        <f t="shared" si="1271"/>
        <v>34</v>
      </c>
      <c r="B1665" s="120">
        <v>34.0</v>
      </c>
      <c r="C1665" s="121" t="str">
        <f t="shared" si="91"/>
        <v/>
      </c>
      <c r="D1665" s="122" t="str">
        <f t="shared" ref="D1665:E1665" si="1304">D1664</f>
        <v/>
      </c>
      <c r="E1665" s="123" t="str">
        <f t="shared" si="1304"/>
        <v/>
      </c>
      <c r="F1665" s="213"/>
      <c r="G1665" s="124"/>
      <c r="H1665" s="125"/>
      <c r="I1665" s="125"/>
      <c r="J1665" s="214"/>
      <c r="K1665" s="185"/>
      <c r="L1665" s="185"/>
      <c r="M1665" s="127"/>
      <c r="N1665" s="128" t="str">
        <f>VLOOKUP(K1665,COD!$O$2:$P$10,2,FALSE)</f>
        <v>#N/A</v>
      </c>
      <c r="O1665" s="128" t="str">
        <f>VLOOKUP(L1665,COD!$O$12:$P$25,2,FALSE)</f>
        <v>#N/A</v>
      </c>
      <c r="P1665" s="119" t="str">
        <f t="shared" si="1124"/>
        <v>#N/A</v>
      </c>
    </row>
    <row r="1666" ht="23.25" customHeight="1">
      <c r="A1666" s="86" t="str">
        <f t="shared" si="1271"/>
        <v>35</v>
      </c>
      <c r="B1666" s="120">
        <v>35.0</v>
      </c>
      <c r="C1666" s="121" t="str">
        <f t="shared" si="91"/>
        <v/>
      </c>
      <c r="D1666" s="122" t="str">
        <f t="shared" ref="D1666:E1666" si="1305">D1665</f>
        <v/>
      </c>
      <c r="E1666" s="123" t="str">
        <f t="shared" si="1305"/>
        <v/>
      </c>
      <c r="F1666" s="213"/>
      <c r="G1666" s="124"/>
      <c r="H1666" s="125"/>
      <c r="I1666" s="125"/>
      <c r="J1666" s="214"/>
      <c r="K1666" s="185"/>
      <c r="L1666" s="185"/>
      <c r="M1666" s="130"/>
      <c r="N1666" s="118" t="str">
        <f>VLOOKUP(K1666,COD!$O$2:$P$10,2,FALSE)</f>
        <v>#N/A</v>
      </c>
      <c r="O1666" s="118" t="str">
        <f>VLOOKUP(L1666,COD!$O$12:$P$25,2,FALSE)</f>
        <v>#N/A</v>
      </c>
      <c r="P1666" s="119" t="str">
        <f t="shared" si="1124"/>
        <v>#N/A</v>
      </c>
    </row>
    <row r="1667" ht="23.25" customHeight="1">
      <c r="A1667" s="86" t="str">
        <f t="shared" si="1271"/>
        <v>36</v>
      </c>
      <c r="B1667" s="120">
        <v>36.0</v>
      </c>
      <c r="C1667" s="121" t="str">
        <f t="shared" si="91"/>
        <v/>
      </c>
      <c r="D1667" s="122" t="str">
        <f t="shared" ref="D1667:E1667" si="1306">D1666</f>
        <v/>
      </c>
      <c r="E1667" s="123" t="str">
        <f t="shared" si="1306"/>
        <v/>
      </c>
      <c r="F1667" s="213"/>
      <c r="G1667" s="124"/>
      <c r="H1667" s="125"/>
      <c r="I1667" s="125"/>
      <c r="J1667" s="214"/>
      <c r="K1667" s="185"/>
      <c r="L1667" s="185"/>
      <c r="M1667" s="127"/>
      <c r="N1667" s="128" t="str">
        <f>VLOOKUP(K1667,COD!$O$2:$P$10,2,FALSE)</f>
        <v>#N/A</v>
      </c>
      <c r="O1667" s="128" t="str">
        <f>VLOOKUP(L1667,COD!$O$12:$P$25,2,FALSE)</f>
        <v>#N/A</v>
      </c>
      <c r="P1667" s="119" t="str">
        <f t="shared" si="1124"/>
        <v>#N/A</v>
      </c>
    </row>
    <row r="1668" ht="23.25" customHeight="1">
      <c r="A1668" s="86" t="str">
        <f t="shared" si="1271"/>
        <v>37</v>
      </c>
      <c r="B1668" s="120">
        <v>37.0</v>
      </c>
      <c r="C1668" s="121" t="str">
        <f t="shared" si="91"/>
        <v/>
      </c>
      <c r="D1668" s="122" t="str">
        <f t="shared" ref="D1668:E1668" si="1307">D1667</f>
        <v/>
      </c>
      <c r="E1668" s="123" t="str">
        <f t="shared" si="1307"/>
        <v/>
      </c>
      <c r="F1668" s="213"/>
      <c r="G1668" s="124"/>
      <c r="H1668" s="125"/>
      <c r="I1668" s="125"/>
      <c r="J1668" s="215"/>
      <c r="K1668" s="185"/>
      <c r="L1668" s="185"/>
      <c r="M1668" s="132"/>
      <c r="N1668" s="118" t="str">
        <f>VLOOKUP(K1668,COD!$O$2:$P$10,2,FALSE)</f>
        <v>#N/A</v>
      </c>
      <c r="O1668" s="118" t="str">
        <f>VLOOKUP(L1668,COD!$O$12:$P$25,2,FALSE)</f>
        <v>#N/A</v>
      </c>
      <c r="P1668" s="119" t="str">
        <f t="shared" si="1124"/>
        <v>#N/A</v>
      </c>
    </row>
    <row r="1669" ht="23.25" customHeight="1">
      <c r="A1669" s="86" t="str">
        <f t="shared" si="1271"/>
        <v>38</v>
      </c>
      <c r="B1669" s="120">
        <v>38.0</v>
      </c>
      <c r="C1669" s="121" t="str">
        <f t="shared" si="91"/>
        <v/>
      </c>
      <c r="D1669" s="122" t="str">
        <f t="shared" ref="D1669:E1669" si="1308">D1668</f>
        <v/>
      </c>
      <c r="E1669" s="123" t="str">
        <f t="shared" si="1308"/>
        <v/>
      </c>
      <c r="F1669" s="213"/>
      <c r="G1669" s="124"/>
      <c r="H1669" s="125"/>
      <c r="I1669" s="125"/>
      <c r="J1669" s="214"/>
      <c r="K1669" s="185"/>
      <c r="L1669" s="185"/>
      <c r="M1669" s="127"/>
      <c r="N1669" s="128" t="str">
        <f>VLOOKUP(K1669,COD!$O$2:$P$10,2,FALSE)</f>
        <v>#N/A</v>
      </c>
      <c r="O1669" s="128" t="str">
        <f>VLOOKUP(L1669,COD!$O$12:$P$25,2,FALSE)</f>
        <v>#N/A</v>
      </c>
      <c r="P1669" s="119" t="str">
        <f t="shared" si="1124"/>
        <v>#N/A</v>
      </c>
    </row>
    <row r="1670" ht="23.25" customHeight="1">
      <c r="A1670" s="86" t="str">
        <f t="shared" si="1271"/>
        <v>39</v>
      </c>
      <c r="B1670" s="120">
        <v>39.0</v>
      </c>
      <c r="C1670" s="121" t="str">
        <f t="shared" si="91"/>
        <v/>
      </c>
      <c r="D1670" s="122" t="str">
        <f t="shared" ref="D1670:E1670" si="1309">D1669</f>
        <v/>
      </c>
      <c r="E1670" s="123" t="str">
        <f t="shared" si="1309"/>
        <v/>
      </c>
      <c r="F1670" s="213"/>
      <c r="G1670" s="124"/>
      <c r="H1670" s="125"/>
      <c r="I1670" s="125"/>
      <c r="J1670" s="214"/>
      <c r="K1670" s="185"/>
      <c r="L1670" s="186"/>
      <c r="M1670" s="132"/>
      <c r="N1670" s="118" t="str">
        <f>VLOOKUP(K1670,COD!$O$2:$P$10,2,FALSE)</f>
        <v>#N/A</v>
      </c>
      <c r="O1670" s="118" t="str">
        <f>VLOOKUP(L1670,COD!$O$12:$P$25,2,FALSE)</f>
        <v>#N/A</v>
      </c>
      <c r="P1670" s="119" t="str">
        <f t="shared" si="1124"/>
        <v>#N/A</v>
      </c>
    </row>
    <row r="1671" ht="23.25" customHeight="1">
      <c r="A1671" s="86" t="str">
        <f t="shared" si="1271"/>
        <v>40</v>
      </c>
      <c r="B1671" s="120">
        <v>40.0</v>
      </c>
      <c r="C1671" s="121" t="str">
        <f t="shared" si="91"/>
        <v/>
      </c>
      <c r="D1671" s="122" t="str">
        <f t="shared" ref="D1671:E1671" si="1310">D1670</f>
        <v/>
      </c>
      <c r="E1671" s="123" t="str">
        <f t="shared" si="1310"/>
        <v/>
      </c>
      <c r="F1671" s="213"/>
      <c r="G1671" s="124"/>
      <c r="H1671" s="125"/>
      <c r="I1671" s="125"/>
      <c r="J1671" s="214"/>
      <c r="K1671" s="185"/>
      <c r="L1671" s="186"/>
      <c r="M1671" s="131"/>
      <c r="N1671" s="128" t="str">
        <f>VLOOKUP(K1671,COD!$O$2:$P$10,2,FALSE)</f>
        <v>#N/A</v>
      </c>
      <c r="O1671" s="128" t="str">
        <f>VLOOKUP(L1671,COD!$O$12:$P$25,2,FALSE)</f>
        <v>#N/A</v>
      </c>
      <c r="P1671" s="119" t="str">
        <f t="shared" si="1124"/>
        <v>#N/A</v>
      </c>
    </row>
    <row r="1672" ht="23.25" customHeight="1">
      <c r="A1672" s="86" t="str">
        <f t="shared" si="1271"/>
        <v>41</v>
      </c>
      <c r="B1672" s="120">
        <v>41.0</v>
      </c>
      <c r="C1672" s="121" t="str">
        <f t="shared" si="91"/>
        <v/>
      </c>
      <c r="D1672" s="122" t="str">
        <f t="shared" ref="D1672:E1672" si="1311">D1671</f>
        <v/>
      </c>
      <c r="E1672" s="123" t="str">
        <f t="shared" si="1311"/>
        <v/>
      </c>
      <c r="F1672" s="213"/>
      <c r="G1672" s="124"/>
      <c r="H1672" s="125"/>
      <c r="I1672" s="125"/>
      <c r="J1672" s="214"/>
      <c r="K1672" s="185"/>
      <c r="L1672" s="186"/>
      <c r="M1672" s="132"/>
      <c r="N1672" s="118" t="str">
        <f>VLOOKUP(K1672,COD!$O$2:$P$10,2,FALSE)</f>
        <v>#N/A</v>
      </c>
      <c r="O1672" s="118" t="str">
        <f>VLOOKUP(L1672,COD!$O$12:$P$25,2,FALSE)</f>
        <v>#N/A</v>
      </c>
      <c r="P1672" s="119" t="str">
        <f t="shared" si="1124"/>
        <v>#N/A</v>
      </c>
    </row>
    <row r="1673" ht="23.25" customHeight="1">
      <c r="A1673" s="86" t="str">
        <f t="shared" si="1271"/>
        <v>42</v>
      </c>
      <c r="B1673" s="120">
        <v>42.0</v>
      </c>
      <c r="C1673" s="121" t="str">
        <f t="shared" si="91"/>
        <v/>
      </c>
      <c r="D1673" s="122" t="str">
        <f t="shared" ref="D1673:E1673" si="1312">D1672</f>
        <v/>
      </c>
      <c r="E1673" s="123" t="str">
        <f t="shared" si="1312"/>
        <v/>
      </c>
      <c r="F1673" s="213"/>
      <c r="G1673" s="124"/>
      <c r="H1673" s="125"/>
      <c r="I1673" s="125"/>
      <c r="J1673" s="214"/>
      <c r="K1673" s="185"/>
      <c r="L1673" s="188"/>
      <c r="M1673" s="127"/>
      <c r="N1673" s="128" t="str">
        <f>VLOOKUP(K1673,COD!$O$2:$P$10,2,FALSE)</f>
        <v>#N/A</v>
      </c>
      <c r="O1673" s="128" t="str">
        <f>VLOOKUP(L1673,COD!$O$12:$P$25,2,FALSE)</f>
        <v>#N/A</v>
      </c>
      <c r="P1673" s="119" t="str">
        <f t="shared" si="1124"/>
        <v>#N/A</v>
      </c>
    </row>
    <row r="1674" ht="23.25" customHeight="1">
      <c r="A1674" s="86" t="str">
        <f t="shared" si="1271"/>
        <v>43</v>
      </c>
      <c r="B1674" s="120">
        <v>43.0</v>
      </c>
      <c r="C1674" s="121" t="str">
        <f t="shared" si="91"/>
        <v/>
      </c>
      <c r="D1674" s="122" t="str">
        <f t="shared" ref="D1674:E1674" si="1313">D1673</f>
        <v/>
      </c>
      <c r="E1674" s="123" t="str">
        <f t="shared" si="1313"/>
        <v/>
      </c>
      <c r="F1674" s="213"/>
      <c r="G1674" s="124"/>
      <c r="H1674" s="125"/>
      <c r="I1674" s="125"/>
      <c r="J1674" s="214"/>
      <c r="K1674" s="186"/>
      <c r="L1674" s="186"/>
      <c r="M1674" s="130"/>
      <c r="N1674" s="118" t="str">
        <f>VLOOKUP(K1674,COD!$O$2:$P$10,2,FALSE)</f>
        <v>#N/A</v>
      </c>
      <c r="O1674" s="118" t="str">
        <f>VLOOKUP(L1674,COD!$O$12:$P$25,2,FALSE)</f>
        <v>#N/A</v>
      </c>
      <c r="P1674" s="119" t="str">
        <f t="shared" si="1124"/>
        <v>#N/A</v>
      </c>
    </row>
    <row r="1675" ht="23.25" customHeight="1">
      <c r="A1675" s="86" t="str">
        <f t="shared" si="1271"/>
        <v>44</v>
      </c>
      <c r="B1675" s="120">
        <v>44.0</v>
      </c>
      <c r="C1675" s="121" t="str">
        <f t="shared" si="91"/>
        <v/>
      </c>
      <c r="D1675" s="122" t="str">
        <f t="shared" ref="D1675:E1675" si="1314">D1674</f>
        <v/>
      </c>
      <c r="E1675" s="123" t="str">
        <f t="shared" si="1314"/>
        <v/>
      </c>
      <c r="F1675" s="213"/>
      <c r="G1675" s="124"/>
      <c r="H1675" s="125"/>
      <c r="I1675" s="125"/>
      <c r="J1675" s="214"/>
      <c r="K1675" s="186"/>
      <c r="L1675" s="186"/>
      <c r="M1675" s="131"/>
      <c r="N1675" s="128" t="str">
        <f>VLOOKUP(K1675,COD!$O$2:$P$10,2,FALSE)</f>
        <v>#N/A</v>
      </c>
      <c r="O1675" s="128" t="str">
        <f>VLOOKUP(L1675,COD!$O$12:$P$25,2,FALSE)</f>
        <v>#N/A</v>
      </c>
      <c r="P1675" s="119" t="str">
        <f t="shared" si="1124"/>
        <v>#N/A</v>
      </c>
    </row>
    <row r="1676" ht="23.25" customHeight="1">
      <c r="A1676" s="86" t="str">
        <f t="shared" si="1271"/>
        <v>45</v>
      </c>
      <c r="B1676" s="120">
        <v>45.0</v>
      </c>
      <c r="C1676" s="121" t="str">
        <f t="shared" si="91"/>
        <v/>
      </c>
      <c r="D1676" s="122" t="str">
        <f t="shared" ref="D1676:E1676" si="1315">D1675</f>
        <v/>
      </c>
      <c r="E1676" s="123" t="str">
        <f t="shared" si="1315"/>
        <v/>
      </c>
      <c r="F1676" s="213"/>
      <c r="G1676" s="124"/>
      <c r="H1676" s="125"/>
      <c r="I1676" s="125"/>
      <c r="J1676" s="214"/>
      <c r="K1676" s="189"/>
      <c r="L1676" s="190"/>
      <c r="M1676" s="132"/>
      <c r="N1676" s="118" t="str">
        <f>VLOOKUP(K1676,COD!$O$2:$P$10,2,FALSE)</f>
        <v>#N/A</v>
      </c>
      <c r="O1676" s="118" t="str">
        <f>VLOOKUP(L1676,COD!$O$12:$P$25,2,FALSE)</f>
        <v>#N/A</v>
      </c>
      <c r="P1676" s="119" t="str">
        <f t="shared" si="1124"/>
        <v>#N/A</v>
      </c>
    </row>
    <row r="1677" ht="23.25" customHeight="1">
      <c r="A1677" s="86" t="str">
        <f t="shared" si="1271"/>
        <v>46</v>
      </c>
      <c r="B1677" s="120">
        <v>46.0</v>
      </c>
      <c r="C1677" s="121" t="str">
        <f t="shared" si="91"/>
        <v/>
      </c>
      <c r="D1677" s="122" t="str">
        <f t="shared" ref="D1677:E1677" si="1316">D1676</f>
        <v/>
      </c>
      <c r="E1677" s="123" t="str">
        <f t="shared" si="1316"/>
        <v/>
      </c>
      <c r="F1677" s="213"/>
      <c r="G1677" s="124"/>
      <c r="H1677" s="125"/>
      <c r="I1677" s="125"/>
      <c r="J1677" s="215"/>
      <c r="K1677" s="186"/>
      <c r="L1677" s="186"/>
      <c r="M1677" s="127"/>
      <c r="N1677" s="128" t="str">
        <f>VLOOKUP(K1677,COD!$O$2:$P$10,2,FALSE)</f>
        <v>#N/A</v>
      </c>
      <c r="O1677" s="128" t="str">
        <f>VLOOKUP(L1677,COD!$O$12:$P$25,2,FALSE)</f>
        <v>#N/A</v>
      </c>
      <c r="P1677" s="119" t="str">
        <f t="shared" si="1124"/>
        <v>#N/A</v>
      </c>
    </row>
    <row r="1678" ht="23.25" customHeight="1">
      <c r="A1678" s="86" t="str">
        <f t="shared" si="1271"/>
        <v>47</v>
      </c>
      <c r="B1678" s="120">
        <v>47.0</v>
      </c>
      <c r="C1678" s="121" t="str">
        <f t="shared" si="91"/>
        <v/>
      </c>
      <c r="D1678" s="122" t="str">
        <f t="shared" ref="D1678:E1678" si="1317">D1677</f>
        <v/>
      </c>
      <c r="E1678" s="123" t="str">
        <f t="shared" si="1317"/>
        <v/>
      </c>
      <c r="F1678" s="213"/>
      <c r="G1678" s="124"/>
      <c r="H1678" s="125"/>
      <c r="I1678" s="125"/>
      <c r="J1678" s="214"/>
      <c r="K1678" s="185"/>
      <c r="L1678" s="186"/>
      <c r="M1678" s="132"/>
      <c r="N1678" s="118" t="str">
        <f>VLOOKUP(K1678,COD!$O$2:$P$10,2,FALSE)</f>
        <v>#N/A</v>
      </c>
      <c r="O1678" s="118" t="str">
        <f>VLOOKUP(L1678,COD!$O$12:$P$25,2,FALSE)</f>
        <v>#N/A</v>
      </c>
      <c r="P1678" s="119" t="str">
        <f t="shared" si="1124"/>
        <v>#N/A</v>
      </c>
    </row>
    <row r="1679" ht="23.25" customHeight="1">
      <c r="A1679" s="86" t="str">
        <f t="shared" si="1271"/>
        <v>48</v>
      </c>
      <c r="B1679" s="120">
        <v>48.0</v>
      </c>
      <c r="C1679" s="121" t="str">
        <f t="shared" si="91"/>
        <v/>
      </c>
      <c r="D1679" s="122" t="str">
        <f t="shared" ref="D1679:E1679" si="1318">D1678</f>
        <v/>
      </c>
      <c r="E1679" s="123" t="str">
        <f t="shared" si="1318"/>
        <v/>
      </c>
      <c r="F1679" s="213"/>
      <c r="G1679" s="124"/>
      <c r="H1679" s="125"/>
      <c r="I1679" s="125"/>
      <c r="J1679" s="214"/>
      <c r="K1679" s="186"/>
      <c r="L1679" s="186"/>
      <c r="M1679" s="127"/>
      <c r="N1679" s="128" t="str">
        <f>VLOOKUP(K1679,COD!$O$2:$P$10,2,FALSE)</f>
        <v>#N/A</v>
      </c>
      <c r="O1679" s="128" t="str">
        <f>VLOOKUP(L1679,COD!$O$12:$P$25,2,FALSE)</f>
        <v>#N/A</v>
      </c>
      <c r="P1679" s="119" t="str">
        <f t="shared" si="1124"/>
        <v>#N/A</v>
      </c>
    </row>
    <row r="1680" ht="23.25" customHeight="1">
      <c r="A1680" s="86" t="str">
        <f t="shared" si="1271"/>
        <v>49</v>
      </c>
      <c r="B1680" s="120">
        <v>49.0</v>
      </c>
      <c r="C1680" s="121" t="str">
        <f t="shared" si="91"/>
        <v/>
      </c>
      <c r="D1680" s="122" t="str">
        <f t="shared" ref="D1680:E1680" si="1319">D1679</f>
        <v/>
      </c>
      <c r="E1680" s="123" t="str">
        <f t="shared" si="1319"/>
        <v/>
      </c>
      <c r="F1680" s="213"/>
      <c r="G1680" s="124"/>
      <c r="H1680" s="125"/>
      <c r="I1680" s="125"/>
      <c r="J1680" s="214"/>
      <c r="K1680" s="185"/>
      <c r="L1680" s="186"/>
      <c r="M1680" s="132"/>
      <c r="N1680" s="118" t="str">
        <f>VLOOKUP(K1680,COD!$O$2:$P$10,2,FALSE)</f>
        <v>#N/A</v>
      </c>
      <c r="O1680" s="118" t="str">
        <f>VLOOKUP(L1680,COD!$O$12:$P$25,2,FALSE)</f>
        <v>#N/A</v>
      </c>
      <c r="P1680" s="119" t="str">
        <f t="shared" si="1124"/>
        <v>#N/A</v>
      </c>
    </row>
    <row r="1681" ht="23.25" customHeight="1">
      <c r="A1681" s="86" t="str">
        <f t="shared" si="1271"/>
        <v>50</v>
      </c>
      <c r="B1681" s="120">
        <v>50.0</v>
      </c>
      <c r="C1681" s="121" t="str">
        <f t="shared" si="91"/>
        <v/>
      </c>
      <c r="D1681" s="122" t="str">
        <f t="shared" ref="D1681:E1681" si="1320">D1680</f>
        <v/>
      </c>
      <c r="E1681" s="123" t="str">
        <f t="shared" si="1320"/>
        <v/>
      </c>
      <c r="F1681" s="213"/>
      <c r="G1681" s="124"/>
      <c r="H1681" s="125"/>
      <c r="I1681" s="125"/>
      <c r="J1681" s="214"/>
      <c r="K1681" s="186"/>
      <c r="L1681" s="186"/>
      <c r="M1681" s="127"/>
      <c r="N1681" s="128" t="str">
        <f>VLOOKUP(K1681,COD!$O$2:$P$10,2,FALSE)</f>
        <v>#N/A</v>
      </c>
      <c r="O1681" s="128" t="str">
        <f>VLOOKUP(L1681,COD!$O$12:$P$25,2,FALSE)</f>
        <v>#N/A</v>
      </c>
      <c r="P1681" s="119" t="str">
        <f t="shared" si="1124"/>
        <v>#N/A</v>
      </c>
    </row>
    <row r="1682" ht="23.25" customHeight="1">
      <c r="A1682" s="86" t="str">
        <f t="shared" si="1271"/>
        <v>51</v>
      </c>
      <c r="B1682" s="120">
        <v>51.0</v>
      </c>
      <c r="C1682" s="121" t="str">
        <f t="shared" si="91"/>
        <v/>
      </c>
      <c r="D1682" s="122" t="str">
        <f t="shared" ref="D1682:E1682" si="1321">D1681</f>
        <v/>
      </c>
      <c r="E1682" s="123" t="str">
        <f t="shared" si="1321"/>
        <v/>
      </c>
      <c r="F1682" s="213"/>
      <c r="G1682" s="124"/>
      <c r="H1682" s="125"/>
      <c r="I1682" s="125"/>
      <c r="J1682" s="215"/>
      <c r="K1682" s="186"/>
      <c r="L1682" s="186"/>
      <c r="M1682" s="130"/>
      <c r="N1682" s="118" t="str">
        <f>VLOOKUP(K1682,COD!$O$2:$P$10,2,FALSE)</f>
        <v>#N/A</v>
      </c>
      <c r="O1682" s="118" t="str">
        <f>VLOOKUP(L1682,COD!$O$12:$P$25,2,FALSE)</f>
        <v>#N/A</v>
      </c>
      <c r="P1682" s="119" t="str">
        <f t="shared" si="1124"/>
        <v>#N/A</v>
      </c>
    </row>
    <row r="1683" ht="23.25" customHeight="1">
      <c r="A1683" s="86" t="str">
        <f t="shared" si="1271"/>
        <v>52</v>
      </c>
      <c r="B1683" s="120">
        <v>52.0</v>
      </c>
      <c r="C1683" s="121" t="str">
        <f t="shared" si="91"/>
        <v/>
      </c>
      <c r="D1683" s="122" t="str">
        <f t="shared" ref="D1683:E1683" si="1322">D1682</f>
        <v/>
      </c>
      <c r="E1683" s="123" t="str">
        <f t="shared" si="1322"/>
        <v/>
      </c>
      <c r="F1683" s="213"/>
      <c r="G1683" s="124"/>
      <c r="H1683" s="125"/>
      <c r="I1683" s="125"/>
      <c r="J1683" s="214"/>
      <c r="K1683" s="186"/>
      <c r="L1683" s="186"/>
      <c r="M1683" s="127"/>
      <c r="N1683" s="128" t="str">
        <f>VLOOKUP(K1683,COD!$O$2:$P$10,2,FALSE)</f>
        <v>#N/A</v>
      </c>
      <c r="O1683" s="128" t="str">
        <f>VLOOKUP(L1683,COD!$O$12:$P$25,2,FALSE)</f>
        <v>#N/A</v>
      </c>
      <c r="P1683" s="119" t="str">
        <f t="shared" si="1124"/>
        <v>#N/A</v>
      </c>
    </row>
    <row r="1684" ht="23.25" customHeight="1">
      <c r="A1684" s="86" t="str">
        <f t="shared" si="1271"/>
        <v>53</v>
      </c>
      <c r="B1684" s="120">
        <v>53.0</v>
      </c>
      <c r="C1684" s="121" t="str">
        <f t="shared" si="91"/>
        <v/>
      </c>
      <c r="D1684" s="122" t="str">
        <f t="shared" ref="D1684:E1684" si="1323">D1683</f>
        <v/>
      </c>
      <c r="E1684" s="123" t="str">
        <f t="shared" si="1323"/>
        <v/>
      </c>
      <c r="F1684" s="213"/>
      <c r="G1684" s="124"/>
      <c r="H1684" s="125"/>
      <c r="I1684" s="125"/>
      <c r="J1684" s="214"/>
      <c r="K1684" s="185"/>
      <c r="L1684" s="185"/>
      <c r="M1684" s="132"/>
      <c r="N1684" s="118" t="str">
        <f>VLOOKUP(K1684,COD!$O$2:$P$10,2,FALSE)</f>
        <v>#N/A</v>
      </c>
      <c r="O1684" s="118" t="str">
        <f>VLOOKUP(L1684,COD!$O$12:$P$25,2,FALSE)</f>
        <v>#N/A</v>
      </c>
      <c r="P1684" s="119" t="str">
        <f t="shared" si="1124"/>
        <v>#N/A</v>
      </c>
    </row>
    <row r="1685" ht="23.25" customHeight="1">
      <c r="A1685" s="86" t="str">
        <f t="shared" si="1271"/>
        <v>54</v>
      </c>
      <c r="B1685" s="120">
        <v>54.0</v>
      </c>
      <c r="C1685" s="121" t="str">
        <f t="shared" si="91"/>
        <v/>
      </c>
      <c r="D1685" s="122" t="str">
        <f t="shared" ref="D1685:E1685" si="1324">D1684</f>
        <v/>
      </c>
      <c r="E1685" s="123" t="str">
        <f t="shared" si="1324"/>
        <v/>
      </c>
      <c r="F1685" s="213"/>
      <c r="G1685" s="124"/>
      <c r="H1685" s="125"/>
      <c r="I1685" s="125"/>
      <c r="J1685" s="214"/>
      <c r="K1685" s="186"/>
      <c r="L1685" s="186"/>
      <c r="M1685" s="127"/>
      <c r="N1685" s="128" t="str">
        <f>VLOOKUP(K1685,COD!$O$2:$P$10,2,FALSE)</f>
        <v>#N/A</v>
      </c>
      <c r="O1685" s="128" t="str">
        <f>VLOOKUP(L1685,COD!$O$12:$P$25,2,FALSE)</f>
        <v>#N/A</v>
      </c>
      <c r="P1685" s="119" t="str">
        <f t="shared" si="1124"/>
        <v>#N/A</v>
      </c>
    </row>
    <row r="1686" ht="23.25" customHeight="1">
      <c r="A1686" s="86" t="str">
        <f t="shared" si="1271"/>
        <v>55</v>
      </c>
      <c r="B1686" s="120">
        <v>55.0</v>
      </c>
      <c r="C1686" s="121" t="str">
        <f t="shared" si="91"/>
        <v/>
      </c>
      <c r="D1686" s="122" t="str">
        <f t="shared" ref="D1686:E1686" si="1325">D1685</f>
        <v/>
      </c>
      <c r="E1686" s="123" t="str">
        <f t="shared" si="1325"/>
        <v/>
      </c>
      <c r="F1686" s="213"/>
      <c r="G1686" s="124"/>
      <c r="H1686" s="125"/>
      <c r="I1686" s="125"/>
      <c r="J1686" s="214"/>
      <c r="K1686" s="185"/>
      <c r="L1686" s="186"/>
      <c r="M1686" s="130"/>
      <c r="N1686" s="118" t="str">
        <f>VLOOKUP(K1686,COD!$O$2:$P$10,2,FALSE)</f>
        <v>#N/A</v>
      </c>
      <c r="O1686" s="118" t="str">
        <f>VLOOKUP(L1686,COD!$O$12:$P$25,2,FALSE)</f>
        <v>#N/A</v>
      </c>
      <c r="P1686" s="119" t="str">
        <f t="shared" si="1124"/>
        <v>#N/A</v>
      </c>
    </row>
    <row r="1687" ht="23.25" customHeight="1">
      <c r="A1687" s="86" t="str">
        <f t="shared" si="1271"/>
        <v>56</v>
      </c>
      <c r="B1687" s="120">
        <v>56.0</v>
      </c>
      <c r="C1687" s="121" t="str">
        <f t="shared" si="91"/>
        <v/>
      </c>
      <c r="D1687" s="122" t="str">
        <f t="shared" ref="D1687:E1687" si="1326">D1686</f>
        <v/>
      </c>
      <c r="E1687" s="123" t="str">
        <f t="shared" si="1326"/>
        <v/>
      </c>
      <c r="F1687" s="213"/>
      <c r="G1687" s="124"/>
      <c r="H1687" s="125"/>
      <c r="I1687" s="125"/>
      <c r="J1687" s="214"/>
      <c r="K1687" s="186"/>
      <c r="L1687" s="186"/>
      <c r="M1687" s="131"/>
      <c r="N1687" s="128" t="str">
        <f>VLOOKUP(K1687,COD!$O$2:$P$10,2,FALSE)</f>
        <v>#N/A</v>
      </c>
      <c r="O1687" s="128" t="str">
        <f>VLOOKUP(L1687,COD!$O$12:$P$25,2,FALSE)</f>
        <v>#N/A</v>
      </c>
      <c r="P1687" s="119" t="str">
        <f t="shared" si="1124"/>
        <v>#N/A</v>
      </c>
    </row>
    <row r="1688" ht="23.25" customHeight="1">
      <c r="A1688" s="86" t="str">
        <f t="shared" si="1271"/>
        <v>57</v>
      </c>
      <c r="B1688" s="120">
        <v>57.0</v>
      </c>
      <c r="C1688" s="121" t="str">
        <f t="shared" si="91"/>
        <v/>
      </c>
      <c r="D1688" s="122" t="str">
        <f t="shared" ref="D1688:E1688" si="1327">D1687</f>
        <v/>
      </c>
      <c r="E1688" s="123" t="str">
        <f t="shared" si="1327"/>
        <v/>
      </c>
      <c r="F1688" s="213"/>
      <c r="G1688" s="124"/>
      <c r="H1688" s="125"/>
      <c r="I1688" s="125"/>
      <c r="J1688" s="214"/>
      <c r="K1688" s="185"/>
      <c r="L1688" s="185"/>
      <c r="M1688" s="132"/>
      <c r="N1688" s="118" t="str">
        <f>VLOOKUP(K1688,COD!$O$2:$P$10,2,FALSE)</f>
        <v>#N/A</v>
      </c>
      <c r="O1688" s="118" t="str">
        <f>VLOOKUP(L1688,COD!$O$12:$P$25,2,FALSE)</f>
        <v>#N/A</v>
      </c>
      <c r="P1688" s="119" t="str">
        <f t="shared" si="1124"/>
        <v>#N/A</v>
      </c>
    </row>
    <row r="1689" ht="23.25" customHeight="1">
      <c r="A1689" s="86" t="str">
        <f t="shared" si="1271"/>
        <v>58</v>
      </c>
      <c r="B1689" s="120">
        <v>58.0</v>
      </c>
      <c r="C1689" s="121" t="str">
        <f t="shared" si="91"/>
        <v/>
      </c>
      <c r="D1689" s="122" t="str">
        <f t="shared" ref="D1689:E1689" si="1328">D1688</f>
        <v/>
      </c>
      <c r="E1689" s="123" t="str">
        <f t="shared" si="1328"/>
        <v/>
      </c>
      <c r="F1689" s="213"/>
      <c r="G1689" s="124"/>
      <c r="H1689" s="125"/>
      <c r="I1689" s="125"/>
      <c r="J1689" s="214"/>
      <c r="K1689" s="185"/>
      <c r="L1689" s="185"/>
      <c r="M1689" s="127"/>
      <c r="N1689" s="128" t="str">
        <f>VLOOKUP(K1689,COD!$O$2:$P$10,2,FALSE)</f>
        <v>#N/A</v>
      </c>
      <c r="O1689" s="128" t="str">
        <f>VLOOKUP(L1689,COD!$O$12:$P$25,2,FALSE)</f>
        <v>#N/A</v>
      </c>
      <c r="P1689" s="119" t="str">
        <f t="shared" si="1124"/>
        <v>#N/A</v>
      </c>
    </row>
    <row r="1690" ht="23.25" customHeight="1">
      <c r="A1690" s="86" t="str">
        <f t="shared" si="1271"/>
        <v>59</v>
      </c>
      <c r="B1690" s="120">
        <v>59.0</v>
      </c>
      <c r="C1690" s="121" t="str">
        <f t="shared" si="91"/>
        <v/>
      </c>
      <c r="D1690" s="122" t="str">
        <f t="shared" ref="D1690:E1690" si="1329">D1689</f>
        <v/>
      </c>
      <c r="E1690" s="123" t="str">
        <f t="shared" si="1329"/>
        <v/>
      </c>
      <c r="F1690" s="213"/>
      <c r="G1690" s="124"/>
      <c r="H1690" s="125"/>
      <c r="I1690" s="125"/>
      <c r="J1690" s="214"/>
      <c r="K1690" s="185"/>
      <c r="L1690" s="185"/>
      <c r="M1690" s="132"/>
      <c r="N1690" s="118" t="str">
        <f>VLOOKUP(K1690,COD!$O$2:$P$10,2,FALSE)</f>
        <v>#N/A</v>
      </c>
      <c r="O1690" s="118" t="str">
        <f>VLOOKUP(L1690,COD!$O$12:$P$25,2,FALSE)</f>
        <v>#N/A</v>
      </c>
      <c r="P1690" s="119" t="str">
        <f t="shared" si="1124"/>
        <v>#N/A</v>
      </c>
    </row>
    <row r="1691" ht="23.25" customHeight="1">
      <c r="A1691" s="86" t="str">
        <f t="shared" si="1271"/>
        <v>60</v>
      </c>
      <c r="B1691" s="120">
        <v>60.0</v>
      </c>
      <c r="C1691" s="121" t="str">
        <f t="shared" si="91"/>
        <v/>
      </c>
      <c r="D1691" s="122" t="str">
        <f t="shared" ref="D1691:E1691" si="1330">D1690</f>
        <v/>
      </c>
      <c r="E1691" s="123" t="str">
        <f t="shared" si="1330"/>
        <v/>
      </c>
      <c r="F1691" s="213"/>
      <c r="G1691" s="124"/>
      <c r="H1691" s="125"/>
      <c r="I1691" s="125"/>
      <c r="J1691" s="214"/>
      <c r="K1691" s="185"/>
      <c r="L1691" s="185"/>
      <c r="M1691" s="127"/>
      <c r="N1691" s="128" t="str">
        <f>VLOOKUP(K1691,COD!$O$2:$P$10,2,FALSE)</f>
        <v>#N/A</v>
      </c>
      <c r="O1691" s="128" t="str">
        <f>VLOOKUP(L1691,COD!$O$12:$P$25,2,FALSE)</f>
        <v>#N/A</v>
      </c>
      <c r="P1691" s="119" t="str">
        <f t="shared" si="1124"/>
        <v>#N/A</v>
      </c>
    </row>
    <row r="1692" ht="23.25" customHeight="1">
      <c r="A1692" s="86" t="str">
        <f t="shared" si="1271"/>
        <v>61</v>
      </c>
      <c r="B1692" s="120">
        <v>61.0</v>
      </c>
      <c r="C1692" s="121" t="str">
        <f t="shared" si="91"/>
        <v/>
      </c>
      <c r="D1692" s="122" t="str">
        <f t="shared" ref="D1692:E1692" si="1331">D1691</f>
        <v/>
      </c>
      <c r="E1692" s="123" t="str">
        <f t="shared" si="1331"/>
        <v/>
      </c>
      <c r="F1692" s="213"/>
      <c r="G1692" s="124"/>
      <c r="H1692" s="125"/>
      <c r="I1692" s="125"/>
      <c r="J1692" s="215"/>
      <c r="K1692" s="185"/>
      <c r="L1692" s="185"/>
      <c r="M1692" s="132"/>
      <c r="N1692" s="118" t="str">
        <f>VLOOKUP(K1692,COD!$O$2:$P$10,2,FALSE)</f>
        <v>#N/A</v>
      </c>
      <c r="O1692" s="118" t="str">
        <f>VLOOKUP(L1692,COD!$O$12:$P$25,2,FALSE)</f>
        <v>#N/A</v>
      </c>
      <c r="P1692" s="119" t="str">
        <f t="shared" si="1124"/>
        <v>#N/A</v>
      </c>
    </row>
    <row r="1693" ht="23.25" customHeight="1">
      <c r="A1693" s="86" t="str">
        <f t="shared" si="1271"/>
        <v>62</v>
      </c>
      <c r="B1693" s="120">
        <v>62.0</v>
      </c>
      <c r="C1693" s="121" t="str">
        <f t="shared" si="91"/>
        <v/>
      </c>
      <c r="D1693" s="122" t="str">
        <f t="shared" ref="D1693:E1693" si="1332">D1692</f>
        <v/>
      </c>
      <c r="E1693" s="123" t="str">
        <f t="shared" si="1332"/>
        <v/>
      </c>
      <c r="F1693" s="213"/>
      <c r="G1693" s="124"/>
      <c r="H1693" s="125"/>
      <c r="I1693" s="125"/>
      <c r="J1693" s="215"/>
      <c r="K1693" s="186"/>
      <c r="L1693" s="186"/>
      <c r="M1693" s="131"/>
      <c r="N1693" s="128" t="str">
        <f>VLOOKUP(K1693,COD!$O$2:$P$10,2,FALSE)</f>
        <v>#N/A</v>
      </c>
      <c r="O1693" s="128" t="str">
        <f>VLOOKUP(L1693,COD!$O$12:$P$25,2,FALSE)</f>
        <v>#N/A</v>
      </c>
      <c r="P1693" s="119" t="str">
        <f t="shared" si="1124"/>
        <v>#N/A</v>
      </c>
    </row>
    <row r="1694" ht="23.25" customHeight="1">
      <c r="A1694" s="86" t="str">
        <f t="shared" si="1271"/>
        <v>63</v>
      </c>
      <c r="B1694" s="120">
        <v>63.0</v>
      </c>
      <c r="C1694" s="121" t="str">
        <f t="shared" si="91"/>
        <v/>
      </c>
      <c r="D1694" s="122" t="str">
        <f t="shared" ref="D1694:E1694" si="1333">D1693</f>
        <v/>
      </c>
      <c r="E1694" s="123" t="str">
        <f t="shared" si="1333"/>
        <v/>
      </c>
      <c r="F1694" s="213"/>
      <c r="G1694" s="124"/>
      <c r="H1694" s="125"/>
      <c r="I1694" s="125"/>
      <c r="J1694" s="215"/>
      <c r="K1694" s="185"/>
      <c r="L1694" s="185"/>
      <c r="M1694" s="130"/>
      <c r="N1694" s="118" t="str">
        <f>VLOOKUP(K1694,COD!$O$2:$P$10,2,FALSE)</f>
        <v>#N/A</v>
      </c>
      <c r="O1694" s="118" t="str">
        <f>VLOOKUP(L1694,COD!$O$12:$P$25,2,FALSE)</f>
        <v>#N/A</v>
      </c>
      <c r="P1694" s="119" t="str">
        <f t="shared" si="1124"/>
        <v>#N/A</v>
      </c>
    </row>
    <row r="1695" ht="23.25" customHeight="1">
      <c r="A1695" s="86" t="str">
        <f t="shared" si="1271"/>
        <v>64</v>
      </c>
      <c r="B1695" s="120">
        <v>64.0</v>
      </c>
      <c r="C1695" s="121" t="str">
        <f t="shared" si="91"/>
        <v/>
      </c>
      <c r="D1695" s="122" t="str">
        <f t="shared" ref="D1695:E1695" si="1334">D1694</f>
        <v/>
      </c>
      <c r="E1695" s="123" t="str">
        <f t="shared" si="1334"/>
        <v/>
      </c>
      <c r="F1695" s="213"/>
      <c r="G1695" s="124"/>
      <c r="H1695" s="125"/>
      <c r="I1695" s="125"/>
      <c r="J1695" s="214"/>
      <c r="K1695" s="185"/>
      <c r="L1695" s="185"/>
      <c r="M1695" s="131"/>
      <c r="N1695" s="128" t="str">
        <f>VLOOKUP(K1695,COD!$O$2:$P$10,2,FALSE)</f>
        <v>#N/A</v>
      </c>
      <c r="O1695" s="128" t="str">
        <f>VLOOKUP(L1695,COD!$O$12:$P$25,2,FALSE)</f>
        <v>#N/A</v>
      </c>
      <c r="P1695" s="119" t="str">
        <f t="shared" si="1124"/>
        <v>#N/A</v>
      </c>
    </row>
    <row r="1696" ht="23.25" customHeight="1">
      <c r="A1696" s="86" t="str">
        <f t="shared" si="1271"/>
        <v>65</v>
      </c>
      <c r="B1696" s="120">
        <v>65.0</v>
      </c>
      <c r="C1696" s="121" t="str">
        <f t="shared" si="91"/>
        <v/>
      </c>
      <c r="D1696" s="122" t="str">
        <f t="shared" ref="D1696:E1696" si="1335">D1695</f>
        <v/>
      </c>
      <c r="E1696" s="123" t="str">
        <f t="shared" si="1335"/>
        <v/>
      </c>
      <c r="F1696" s="213"/>
      <c r="G1696" s="124"/>
      <c r="H1696" s="125"/>
      <c r="I1696" s="125"/>
      <c r="J1696" s="214"/>
      <c r="K1696" s="185"/>
      <c r="L1696" s="185"/>
      <c r="M1696" s="130"/>
      <c r="N1696" s="118" t="str">
        <f>VLOOKUP(K1696,COD!$O$2:$P$10,2,FALSE)</f>
        <v>#N/A</v>
      </c>
      <c r="O1696" s="118" t="str">
        <f>VLOOKUP(L1696,COD!$O$12:$P$25,2,FALSE)</f>
        <v>#N/A</v>
      </c>
      <c r="P1696" s="119" t="str">
        <f t="shared" si="1124"/>
        <v>#N/A</v>
      </c>
    </row>
    <row r="1697" ht="23.25" customHeight="1">
      <c r="A1697" s="86" t="str">
        <f t="shared" si="1271"/>
        <v>66</v>
      </c>
      <c r="B1697" s="120">
        <v>66.0</v>
      </c>
      <c r="C1697" s="121" t="str">
        <f t="shared" si="91"/>
        <v/>
      </c>
      <c r="D1697" s="122" t="str">
        <f t="shared" ref="D1697:E1697" si="1336">D1696</f>
        <v/>
      </c>
      <c r="E1697" s="123" t="str">
        <f t="shared" si="1336"/>
        <v/>
      </c>
      <c r="F1697" s="213"/>
      <c r="G1697" s="124"/>
      <c r="H1697" s="125"/>
      <c r="I1697" s="125"/>
      <c r="J1697" s="214"/>
      <c r="K1697" s="186"/>
      <c r="L1697" s="186"/>
      <c r="M1697" s="131"/>
      <c r="N1697" s="128" t="str">
        <f>VLOOKUP(K1697,COD!$O$2:$P$10,2,FALSE)</f>
        <v>#N/A</v>
      </c>
      <c r="O1697" s="128" t="str">
        <f>VLOOKUP(L1697,COD!$O$12:$P$25,2,FALSE)</f>
        <v>#N/A</v>
      </c>
      <c r="P1697" s="119" t="str">
        <f t="shared" si="1124"/>
        <v>#N/A</v>
      </c>
    </row>
    <row r="1698" ht="23.25" customHeight="1">
      <c r="A1698" s="86" t="str">
        <f t="shared" si="1271"/>
        <v>67</v>
      </c>
      <c r="B1698" s="120">
        <v>67.0</v>
      </c>
      <c r="C1698" s="121" t="str">
        <f t="shared" si="91"/>
        <v/>
      </c>
      <c r="D1698" s="122" t="str">
        <f t="shared" ref="D1698:E1698" si="1337">D1697</f>
        <v/>
      </c>
      <c r="E1698" s="123" t="str">
        <f t="shared" si="1337"/>
        <v/>
      </c>
      <c r="F1698" s="213"/>
      <c r="G1698" s="124"/>
      <c r="H1698" s="125"/>
      <c r="I1698" s="125"/>
      <c r="J1698" s="214"/>
      <c r="K1698" s="185"/>
      <c r="L1698" s="185"/>
      <c r="M1698" s="132"/>
      <c r="N1698" s="118" t="str">
        <f>VLOOKUP(K1698,COD!$O$2:$P$10,2,FALSE)</f>
        <v>#N/A</v>
      </c>
      <c r="O1698" s="118" t="str">
        <f>VLOOKUP(L1698,COD!$O$12:$P$25,2,FALSE)</f>
        <v>#N/A</v>
      </c>
      <c r="P1698" s="119" t="str">
        <f t="shared" si="1124"/>
        <v>#N/A</v>
      </c>
    </row>
    <row r="1699" ht="23.25" customHeight="1">
      <c r="A1699" s="86" t="str">
        <f t="shared" si="1271"/>
        <v>68</v>
      </c>
      <c r="B1699" s="120">
        <v>68.0</v>
      </c>
      <c r="C1699" s="121" t="str">
        <f t="shared" si="91"/>
        <v/>
      </c>
      <c r="D1699" s="122" t="str">
        <f t="shared" ref="D1699:E1699" si="1338">D1698</f>
        <v/>
      </c>
      <c r="E1699" s="123" t="str">
        <f t="shared" si="1338"/>
        <v/>
      </c>
      <c r="F1699" s="213"/>
      <c r="G1699" s="124"/>
      <c r="H1699" s="125"/>
      <c r="I1699" s="125"/>
      <c r="J1699" s="215"/>
      <c r="K1699" s="186"/>
      <c r="L1699" s="186"/>
      <c r="M1699" s="131"/>
      <c r="N1699" s="128" t="str">
        <f>VLOOKUP(K1699,COD!$O$2:$P$10,2,FALSE)</f>
        <v>#N/A</v>
      </c>
      <c r="O1699" s="128" t="str">
        <f>VLOOKUP(L1699,COD!$O$12:$P$25,2,FALSE)</f>
        <v>#N/A</v>
      </c>
      <c r="P1699" s="119" t="str">
        <f t="shared" si="1124"/>
        <v>#N/A</v>
      </c>
    </row>
    <row r="1700" ht="23.25" customHeight="1">
      <c r="A1700" s="86" t="str">
        <f t="shared" si="1271"/>
        <v>69</v>
      </c>
      <c r="B1700" s="120">
        <v>69.0</v>
      </c>
      <c r="C1700" s="121" t="str">
        <f t="shared" si="91"/>
        <v/>
      </c>
      <c r="D1700" s="122" t="str">
        <f t="shared" ref="D1700:E1700" si="1339">D1699</f>
        <v/>
      </c>
      <c r="E1700" s="123" t="str">
        <f t="shared" si="1339"/>
        <v/>
      </c>
      <c r="F1700" s="213"/>
      <c r="G1700" s="124"/>
      <c r="H1700" s="125"/>
      <c r="I1700" s="125"/>
      <c r="J1700" s="214"/>
      <c r="K1700" s="186"/>
      <c r="L1700" s="186"/>
      <c r="M1700" s="130"/>
      <c r="N1700" s="118" t="str">
        <f>VLOOKUP(K1700,COD!$O$2:$P$10,2,FALSE)</f>
        <v>#N/A</v>
      </c>
      <c r="O1700" s="118" t="str">
        <f>VLOOKUP(L1700,COD!$O$12:$P$25,2,FALSE)</f>
        <v>#N/A</v>
      </c>
      <c r="P1700" s="119" t="str">
        <f t="shared" si="1124"/>
        <v>#N/A</v>
      </c>
    </row>
    <row r="1701" ht="23.25" customHeight="1">
      <c r="A1701" s="86" t="str">
        <f t="shared" si="1271"/>
        <v>70</v>
      </c>
      <c r="B1701" s="136">
        <v>70.0</v>
      </c>
      <c r="C1701" s="137" t="str">
        <f t="shared" si="91"/>
        <v/>
      </c>
      <c r="D1701" s="138" t="str">
        <f t="shared" ref="D1701:E1701" si="1340">D1700</f>
        <v/>
      </c>
      <c r="E1701" s="139" t="str">
        <f t="shared" si="1340"/>
        <v/>
      </c>
      <c r="F1701" s="216"/>
      <c r="G1701" s="141"/>
      <c r="H1701" s="142"/>
      <c r="I1701" s="142"/>
      <c r="J1701" s="217"/>
      <c r="K1701" s="199"/>
      <c r="L1701" s="199"/>
      <c r="M1701" s="145"/>
      <c r="N1701" s="128" t="str">
        <f>VLOOKUP(K1701,COD!$O$2:$P$10,2,FALSE)</f>
        <v>#N/A</v>
      </c>
      <c r="O1701" s="128" t="str">
        <f>VLOOKUP(L1701,COD!$O$12:$P$25,2,FALSE)</f>
        <v>#N/A</v>
      </c>
      <c r="P1701" s="119" t="str">
        <f t="shared" si="1124"/>
        <v>#N/A</v>
      </c>
    </row>
    <row r="1702" ht="21.0" customHeight="1">
      <c r="A1702" s="86" t="str">
        <f t="shared" ref="A1702:A1704" si="1342">E1702&amp;D1702&amp;F1702</f>
        <v>CLAVE ROJA</v>
      </c>
      <c r="B1702" s="108" t="s">
        <v>450</v>
      </c>
      <c r="C1702" s="146" t="str">
        <f t="shared" si="91"/>
        <v/>
      </c>
      <c r="D1702" s="147" t="str">
        <f t="shared" ref="D1702:E1702" si="1341">D1701</f>
        <v/>
      </c>
      <c r="E1702" s="148" t="str">
        <f t="shared" si="1341"/>
        <v/>
      </c>
      <c r="F1702" s="149" t="s">
        <v>21</v>
      </c>
      <c r="G1702" s="150"/>
      <c r="H1702" s="150"/>
      <c r="I1702" s="150"/>
      <c r="J1702" s="151"/>
      <c r="K1702" s="152"/>
      <c r="L1702" s="151"/>
      <c r="M1702" s="153"/>
      <c r="N1702" s="119" t="str">
        <f>VLOOKUP(K1702,COD!$O$2:$P$10,2,FALSE)</f>
        <v>#N/A</v>
      </c>
      <c r="O1702" s="119" t="str">
        <f>VLOOKUP(L1702,COD!$O$12:$P$25,2,FALSE)</f>
        <v>#N/A</v>
      </c>
      <c r="P1702" s="119" t="str">
        <f t="shared" si="1124"/>
        <v>#N/A</v>
      </c>
    </row>
    <row r="1703" ht="21.0" customHeight="1">
      <c r="A1703" s="86" t="str">
        <f t="shared" si="1342"/>
        <v>CLAVE AMARILLA</v>
      </c>
      <c r="B1703" s="120" t="s">
        <v>450</v>
      </c>
      <c r="C1703" s="154" t="str">
        <f t="shared" si="91"/>
        <v/>
      </c>
      <c r="D1703" s="155" t="str">
        <f t="shared" ref="D1703:E1703" si="1343">D1702</f>
        <v/>
      </c>
      <c r="E1703" s="123" t="str">
        <f t="shared" si="1343"/>
        <v/>
      </c>
      <c r="F1703" s="156" t="s">
        <v>32</v>
      </c>
      <c r="G1703" s="157"/>
      <c r="H1703" s="157"/>
      <c r="I1703" s="157"/>
      <c r="J1703" s="158"/>
      <c r="K1703" s="159"/>
      <c r="L1703" s="158"/>
      <c r="M1703" s="130"/>
      <c r="N1703" s="119" t="str">
        <f>VLOOKUP(K1703,COD!$O$2:$P$10,2,FALSE)</f>
        <v>#N/A</v>
      </c>
      <c r="O1703" s="119" t="str">
        <f>VLOOKUP(L1703,COD!$O$12:$P$25,2,FALSE)</f>
        <v>#N/A</v>
      </c>
      <c r="P1703" s="119" t="str">
        <f t="shared" si="1124"/>
        <v>#N/A</v>
      </c>
    </row>
    <row r="1704" ht="21.0" customHeight="1">
      <c r="A1704" s="86" t="str">
        <f t="shared" si="1342"/>
        <v>CLAVE AZUL</v>
      </c>
      <c r="B1704" s="136" t="s">
        <v>450</v>
      </c>
      <c r="C1704" s="160" t="str">
        <f t="shared" si="91"/>
        <v/>
      </c>
      <c r="D1704" s="161" t="str">
        <f t="shared" ref="D1704:E1704" si="1344">D1703</f>
        <v/>
      </c>
      <c r="E1704" s="139" t="str">
        <f t="shared" si="1344"/>
        <v/>
      </c>
      <c r="F1704" s="162" t="s">
        <v>43</v>
      </c>
      <c r="G1704" s="163"/>
      <c r="H1704" s="163"/>
      <c r="I1704" s="163"/>
      <c r="J1704" s="164"/>
      <c r="K1704" s="165"/>
      <c r="L1704" s="164"/>
      <c r="M1704" s="166"/>
      <c r="N1704" s="119" t="str">
        <f>VLOOKUP(K1704,COD!$O$2:$P$10,2,FALSE)</f>
        <v>#N/A</v>
      </c>
      <c r="O1704" s="119" t="str">
        <f>VLOOKUP(L1704,COD!$O$12:$P$25,2,FALSE)</f>
        <v>#N/A</v>
      </c>
      <c r="P1704" s="119" t="str">
        <f t="shared" si="1124"/>
        <v>#N/A</v>
      </c>
    </row>
    <row r="1705" ht="23.25" customHeight="1">
      <c r="A1705" s="86" t="str">
        <f t="shared" ref="A1705:A1774" si="1345">E1705&amp;D1705&amp;B1705</f>
        <v>1</v>
      </c>
      <c r="B1705" s="167">
        <v>1.0</v>
      </c>
      <c r="C1705" s="168" t="str">
        <f t="shared" si="91"/>
        <v/>
      </c>
      <c r="D1705" s="169" t="str">
        <f>VLOOKUP($B$2&amp;$E1705,'Numeración'!$A$4:$G$63,5,FALSE)</f>
        <v/>
      </c>
      <c r="E1705" s="218"/>
      <c r="F1705" s="171"/>
      <c r="G1705" s="172"/>
      <c r="H1705" s="173"/>
      <c r="I1705" s="173"/>
      <c r="J1705" s="174"/>
      <c r="K1705" s="175"/>
      <c r="L1705" s="175"/>
      <c r="M1705" s="176"/>
      <c r="N1705" s="128" t="str">
        <f>VLOOKUP(K1705,COD!$O$2:$P$10,2,FALSE)</f>
        <v>#N/A</v>
      </c>
      <c r="O1705" s="128" t="str">
        <f>VLOOKUP(L1705,COD!$O$12:$P$25,2,FALSE)</f>
        <v>#N/A</v>
      </c>
      <c r="P1705" s="119" t="str">
        <f t="shared" si="1124"/>
        <v>#N/A</v>
      </c>
    </row>
    <row r="1706" ht="23.25" customHeight="1">
      <c r="A1706" s="86" t="str">
        <f t="shared" si="1345"/>
        <v>2</v>
      </c>
      <c r="B1706" s="177">
        <v>2.0</v>
      </c>
      <c r="C1706" s="178" t="str">
        <f t="shared" si="91"/>
        <v/>
      </c>
      <c r="D1706" s="179" t="str">
        <f t="shared" ref="D1706:E1706" si="1346">D1705</f>
        <v/>
      </c>
      <c r="E1706" s="180" t="str">
        <f t="shared" si="1346"/>
        <v/>
      </c>
      <c r="F1706" s="181"/>
      <c r="G1706" s="182"/>
      <c r="H1706" s="183"/>
      <c r="I1706" s="183"/>
      <c r="J1706" s="184"/>
      <c r="K1706" s="185"/>
      <c r="L1706" s="186"/>
      <c r="M1706" s="132"/>
      <c r="N1706" s="118" t="str">
        <f>VLOOKUP(K1706,COD!$O$2:$P$10,2,FALSE)</f>
        <v>#N/A</v>
      </c>
      <c r="O1706" s="118" t="str">
        <f>VLOOKUP(L1706,COD!$O$12:$P$25,2,FALSE)</f>
        <v>#N/A</v>
      </c>
      <c r="P1706" s="119" t="str">
        <f t="shared" si="1124"/>
        <v>#N/A</v>
      </c>
    </row>
    <row r="1707" ht="23.25" customHeight="1">
      <c r="A1707" s="86" t="str">
        <f t="shared" si="1345"/>
        <v>3</v>
      </c>
      <c r="B1707" s="177">
        <v>3.0</v>
      </c>
      <c r="C1707" s="178" t="str">
        <f t="shared" si="91"/>
        <v/>
      </c>
      <c r="D1707" s="179" t="str">
        <f t="shared" ref="D1707:E1707" si="1347">D1706</f>
        <v/>
      </c>
      <c r="E1707" s="180" t="str">
        <f t="shared" si="1347"/>
        <v/>
      </c>
      <c r="F1707" s="181"/>
      <c r="G1707" s="182"/>
      <c r="H1707" s="183"/>
      <c r="I1707" s="183"/>
      <c r="J1707" s="184"/>
      <c r="K1707" s="185"/>
      <c r="L1707" s="185"/>
      <c r="M1707" s="131"/>
      <c r="N1707" s="128" t="str">
        <f>VLOOKUP(K1707,COD!$O$2:$P$10,2,FALSE)</f>
        <v>#N/A</v>
      </c>
      <c r="O1707" s="128" t="str">
        <f>VLOOKUP(L1707,COD!$O$12:$P$25,2,FALSE)</f>
        <v>#N/A</v>
      </c>
      <c r="P1707" s="119" t="str">
        <f t="shared" si="1124"/>
        <v>#N/A</v>
      </c>
    </row>
    <row r="1708" ht="23.25" customHeight="1">
      <c r="A1708" s="86" t="str">
        <f t="shared" si="1345"/>
        <v>4</v>
      </c>
      <c r="B1708" s="177">
        <v>4.0</v>
      </c>
      <c r="C1708" s="178" t="str">
        <f t="shared" si="91"/>
        <v/>
      </c>
      <c r="D1708" s="179" t="str">
        <f t="shared" ref="D1708:E1708" si="1348">D1707</f>
        <v/>
      </c>
      <c r="E1708" s="180" t="str">
        <f t="shared" si="1348"/>
        <v/>
      </c>
      <c r="F1708" s="181"/>
      <c r="G1708" s="182"/>
      <c r="H1708" s="183"/>
      <c r="I1708" s="183"/>
      <c r="J1708" s="184"/>
      <c r="K1708" s="185"/>
      <c r="L1708" s="185"/>
      <c r="M1708" s="132"/>
      <c r="N1708" s="118" t="str">
        <f>VLOOKUP(K1708,COD!$O$2:$P$10,2,FALSE)</f>
        <v>#N/A</v>
      </c>
      <c r="O1708" s="118" t="str">
        <f>VLOOKUP(L1708,COD!$O$12:$P$25,2,FALSE)</f>
        <v>#N/A</v>
      </c>
      <c r="P1708" s="119" t="str">
        <f t="shared" si="1124"/>
        <v>#N/A</v>
      </c>
    </row>
    <row r="1709" ht="23.25" customHeight="1">
      <c r="A1709" s="86" t="str">
        <f t="shared" si="1345"/>
        <v>5</v>
      </c>
      <c r="B1709" s="177">
        <v>5.0</v>
      </c>
      <c r="C1709" s="178" t="str">
        <f t="shared" si="91"/>
        <v/>
      </c>
      <c r="D1709" s="179" t="str">
        <f t="shared" ref="D1709:E1709" si="1349">D1708</f>
        <v/>
      </c>
      <c r="E1709" s="180" t="str">
        <f t="shared" si="1349"/>
        <v/>
      </c>
      <c r="F1709" s="181"/>
      <c r="G1709" s="182"/>
      <c r="H1709" s="183"/>
      <c r="I1709" s="183"/>
      <c r="J1709" s="184"/>
      <c r="K1709" s="185"/>
      <c r="L1709" s="185"/>
      <c r="M1709" s="131"/>
      <c r="N1709" s="128" t="str">
        <f>VLOOKUP(K1709,COD!$O$2:$P$10,2,FALSE)</f>
        <v>#N/A</v>
      </c>
      <c r="O1709" s="128" t="str">
        <f>VLOOKUP(L1709,COD!$O$12:$P$25,2,FALSE)</f>
        <v>#N/A</v>
      </c>
      <c r="P1709" s="119" t="str">
        <f t="shared" si="1124"/>
        <v>#N/A</v>
      </c>
    </row>
    <row r="1710" ht="23.25" customHeight="1">
      <c r="A1710" s="86" t="str">
        <f t="shared" si="1345"/>
        <v>6</v>
      </c>
      <c r="B1710" s="177">
        <v>6.0</v>
      </c>
      <c r="C1710" s="178" t="str">
        <f t="shared" si="91"/>
        <v/>
      </c>
      <c r="D1710" s="179" t="str">
        <f t="shared" ref="D1710:E1710" si="1350">D1709</f>
        <v/>
      </c>
      <c r="E1710" s="180" t="str">
        <f t="shared" si="1350"/>
        <v/>
      </c>
      <c r="F1710" s="181"/>
      <c r="G1710" s="182"/>
      <c r="H1710" s="183"/>
      <c r="I1710" s="183"/>
      <c r="J1710" s="184"/>
      <c r="K1710" s="185"/>
      <c r="L1710" s="185"/>
      <c r="M1710" s="130"/>
      <c r="N1710" s="118" t="str">
        <f>VLOOKUP(K1710,COD!$O$2:$P$10,2,FALSE)</f>
        <v>#N/A</v>
      </c>
      <c r="O1710" s="118" t="str">
        <f>VLOOKUP(L1710,COD!$O$12:$P$25,2,FALSE)</f>
        <v>#N/A</v>
      </c>
      <c r="P1710" s="119" t="str">
        <f t="shared" si="1124"/>
        <v>#N/A</v>
      </c>
    </row>
    <row r="1711" ht="23.25" customHeight="1">
      <c r="A1711" s="86" t="str">
        <f t="shared" si="1345"/>
        <v>7</v>
      </c>
      <c r="B1711" s="177">
        <v>7.0</v>
      </c>
      <c r="C1711" s="178" t="str">
        <f t="shared" si="91"/>
        <v/>
      </c>
      <c r="D1711" s="179" t="str">
        <f t="shared" ref="D1711:E1711" si="1351">D1710</f>
        <v/>
      </c>
      <c r="E1711" s="180" t="str">
        <f t="shared" si="1351"/>
        <v/>
      </c>
      <c r="F1711" s="181"/>
      <c r="G1711" s="182"/>
      <c r="H1711" s="183"/>
      <c r="I1711" s="183"/>
      <c r="J1711" s="184"/>
      <c r="K1711" s="185"/>
      <c r="L1711" s="185"/>
      <c r="M1711" s="127"/>
      <c r="N1711" s="128" t="str">
        <f>VLOOKUP(K1711,COD!$O$2:$P$10,2,FALSE)</f>
        <v>#N/A</v>
      </c>
      <c r="O1711" s="128" t="str">
        <f>VLOOKUP(L1711,COD!$O$12:$P$25,2,FALSE)</f>
        <v>#N/A</v>
      </c>
      <c r="P1711" s="119" t="str">
        <f t="shared" si="1124"/>
        <v>#N/A</v>
      </c>
    </row>
    <row r="1712" ht="23.25" customHeight="1">
      <c r="A1712" s="86" t="str">
        <f t="shared" si="1345"/>
        <v>8</v>
      </c>
      <c r="B1712" s="177">
        <v>8.0</v>
      </c>
      <c r="C1712" s="178" t="str">
        <f t="shared" si="91"/>
        <v/>
      </c>
      <c r="D1712" s="179" t="str">
        <f t="shared" ref="D1712:E1712" si="1352">D1711</f>
        <v/>
      </c>
      <c r="E1712" s="180" t="str">
        <f t="shared" si="1352"/>
        <v/>
      </c>
      <c r="F1712" s="181"/>
      <c r="G1712" s="182"/>
      <c r="H1712" s="183"/>
      <c r="I1712" s="183"/>
      <c r="J1712" s="184"/>
      <c r="K1712" s="185"/>
      <c r="L1712" s="185"/>
      <c r="M1712" s="132"/>
      <c r="N1712" s="118" t="str">
        <f>VLOOKUP(K1712,COD!$O$2:$P$10,2,FALSE)</f>
        <v>#N/A</v>
      </c>
      <c r="O1712" s="118" t="str">
        <f>VLOOKUP(L1712,COD!$O$12:$P$25,2,FALSE)</f>
        <v>#N/A</v>
      </c>
      <c r="P1712" s="119" t="str">
        <f t="shared" si="1124"/>
        <v>#N/A</v>
      </c>
    </row>
    <row r="1713" ht="23.25" customHeight="1">
      <c r="A1713" s="86" t="str">
        <f t="shared" si="1345"/>
        <v>9</v>
      </c>
      <c r="B1713" s="177">
        <v>9.0</v>
      </c>
      <c r="C1713" s="178" t="str">
        <f t="shared" si="91"/>
        <v/>
      </c>
      <c r="D1713" s="179" t="str">
        <f t="shared" ref="D1713:E1713" si="1353">D1712</f>
        <v/>
      </c>
      <c r="E1713" s="180" t="str">
        <f t="shared" si="1353"/>
        <v/>
      </c>
      <c r="F1713" s="181"/>
      <c r="G1713" s="182"/>
      <c r="H1713" s="183"/>
      <c r="I1713" s="183"/>
      <c r="J1713" s="184"/>
      <c r="K1713" s="185"/>
      <c r="L1713" s="185"/>
      <c r="M1713" s="131"/>
      <c r="N1713" s="128" t="str">
        <f>VLOOKUP(K1713,COD!$O$2:$P$10,2,FALSE)</f>
        <v>#N/A</v>
      </c>
      <c r="O1713" s="128" t="str">
        <f>VLOOKUP(L1713,COD!$O$12:$P$25,2,FALSE)</f>
        <v>#N/A</v>
      </c>
      <c r="P1713" s="119" t="str">
        <f t="shared" si="1124"/>
        <v>#N/A</v>
      </c>
    </row>
    <row r="1714" ht="23.25" customHeight="1">
      <c r="A1714" s="86" t="str">
        <f t="shared" si="1345"/>
        <v>10</v>
      </c>
      <c r="B1714" s="177">
        <v>10.0</v>
      </c>
      <c r="C1714" s="178" t="str">
        <f t="shared" si="91"/>
        <v/>
      </c>
      <c r="D1714" s="179" t="str">
        <f t="shared" ref="D1714:E1714" si="1354">D1713</f>
        <v/>
      </c>
      <c r="E1714" s="180" t="str">
        <f t="shared" si="1354"/>
        <v/>
      </c>
      <c r="F1714" s="181"/>
      <c r="G1714" s="182"/>
      <c r="H1714" s="183"/>
      <c r="I1714" s="183"/>
      <c r="J1714" s="184"/>
      <c r="K1714" s="185"/>
      <c r="L1714" s="185"/>
      <c r="M1714" s="132"/>
      <c r="N1714" s="118" t="str">
        <f>VLOOKUP(K1714,COD!$O$2:$P$10,2,FALSE)</f>
        <v>#N/A</v>
      </c>
      <c r="O1714" s="118" t="str">
        <f>VLOOKUP(L1714,COD!$O$12:$P$25,2,FALSE)</f>
        <v>#N/A</v>
      </c>
      <c r="P1714" s="119" t="str">
        <f t="shared" si="1124"/>
        <v>#N/A</v>
      </c>
    </row>
    <row r="1715" ht="23.25" customHeight="1">
      <c r="A1715" s="86" t="str">
        <f t="shared" si="1345"/>
        <v>11</v>
      </c>
      <c r="B1715" s="177">
        <v>11.0</v>
      </c>
      <c r="C1715" s="178" t="str">
        <f t="shared" si="91"/>
        <v/>
      </c>
      <c r="D1715" s="179" t="str">
        <f t="shared" ref="D1715:E1715" si="1355">D1714</f>
        <v/>
      </c>
      <c r="E1715" s="180" t="str">
        <f t="shared" si="1355"/>
        <v/>
      </c>
      <c r="F1715" s="181"/>
      <c r="G1715" s="182"/>
      <c r="H1715" s="183"/>
      <c r="I1715" s="183"/>
      <c r="J1715" s="184"/>
      <c r="K1715" s="185"/>
      <c r="L1715" s="185"/>
      <c r="M1715" s="131"/>
      <c r="N1715" s="128" t="str">
        <f>VLOOKUP(K1715,COD!$O$2:$P$10,2,FALSE)</f>
        <v>#N/A</v>
      </c>
      <c r="O1715" s="128" t="str">
        <f>VLOOKUP(L1715,COD!$O$12:$P$25,2,FALSE)</f>
        <v>#N/A</v>
      </c>
      <c r="P1715" s="119" t="str">
        <f t="shared" si="1124"/>
        <v>#N/A</v>
      </c>
    </row>
    <row r="1716" ht="23.25" customHeight="1">
      <c r="A1716" s="86" t="str">
        <f t="shared" si="1345"/>
        <v>12</v>
      </c>
      <c r="B1716" s="177">
        <v>12.0</v>
      </c>
      <c r="C1716" s="178" t="str">
        <f t="shared" si="91"/>
        <v/>
      </c>
      <c r="D1716" s="179" t="str">
        <f t="shared" ref="D1716:E1716" si="1356">D1715</f>
        <v/>
      </c>
      <c r="E1716" s="180" t="str">
        <f t="shared" si="1356"/>
        <v/>
      </c>
      <c r="F1716" s="181"/>
      <c r="G1716" s="182"/>
      <c r="H1716" s="183"/>
      <c r="I1716" s="183"/>
      <c r="J1716" s="184"/>
      <c r="K1716" s="186"/>
      <c r="L1716" s="186"/>
      <c r="M1716" s="130"/>
      <c r="N1716" s="118" t="str">
        <f>VLOOKUP(K1716,COD!$O$2:$P$10,2,FALSE)</f>
        <v>#N/A</v>
      </c>
      <c r="O1716" s="118" t="str">
        <f>VLOOKUP(L1716,COD!$O$12:$P$25,2,FALSE)</f>
        <v>#N/A</v>
      </c>
      <c r="P1716" s="119" t="str">
        <f t="shared" si="1124"/>
        <v>#N/A</v>
      </c>
    </row>
    <row r="1717" ht="23.25" customHeight="1">
      <c r="A1717" s="86" t="str">
        <f t="shared" si="1345"/>
        <v>13</v>
      </c>
      <c r="B1717" s="177">
        <v>13.0</v>
      </c>
      <c r="C1717" s="178" t="str">
        <f t="shared" si="91"/>
        <v/>
      </c>
      <c r="D1717" s="179" t="str">
        <f t="shared" ref="D1717:E1717" si="1357">D1716</f>
        <v/>
      </c>
      <c r="E1717" s="180" t="str">
        <f t="shared" si="1357"/>
        <v/>
      </c>
      <c r="F1717" s="181"/>
      <c r="G1717" s="182"/>
      <c r="H1717" s="183"/>
      <c r="I1717" s="183"/>
      <c r="J1717" s="184"/>
      <c r="K1717" s="185"/>
      <c r="L1717" s="185"/>
      <c r="M1717" s="127"/>
      <c r="N1717" s="128" t="str">
        <f>VLOOKUP(K1717,COD!$O$2:$P$10,2,FALSE)</f>
        <v>#N/A</v>
      </c>
      <c r="O1717" s="128" t="str">
        <f>VLOOKUP(L1717,COD!$O$12:$P$25,2,FALSE)</f>
        <v>#N/A</v>
      </c>
      <c r="P1717" s="119" t="str">
        <f t="shared" si="1124"/>
        <v>#N/A</v>
      </c>
    </row>
    <row r="1718" ht="23.25" customHeight="1">
      <c r="A1718" s="86" t="str">
        <f t="shared" si="1345"/>
        <v>14</v>
      </c>
      <c r="B1718" s="177">
        <v>14.0</v>
      </c>
      <c r="C1718" s="178" t="str">
        <f t="shared" si="91"/>
        <v/>
      </c>
      <c r="D1718" s="179" t="str">
        <f t="shared" ref="D1718:E1718" si="1358">D1717</f>
        <v/>
      </c>
      <c r="E1718" s="180" t="str">
        <f t="shared" si="1358"/>
        <v/>
      </c>
      <c r="F1718" s="181"/>
      <c r="G1718" s="182"/>
      <c r="H1718" s="183"/>
      <c r="I1718" s="183"/>
      <c r="J1718" s="184"/>
      <c r="K1718" s="186"/>
      <c r="L1718" s="186"/>
      <c r="M1718" s="130"/>
      <c r="N1718" s="118" t="str">
        <f>VLOOKUP(K1718,COD!$O$2:$P$10,2,FALSE)</f>
        <v>#N/A</v>
      </c>
      <c r="O1718" s="118" t="str">
        <f>VLOOKUP(L1718,COD!$O$12:$P$25,2,FALSE)</f>
        <v>#N/A</v>
      </c>
      <c r="P1718" s="119" t="str">
        <f t="shared" si="1124"/>
        <v>#N/A</v>
      </c>
    </row>
    <row r="1719" ht="23.25" customHeight="1">
      <c r="A1719" s="86" t="str">
        <f t="shared" si="1345"/>
        <v>15</v>
      </c>
      <c r="B1719" s="177">
        <v>15.0</v>
      </c>
      <c r="C1719" s="178" t="str">
        <f t="shared" si="91"/>
        <v/>
      </c>
      <c r="D1719" s="179" t="str">
        <f t="shared" ref="D1719:E1719" si="1359">D1718</f>
        <v/>
      </c>
      <c r="E1719" s="180" t="str">
        <f t="shared" si="1359"/>
        <v/>
      </c>
      <c r="F1719" s="181"/>
      <c r="G1719" s="182"/>
      <c r="H1719" s="183"/>
      <c r="I1719" s="183"/>
      <c r="J1719" s="184"/>
      <c r="K1719" s="186"/>
      <c r="L1719" s="186"/>
      <c r="M1719" s="127"/>
      <c r="N1719" s="128" t="str">
        <f>VLOOKUP(K1719,COD!$O$2:$P$10,2,FALSE)</f>
        <v>#N/A</v>
      </c>
      <c r="O1719" s="128" t="str">
        <f>VLOOKUP(L1719,COD!$O$12:$P$25,2,FALSE)</f>
        <v>#N/A</v>
      </c>
      <c r="P1719" s="119" t="str">
        <f t="shared" si="1124"/>
        <v>#N/A</v>
      </c>
    </row>
    <row r="1720" ht="23.25" customHeight="1">
      <c r="A1720" s="86" t="str">
        <f t="shared" si="1345"/>
        <v>16</v>
      </c>
      <c r="B1720" s="177">
        <v>16.0</v>
      </c>
      <c r="C1720" s="178" t="str">
        <f t="shared" si="91"/>
        <v/>
      </c>
      <c r="D1720" s="179" t="str">
        <f t="shared" ref="D1720:E1720" si="1360">D1719</f>
        <v/>
      </c>
      <c r="E1720" s="180" t="str">
        <f t="shared" si="1360"/>
        <v/>
      </c>
      <c r="F1720" s="181"/>
      <c r="G1720" s="182"/>
      <c r="H1720" s="183"/>
      <c r="I1720" s="183"/>
      <c r="J1720" s="184"/>
      <c r="K1720" s="186"/>
      <c r="L1720" s="186"/>
      <c r="M1720" s="132"/>
      <c r="N1720" s="118" t="str">
        <f>VLOOKUP(K1720,COD!$O$2:$P$10,2,FALSE)</f>
        <v>#N/A</v>
      </c>
      <c r="O1720" s="118" t="str">
        <f>VLOOKUP(L1720,COD!$O$12:$P$25,2,FALSE)</f>
        <v>#N/A</v>
      </c>
      <c r="P1720" s="119" t="str">
        <f t="shared" si="1124"/>
        <v>#N/A</v>
      </c>
    </row>
    <row r="1721" ht="23.25" customHeight="1">
      <c r="A1721" s="86" t="str">
        <f t="shared" si="1345"/>
        <v>17</v>
      </c>
      <c r="B1721" s="177">
        <v>17.0</v>
      </c>
      <c r="C1721" s="178" t="str">
        <f t="shared" si="91"/>
        <v/>
      </c>
      <c r="D1721" s="179" t="str">
        <f t="shared" ref="D1721:E1721" si="1361">D1720</f>
        <v/>
      </c>
      <c r="E1721" s="180" t="str">
        <f t="shared" si="1361"/>
        <v/>
      </c>
      <c r="F1721" s="181"/>
      <c r="G1721" s="182"/>
      <c r="H1721" s="183"/>
      <c r="I1721" s="183"/>
      <c r="J1721" s="184"/>
      <c r="K1721" s="186"/>
      <c r="L1721" s="186"/>
      <c r="M1721" s="131"/>
      <c r="N1721" s="128" t="str">
        <f>VLOOKUP(K1721,COD!$O$2:$P$10,2,FALSE)</f>
        <v>#N/A</v>
      </c>
      <c r="O1721" s="128" t="str">
        <f>VLOOKUP(L1721,COD!$O$12:$P$25,2,FALSE)</f>
        <v>#N/A</v>
      </c>
      <c r="P1721" s="119" t="str">
        <f t="shared" si="1124"/>
        <v>#N/A</v>
      </c>
    </row>
    <row r="1722" ht="23.25" customHeight="1">
      <c r="A1722" s="86" t="str">
        <f t="shared" si="1345"/>
        <v>18</v>
      </c>
      <c r="B1722" s="177">
        <v>18.0</v>
      </c>
      <c r="C1722" s="178" t="str">
        <f t="shared" si="91"/>
        <v/>
      </c>
      <c r="D1722" s="179" t="str">
        <f t="shared" ref="D1722:E1722" si="1362">D1721</f>
        <v/>
      </c>
      <c r="E1722" s="180" t="str">
        <f t="shared" si="1362"/>
        <v/>
      </c>
      <c r="F1722" s="181"/>
      <c r="G1722" s="182"/>
      <c r="H1722" s="183"/>
      <c r="I1722" s="183"/>
      <c r="J1722" s="187"/>
      <c r="K1722" s="186"/>
      <c r="L1722" s="186"/>
      <c r="M1722" s="130"/>
      <c r="N1722" s="118" t="str">
        <f>VLOOKUP(K1722,COD!$O$2:$P$10,2,FALSE)</f>
        <v>#N/A</v>
      </c>
      <c r="O1722" s="118" t="str">
        <f>VLOOKUP(L1722,COD!$O$12:$P$25,2,FALSE)</f>
        <v>#N/A</v>
      </c>
      <c r="P1722" s="119" t="str">
        <f t="shared" si="1124"/>
        <v>#N/A</v>
      </c>
    </row>
    <row r="1723" ht="23.25" customHeight="1">
      <c r="A1723" s="86" t="str">
        <f t="shared" si="1345"/>
        <v>19</v>
      </c>
      <c r="B1723" s="177">
        <v>19.0</v>
      </c>
      <c r="C1723" s="178" t="str">
        <f t="shared" si="91"/>
        <v/>
      </c>
      <c r="D1723" s="179" t="str">
        <f t="shared" ref="D1723:E1723" si="1363">D1722</f>
        <v/>
      </c>
      <c r="E1723" s="180" t="str">
        <f t="shared" si="1363"/>
        <v/>
      </c>
      <c r="F1723" s="181"/>
      <c r="G1723" s="182"/>
      <c r="H1723" s="183"/>
      <c r="I1723" s="183"/>
      <c r="J1723" s="184"/>
      <c r="K1723" s="186"/>
      <c r="L1723" s="186"/>
      <c r="M1723" s="127"/>
      <c r="N1723" s="128" t="str">
        <f>VLOOKUP(K1723,COD!$O$2:$P$10,2,FALSE)</f>
        <v>#N/A</v>
      </c>
      <c r="O1723" s="128" t="str">
        <f>VLOOKUP(L1723,COD!$O$12:$P$25,2,FALSE)</f>
        <v>#N/A</v>
      </c>
      <c r="P1723" s="119" t="str">
        <f t="shared" si="1124"/>
        <v>#N/A</v>
      </c>
    </row>
    <row r="1724" ht="23.25" customHeight="1">
      <c r="A1724" s="86" t="str">
        <f t="shared" si="1345"/>
        <v>20</v>
      </c>
      <c r="B1724" s="177">
        <v>20.0</v>
      </c>
      <c r="C1724" s="178" t="str">
        <f t="shared" si="91"/>
        <v/>
      </c>
      <c r="D1724" s="179" t="str">
        <f t="shared" ref="D1724:E1724" si="1364">D1723</f>
        <v/>
      </c>
      <c r="E1724" s="180" t="str">
        <f t="shared" si="1364"/>
        <v/>
      </c>
      <c r="F1724" s="181"/>
      <c r="G1724" s="182"/>
      <c r="H1724" s="183"/>
      <c r="I1724" s="183"/>
      <c r="J1724" s="184"/>
      <c r="K1724" s="186"/>
      <c r="L1724" s="186"/>
      <c r="M1724" s="132"/>
      <c r="N1724" s="118" t="str">
        <f>VLOOKUP(K1724,COD!$O$2:$P$10,2,FALSE)</f>
        <v>#N/A</v>
      </c>
      <c r="O1724" s="118" t="str">
        <f>VLOOKUP(L1724,COD!$O$12:$P$25,2,FALSE)</f>
        <v>#N/A</v>
      </c>
      <c r="P1724" s="119" t="str">
        <f t="shared" si="1124"/>
        <v>#N/A</v>
      </c>
    </row>
    <row r="1725" ht="23.25" customHeight="1">
      <c r="A1725" s="86" t="str">
        <f t="shared" si="1345"/>
        <v>21</v>
      </c>
      <c r="B1725" s="177">
        <v>21.0</v>
      </c>
      <c r="C1725" s="178" t="str">
        <f t="shared" si="91"/>
        <v/>
      </c>
      <c r="D1725" s="179" t="str">
        <f t="shared" ref="D1725:E1725" si="1365">D1724</f>
        <v/>
      </c>
      <c r="E1725" s="180" t="str">
        <f t="shared" si="1365"/>
        <v/>
      </c>
      <c r="F1725" s="181"/>
      <c r="G1725" s="182"/>
      <c r="H1725" s="183"/>
      <c r="I1725" s="183"/>
      <c r="J1725" s="187"/>
      <c r="K1725" s="185"/>
      <c r="L1725" s="186"/>
      <c r="M1725" s="127"/>
      <c r="N1725" s="128" t="str">
        <f>VLOOKUP(K1725,COD!$O$2:$P$10,2,FALSE)</f>
        <v>#N/A</v>
      </c>
      <c r="O1725" s="128" t="str">
        <f>VLOOKUP(L1725,COD!$O$12:$P$25,2,FALSE)</f>
        <v>#N/A</v>
      </c>
      <c r="P1725" s="119" t="str">
        <f t="shared" si="1124"/>
        <v>#N/A</v>
      </c>
    </row>
    <row r="1726" ht="23.25" customHeight="1">
      <c r="A1726" s="86" t="str">
        <f t="shared" si="1345"/>
        <v>22</v>
      </c>
      <c r="B1726" s="177">
        <v>22.0</v>
      </c>
      <c r="C1726" s="178" t="str">
        <f t="shared" si="91"/>
        <v/>
      </c>
      <c r="D1726" s="179" t="str">
        <f t="shared" ref="D1726:E1726" si="1366">D1725</f>
        <v/>
      </c>
      <c r="E1726" s="180" t="str">
        <f t="shared" si="1366"/>
        <v/>
      </c>
      <c r="F1726" s="181"/>
      <c r="G1726" s="182"/>
      <c r="H1726" s="183"/>
      <c r="I1726" s="183"/>
      <c r="J1726" s="184"/>
      <c r="K1726" s="186"/>
      <c r="L1726" s="186"/>
      <c r="M1726" s="130"/>
      <c r="N1726" s="118" t="str">
        <f>VLOOKUP(K1726,COD!$O$2:$P$10,2,FALSE)</f>
        <v>#N/A</v>
      </c>
      <c r="O1726" s="118" t="str">
        <f>VLOOKUP(L1726,COD!$O$12:$P$25,2,FALSE)</f>
        <v>#N/A</v>
      </c>
      <c r="P1726" s="119" t="str">
        <f t="shared" si="1124"/>
        <v>#N/A</v>
      </c>
    </row>
    <row r="1727" ht="23.25" customHeight="1">
      <c r="A1727" s="86" t="str">
        <f t="shared" si="1345"/>
        <v>23</v>
      </c>
      <c r="B1727" s="177">
        <v>23.0</v>
      </c>
      <c r="C1727" s="178" t="str">
        <f t="shared" si="91"/>
        <v/>
      </c>
      <c r="D1727" s="179" t="str">
        <f t="shared" ref="D1727:E1727" si="1367">D1726</f>
        <v/>
      </c>
      <c r="E1727" s="180" t="str">
        <f t="shared" si="1367"/>
        <v/>
      </c>
      <c r="F1727" s="181"/>
      <c r="G1727" s="182"/>
      <c r="H1727" s="183"/>
      <c r="I1727" s="183"/>
      <c r="J1727" s="184"/>
      <c r="K1727" s="185"/>
      <c r="L1727" s="186"/>
      <c r="M1727" s="131"/>
      <c r="N1727" s="128" t="str">
        <f>VLOOKUP(K1727,COD!$O$2:$P$10,2,FALSE)</f>
        <v>#N/A</v>
      </c>
      <c r="O1727" s="128" t="str">
        <f>VLOOKUP(L1727,COD!$O$12:$P$25,2,FALSE)</f>
        <v>#N/A</v>
      </c>
      <c r="P1727" s="119" t="str">
        <f t="shared" si="1124"/>
        <v>#N/A</v>
      </c>
    </row>
    <row r="1728" ht="23.25" customHeight="1">
      <c r="A1728" s="86" t="str">
        <f t="shared" si="1345"/>
        <v>24</v>
      </c>
      <c r="B1728" s="177">
        <v>24.0</v>
      </c>
      <c r="C1728" s="178" t="str">
        <f t="shared" si="91"/>
        <v/>
      </c>
      <c r="D1728" s="179" t="str">
        <f t="shared" ref="D1728:E1728" si="1368">D1727</f>
        <v/>
      </c>
      <c r="E1728" s="180" t="str">
        <f t="shared" si="1368"/>
        <v/>
      </c>
      <c r="F1728" s="181"/>
      <c r="G1728" s="182"/>
      <c r="H1728" s="183"/>
      <c r="I1728" s="183"/>
      <c r="J1728" s="184"/>
      <c r="K1728" s="186"/>
      <c r="L1728" s="186"/>
      <c r="M1728" s="130"/>
      <c r="N1728" s="118" t="str">
        <f>VLOOKUP(K1728,COD!$O$2:$P$10,2,FALSE)</f>
        <v>#N/A</v>
      </c>
      <c r="O1728" s="118" t="str">
        <f>VLOOKUP(L1728,COD!$O$12:$P$25,2,FALSE)</f>
        <v>#N/A</v>
      </c>
      <c r="P1728" s="119" t="str">
        <f t="shared" si="1124"/>
        <v>#N/A</v>
      </c>
    </row>
    <row r="1729" ht="23.25" customHeight="1">
      <c r="A1729" s="86" t="str">
        <f t="shared" si="1345"/>
        <v>25</v>
      </c>
      <c r="B1729" s="177">
        <v>25.0</v>
      </c>
      <c r="C1729" s="178" t="str">
        <f t="shared" si="91"/>
        <v/>
      </c>
      <c r="D1729" s="179" t="str">
        <f t="shared" ref="D1729:E1729" si="1369">D1728</f>
        <v/>
      </c>
      <c r="E1729" s="180" t="str">
        <f t="shared" si="1369"/>
        <v/>
      </c>
      <c r="F1729" s="181"/>
      <c r="G1729" s="182"/>
      <c r="H1729" s="183"/>
      <c r="I1729" s="183"/>
      <c r="J1729" s="187"/>
      <c r="K1729" s="185"/>
      <c r="L1729" s="185"/>
      <c r="M1729" s="127"/>
      <c r="N1729" s="128" t="str">
        <f>VLOOKUP(K1729,COD!$O$2:$P$10,2,FALSE)</f>
        <v>#N/A</v>
      </c>
      <c r="O1729" s="128" t="str">
        <f>VLOOKUP(L1729,COD!$O$12:$P$25,2,FALSE)</f>
        <v>#N/A</v>
      </c>
      <c r="P1729" s="119" t="str">
        <f t="shared" si="1124"/>
        <v>#N/A</v>
      </c>
    </row>
    <row r="1730" ht="23.25" customHeight="1">
      <c r="A1730" s="86" t="str">
        <f t="shared" si="1345"/>
        <v>26</v>
      </c>
      <c r="B1730" s="177">
        <v>26.0</v>
      </c>
      <c r="C1730" s="178" t="str">
        <f t="shared" si="91"/>
        <v/>
      </c>
      <c r="D1730" s="179" t="str">
        <f t="shared" ref="D1730:E1730" si="1370">D1729</f>
        <v/>
      </c>
      <c r="E1730" s="180" t="str">
        <f t="shared" si="1370"/>
        <v/>
      </c>
      <c r="F1730" s="181"/>
      <c r="G1730" s="182"/>
      <c r="H1730" s="183"/>
      <c r="I1730" s="183"/>
      <c r="J1730" s="184"/>
      <c r="K1730" s="185"/>
      <c r="L1730" s="185"/>
      <c r="M1730" s="132"/>
      <c r="N1730" s="118" t="str">
        <f>VLOOKUP(K1730,COD!$O$2:$P$10,2,FALSE)</f>
        <v>#N/A</v>
      </c>
      <c r="O1730" s="118" t="str">
        <f>VLOOKUP(L1730,COD!$O$12:$P$25,2,FALSE)</f>
        <v>#N/A</v>
      </c>
      <c r="P1730" s="119" t="str">
        <f t="shared" si="1124"/>
        <v>#N/A</v>
      </c>
    </row>
    <row r="1731" ht="23.25" customHeight="1">
      <c r="A1731" s="86" t="str">
        <f t="shared" si="1345"/>
        <v>27</v>
      </c>
      <c r="B1731" s="177">
        <v>27.0</v>
      </c>
      <c r="C1731" s="178" t="str">
        <f t="shared" si="91"/>
        <v/>
      </c>
      <c r="D1731" s="179" t="str">
        <f t="shared" ref="D1731:E1731" si="1371">D1730</f>
        <v/>
      </c>
      <c r="E1731" s="180" t="str">
        <f t="shared" si="1371"/>
        <v/>
      </c>
      <c r="F1731" s="181"/>
      <c r="G1731" s="182"/>
      <c r="H1731" s="183"/>
      <c r="I1731" s="183"/>
      <c r="J1731" s="184"/>
      <c r="K1731" s="185"/>
      <c r="L1731" s="185"/>
      <c r="M1731" s="131"/>
      <c r="N1731" s="128" t="str">
        <f>VLOOKUP(K1731,COD!$O$2:$P$10,2,FALSE)</f>
        <v>#N/A</v>
      </c>
      <c r="O1731" s="128" t="str">
        <f>VLOOKUP(L1731,COD!$O$12:$P$25,2,FALSE)</f>
        <v>#N/A</v>
      </c>
      <c r="P1731" s="119" t="str">
        <f t="shared" si="1124"/>
        <v>#N/A</v>
      </c>
    </row>
    <row r="1732" ht="23.25" customHeight="1">
      <c r="A1732" s="86" t="str">
        <f t="shared" si="1345"/>
        <v>28</v>
      </c>
      <c r="B1732" s="177">
        <v>28.0</v>
      </c>
      <c r="C1732" s="178" t="str">
        <f t="shared" si="91"/>
        <v/>
      </c>
      <c r="D1732" s="179" t="str">
        <f t="shared" ref="D1732:E1732" si="1372">D1731</f>
        <v/>
      </c>
      <c r="E1732" s="180" t="str">
        <f t="shared" si="1372"/>
        <v/>
      </c>
      <c r="F1732" s="181"/>
      <c r="G1732" s="182"/>
      <c r="H1732" s="183"/>
      <c r="I1732" s="183"/>
      <c r="J1732" s="184"/>
      <c r="K1732" s="185"/>
      <c r="L1732" s="185"/>
      <c r="M1732" s="132"/>
      <c r="N1732" s="118" t="str">
        <f>VLOOKUP(K1732,COD!$O$2:$P$10,2,FALSE)</f>
        <v>#N/A</v>
      </c>
      <c r="O1732" s="118" t="str">
        <f>VLOOKUP(L1732,COD!$O$12:$P$25,2,FALSE)</f>
        <v>#N/A</v>
      </c>
      <c r="P1732" s="119" t="str">
        <f t="shared" si="1124"/>
        <v>#N/A</v>
      </c>
    </row>
    <row r="1733" ht="23.25" customHeight="1">
      <c r="A1733" s="86" t="str">
        <f t="shared" si="1345"/>
        <v>29</v>
      </c>
      <c r="B1733" s="177">
        <v>29.0</v>
      </c>
      <c r="C1733" s="178" t="str">
        <f t="shared" si="91"/>
        <v/>
      </c>
      <c r="D1733" s="179" t="str">
        <f t="shared" ref="D1733:E1733" si="1373">D1732</f>
        <v/>
      </c>
      <c r="E1733" s="180" t="str">
        <f t="shared" si="1373"/>
        <v/>
      </c>
      <c r="F1733" s="181"/>
      <c r="G1733" s="182"/>
      <c r="H1733" s="183"/>
      <c r="I1733" s="183"/>
      <c r="J1733" s="184"/>
      <c r="K1733" s="185"/>
      <c r="L1733" s="185"/>
      <c r="M1733" s="131"/>
      <c r="N1733" s="128" t="str">
        <f>VLOOKUP(K1733,COD!$O$2:$P$10,2,FALSE)</f>
        <v>#N/A</v>
      </c>
      <c r="O1733" s="128" t="str">
        <f>VLOOKUP(L1733,COD!$O$12:$P$25,2,FALSE)</f>
        <v>#N/A</v>
      </c>
      <c r="P1733" s="119" t="str">
        <f t="shared" si="1124"/>
        <v>#N/A</v>
      </c>
    </row>
    <row r="1734" ht="23.25" customHeight="1">
      <c r="A1734" s="86" t="str">
        <f t="shared" si="1345"/>
        <v>30</v>
      </c>
      <c r="B1734" s="177">
        <v>30.0</v>
      </c>
      <c r="C1734" s="178" t="str">
        <f t="shared" si="91"/>
        <v/>
      </c>
      <c r="D1734" s="179" t="str">
        <f t="shared" ref="D1734:E1734" si="1374">D1733</f>
        <v/>
      </c>
      <c r="E1734" s="180" t="str">
        <f t="shared" si="1374"/>
        <v/>
      </c>
      <c r="F1734" s="181"/>
      <c r="G1734" s="182"/>
      <c r="H1734" s="183"/>
      <c r="I1734" s="183"/>
      <c r="J1734" s="184"/>
      <c r="K1734" s="185"/>
      <c r="L1734" s="185"/>
      <c r="M1734" s="130"/>
      <c r="N1734" s="118" t="str">
        <f>VLOOKUP(K1734,COD!$O$2:$P$10,2,FALSE)</f>
        <v>#N/A</v>
      </c>
      <c r="O1734" s="118" t="str">
        <f>VLOOKUP(L1734,COD!$O$12:$P$25,2,FALSE)</f>
        <v>#N/A</v>
      </c>
      <c r="P1734" s="119" t="str">
        <f t="shared" si="1124"/>
        <v>#N/A</v>
      </c>
    </row>
    <row r="1735" ht="23.25" customHeight="1">
      <c r="A1735" s="86" t="str">
        <f t="shared" si="1345"/>
        <v>31</v>
      </c>
      <c r="B1735" s="177">
        <v>31.0</v>
      </c>
      <c r="C1735" s="178" t="str">
        <f t="shared" si="91"/>
        <v/>
      </c>
      <c r="D1735" s="179" t="str">
        <f t="shared" ref="D1735:E1735" si="1375">D1734</f>
        <v/>
      </c>
      <c r="E1735" s="180" t="str">
        <f t="shared" si="1375"/>
        <v/>
      </c>
      <c r="F1735" s="181"/>
      <c r="G1735" s="182"/>
      <c r="H1735" s="183"/>
      <c r="I1735" s="183"/>
      <c r="J1735" s="184"/>
      <c r="K1735" s="186"/>
      <c r="L1735" s="186"/>
      <c r="M1735" s="131"/>
      <c r="N1735" s="128" t="str">
        <f>VLOOKUP(K1735,COD!$O$2:$P$10,2,FALSE)</f>
        <v>#N/A</v>
      </c>
      <c r="O1735" s="128" t="str">
        <f>VLOOKUP(L1735,COD!$O$12:$P$25,2,FALSE)</f>
        <v>#N/A</v>
      </c>
      <c r="P1735" s="119" t="str">
        <f t="shared" si="1124"/>
        <v>#N/A</v>
      </c>
    </row>
    <row r="1736" ht="23.25" customHeight="1">
      <c r="A1736" s="86" t="str">
        <f t="shared" si="1345"/>
        <v>32</v>
      </c>
      <c r="B1736" s="177">
        <v>32.0</v>
      </c>
      <c r="C1736" s="178" t="str">
        <f t="shared" si="91"/>
        <v/>
      </c>
      <c r="D1736" s="179" t="str">
        <f t="shared" ref="D1736:E1736" si="1376">D1735</f>
        <v/>
      </c>
      <c r="E1736" s="180" t="str">
        <f t="shared" si="1376"/>
        <v/>
      </c>
      <c r="F1736" s="181"/>
      <c r="G1736" s="182"/>
      <c r="H1736" s="183"/>
      <c r="I1736" s="183"/>
      <c r="J1736" s="184"/>
      <c r="K1736" s="185"/>
      <c r="L1736" s="185"/>
      <c r="M1736" s="130"/>
      <c r="N1736" s="118" t="str">
        <f>VLOOKUP(K1736,COD!$O$2:$P$10,2,FALSE)</f>
        <v>#N/A</v>
      </c>
      <c r="O1736" s="118" t="str">
        <f>VLOOKUP(L1736,COD!$O$12:$P$25,2,FALSE)</f>
        <v>#N/A</v>
      </c>
      <c r="P1736" s="119" t="str">
        <f t="shared" si="1124"/>
        <v>#N/A</v>
      </c>
    </row>
    <row r="1737" ht="23.25" customHeight="1">
      <c r="A1737" s="86" t="str">
        <f t="shared" si="1345"/>
        <v>33</v>
      </c>
      <c r="B1737" s="177">
        <v>33.0</v>
      </c>
      <c r="C1737" s="178" t="str">
        <f t="shared" si="91"/>
        <v/>
      </c>
      <c r="D1737" s="179" t="str">
        <f t="shared" ref="D1737:E1737" si="1377">D1736</f>
        <v/>
      </c>
      <c r="E1737" s="180" t="str">
        <f t="shared" si="1377"/>
        <v/>
      </c>
      <c r="F1737" s="181"/>
      <c r="G1737" s="182"/>
      <c r="H1737" s="183"/>
      <c r="I1737" s="183"/>
      <c r="J1737" s="184"/>
      <c r="K1737" s="185"/>
      <c r="L1737" s="185"/>
      <c r="M1737" s="127"/>
      <c r="N1737" s="128" t="str">
        <f>VLOOKUP(K1737,COD!$O$2:$P$10,2,FALSE)</f>
        <v>#N/A</v>
      </c>
      <c r="O1737" s="128" t="str">
        <f>VLOOKUP(L1737,COD!$O$12:$P$25,2,FALSE)</f>
        <v>#N/A</v>
      </c>
      <c r="P1737" s="119" t="str">
        <f t="shared" si="1124"/>
        <v>#N/A</v>
      </c>
    </row>
    <row r="1738" ht="23.25" customHeight="1">
      <c r="A1738" s="86" t="str">
        <f t="shared" si="1345"/>
        <v>34</v>
      </c>
      <c r="B1738" s="177">
        <v>34.0</v>
      </c>
      <c r="C1738" s="178" t="str">
        <f t="shared" si="91"/>
        <v/>
      </c>
      <c r="D1738" s="179" t="str">
        <f t="shared" ref="D1738:E1738" si="1378">D1737</f>
        <v/>
      </c>
      <c r="E1738" s="180" t="str">
        <f t="shared" si="1378"/>
        <v/>
      </c>
      <c r="F1738" s="181"/>
      <c r="G1738" s="182"/>
      <c r="H1738" s="183"/>
      <c r="I1738" s="183"/>
      <c r="J1738" s="184"/>
      <c r="K1738" s="185"/>
      <c r="L1738" s="185"/>
      <c r="M1738" s="132"/>
      <c r="N1738" s="118" t="str">
        <f>VLOOKUP(K1738,COD!$O$2:$P$10,2,FALSE)</f>
        <v>#N/A</v>
      </c>
      <c r="O1738" s="118" t="str">
        <f>VLOOKUP(L1738,COD!$O$12:$P$25,2,FALSE)</f>
        <v>#N/A</v>
      </c>
      <c r="P1738" s="119" t="str">
        <f t="shared" si="1124"/>
        <v>#N/A</v>
      </c>
    </row>
    <row r="1739" ht="23.25" customHeight="1">
      <c r="A1739" s="86" t="str">
        <f t="shared" si="1345"/>
        <v>35</v>
      </c>
      <c r="B1739" s="177">
        <v>35.0</v>
      </c>
      <c r="C1739" s="178" t="str">
        <f t="shared" si="91"/>
        <v/>
      </c>
      <c r="D1739" s="179" t="str">
        <f t="shared" ref="D1739:E1739" si="1379">D1738</f>
        <v/>
      </c>
      <c r="E1739" s="180" t="str">
        <f t="shared" si="1379"/>
        <v/>
      </c>
      <c r="F1739" s="181"/>
      <c r="G1739" s="182"/>
      <c r="H1739" s="183"/>
      <c r="I1739" s="183"/>
      <c r="J1739" s="184"/>
      <c r="K1739" s="185"/>
      <c r="L1739" s="185"/>
      <c r="M1739" s="131"/>
      <c r="N1739" s="128" t="str">
        <f>VLOOKUP(K1739,COD!$O$2:$P$10,2,FALSE)</f>
        <v>#N/A</v>
      </c>
      <c r="O1739" s="128" t="str">
        <f>VLOOKUP(L1739,COD!$O$12:$P$25,2,FALSE)</f>
        <v>#N/A</v>
      </c>
      <c r="P1739" s="119" t="str">
        <f t="shared" si="1124"/>
        <v>#N/A</v>
      </c>
    </row>
    <row r="1740" ht="23.25" customHeight="1">
      <c r="A1740" s="86" t="str">
        <f t="shared" si="1345"/>
        <v>36</v>
      </c>
      <c r="B1740" s="177">
        <v>36.0</v>
      </c>
      <c r="C1740" s="178" t="str">
        <f t="shared" si="91"/>
        <v/>
      </c>
      <c r="D1740" s="179" t="str">
        <f t="shared" ref="D1740:E1740" si="1380">D1739</f>
        <v/>
      </c>
      <c r="E1740" s="180" t="str">
        <f t="shared" si="1380"/>
        <v/>
      </c>
      <c r="F1740" s="181"/>
      <c r="G1740" s="182"/>
      <c r="H1740" s="183"/>
      <c r="I1740" s="183"/>
      <c r="J1740" s="184"/>
      <c r="K1740" s="185"/>
      <c r="L1740" s="185"/>
      <c r="M1740" s="132"/>
      <c r="N1740" s="118" t="str">
        <f>VLOOKUP(K1740,COD!$O$2:$P$10,2,FALSE)</f>
        <v>#N/A</v>
      </c>
      <c r="O1740" s="118" t="str">
        <f>VLOOKUP(L1740,COD!$O$12:$P$25,2,FALSE)</f>
        <v>#N/A</v>
      </c>
      <c r="P1740" s="119" t="str">
        <f t="shared" si="1124"/>
        <v>#N/A</v>
      </c>
    </row>
    <row r="1741" ht="23.25" customHeight="1">
      <c r="A1741" s="86" t="str">
        <f t="shared" si="1345"/>
        <v>37</v>
      </c>
      <c r="B1741" s="177">
        <v>37.0</v>
      </c>
      <c r="C1741" s="178" t="str">
        <f t="shared" si="91"/>
        <v/>
      </c>
      <c r="D1741" s="179" t="str">
        <f t="shared" ref="D1741:E1741" si="1381">D1740</f>
        <v/>
      </c>
      <c r="E1741" s="180" t="str">
        <f t="shared" si="1381"/>
        <v/>
      </c>
      <c r="F1741" s="181"/>
      <c r="G1741" s="182"/>
      <c r="H1741" s="183"/>
      <c r="I1741" s="183"/>
      <c r="J1741" s="187"/>
      <c r="K1741" s="185"/>
      <c r="L1741" s="185"/>
      <c r="M1741" s="127"/>
      <c r="N1741" s="128" t="str">
        <f>VLOOKUP(K1741,COD!$O$2:$P$10,2,FALSE)</f>
        <v>#N/A</v>
      </c>
      <c r="O1741" s="128" t="str">
        <f>VLOOKUP(L1741,COD!$O$12:$P$25,2,FALSE)</f>
        <v>#N/A</v>
      </c>
      <c r="P1741" s="119" t="str">
        <f t="shared" si="1124"/>
        <v>#N/A</v>
      </c>
    </row>
    <row r="1742" ht="23.25" customHeight="1">
      <c r="A1742" s="86" t="str">
        <f t="shared" si="1345"/>
        <v>38</v>
      </c>
      <c r="B1742" s="177">
        <v>38.0</v>
      </c>
      <c r="C1742" s="178" t="str">
        <f t="shared" si="91"/>
        <v/>
      </c>
      <c r="D1742" s="179" t="str">
        <f t="shared" ref="D1742:E1742" si="1382">D1741</f>
        <v/>
      </c>
      <c r="E1742" s="180" t="str">
        <f t="shared" si="1382"/>
        <v/>
      </c>
      <c r="F1742" s="181"/>
      <c r="G1742" s="182"/>
      <c r="H1742" s="183"/>
      <c r="I1742" s="183"/>
      <c r="J1742" s="184"/>
      <c r="K1742" s="185"/>
      <c r="L1742" s="185"/>
      <c r="M1742" s="132"/>
      <c r="N1742" s="118" t="str">
        <f>VLOOKUP(K1742,COD!$O$2:$P$10,2,FALSE)</f>
        <v>#N/A</v>
      </c>
      <c r="O1742" s="118" t="str">
        <f>VLOOKUP(L1742,COD!$O$12:$P$25,2,FALSE)</f>
        <v>#N/A</v>
      </c>
      <c r="P1742" s="119" t="str">
        <f t="shared" si="1124"/>
        <v>#N/A</v>
      </c>
    </row>
    <row r="1743" ht="23.25" customHeight="1">
      <c r="A1743" s="86" t="str">
        <f t="shared" si="1345"/>
        <v>39</v>
      </c>
      <c r="B1743" s="177">
        <v>39.0</v>
      </c>
      <c r="C1743" s="178" t="str">
        <f t="shared" si="91"/>
        <v/>
      </c>
      <c r="D1743" s="179" t="str">
        <f t="shared" ref="D1743:E1743" si="1383">D1742</f>
        <v/>
      </c>
      <c r="E1743" s="180" t="str">
        <f t="shared" si="1383"/>
        <v/>
      </c>
      <c r="F1743" s="181"/>
      <c r="G1743" s="182"/>
      <c r="H1743" s="183"/>
      <c r="I1743" s="183"/>
      <c r="J1743" s="184"/>
      <c r="K1743" s="185"/>
      <c r="L1743" s="186"/>
      <c r="M1743" s="127"/>
      <c r="N1743" s="128" t="str">
        <f>VLOOKUP(K1743,COD!$O$2:$P$10,2,FALSE)</f>
        <v>#N/A</v>
      </c>
      <c r="O1743" s="128" t="str">
        <f>VLOOKUP(L1743,COD!$O$12:$P$25,2,FALSE)</f>
        <v>#N/A</v>
      </c>
      <c r="P1743" s="119" t="str">
        <f t="shared" si="1124"/>
        <v>#N/A</v>
      </c>
    </row>
    <row r="1744" ht="23.25" customHeight="1">
      <c r="A1744" s="86" t="str">
        <f t="shared" si="1345"/>
        <v>40</v>
      </c>
      <c r="B1744" s="177">
        <v>40.0</v>
      </c>
      <c r="C1744" s="178" t="str">
        <f t="shared" si="91"/>
        <v/>
      </c>
      <c r="D1744" s="179" t="str">
        <f t="shared" ref="D1744:E1744" si="1384">D1743</f>
        <v/>
      </c>
      <c r="E1744" s="180" t="str">
        <f t="shared" si="1384"/>
        <v/>
      </c>
      <c r="F1744" s="181"/>
      <c r="G1744" s="182"/>
      <c r="H1744" s="183"/>
      <c r="I1744" s="183"/>
      <c r="J1744" s="184"/>
      <c r="K1744" s="185"/>
      <c r="L1744" s="186"/>
      <c r="M1744" s="130"/>
      <c r="N1744" s="118" t="str">
        <f>VLOOKUP(K1744,COD!$O$2:$P$10,2,FALSE)</f>
        <v>#N/A</v>
      </c>
      <c r="O1744" s="118" t="str">
        <f>VLOOKUP(L1744,COD!$O$12:$P$25,2,FALSE)</f>
        <v>#N/A</v>
      </c>
      <c r="P1744" s="119" t="str">
        <f t="shared" si="1124"/>
        <v>#N/A</v>
      </c>
    </row>
    <row r="1745" ht="23.25" customHeight="1">
      <c r="A1745" s="86" t="str">
        <f t="shared" si="1345"/>
        <v>41</v>
      </c>
      <c r="B1745" s="177">
        <v>41.0</v>
      </c>
      <c r="C1745" s="178" t="str">
        <f t="shared" si="91"/>
        <v/>
      </c>
      <c r="D1745" s="179" t="str">
        <f t="shared" ref="D1745:E1745" si="1385">D1744</f>
        <v/>
      </c>
      <c r="E1745" s="180" t="str">
        <f t="shared" si="1385"/>
        <v/>
      </c>
      <c r="F1745" s="181"/>
      <c r="G1745" s="182"/>
      <c r="H1745" s="183"/>
      <c r="I1745" s="183"/>
      <c r="J1745" s="184"/>
      <c r="K1745" s="185"/>
      <c r="L1745" s="186"/>
      <c r="M1745" s="127"/>
      <c r="N1745" s="128" t="str">
        <f>VLOOKUP(K1745,COD!$O$2:$P$10,2,FALSE)</f>
        <v>#N/A</v>
      </c>
      <c r="O1745" s="128" t="str">
        <f>VLOOKUP(L1745,COD!$O$12:$P$25,2,FALSE)</f>
        <v>#N/A</v>
      </c>
      <c r="P1745" s="119" t="str">
        <f t="shared" si="1124"/>
        <v>#N/A</v>
      </c>
    </row>
    <row r="1746" ht="23.25" customHeight="1">
      <c r="A1746" s="86" t="str">
        <f t="shared" si="1345"/>
        <v>42</v>
      </c>
      <c r="B1746" s="177">
        <v>42.0</v>
      </c>
      <c r="C1746" s="178" t="str">
        <f t="shared" si="91"/>
        <v/>
      </c>
      <c r="D1746" s="179" t="str">
        <f t="shared" ref="D1746:E1746" si="1386">D1745</f>
        <v/>
      </c>
      <c r="E1746" s="180" t="str">
        <f t="shared" si="1386"/>
        <v/>
      </c>
      <c r="F1746" s="181"/>
      <c r="G1746" s="182"/>
      <c r="H1746" s="183"/>
      <c r="I1746" s="183"/>
      <c r="J1746" s="184"/>
      <c r="K1746" s="185"/>
      <c r="L1746" s="188"/>
      <c r="M1746" s="132"/>
      <c r="N1746" s="118" t="str">
        <f>VLOOKUP(K1746,COD!$O$2:$P$10,2,FALSE)</f>
        <v>#N/A</v>
      </c>
      <c r="O1746" s="118" t="str">
        <f>VLOOKUP(L1746,COD!$O$12:$P$25,2,FALSE)</f>
        <v>#N/A</v>
      </c>
      <c r="P1746" s="119" t="str">
        <f t="shared" si="1124"/>
        <v>#N/A</v>
      </c>
    </row>
    <row r="1747" ht="23.25" customHeight="1">
      <c r="A1747" s="86" t="str">
        <f t="shared" si="1345"/>
        <v>43</v>
      </c>
      <c r="B1747" s="177">
        <v>43.0</v>
      </c>
      <c r="C1747" s="178" t="str">
        <f t="shared" si="91"/>
        <v/>
      </c>
      <c r="D1747" s="179" t="str">
        <f t="shared" ref="D1747:E1747" si="1387">D1746</f>
        <v/>
      </c>
      <c r="E1747" s="180" t="str">
        <f t="shared" si="1387"/>
        <v/>
      </c>
      <c r="F1747" s="181"/>
      <c r="G1747" s="182"/>
      <c r="H1747" s="183"/>
      <c r="I1747" s="183"/>
      <c r="J1747" s="184"/>
      <c r="K1747" s="186"/>
      <c r="L1747" s="186"/>
      <c r="M1747" s="131"/>
      <c r="N1747" s="128" t="str">
        <f>VLOOKUP(K1747,COD!$O$2:$P$10,2,FALSE)</f>
        <v>#N/A</v>
      </c>
      <c r="O1747" s="128" t="str">
        <f>VLOOKUP(L1747,COD!$O$12:$P$25,2,FALSE)</f>
        <v>#N/A</v>
      </c>
      <c r="P1747" s="119" t="str">
        <f t="shared" si="1124"/>
        <v>#N/A</v>
      </c>
    </row>
    <row r="1748" ht="23.25" customHeight="1">
      <c r="A1748" s="86" t="str">
        <f t="shared" si="1345"/>
        <v>44</v>
      </c>
      <c r="B1748" s="177">
        <v>44.0</v>
      </c>
      <c r="C1748" s="178" t="str">
        <f t="shared" si="91"/>
        <v/>
      </c>
      <c r="D1748" s="179" t="str">
        <f t="shared" ref="D1748:E1748" si="1388">D1747</f>
        <v/>
      </c>
      <c r="E1748" s="180" t="str">
        <f t="shared" si="1388"/>
        <v/>
      </c>
      <c r="F1748" s="181"/>
      <c r="G1748" s="182"/>
      <c r="H1748" s="183"/>
      <c r="I1748" s="183"/>
      <c r="J1748" s="184"/>
      <c r="K1748" s="186"/>
      <c r="L1748" s="186"/>
      <c r="M1748" s="130"/>
      <c r="N1748" s="118" t="str">
        <f>VLOOKUP(K1748,COD!$O$2:$P$10,2,FALSE)</f>
        <v>#N/A</v>
      </c>
      <c r="O1748" s="118" t="str">
        <f>VLOOKUP(L1748,COD!$O$12:$P$25,2,FALSE)</f>
        <v>#N/A</v>
      </c>
      <c r="P1748" s="119" t="str">
        <f t="shared" si="1124"/>
        <v>#N/A</v>
      </c>
    </row>
    <row r="1749" ht="23.25" customHeight="1">
      <c r="A1749" s="86" t="str">
        <f t="shared" si="1345"/>
        <v>45</v>
      </c>
      <c r="B1749" s="177">
        <v>45.0</v>
      </c>
      <c r="C1749" s="178" t="str">
        <f t="shared" si="91"/>
        <v/>
      </c>
      <c r="D1749" s="179" t="str">
        <f t="shared" ref="D1749:E1749" si="1389">D1748</f>
        <v/>
      </c>
      <c r="E1749" s="180" t="str">
        <f t="shared" si="1389"/>
        <v/>
      </c>
      <c r="F1749" s="181"/>
      <c r="G1749" s="182"/>
      <c r="H1749" s="183"/>
      <c r="I1749" s="183"/>
      <c r="J1749" s="184"/>
      <c r="K1749" s="189"/>
      <c r="L1749" s="190"/>
      <c r="M1749" s="127"/>
      <c r="N1749" s="128" t="str">
        <f>VLOOKUP(K1749,COD!$O$2:$P$10,2,FALSE)</f>
        <v>#N/A</v>
      </c>
      <c r="O1749" s="128" t="str">
        <f>VLOOKUP(L1749,COD!$O$12:$P$25,2,FALSE)</f>
        <v>#N/A</v>
      </c>
      <c r="P1749" s="119" t="str">
        <f t="shared" si="1124"/>
        <v>#N/A</v>
      </c>
    </row>
    <row r="1750" ht="23.25" customHeight="1">
      <c r="A1750" s="86" t="str">
        <f t="shared" si="1345"/>
        <v>46</v>
      </c>
      <c r="B1750" s="177">
        <v>46.0</v>
      </c>
      <c r="C1750" s="178" t="str">
        <f t="shared" si="91"/>
        <v/>
      </c>
      <c r="D1750" s="179" t="str">
        <f t="shared" ref="D1750:E1750" si="1390">D1749</f>
        <v/>
      </c>
      <c r="E1750" s="180" t="str">
        <f t="shared" si="1390"/>
        <v/>
      </c>
      <c r="F1750" s="181"/>
      <c r="G1750" s="182"/>
      <c r="H1750" s="183"/>
      <c r="I1750" s="183"/>
      <c r="J1750" s="187"/>
      <c r="K1750" s="186"/>
      <c r="L1750" s="186"/>
      <c r="M1750" s="132"/>
      <c r="N1750" s="118" t="str">
        <f>VLOOKUP(K1750,COD!$O$2:$P$10,2,FALSE)</f>
        <v>#N/A</v>
      </c>
      <c r="O1750" s="118" t="str">
        <f>VLOOKUP(L1750,COD!$O$12:$P$25,2,FALSE)</f>
        <v>#N/A</v>
      </c>
      <c r="P1750" s="119" t="str">
        <f t="shared" si="1124"/>
        <v>#N/A</v>
      </c>
    </row>
    <row r="1751" ht="23.25" customHeight="1">
      <c r="A1751" s="86" t="str">
        <f t="shared" si="1345"/>
        <v>47</v>
      </c>
      <c r="B1751" s="177">
        <v>47.0</v>
      </c>
      <c r="C1751" s="178" t="str">
        <f t="shared" si="91"/>
        <v/>
      </c>
      <c r="D1751" s="179" t="str">
        <f t="shared" ref="D1751:E1751" si="1391">D1750</f>
        <v/>
      </c>
      <c r="E1751" s="180" t="str">
        <f t="shared" si="1391"/>
        <v/>
      </c>
      <c r="F1751" s="181"/>
      <c r="G1751" s="182"/>
      <c r="H1751" s="183"/>
      <c r="I1751" s="183"/>
      <c r="J1751" s="184"/>
      <c r="K1751" s="185"/>
      <c r="L1751" s="186"/>
      <c r="M1751" s="127"/>
      <c r="N1751" s="128" t="str">
        <f>VLOOKUP(K1751,COD!$O$2:$P$10,2,FALSE)</f>
        <v>#N/A</v>
      </c>
      <c r="O1751" s="128" t="str">
        <f>VLOOKUP(L1751,COD!$O$12:$P$25,2,FALSE)</f>
        <v>#N/A</v>
      </c>
      <c r="P1751" s="119" t="str">
        <f t="shared" si="1124"/>
        <v>#N/A</v>
      </c>
    </row>
    <row r="1752" ht="23.25" customHeight="1">
      <c r="A1752" s="86" t="str">
        <f t="shared" si="1345"/>
        <v>48</v>
      </c>
      <c r="B1752" s="177">
        <v>48.0</v>
      </c>
      <c r="C1752" s="178" t="str">
        <f t="shared" si="91"/>
        <v/>
      </c>
      <c r="D1752" s="179" t="str">
        <f t="shared" ref="D1752:E1752" si="1392">D1751</f>
        <v/>
      </c>
      <c r="E1752" s="180" t="str">
        <f t="shared" si="1392"/>
        <v/>
      </c>
      <c r="F1752" s="181"/>
      <c r="G1752" s="182"/>
      <c r="H1752" s="183"/>
      <c r="I1752" s="183"/>
      <c r="J1752" s="184"/>
      <c r="K1752" s="186"/>
      <c r="L1752" s="186"/>
      <c r="M1752" s="132"/>
      <c r="N1752" s="118" t="str">
        <f>VLOOKUP(K1752,COD!$O$2:$P$10,2,FALSE)</f>
        <v>#N/A</v>
      </c>
      <c r="O1752" s="118" t="str">
        <f>VLOOKUP(L1752,COD!$O$12:$P$25,2,FALSE)</f>
        <v>#N/A</v>
      </c>
      <c r="P1752" s="119" t="str">
        <f t="shared" si="1124"/>
        <v>#N/A</v>
      </c>
    </row>
    <row r="1753" ht="23.25" customHeight="1">
      <c r="A1753" s="86" t="str">
        <f t="shared" si="1345"/>
        <v>49</v>
      </c>
      <c r="B1753" s="177">
        <v>49.0</v>
      </c>
      <c r="C1753" s="178" t="str">
        <f t="shared" si="91"/>
        <v/>
      </c>
      <c r="D1753" s="179" t="str">
        <f t="shared" ref="D1753:E1753" si="1393">D1752</f>
        <v/>
      </c>
      <c r="E1753" s="180" t="str">
        <f t="shared" si="1393"/>
        <v/>
      </c>
      <c r="F1753" s="181"/>
      <c r="G1753" s="182"/>
      <c r="H1753" s="183"/>
      <c r="I1753" s="183"/>
      <c r="J1753" s="184"/>
      <c r="K1753" s="185"/>
      <c r="L1753" s="186"/>
      <c r="M1753" s="127"/>
      <c r="N1753" s="128" t="str">
        <f>VLOOKUP(K1753,COD!$O$2:$P$10,2,FALSE)</f>
        <v>#N/A</v>
      </c>
      <c r="O1753" s="128" t="str">
        <f>VLOOKUP(L1753,COD!$O$12:$P$25,2,FALSE)</f>
        <v>#N/A</v>
      </c>
      <c r="P1753" s="119" t="str">
        <f t="shared" si="1124"/>
        <v>#N/A</v>
      </c>
    </row>
    <row r="1754" ht="23.25" customHeight="1">
      <c r="A1754" s="86" t="str">
        <f t="shared" si="1345"/>
        <v>50</v>
      </c>
      <c r="B1754" s="177">
        <v>50.0</v>
      </c>
      <c r="C1754" s="178" t="str">
        <f t="shared" si="91"/>
        <v/>
      </c>
      <c r="D1754" s="179" t="str">
        <f t="shared" ref="D1754:E1754" si="1394">D1753</f>
        <v/>
      </c>
      <c r="E1754" s="180" t="str">
        <f t="shared" si="1394"/>
        <v/>
      </c>
      <c r="F1754" s="181"/>
      <c r="G1754" s="182"/>
      <c r="H1754" s="183"/>
      <c r="I1754" s="183"/>
      <c r="J1754" s="184"/>
      <c r="K1754" s="186"/>
      <c r="L1754" s="186"/>
      <c r="M1754" s="132"/>
      <c r="N1754" s="118" t="str">
        <f>VLOOKUP(K1754,COD!$O$2:$P$10,2,FALSE)</f>
        <v>#N/A</v>
      </c>
      <c r="O1754" s="118" t="str">
        <f>VLOOKUP(L1754,COD!$O$12:$P$25,2,FALSE)</f>
        <v>#N/A</v>
      </c>
      <c r="P1754" s="119" t="str">
        <f t="shared" si="1124"/>
        <v>#N/A</v>
      </c>
    </row>
    <row r="1755" ht="23.25" customHeight="1">
      <c r="A1755" s="86" t="str">
        <f t="shared" si="1345"/>
        <v>51</v>
      </c>
      <c r="B1755" s="177">
        <v>51.0</v>
      </c>
      <c r="C1755" s="178" t="str">
        <f t="shared" si="91"/>
        <v/>
      </c>
      <c r="D1755" s="179" t="str">
        <f t="shared" ref="D1755:E1755" si="1395">D1754</f>
        <v/>
      </c>
      <c r="E1755" s="180" t="str">
        <f t="shared" si="1395"/>
        <v/>
      </c>
      <c r="F1755" s="181"/>
      <c r="G1755" s="182"/>
      <c r="H1755" s="183"/>
      <c r="I1755" s="183"/>
      <c r="J1755" s="187"/>
      <c r="K1755" s="186"/>
      <c r="L1755" s="186"/>
      <c r="M1755" s="131"/>
      <c r="N1755" s="128" t="str">
        <f>VLOOKUP(K1755,COD!$O$2:$P$10,2,FALSE)</f>
        <v>#N/A</v>
      </c>
      <c r="O1755" s="128" t="str">
        <f>VLOOKUP(L1755,COD!$O$12:$P$25,2,FALSE)</f>
        <v>#N/A</v>
      </c>
      <c r="P1755" s="119" t="str">
        <f t="shared" si="1124"/>
        <v>#N/A</v>
      </c>
    </row>
    <row r="1756" ht="23.25" customHeight="1">
      <c r="A1756" s="86" t="str">
        <f t="shared" si="1345"/>
        <v>52</v>
      </c>
      <c r="B1756" s="177">
        <v>52.0</v>
      </c>
      <c r="C1756" s="178" t="str">
        <f t="shared" si="91"/>
        <v/>
      </c>
      <c r="D1756" s="179" t="str">
        <f t="shared" ref="D1756:E1756" si="1396">D1755</f>
        <v/>
      </c>
      <c r="E1756" s="180" t="str">
        <f t="shared" si="1396"/>
        <v/>
      </c>
      <c r="F1756" s="181"/>
      <c r="G1756" s="182"/>
      <c r="H1756" s="183"/>
      <c r="I1756" s="183"/>
      <c r="J1756" s="184"/>
      <c r="K1756" s="186"/>
      <c r="L1756" s="186"/>
      <c r="M1756" s="132"/>
      <c r="N1756" s="119" t="str">
        <f>VLOOKUP(K1756,COD!$O$2:$P$10,2,FALSE)</f>
        <v>#N/A</v>
      </c>
      <c r="O1756" s="119" t="str">
        <f>VLOOKUP(L1756,COD!$O$12:$P$25,2,FALSE)</f>
        <v>#N/A</v>
      </c>
      <c r="P1756" s="119" t="str">
        <f t="shared" si="1124"/>
        <v>#N/A</v>
      </c>
    </row>
    <row r="1757" ht="23.25" customHeight="1">
      <c r="A1757" s="86" t="str">
        <f t="shared" si="1345"/>
        <v>53</v>
      </c>
      <c r="B1757" s="177">
        <v>53.0</v>
      </c>
      <c r="C1757" s="178" t="str">
        <f t="shared" si="91"/>
        <v/>
      </c>
      <c r="D1757" s="179" t="str">
        <f t="shared" ref="D1757:E1757" si="1397">D1756</f>
        <v/>
      </c>
      <c r="E1757" s="180" t="str">
        <f t="shared" si="1397"/>
        <v/>
      </c>
      <c r="F1757" s="181"/>
      <c r="G1757" s="182"/>
      <c r="H1757" s="183"/>
      <c r="I1757" s="183"/>
      <c r="J1757" s="184"/>
      <c r="K1757" s="185"/>
      <c r="L1757" s="185"/>
      <c r="M1757" s="127"/>
      <c r="N1757" s="119" t="str">
        <f>VLOOKUP(K1757,COD!$O$2:$P$10,2,FALSE)</f>
        <v>#N/A</v>
      </c>
      <c r="O1757" s="119" t="str">
        <f>VLOOKUP(L1757,COD!$O$12:$P$25,2,FALSE)</f>
        <v>#N/A</v>
      </c>
      <c r="P1757" s="119" t="str">
        <f t="shared" si="1124"/>
        <v>#N/A</v>
      </c>
    </row>
    <row r="1758" ht="23.25" customHeight="1">
      <c r="A1758" s="86" t="str">
        <f t="shared" si="1345"/>
        <v>54</v>
      </c>
      <c r="B1758" s="177">
        <v>54.0</v>
      </c>
      <c r="C1758" s="178" t="str">
        <f t="shared" si="91"/>
        <v/>
      </c>
      <c r="D1758" s="179" t="str">
        <f t="shared" ref="D1758:E1758" si="1398">D1757</f>
        <v/>
      </c>
      <c r="E1758" s="180" t="str">
        <f t="shared" si="1398"/>
        <v/>
      </c>
      <c r="F1758" s="181"/>
      <c r="G1758" s="182"/>
      <c r="H1758" s="183"/>
      <c r="I1758" s="183"/>
      <c r="J1758" s="184"/>
      <c r="K1758" s="186"/>
      <c r="L1758" s="186"/>
      <c r="M1758" s="132"/>
      <c r="N1758" s="119" t="str">
        <f>VLOOKUP(K1758,COD!$O$2:$P$10,2,FALSE)</f>
        <v>#N/A</v>
      </c>
      <c r="O1758" s="119" t="str">
        <f>VLOOKUP(L1758,COD!$O$12:$P$25,2,FALSE)</f>
        <v>#N/A</v>
      </c>
      <c r="P1758" s="119" t="str">
        <f t="shared" si="1124"/>
        <v>#N/A</v>
      </c>
    </row>
    <row r="1759" ht="23.25" customHeight="1">
      <c r="A1759" s="86" t="str">
        <f t="shared" si="1345"/>
        <v>55</v>
      </c>
      <c r="B1759" s="177">
        <v>55.0</v>
      </c>
      <c r="C1759" s="178" t="str">
        <f t="shared" si="91"/>
        <v/>
      </c>
      <c r="D1759" s="179" t="str">
        <f t="shared" ref="D1759:E1759" si="1399">D1758</f>
        <v/>
      </c>
      <c r="E1759" s="180" t="str">
        <f t="shared" si="1399"/>
        <v/>
      </c>
      <c r="F1759" s="181"/>
      <c r="G1759" s="182"/>
      <c r="H1759" s="183"/>
      <c r="I1759" s="183"/>
      <c r="J1759" s="184"/>
      <c r="K1759" s="185"/>
      <c r="L1759" s="186"/>
      <c r="M1759" s="131"/>
      <c r="N1759" s="119" t="str">
        <f>VLOOKUP(K1759,COD!$O$2:$P$10,2,FALSE)</f>
        <v>#N/A</v>
      </c>
      <c r="O1759" s="119" t="str">
        <f>VLOOKUP(L1759,COD!$O$12:$P$25,2,FALSE)</f>
        <v>#N/A</v>
      </c>
      <c r="P1759" s="119" t="str">
        <f t="shared" si="1124"/>
        <v>#N/A</v>
      </c>
    </row>
    <row r="1760" ht="23.25" customHeight="1">
      <c r="A1760" s="86" t="str">
        <f t="shared" si="1345"/>
        <v>56</v>
      </c>
      <c r="B1760" s="177">
        <v>56.0</v>
      </c>
      <c r="C1760" s="178" t="str">
        <f t="shared" si="91"/>
        <v/>
      </c>
      <c r="D1760" s="179" t="str">
        <f t="shared" ref="D1760:E1760" si="1400">D1759</f>
        <v/>
      </c>
      <c r="E1760" s="180" t="str">
        <f t="shared" si="1400"/>
        <v/>
      </c>
      <c r="F1760" s="181"/>
      <c r="G1760" s="182"/>
      <c r="H1760" s="183"/>
      <c r="I1760" s="183"/>
      <c r="J1760" s="184"/>
      <c r="K1760" s="186"/>
      <c r="L1760" s="186"/>
      <c r="M1760" s="130"/>
      <c r="N1760" s="119" t="str">
        <f>VLOOKUP(K1760,COD!$O$2:$P$10,2,FALSE)</f>
        <v>#N/A</v>
      </c>
      <c r="O1760" s="119" t="str">
        <f>VLOOKUP(L1760,COD!$O$12:$P$25,2,FALSE)</f>
        <v>#N/A</v>
      </c>
      <c r="P1760" s="119" t="str">
        <f t="shared" si="1124"/>
        <v>#N/A</v>
      </c>
    </row>
    <row r="1761" ht="23.25" customHeight="1">
      <c r="A1761" s="86" t="str">
        <f t="shared" si="1345"/>
        <v>57</v>
      </c>
      <c r="B1761" s="177">
        <v>57.0</v>
      </c>
      <c r="C1761" s="178" t="str">
        <f t="shared" si="91"/>
        <v/>
      </c>
      <c r="D1761" s="179" t="str">
        <f t="shared" ref="D1761:E1761" si="1401">D1760</f>
        <v/>
      </c>
      <c r="E1761" s="180" t="str">
        <f t="shared" si="1401"/>
        <v/>
      </c>
      <c r="F1761" s="181"/>
      <c r="G1761" s="182"/>
      <c r="H1761" s="183"/>
      <c r="I1761" s="183"/>
      <c r="J1761" s="184"/>
      <c r="K1761" s="185"/>
      <c r="L1761" s="185"/>
      <c r="M1761" s="127"/>
      <c r="N1761" s="119" t="str">
        <f>VLOOKUP(K1761,COD!$O$2:$P$10,2,FALSE)</f>
        <v>#N/A</v>
      </c>
      <c r="O1761" s="119" t="str">
        <f>VLOOKUP(L1761,COD!$O$12:$P$25,2,FALSE)</f>
        <v>#N/A</v>
      </c>
      <c r="P1761" s="119" t="str">
        <f t="shared" si="1124"/>
        <v>#N/A</v>
      </c>
    </row>
    <row r="1762" ht="23.25" customHeight="1">
      <c r="A1762" s="86" t="str">
        <f t="shared" si="1345"/>
        <v>58</v>
      </c>
      <c r="B1762" s="177">
        <v>58.0</v>
      </c>
      <c r="C1762" s="178" t="str">
        <f t="shared" si="91"/>
        <v/>
      </c>
      <c r="D1762" s="179" t="str">
        <f t="shared" ref="D1762:E1762" si="1402">D1761</f>
        <v/>
      </c>
      <c r="E1762" s="180" t="str">
        <f t="shared" si="1402"/>
        <v/>
      </c>
      <c r="F1762" s="181"/>
      <c r="G1762" s="182"/>
      <c r="H1762" s="183"/>
      <c r="I1762" s="183"/>
      <c r="J1762" s="184"/>
      <c r="K1762" s="185"/>
      <c r="L1762" s="185"/>
      <c r="M1762" s="132"/>
      <c r="N1762" s="119" t="str">
        <f>VLOOKUP(K1762,COD!$O$2:$P$10,2,FALSE)</f>
        <v>#N/A</v>
      </c>
      <c r="O1762" s="119" t="str">
        <f>VLOOKUP(L1762,COD!$O$12:$P$25,2,FALSE)</f>
        <v>#N/A</v>
      </c>
      <c r="P1762" s="119" t="str">
        <f t="shared" si="1124"/>
        <v>#N/A</v>
      </c>
    </row>
    <row r="1763" ht="23.25" customHeight="1">
      <c r="A1763" s="86" t="str">
        <f t="shared" si="1345"/>
        <v>59</v>
      </c>
      <c r="B1763" s="177">
        <v>59.0</v>
      </c>
      <c r="C1763" s="178" t="str">
        <f t="shared" si="91"/>
        <v/>
      </c>
      <c r="D1763" s="179" t="str">
        <f t="shared" ref="D1763:E1763" si="1403">D1762</f>
        <v/>
      </c>
      <c r="E1763" s="180" t="str">
        <f t="shared" si="1403"/>
        <v/>
      </c>
      <c r="F1763" s="181"/>
      <c r="G1763" s="182"/>
      <c r="H1763" s="183"/>
      <c r="I1763" s="183"/>
      <c r="J1763" s="184"/>
      <c r="K1763" s="185"/>
      <c r="L1763" s="185"/>
      <c r="M1763" s="127"/>
      <c r="N1763" s="119" t="str">
        <f>VLOOKUP(K1763,COD!$O$2:$P$10,2,FALSE)</f>
        <v>#N/A</v>
      </c>
      <c r="O1763" s="119" t="str">
        <f>VLOOKUP(L1763,COD!$O$12:$P$25,2,FALSE)</f>
        <v>#N/A</v>
      </c>
      <c r="P1763" s="119" t="str">
        <f t="shared" si="1124"/>
        <v>#N/A</v>
      </c>
    </row>
    <row r="1764" ht="23.25" customHeight="1">
      <c r="A1764" s="86" t="str">
        <f t="shared" si="1345"/>
        <v>60</v>
      </c>
      <c r="B1764" s="177">
        <v>60.0</v>
      </c>
      <c r="C1764" s="178" t="str">
        <f t="shared" si="91"/>
        <v/>
      </c>
      <c r="D1764" s="179" t="str">
        <f t="shared" ref="D1764:E1764" si="1404">D1763</f>
        <v/>
      </c>
      <c r="E1764" s="180" t="str">
        <f t="shared" si="1404"/>
        <v/>
      </c>
      <c r="F1764" s="181"/>
      <c r="G1764" s="182"/>
      <c r="H1764" s="183"/>
      <c r="I1764" s="183"/>
      <c r="J1764" s="184"/>
      <c r="K1764" s="185"/>
      <c r="L1764" s="185"/>
      <c r="M1764" s="132"/>
      <c r="N1764" s="119" t="str">
        <f>VLOOKUP(K1764,COD!$O$2:$P$10,2,FALSE)</f>
        <v>#N/A</v>
      </c>
      <c r="O1764" s="119" t="str">
        <f>VLOOKUP(L1764,COD!$O$12:$P$25,2,FALSE)</f>
        <v>#N/A</v>
      </c>
      <c r="P1764" s="119" t="str">
        <f t="shared" si="1124"/>
        <v>#N/A</v>
      </c>
    </row>
    <row r="1765" ht="23.25" customHeight="1">
      <c r="A1765" s="86" t="str">
        <f t="shared" si="1345"/>
        <v>61</v>
      </c>
      <c r="B1765" s="177">
        <v>61.0</v>
      </c>
      <c r="C1765" s="178" t="str">
        <f t="shared" si="91"/>
        <v/>
      </c>
      <c r="D1765" s="179" t="str">
        <f t="shared" ref="D1765:E1765" si="1405">D1764</f>
        <v/>
      </c>
      <c r="E1765" s="180" t="str">
        <f t="shared" si="1405"/>
        <v/>
      </c>
      <c r="F1765" s="181"/>
      <c r="G1765" s="182"/>
      <c r="H1765" s="183"/>
      <c r="I1765" s="183"/>
      <c r="J1765" s="187"/>
      <c r="K1765" s="185"/>
      <c r="L1765" s="185"/>
      <c r="M1765" s="127"/>
      <c r="N1765" s="119" t="str">
        <f>VLOOKUP(K1765,COD!$O$2:$P$10,2,FALSE)</f>
        <v>#N/A</v>
      </c>
      <c r="O1765" s="119" t="str">
        <f>VLOOKUP(L1765,COD!$O$12:$P$25,2,FALSE)</f>
        <v>#N/A</v>
      </c>
      <c r="P1765" s="119" t="str">
        <f t="shared" si="1124"/>
        <v>#N/A</v>
      </c>
    </row>
    <row r="1766" ht="23.25" customHeight="1">
      <c r="A1766" s="86" t="str">
        <f t="shared" si="1345"/>
        <v>62</v>
      </c>
      <c r="B1766" s="177">
        <v>62.0</v>
      </c>
      <c r="C1766" s="178" t="str">
        <f t="shared" si="91"/>
        <v/>
      </c>
      <c r="D1766" s="179" t="str">
        <f t="shared" ref="D1766:E1766" si="1406">D1765</f>
        <v/>
      </c>
      <c r="E1766" s="180" t="str">
        <f t="shared" si="1406"/>
        <v/>
      </c>
      <c r="F1766" s="181"/>
      <c r="G1766" s="182"/>
      <c r="H1766" s="183"/>
      <c r="I1766" s="183"/>
      <c r="J1766" s="187"/>
      <c r="K1766" s="186"/>
      <c r="L1766" s="186"/>
      <c r="M1766" s="130"/>
      <c r="N1766" s="119" t="str">
        <f>VLOOKUP(K1766,COD!$O$2:$P$10,2,FALSE)</f>
        <v>#N/A</v>
      </c>
      <c r="O1766" s="119" t="str">
        <f>VLOOKUP(L1766,COD!$O$12:$P$25,2,FALSE)</f>
        <v>#N/A</v>
      </c>
      <c r="P1766" s="119" t="str">
        <f t="shared" si="1124"/>
        <v>#N/A</v>
      </c>
    </row>
    <row r="1767" ht="23.25" customHeight="1">
      <c r="A1767" s="86" t="str">
        <f t="shared" si="1345"/>
        <v>63</v>
      </c>
      <c r="B1767" s="177">
        <v>63.0</v>
      </c>
      <c r="C1767" s="178" t="str">
        <f t="shared" si="91"/>
        <v/>
      </c>
      <c r="D1767" s="179" t="str">
        <f t="shared" ref="D1767:E1767" si="1407">D1766</f>
        <v/>
      </c>
      <c r="E1767" s="180" t="str">
        <f t="shared" si="1407"/>
        <v/>
      </c>
      <c r="F1767" s="181"/>
      <c r="G1767" s="182"/>
      <c r="H1767" s="183"/>
      <c r="I1767" s="183"/>
      <c r="J1767" s="187"/>
      <c r="K1767" s="185"/>
      <c r="L1767" s="185"/>
      <c r="M1767" s="131"/>
      <c r="N1767" s="119" t="str">
        <f>VLOOKUP(K1767,COD!$O$2:$P$10,2,FALSE)</f>
        <v>#N/A</v>
      </c>
      <c r="O1767" s="119" t="str">
        <f>VLOOKUP(L1767,COD!$O$12:$P$25,2,FALSE)</f>
        <v>#N/A</v>
      </c>
      <c r="P1767" s="119" t="str">
        <f t="shared" si="1124"/>
        <v>#N/A</v>
      </c>
    </row>
    <row r="1768" ht="23.25" customHeight="1">
      <c r="A1768" s="86" t="str">
        <f t="shared" si="1345"/>
        <v>64</v>
      </c>
      <c r="B1768" s="177">
        <v>64.0</v>
      </c>
      <c r="C1768" s="178" t="str">
        <f t="shared" si="91"/>
        <v/>
      </c>
      <c r="D1768" s="179" t="str">
        <f t="shared" ref="D1768:E1768" si="1408">D1767</f>
        <v/>
      </c>
      <c r="E1768" s="180" t="str">
        <f t="shared" si="1408"/>
        <v/>
      </c>
      <c r="F1768" s="181"/>
      <c r="G1768" s="182"/>
      <c r="H1768" s="183"/>
      <c r="I1768" s="183"/>
      <c r="J1768" s="184"/>
      <c r="K1768" s="185"/>
      <c r="L1768" s="185"/>
      <c r="M1768" s="130"/>
      <c r="N1768" s="119" t="str">
        <f>VLOOKUP(K1768,COD!$O$2:$P$10,2,FALSE)</f>
        <v>#N/A</v>
      </c>
      <c r="O1768" s="119" t="str">
        <f>VLOOKUP(L1768,COD!$O$12:$P$25,2,FALSE)</f>
        <v>#N/A</v>
      </c>
      <c r="P1768" s="119" t="str">
        <f t="shared" si="1124"/>
        <v>#N/A</v>
      </c>
    </row>
    <row r="1769" ht="23.25" customHeight="1">
      <c r="A1769" s="86" t="str">
        <f t="shared" si="1345"/>
        <v>65</v>
      </c>
      <c r="B1769" s="177">
        <v>65.0</v>
      </c>
      <c r="C1769" s="178" t="str">
        <f t="shared" si="91"/>
        <v/>
      </c>
      <c r="D1769" s="179" t="str">
        <f t="shared" ref="D1769:E1769" si="1409">D1768</f>
        <v/>
      </c>
      <c r="E1769" s="180" t="str">
        <f t="shared" si="1409"/>
        <v/>
      </c>
      <c r="F1769" s="181"/>
      <c r="G1769" s="182"/>
      <c r="H1769" s="183"/>
      <c r="I1769" s="183"/>
      <c r="J1769" s="184"/>
      <c r="K1769" s="185"/>
      <c r="L1769" s="185"/>
      <c r="M1769" s="131"/>
      <c r="N1769" s="119" t="str">
        <f>VLOOKUP(K1769,COD!$O$2:$P$10,2,FALSE)</f>
        <v>#N/A</v>
      </c>
      <c r="O1769" s="119" t="str">
        <f>VLOOKUP(L1769,COD!$O$12:$P$25,2,FALSE)</f>
        <v>#N/A</v>
      </c>
      <c r="P1769" s="119" t="str">
        <f t="shared" si="1124"/>
        <v>#N/A</v>
      </c>
    </row>
    <row r="1770" ht="23.25" customHeight="1">
      <c r="A1770" s="86" t="str">
        <f t="shared" si="1345"/>
        <v>66</v>
      </c>
      <c r="B1770" s="177">
        <v>66.0</v>
      </c>
      <c r="C1770" s="178" t="str">
        <f t="shared" si="91"/>
        <v/>
      </c>
      <c r="D1770" s="179" t="str">
        <f t="shared" ref="D1770:E1770" si="1410">D1769</f>
        <v/>
      </c>
      <c r="E1770" s="180" t="str">
        <f t="shared" si="1410"/>
        <v/>
      </c>
      <c r="F1770" s="181"/>
      <c r="G1770" s="182"/>
      <c r="H1770" s="183"/>
      <c r="I1770" s="183"/>
      <c r="J1770" s="184"/>
      <c r="K1770" s="186"/>
      <c r="L1770" s="186"/>
      <c r="M1770" s="130"/>
      <c r="N1770" s="119" t="str">
        <f>VLOOKUP(K1770,COD!$O$2:$P$10,2,FALSE)</f>
        <v>#N/A</v>
      </c>
      <c r="O1770" s="119" t="str">
        <f>VLOOKUP(L1770,COD!$O$12:$P$25,2,FALSE)</f>
        <v>#N/A</v>
      </c>
      <c r="P1770" s="119" t="str">
        <f t="shared" si="1124"/>
        <v>#N/A</v>
      </c>
    </row>
    <row r="1771" ht="23.25" customHeight="1">
      <c r="A1771" s="86" t="str">
        <f t="shared" si="1345"/>
        <v>67</v>
      </c>
      <c r="B1771" s="177">
        <v>67.0</v>
      </c>
      <c r="C1771" s="178" t="str">
        <f t="shared" si="91"/>
        <v/>
      </c>
      <c r="D1771" s="179" t="str">
        <f t="shared" ref="D1771:E1771" si="1411">D1770</f>
        <v/>
      </c>
      <c r="E1771" s="180" t="str">
        <f t="shared" si="1411"/>
        <v/>
      </c>
      <c r="F1771" s="181"/>
      <c r="G1771" s="182"/>
      <c r="H1771" s="183"/>
      <c r="I1771" s="183"/>
      <c r="J1771" s="184"/>
      <c r="K1771" s="185"/>
      <c r="L1771" s="185"/>
      <c r="M1771" s="127"/>
      <c r="N1771" s="119" t="str">
        <f>VLOOKUP(K1771,COD!$O$2:$P$10,2,FALSE)</f>
        <v>#N/A</v>
      </c>
      <c r="O1771" s="119" t="str">
        <f>VLOOKUP(L1771,COD!$O$12:$P$25,2,FALSE)</f>
        <v>#N/A</v>
      </c>
      <c r="P1771" s="119" t="str">
        <f t="shared" si="1124"/>
        <v>#N/A</v>
      </c>
    </row>
    <row r="1772" ht="23.25" customHeight="1">
      <c r="A1772" s="86" t="str">
        <f t="shared" si="1345"/>
        <v>68</v>
      </c>
      <c r="B1772" s="177">
        <v>68.0</v>
      </c>
      <c r="C1772" s="178" t="str">
        <f t="shared" si="91"/>
        <v/>
      </c>
      <c r="D1772" s="179" t="str">
        <f t="shared" ref="D1772:E1772" si="1412">D1771</f>
        <v/>
      </c>
      <c r="E1772" s="180" t="str">
        <f t="shared" si="1412"/>
        <v/>
      </c>
      <c r="F1772" s="181"/>
      <c r="G1772" s="182"/>
      <c r="H1772" s="183"/>
      <c r="I1772" s="183"/>
      <c r="J1772" s="187"/>
      <c r="K1772" s="186"/>
      <c r="L1772" s="186"/>
      <c r="M1772" s="130"/>
      <c r="N1772" s="119" t="str">
        <f>VLOOKUP(K1772,COD!$O$2:$P$10,2,FALSE)</f>
        <v>#N/A</v>
      </c>
      <c r="O1772" s="119" t="str">
        <f>VLOOKUP(L1772,COD!$O$12:$P$25,2,FALSE)</f>
        <v>#N/A</v>
      </c>
      <c r="P1772" s="119" t="str">
        <f t="shared" si="1124"/>
        <v>#N/A</v>
      </c>
    </row>
    <row r="1773" ht="23.25" customHeight="1">
      <c r="A1773" s="86" t="str">
        <f t="shared" si="1345"/>
        <v>69</v>
      </c>
      <c r="B1773" s="177">
        <v>69.0</v>
      </c>
      <c r="C1773" s="178" t="str">
        <f t="shared" si="91"/>
        <v/>
      </c>
      <c r="D1773" s="179" t="str">
        <f t="shared" ref="D1773:E1773" si="1413">D1772</f>
        <v/>
      </c>
      <c r="E1773" s="180" t="str">
        <f t="shared" si="1413"/>
        <v/>
      </c>
      <c r="F1773" s="181"/>
      <c r="G1773" s="182"/>
      <c r="H1773" s="183"/>
      <c r="I1773" s="183"/>
      <c r="J1773" s="184"/>
      <c r="K1773" s="186"/>
      <c r="L1773" s="186"/>
      <c r="M1773" s="131"/>
      <c r="N1773" s="119" t="str">
        <f>VLOOKUP(K1773,COD!$O$2:$P$10,2,FALSE)</f>
        <v>#N/A</v>
      </c>
      <c r="O1773" s="119" t="str">
        <f>VLOOKUP(L1773,COD!$O$12:$P$25,2,FALSE)</f>
        <v>#N/A</v>
      </c>
      <c r="P1773" s="119" t="str">
        <f t="shared" si="1124"/>
        <v>#N/A</v>
      </c>
    </row>
    <row r="1774" ht="23.25" customHeight="1">
      <c r="A1774" s="86" t="str">
        <f t="shared" si="1345"/>
        <v>70</v>
      </c>
      <c r="B1774" s="191">
        <v>70.0</v>
      </c>
      <c r="C1774" s="192" t="str">
        <f t="shared" si="91"/>
        <v/>
      </c>
      <c r="D1774" s="193" t="str">
        <f t="shared" ref="D1774:E1774" si="1414">D1773</f>
        <v/>
      </c>
      <c r="E1774" s="194" t="str">
        <f t="shared" si="1414"/>
        <v/>
      </c>
      <c r="F1774" s="195"/>
      <c r="G1774" s="196"/>
      <c r="H1774" s="197"/>
      <c r="I1774" s="197"/>
      <c r="J1774" s="198"/>
      <c r="K1774" s="199"/>
      <c r="L1774" s="199"/>
      <c r="M1774" s="166"/>
      <c r="N1774" s="119" t="str">
        <f>VLOOKUP(K1774,COD!$O$2:$P$10,2,FALSE)</f>
        <v>#N/A</v>
      </c>
      <c r="O1774" s="119" t="str">
        <f>VLOOKUP(L1774,COD!$O$12:$P$25,2,FALSE)</f>
        <v>#N/A</v>
      </c>
      <c r="P1774" s="119" t="str">
        <f t="shared" si="1124"/>
        <v>#N/A</v>
      </c>
    </row>
    <row r="1775" ht="21.0" customHeight="1">
      <c r="A1775" s="86" t="str">
        <f t="shared" ref="A1775:A1777" si="1416">E1775&amp;D1775&amp;F1775</f>
        <v>CLAVE ROJA</v>
      </c>
      <c r="B1775" s="167" t="s">
        <v>450</v>
      </c>
      <c r="C1775" s="200" t="str">
        <f t="shared" si="91"/>
        <v/>
      </c>
      <c r="D1775" s="201" t="str">
        <f t="shared" ref="D1775:E1775" si="1415">D1774</f>
        <v/>
      </c>
      <c r="E1775" s="202" t="str">
        <f t="shared" si="1415"/>
        <v/>
      </c>
      <c r="F1775" s="203" t="s">
        <v>21</v>
      </c>
      <c r="G1775" s="150"/>
      <c r="H1775" s="150"/>
      <c r="I1775" s="150"/>
      <c r="J1775" s="151"/>
      <c r="K1775" s="152"/>
      <c r="L1775" s="151"/>
      <c r="M1775" s="153"/>
      <c r="N1775" s="119" t="str">
        <f>VLOOKUP(K1775,COD!$O$2:$P$10,2,FALSE)</f>
        <v>#N/A</v>
      </c>
      <c r="O1775" s="119" t="str">
        <f>VLOOKUP(L1775,COD!$O$12:$P$25,2,FALSE)</f>
        <v>#N/A</v>
      </c>
      <c r="P1775" s="119" t="str">
        <f t="shared" si="1124"/>
        <v>#N/A</v>
      </c>
    </row>
    <row r="1776" ht="21.0" customHeight="1">
      <c r="A1776" s="86" t="str">
        <f t="shared" si="1416"/>
        <v>CLAVE AMARILLA</v>
      </c>
      <c r="B1776" s="177" t="s">
        <v>450</v>
      </c>
      <c r="C1776" s="204" t="str">
        <f t="shared" si="91"/>
        <v/>
      </c>
      <c r="D1776" s="205" t="str">
        <f t="shared" ref="D1776:E1776" si="1417">D1775</f>
        <v/>
      </c>
      <c r="E1776" s="180" t="str">
        <f t="shared" si="1417"/>
        <v/>
      </c>
      <c r="F1776" s="206" t="s">
        <v>32</v>
      </c>
      <c r="G1776" s="157"/>
      <c r="H1776" s="157"/>
      <c r="I1776" s="157"/>
      <c r="J1776" s="158"/>
      <c r="K1776" s="159"/>
      <c r="L1776" s="158"/>
      <c r="M1776" s="130"/>
      <c r="N1776" s="119" t="str">
        <f>VLOOKUP(K1776,COD!$O$2:$P$10,2,FALSE)</f>
        <v>#N/A</v>
      </c>
      <c r="O1776" s="119" t="str">
        <f>VLOOKUP(L1776,COD!$O$12:$P$25,2,FALSE)</f>
        <v>#N/A</v>
      </c>
      <c r="P1776" s="119" t="str">
        <f t="shared" si="1124"/>
        <v>#N/A</v>
      </c>
    </row>
    <row r="1777" ht="21.0" customHeight="1">
      <c r="A1777" s="86" t="str">
        <f t="shared" si="1416"/>
        <v>CLAVE AZUL</v>
      </c>
      <c r="B1777" s="191" t="s">
        <v>450</v>
      </c>
      <c r="C1777" s="207" t="str">
        <f t="shared" si="91"/>
        <v/>
      </c>
      <c r="D1777" s="208" t="str">
        <f t="shared" ref="D1777:E1777" si="1418">D1776</f>
        <v/>
      </c>
      <c r="E1777" s="194" t="str">
        <f t="shared" si="1418"/>
        <v/>
      </c>
      <c r="F1777" s="209" t="s">
        <v>43</v>
      </c>
      <c r="G1777" s="163"/>
      <c r="H1777" s="163"/>
      <c r="I1777" s="163"/>
      <c r="J1777" s="164"/>
      <c r="K1777" s="165"/>
      <c r="L1777" s="164"/>
      <c r="M1777" s="166"/>
      <c r="N1777" s="119" t="str">
        <f>VLOOKUP(K1777,COD!$O$2:$P$10,2,FALSE)</f>
        <v>#N/A</v>
      </c>
      <c r="O1777" s="119" t="str">
        <f>VLOOKUP(L1777,COD!$O$12:$P$25,2,FALSE)</f>
        <v>#N/A</v>
      </c>
      <c r="P1777" s="119" t="str">
        <f t="shared" si="1124"/>
        <v>#N/A</v>
      </c>
    </row>
    <row r="1778" ht="23.25" customHeight="1">
      <c r="A1778" s="86" t="str">
        <f t="shared" ref="A1778:A1847" si="1419">E1778&amp;D1778&amp;B1778</f>
        <v>1</v>
      </c>
      <c r="B1778" s="108">
        <v>1.0</v>
      </c>
      <c r="C1778" s="109" t="str">
        <f t="shared" si="91"/>
        <v/>
      </c>
      <c r="D1778" s="110" t="str">
        <f>VLOOKUP($B$2&amp;$E1778,'Numeración'!$A$4:$G$63,5,FALSE)</f>
        <v/>
      </c>
      <c r="E1778" s="210"/>
      <c r="F1778" s="211"/>
      <c r="G1778" s="113"/>
      <c r="H1778" s="114"/>
      <c r="I1778" s="114"/>
      <c r="J1778" s="212"/>
      <c r="K1778" s="175"/>
      <c r="L1778" s="175"/>
      <c r="M1778" s="117"/>
      <c r="N1778" s="118" t="str">
        <f>VLOOKUP(K1778,COD!$O$2:$P$10,2,FALSE)</f>
        <v>#N/A</v>
      </c>
      <c r="O1778" s="118" t="str">
        <f>VLOOKUP(L1778,COD!$O$12:$P$25,2,FALSE)</f>
        <v>#N/A</v>
      </c>
      <c r="P1778" s="119" t="str">
        <f t="shared" si="1124"/>
        <v>#N/A</v>
      </c>
    </row>
    <row r="1779" ht="23.25" customHeight="1">
      <c r="A1779" s="86" t="str">
        <f t="shared" si="1419"/>
        <v>2</v>
      </c>
      <c r="B1779" s="120">
        <v>2.0</v>
      </c>
      <c r="C1779" s="121" t="str">
        <f t="shared" si="91"/>
        <v/>
      </c>
      <c r="D1779" s="122" t="str">
        <f t="shared" ref="D1779:E1779" si="1420">D1778</f>
        <v/>
      </c>
      <c r="E1779" s="123" t="str">
        <f t="shared" si="1420"/>
        <v/>
      </c>
      <c r="F1779" s="213"/>
      <c r="G1779" s="124"/>
      <c r="H1779" s="125"/>
      <c r="I1779" s="125"/>
      <c r="J1779" s="214"/>
      <c r="K1779" s="185"/>
      <c r="L1779" s="186"/>
      <c r="M1779" s="127"/>
      <c r="N1779" s="128" t="str">
        <f>VLOOKUP(K1779,COD!$O$2:$P$10,2,FALSE)</f>
        <v>#N/A</v>
      </c>
      <c r="O1779" s="128" t="str">
        <f>VLOOKUP(L1779,COD!$O$12:$P$25,2,FALSE)</f>
        <v>#N/A</v>
      </c>
      <c r="P1779" s="119" t="str">
        <f t="shared" si="1124"/>
        <v>#N/A</v>
      </c>
    </row>
    <row r="1780" ht="23.25" customHeight="1">
      <c r="A1780" s="86" t="str">
        <f t="shared" si="1419"/>
        <v>3</v>
      </c>
      <c r="B1780" s="120">
        <v>3.0</v>
      </c>
      <c r="C1780" s="121" t="str">
        <f t="shared" si="91"/>
        <v/>
      </c>
      <c r="D1780" s="122" t="str">
        <f t="shared" ref="D1780:E1780" si="1421">D1779</f>
        <v/>
      </c>
      <c r="E1780" s="123" t="str">
        <f t="shared" si="1421"/>
        <v/>
      </c>
      <c r="F1780" s="213"/>
      <c r="G1780" s="124"/>
      <c r="H1780" s="125"/>
      <c r="I1780" s="125"/>
      <c r="J1780" s="214"/>
      <c r="K1780" s="185"/>
      <c r="L1780" s="185"/>
      <c r="M1780" s="130"/>
      <c r="N1780" s="118" t="str">
        <f>VLOOKUP(K1780,COD!$O$2:$P$10,2,FALSE)</f>
        <v>#N/A</v>
      </c>
      <c r="O1780" s="118" t="str">
        <f>VLOOKUP(L1780,COD!$O$12:$P$25,2,FALSE)</f>
        <v>#N/A</v>
      </c>
      <c r="P1780" s="119" t="str">
        <f t="shared" si="1124"/>
        <v>#N/A</v>
      </c>
    </row>
    <row r="1781" ht="23.25" customHeight="1">
      <c r="A1781" s="86" t="str">
        <f t="shared" si="1419"/>
        <v>4</v>
      </c>
      <c r="B1781" s="120">
        <v>4.0</v>
      </c>
      <c r="C1781" s="121" t="str">
        <f t="shared" si="91"/>
        <v/>
      </c>
      <c r="D1781" s="122" t="str">
        <f t="shared" ref="D1781:E1781" si="1422">D1780</f>
        <v/>
      </c>
      <c r="E1781" s="123" t="str">
        <f t="shared" si="1422"/>
        <v/>
      </c>
      <c r="F1781" s="213"/>
      <c r="G1781" s="124"/>
      <c r="H1781" s="125"/>
      <c r="I1781" s="125"/>
      <c r="J1781" s="214"/>
      <c r="K1781" s="185"/>
      <c r="L1781" s="185"/>
      <c r="M1781" s="127"/>
      <c r="N1781" s="128" t="str">
        <f>VLOOKUP(K1781,COD!$O$2:$P$10,2,FALSE)</f>
        <v>#N/A</v>
      </c>
      <c r="O1781" s="128" t="str">
        <f>VLOOKUP(L1781,COD!$O$12:$P$25,2,FALSE)</f>
        <v>#N/A</v>
      </c>
      <c r="P1781" s="119" t="str">
        <f t="shared" si="1124"/>
        <v>#N/A</v>
      </c>
    </row>
    <row r="1782" ht="23.25" customHeight="1">
      <c r="A1782" s="86" t="str">
        <f t="shared" si="1419"/>
        <v>5</v>
      </c>
      <c r="B1782" s="120">
        <v>5.0</v>
      </c>
      <c r="C1782" s="121" t="str">
        <f t="shared" si="91"/>
        <v/>
      </c>
      <c r="D1782" s="122" t="str">
        <f t="shared" ref="D1782:E1782" si="1423">D1781</f>
        <v/>
      </c>
      <c r="E1782" s="123" t="str">
        <f t="shared" si="1423"/>
        <v/>
      </c>
      <c r="F1782" s="213"/>
      <c r="G1782" s="124"/>
      <c r="H1782" s="125"/>
      <c r="I1782" s="125"/>
      <c r="J1782" s="214"/>
      <c r="K1782" s="185"/>
      <c r="L1782" s="185"/>
      <c r="M1782" s="130"/>
      <c r="N1782" s="118" t="str">
        <f>VLOOKUP(K1782,COD!$O$2:$P$10,2,FALSE)</f>
        <v>#N/A</v>
      </c>
      <c r="O1782" s="118" t="str">
        <f>VLOOKUP(L1782,COD!$O$12:$P$25,2,FALSE)</f>
        <v>#N/A</v>
      </c>
      <c r="P1782" s="119" t="str">
        <f t="shared" si="1124"/>
        <v>#N/A</v>
      </c>
    </row>
    <row r="1783" ht="23.25" customHeight="1">
      <c r="A1783" s="86" t="str">
        <f t="shared" si="1419"/>
        <v>6</v>
      </c>
      <c r="B1783" s="120">
        <v>6.0</v>
      </c>
      <c r="C1783" s="121" t="str">
        <f t="shared" si="91"/>
        <v/>
      </c>
      <c r="D1783" s="122" t="str">
        <f t="shared" ref="D1783:E1783" si="1424">D1782</f>
        <v/>
      </c>
      <c r="E1783" s="123" t="str">
        <f t="shared" si="1424"/>
        <v/>
      </c>
      <c r="F1783" s="213"/>
      <c r="G1783" s="124"/>
      <c r="H1783" s="125"/>
      <c r="I1783" s="125"/>
      <c r="J1783" s="214"/>
      <c r="K1783" s="185"/>
      <c r="L1783" s="185"/>
      <c r="M1783" s="131"/>
      <c r="N1783" s="128" t="str">
        <f>VLOOKUP(K1783,COD!$O$2:$P$10,2,FALSE)</f>
        <v>#N/A</v>
      </c>
      <c r="O1783" s="128" t="str">
        <f>VLOOKUP(L1783,COD!$O$12:$P$25,2,FALSE)</f>
        <v>#N/A</v>
      </c>
      <c r="P1783" s="119" t="str">
        <f t="shared" si="1124"/>
        <v>#N/A</v>
      </c>
    </row>
    <row r="1784" ht="23.25" customHeight="1">
      <c r="A1784" s="86" t="str">
        <f t="shared" si="1419"/>
        <v>7</v>
      </c>
      <c r="B1784" s="120">
        <v>7.0</v>
      </c>
      <c r="C1784" s="121" t="str">
        <f t="shared" si="91"/>
        <v/>
      </c>
      <c r="D1784" s="122" t="str">
        <f t="shared" ref="D1784:E1784" si="1425">D1783</f>
        <v/>
      </c>
      <c r="E1784" s="123" t="str">
        <f t="shared" si="1425"/>
        <v/>
      </c>
      <c r="F1784" s="213"/>
      <c r="G1784" s="124"/>
      <c r="H1784" s="125"/>
      <c r="I1784" s="125"/>
      <c r="J1784" s="214"/>
      <c r="K1784" s="185"/>
      <c r="L1784" s="185"/>
      <c r="M1784" s="132"/>
      <c r="N1784" s="118" t="str">
        <f>VLOOKUP(K1784,COD!$O$2:$P$10,2,FALSE)</f>
        <v>#N/A</v>
      </c>
      <c r="O1784" s="118" t="str">
        <f>VLOOKUP(L1784,COD!$O$12:$P$25,2,FALSE)</f>
        <v>#N/A</v>
      </c>
      <c r="P1784" s="119" t="str">
        <f t="shared" si="1124"/>
        <v>#N/A</v>
      </c>
    </row>
    <row r="1785" ht="23.25" customHeight="1">
      <c r="A1785" s="86" t="str">
        <f t="shared" si="1419"/>
        <v>8</v>
      </c>
      <c r="B1785" s="120">
        <v>8.0</v>
      </c>
      <c r="C1785" s="121" t="str">
        <f t="shared" si="91"/>
        <v/>
      </c>
      <c r="D1785" s="122" t="str">
        <f t="shared" ref="D1785:E1785" si="1426">D1784</f>
        <v/>
      </c>
      <c r="E1785" s="123" t="str">
        <f t="shared" si="1426"/>
        <v/>
      </c>
      <c r="F1785" s="213"/>
      <c r="G1785" s="124"/>
      <c r="H1785" s="125"/>
      <c r="I1785" s="125"/>
      <c r="J1785" s="214"/>
      <c r="K1785" s="185"/>
      <c r="L1785" s="185"/>
      <c r="M1785" s="127"/>
      <c r="N1785" s="128" t="str">
        <f>VLOOKUP(K1785,COD!$O$2:$P$10,2,FALSE)</f>
        <v>#N/A</v>
      </c>
      <c r="O1785" s="128" t="str">
        <f>VLOOKUP(L1785,COD!$O$12:$P$25,2,FALSE)</f>
        <v>#N/A</v>
      </c>
      <c r="P1785" s="119" t="str">
        <f t="shared" si="1124"/>
        <v>#N/A</v>
      </c>
    </row>
    <row r="1786" ht="23.25" customHeight="1">
      <c r="A1786" s="86" t="str">
        <f t="shared" si="1419"/>
        <v>9</v>
      </c>
      <c r="B1786" s="120">
        <v>9.0</v>
      </c>
      <c r="C1786" s="121" t="str">
        <f t="shared" si="91"/>
        <v/>
      </c>
      <c r="D1786" s="122" t="str">
        <f t="shared" ref="D1786:E1786" si="1427">D1785</f>
        <v/>
      </c>
      <c r="E1786" s="123" t="str">
        <f t="shared" si="1427"/>
        <v/>
      </c>
      <c r="F1786" s="213"/>
      <c r="G1786" s="124"/>
      <c r="H1786" s="125"/>
      <c r="I1786" s="125"/>
      <c r="J1786" s="214"/>
      <c r="K1786" s="185"/>
      <c r="L1786" s="185"/>
      <c r="M1786" s="130"/>
      <c r="N1786" s="118" t="str">
        <f>VLOOKUP(K1786,COD!$O$2:$P$10,2,FALSE)</f>
        <v>#N/A</v>
      </c>
      <c r="O1786" s="118" t="str">
        <f>VLOOKUP(L1786,COD!$O$12:$P$25,2,FALSE)</f>
        <v>#N/A</v>
      </c>
      <c r="P1786" s="119" t="str">
        <f t="shared" si="1124"/>
        <v>#N/A</v>
      </c>
    </row>
    <row r="1787" ht="23.25" customHeight="1">
      <c r="A1787" s="86" t="str">
        <f t="shared" si="1419"/>
        <v>10</v>
      </c>
      <c r="B1787" s="120">
        <v>10.0</v>
      </c>
      <c r="C1787" s="121" t="str">
        <f t="shared" si="91"/>
        <v/>
      </c>
      <c r="D1787" s="122" t="str">
        <f t="shared" ref="D1787:E1787" si="1428">D1786</f>
        <v/>
      </c>
      <c r="E1787" s="123" t="str">
        <f t="shared" si="1428"/>
        <v/>
      </c>
      <c r="F1787" s="213"/>
      <c r="G1787" s="124"/>
      <c r="H1787" s="125"/>
      <c r="I1787" s="125"/>
      <c r="J1787" s="214"/>
      <c r="K1787" s="185"/>
      <c r="L1787" s="185"/>
      <c r="M1787" s="127"/>
      <c r="N1787" s="128" t="str">
        <f>VLOOKUP(K1787,COD!$O$2:$P$10,2,FALSE)</f>
        <v>#N/A</v>
      </c>
      <c r="O1787" s="128" t="str">
        <f>VLOOKUP(L1787,COD!$O$12:$P$25,2,FALSE)</f>
        <v>#N/A</v>
      </c>
      <c r="P1787" s="119" t="str">
        <f t="shared" si="1124"/>
        <v>#N/A</v>
      </c>
    </row>
    <row r="1788" ht="23.25" customHeight="1">
      <c r="A1788" s="86" t="str">
        <f t="shared" si="1419"/>
        <v>11</v>
      </c>
      <c r="B1788" s="120">
        <v>11.0</v>
      </c>
      <c r="C1788" s="121" t="str">
        <f t="shared" si="91"/>
        <v/>
      </c>
      <c r="D1788" s="122" t="str">
        <f t="shared" ref="D1788:E1788" si="1429">D1787</f>
        <v/>
      </c>
      <c r="E1788" s="123" t="str">
        <f t="shared" si="1429"/>
        <v/>
      </c>
      <c r="F1788" s="213"/>
      <c r="G1788" s="124"/>
      <c r="H1788" s="125"/>
      <c r="I1788" s="125"/>
      <c r="J1788" s="214"/>
      <c r="K1788" s="185"/>
      <c r="L1788" s="185"/>
      <c r="M1788" s="130"/>
      <c r="N1788" s="118" t="str">
        <f>VLOOKUP(K1788,COD!$O$2:$P$10,2,FALSE)</f>
        <v>#N/A</v>
      </c>
      <c r="O1788" s="118" t="str">
        <f>VLOOKUP(L1788,COD!$O$12:$P$25,2,FALSE)</f>
        <v>#N/A</v>
      </c>
      <c r="P1788" s="119" t="str">
        <f t="shared" si="1124"/>
        <v>#N/A</v>
      </c>
    </row>
    <row r="1789" ht="23.25" customHeight="1">
      <c r="A1789" s="86" t="str">
        <f t="shared" si="1419"/>
        <v>12</v>
      </c>
      <c r="B1789" s="120">
        <v>12.0</v>
      </c>
      <c r="C1789" s="121" t="str">
        <f t="shared" si="91"/>
        <v/>
      </c>
      <c r="D1789" s="122" t="str">
        <f t="shared" ref="D1789:E1789" si="1430">D1788</f>
        <v/>
      </c>
      <c r="E1789" s="123" t="str">
        <f t="shared" si="1430"/>
        <v/>
      </c>
      <c r="F1789" s="213"/>
      <c r="G1789" s="124"/>
      <c r="H1789" s="125"/>
      <c r="I1789" s="125"/>
      <c r="J1789" s="214"/>
      <c r="K1789" s="186"/>
      <c r="L1789" s="186"/>
      <c r="M1789" s="131"/>
      <c r="N1789" s="128" t="str">
        <f>VLOOKUP(K1789,COD!$O$2:$P$10,2,FALSE)</f>
        <v>#N/A</v>
      </c>
      <c r="O1789" s="128" t="str">
        <f>VLOOKUP(L1789,COD!$O$12:$P$25,2,FALSE)</f>
        <v>#N/A</v>
      </c>
      <c r="P1789" s="119" t="str">
        <f t="shared" si="1124"/>
        <v>#N/A</v>
      </c>
    </row>
    <row r="1790" ht="23.25" customHeight="1">
      <c r="A1790" s="86" t="str">
        <f t="shared" si="1419"/>
        <v>13</v>
      </c>
      <c r="B1790" s="120">
        <v>13.0</v>
      </c>
      <c r="C1790" s="121" t="str">
        <f t="shared" si="91"/>
        <v/>
      </c>
      <c r="D1790" s="122" t="str">
        <f t="shared" ref="D1790:E1790" si="1431">D1789</f>
        <v/>
      </c>
      <c r="E1790" s="123" t="str">
        <f t="shared" si="1431"/>
        <v/>
      </c>
      <c r="F1790" s="213"/>
      <c r="G1790" s="124"/>
      <c r="H1790" s="125"/>
      <c r="I1790" s="125"/>
      <c r="J1790" s="214"/>
      <c r="K1790" s="185"/>
      <c r="L1790" s="185"/>
      <c r="M1790" s="132"/>
      <c r="N1790" s="118" t="str">
        <f>VLOOKUP(K1790,COD!$O$2:$P$10,2,FALSE)</f>
        <v>#N/A</v>
      </c>
      <c r="O1790" s="118" t="str">
        <f>VLOOKUP(L1790,COD!$O$12:$P$25,2,FALSE)</f>
        <v>#N/A</v>
      </c>
      <c r="P1790" s="119" t="str">
        <f t="shared" si="1124"/>
        <v>#N/A</v>
      </c>
    </row>
    <row r="1791" ht="23.25" customHeight="1">
      <c r="A1791" s="86" t="str">
        <f t="shared" si="1419"/>
        <v>14</v>
      </c>
      <c r="B1791" s="120">
        <v>14.0</v>
      </c>
      <c r="C1791" s="121" t="str">
        <f t="shared" si="91"/>
        <v/>
      </c>
      <c r="D1791" s="122" t="str">
        <f t="shared" ref="D1791:E1791" si="1432">D1790</f>
        <v/>
      </c>
      <c r="E1791" s="123" t="str">
        <f t="shared" si="1432"/>
        <v/>
      </c>
      <c r="F1791" s="213"/>
      <c r="G1791" s="124"/>
      <c r="H1791" s="125"/>
      <c r="I1791" s="125"/>
      <c r="J1791" s="214"/>
      <c r="K1791" s="186"/>
      <c r="L1791" s="186"/>
      <c r="M1791" s="131"/>
      <c r="N1791" s="128" t="str">
        <f>VLOOKUP(K1791,COD!$O$2:$P$10,2,FALSE)</f>
        <v>#N/A</v>
      </c>
      <c r="O1791" s="128" t="str">
        <f>VLOOKUP(L1791,COD!$O$12:$P$25,2,FALSE)</f>
        <v>#N/A</v>
      </c>
      <c r="P1791" s="119" t="str">
        <f t="shared" si="1124"/>
        <v>#N/A</v>
      </c>
    </row>
    <row r="1792" ht="23.25" customHeight="1">
      <c r="A1792" s="86" t="str">
        <f t="shared" si="1419"/>
        <v>15</v>
      </c>
      <c r="B1792" s="120">
        <v>15.0</v>
      </c>
      <c r="C1792" s="121" t="str">
        <f t="shared" si="91"/>
        <v/>
      </c>
      <c r="D1792" s="122" t="str">
        <f t="shared" ref="D1792:E1792" si="1433">D1791</f>
        <v/>
      </c>
      <c r="E1792" s="123" t="str">
        <f t="shared" si="1433"/>
        <v/>
      </c>
      <c r="F1792" s="213"/>
      <c r="G1792" s="124"/>
      <c r="H1792" s="125"/>
      <c r="I1792" s="125"/>
      <c r="J1792" s="214"/>
      <c r="K1792" s="186"/>
      <c r="L1792" s="186"/>
      <c r="M1792" s="132"/>
      <c r="N1792" s="118" t="str">
        <f>VLOOKUP(K1792,COD!$O$2:$P$10,2,FALSE)</f>
        <v>#N/A</v>
      </c>
      <c r="O1792" s="118" t="str">
        <f>VLOOKUP(L1792,COD!$O$12:$P$25,2,FALSE)</f>
        <v>#N/A</v>
      </c>
      <c r="P1792" s="119" t="str">
        <f t="shared" si="1124"/>
        <v>#N/A</v>
      </c>
    </row>
    <row r="1793" ht="23.25" customHeight="1">
      <c r="A1793" s="86" t="str">
        <f t="shared" si="1419"/>
        <v>16</v>
      </c>
      <c r="B1793" s="120">
        <v>16.0</v>
      </c>
      <c r="C1793" s="121" t="str">
        <f t="shared" si="91"/>
        <v/>
      </c>
      <c r="D1793" s="122" t="str">
        <f t="shared" ref="D1793:E1793" si="1434">D1792</f>
        <v/>
      </c>
      <c r="E1793" s="123" t="str">
        <f t="shared" si="1434"/>
        <v/>
      </c>
      <c r="F1793" s="213"/>
      <c r="G1793" s="124"/>
      <c r="H1793" s="125"/>
      <c r="I1793" s="125"/>
      <c r="J1793" s="214"/>
      <c r="K1793" s="186"/>
      <c r="L1793" s="186"/>
      <c r="M1793" s="127"/>
      <c r="N1793" s="128" t="str">
        <f>VLOOKUP(K1793,COD!$O$2:$P$10,2,FALSE)</f>
        <v>#N/A</v>
      </c>
      <c r="O1793" s="128" t="str">
        <f>VLOOKUP(L1793,COD!$O$12:$P$25,2,FALSE)</f>
        <v>#N/A</v>
      </c>
      <c r="P1793" s="119" t="str">
        <f t="shared" si="1124"/>
        <v>#N/A</v>
      </c>
    </row>
    <row r="1794" ht="23.25" customHeight="1">
      <c r="A1794" s="86" t="str">
        <f t="shared" si="1419"/>
        <v>17</v>
      </c>
      <c r="B1794" s="120">
        <v>17.0</v>
      </c>
      <c r="C1794" s="121" t="str">
        <f t="shared" si="91"/>
        <v/>
      </c>
      <c r="D1794" s="122" t="str">
        <f t="shared" ref="D1794:E1794" si="1435">D1793</f>
        <v/>
      </c>
      <c r="E1794" s="123" t="str">
        <f t="shared" si="1435"/>
        <v/>
      </c>
      <c r="F1794" s="213"/>
      <c r="G1794" s="124"/>
      <c r="H1794" s="125"/>
      <c r="I1794" s="125"/>
      <c r="J1794" s="214"/>
      <c r="K1794" s="186"/>
      <c r="L1794" s="186"/>
      <c r="M1794" s="130"/>
      <c r="N1794" s="118" t="str">
        <f>VLOOKUP(K1794,COD!$O$2:$P$10,2,FALSE)</f>
        <v>#N/A</v>
      </c>
      <c r="O1794" s="118" t="str">
        <f>VLOOKUP(L1794,COD!$O$12:$P$25,2,FALSE)</f>
        <v>#N/A</v>
      </c>
      <c r="P1794" s="119" t="str">
        <f t="shared" si="1124"/>
        <v>#N/A</v>
      </c>
    </row>
    <row r="1795" ht="23.25" customHeight="1">
      <c r="A1795" s="86" t="str">
        <f t="shared" si="1419"/>
        <v>18</v>
      </c>
      <c r="B1795" s="120">
        <v>18.0</v>
      </c>
      <c r="C1795" s="121" t="str">
        <f t="shared" si="91"/>
        <v/>
      </c>
      <c r="D1795" s="122" t="str">
        <f t="shared" ref="D1795:E1795" si="1436">D1794</f>
        <v/>
      </c>
      <c r="E1795" s="123" t="str">
        <f t="shared" si="1436"/>
        <v/>
      </c>
      <c r="F1795" s="213"/>
      <c r="G1795" s="124"/>
      <c r="H1795" s="125"/>
      <c r="I1795" s="125"/>
      <c r="J1795" s="215"/>
      <c r="K1795" s="186"/>
      <c r="L1795" s="186"/>
      <c r="M1795" s="131"/>
      <c r="N1795" s="128" t="str">
        <f>VLOOKUP(K1795,COD!$O$2:$P$10,2,FALSE)</f>
        <v>#N/A</v>
      </c>
      <c r="O1795" s="128" t="str">
        <f>VLOOKUP(L1795,COD!$O$12:$P$25,2,FALSE)</f>
        <v>#N/A</v>
      </c>
      <c r="P1795" s="119" t="str">
        <f t="shared" si="1124"/>
        <v>#N/A</v>
      </c>
    </row>
    <row r="1796" ht="23.25" customHeight="1">
      <c r="A1796" s="86" t="str">
        <f t="shared" si="1419"/>
        <v>19</v>
      </c>
      <c r="B1796" s="120">
        <v>19.0</v>
      </c>
      <c r="C1796" s="121" t="str">
        <f t="shared" si="91"/>
        <v/>
      </c>
      <c r="D1796" s="122" t="str">
        <f t="shared" ref="D1796:E1796" si="1437">D1795</f>
        <v/>
      </c>
      <c r="E1796" s="123" t="str">
        <f t="shared" si="1437"/>
        <v/>
      </c>
      <c r="F1796" s="213"/>
      <c r="G1796" s="124"/>
      <c r="H1796" s="125"/>
      <c r="I1796" s="125"/>
      <c r="J1796" s="214"/>
      <c r="K1796" s="186"/>
      <c r="L1796" s="186"/>
      <c r="M1796" s="132"/>
      <c r="N1796" s="118" t="str">
        <f>VLOOKUP(K1796,COD!$O$2:$P$10,2,FALSE)</f>
        <v>#N/A</v>
      </c>
      <c r="O1796" s="118" t="str">
        <f>VLOOKUP(L1796,COD!$O$12:$P$25,2,FALSE)</f>
        <v>#N/A</v>
      </c>
      <c r="P1796" s="119" t="str">
        <f t="shared" si="1124"/>
        <v>#N/A</v>
      </c>
    </row>
    <row r="1797" ht="23.25" customHeight="1">
      <c r="A1797" s="86" t="str">
        <f t="shared" si="1419"/>
        <v>20</v>
      </c>
      <c r="B1797" s="120">
        <v>20.0</v>
      </c>
      <c r="C1797" s="121" t="str">
        <f t="shared" si="91"/>
        <v/>
      </c>
      <c r="D1797" s="122" t="str">
        <f t="shared" ref="D1797:E1797" si="1438">D1796</f>
        <v/>
      </c>
      <c r="E1797" s="123" t="str">
        <f t="shared" si="1438"/>
        <v/>
      </c>
      <c r="F1797" s="213"/>
      <c r="G1797" s="124"/>
      <c r="H1797" s="125"/>
      <c r="I1797" s="125"/>
      <c r="J1797" s="214"/>
      <c r="K1797" s="186"/>
      <c r="L1797" s="186"/>
      <c r="M1797" s="127"/>
      <c r="N1797" s="128" t="str">
        <f>VLOOKUP(K1797,COD!$O$2:$P$10,2,FALSE)</f>
        <v>#N/A</v>
      </c>
      <c r="O1797" s="128" t="str">
        <f>VLOOKUP(L1797,COD!$O$12:$P$25,2,FALSE)</f>
        <v>#N/A</v>
      </c>
      <c r="P1797" s="119" t="str">
        <f t="shared" si="1124"/>
        <v>#N/A</v>
      </c>
    </row>
    <row r="1798" ht="23.25" customHeight="1">
      <c r="A1798" s="86" t="str">
        <f t="shared" si="1419"/>
        <v>21</v>
      </c>
      <c r="B1798" s="120">
        <v>21.0</v>
      </c>
      <c r="C1798" s="121" t="str">
        <f t="shared" si="91"/>
        <v/>
      </c>
      <c r="D1798" s="122" t="str">
        <f t="shared" ref="D1798:E1798" si="1439">D1797</f>
        <v/>
      </c>
      <c r="E1798" s="123" t="str">
        <f t="shared" si="1439"/>
        <v/>
      </c>
      <c r="F1798" s="213"/>
      <c r="G1798" s="124"/>
      <c r="H1798" s="125"/>
      <c r="I1798" s="125"/>
      <c r="J1798" s="215"/>
      <c r="K1798" s="185"/>
      <c r="L1798" s="186"/>
      <c r="M1798" s="132"/>
      <c r="N1798" s="118" t="str">
        <f>VLOOKUP(K1798,COD!$O$2:$P$10,2,FALSE)</f>
        <v>#N/A</v>
      </c>
      <c r="O1798" s="118" t="str">
        <f>VLOOKUP(L1798,COD!$O$12:$P$25,2,FALSE)</f>
        <v>#N/A</v>
      </c>
      <c r="P1798" s="119" t="str">
        <f t="shared" si="1124"/>
        <v>#N/A</v>
      </c>
    </row>
    <row r="1799" ht="23.25" customHeight="1">
      <c r="A1799" s="86" t="str">
        <f t="shared" si="1419"/>
        <v>22</v>
      </c>
      <c r="B1799" s="120">
        <v>22.0</v>
      </c>
      <c r="C1799" s="121" t="str">
        <f t="shared" si="91"/>
        <v/>
      </c>
      <c r="D1799" s="122" t="str">
        <f t="shared" ref="D1799:E1799" si="1440">D1798</f>
        <v/>
      </c>
      <c r="E1799" s="123" t="str">
        <f t="shared" si="1440"/>
        <v/>
      </c>
      <c r="F1799" s="213"/>
      <c r="G1799" s="124"/>
      <c r="H1799" s="125"/>
      <c r="I1799" s="125"/>
      <c r="J1799" s="214"/>
      <c r="K1799" s="186"/>
      <c r="L1799" s="186"/>
      <c r="M1799" s="131"/>
      <c r="N1799" s="128" t="str">
        <f>VLOOKUP(K1799,COD!$O$2:$P$10,2,FALSE)</f>
        <v>#N/A</v>
      </c>
      <c r="O1799" s="128" t="str">
        <f>VLOOKUP(L1799,COD!$O$12:$P$25,2,FALSE)</f>
        <v>#N/A</v>
      </c>
      <c r="P1799" s="119" t="str">
        <f t="shared" si="1124"/>
        <v>#N/A</v>
      </c>
    </row>
    <row r="1800" ht="23.25" customHeight="1">
      <c r="A1800" s="86" t="str">
        <f t="shared" si="1419"/>
        <v>23</v>
      </c>
      <c r="B1800" s="120">
        <v>23.0</v>
      </c>
      <c r="C1800" s="121" t="str">
        <f t="shared" si="91"/>
        <v/>
      </c>
      <c r="D1800" s="122" t="str">
        <f t="shared" ref="D1800:E1800" si="1441">D1799</f>
        <v/>
      </c>
      <c r="E1800" s="123" t="str">
        <f t="shared" si="1441"/>
        <v/>
      </c>
      <c r="F1800" s="213"/>
      <c r="G1800" s="124"/>
      <c r="H1800" s="125"/>
      <c r="I1800" s="125"/>
      <c r="J1800" s="214"/>
      <c r="K1800" s="185"/>
      <c r="L1800" s="186"/>
      <c r="M1800" s="130"/>
      <c r="N1800" s="118" t="str">
        <f>VLOOKUP(K1800,COD!$O$2:$P$10,2,FALSE)</f>
        <v>#N/A</v>
      </c>
      <c r="O1800" s="118" t="str">
        <f>VLOOKUP(L1800,COD!$O$12:$P$25,2,FALSE)</f>
        <v>#N/A</v>
      </c>
      <c r="P1800" s="119" t="str">
        <f t="shared" si="1124"/>
        <v>#N/A</v>
      </c>
    </row>
    <row r="1801" ht="23.25" customHeight="1">
      <c r="A1801" s="86" t="str">
        <f t="shared" si="1419"/>
        <v>24</v>
      </c>
      <c r="B1801" s="120">
        <v>24.0</v>
      </c>
      <c r="C1801" s="121" t="str">
        <f t="shared" si="91"/>
        <v/>
      </c>
      <c r="D1801" s="122" t="str">
        <f t="shared" ref="D1801:E1801" si="1442">D1800</f>
        <v/>
      </c>
      <c r="E1801" s="123" t="str">
        <f t="shared" si="1442"/>
        <v/>
      </c>
      <c r="F1801" s="213"/>
      <c r="G1801" s="124"/>
      <c r="H1801" s="125"/>
      <c r="I1801" s="125"/>
      <c r="J1801" s="214"/>
      <c r="K1801" s="186"/>
      <c r="L1801" s="186"/>
      <c r="M1801" s="131"/>
      <c r="N1801" s="128" t="str">
        <f>VLOOKUP(K1801,COD!$O$2:$P$10,2,FALSE)</f>
        <v>#N/A</v>
      </c>
      <c r="O1801" s="128" t="str">
        <f>VLOOKUP(L1801,COD!$O$12:$P$25,2,FALSE)</f>
        <v>#N/A</v>
      </c>
      <c r="P1801" s="119" t="str">
        <f t="shared" si="1124"/>
        <v>#N/A</v>
      </c>
    </row>
    <row r="1802" ht="23.25" customHeight="1">
      <c r="A1802" s="86" t="str">
        <f t="shared" si="1419"/>
        <v>25</v>
      </c>
      <c r="B1802" s="120">
        <v>25.0</v>
      </c>
      <c r="C1802" s="121" t="str">
        <f t="shared" si="91"/>
        <v/>
      </c>
      <c r="D1802" s="122" t="str">
        <f t="shared" ref="D1802:E1802" si="1443">D1801</f>
        <v/>
      </c>
      <c r="E1802" s="123" t="str">
        <f t="shared" si="1443"/>
        <v/>
      </c>
      <c r="F1802" s="213"/>
      <c r="G1802" s="124"/>
      <c r="H1802" s="125"/>
      <c r="I1802" s="125"/>
      <c r="J1802" s="215"/>
      <c r="K1802" s="185"/>
      <c r="L1802" s="185"/>
      <c r="M1802" s="132"/>
      <c r="N1802" s="118" t="str">
        <f>VLOOKUP(K1802,COD!$O$2:$P$10,2,FALSE)</f>
        <v>#N/A</v>
      </c>
      <c r="O1802" s="118" t="str">
        <f>VLOOKUP(L1802,COD!$O$12:$P$25,2,FALSE)</f>
        <v>#N/A</v>
      </c>
      <c r="P1802" s="119" t="str">
        <f t="shared" si="1124"/>
        <v>#N/A</v>
      </c>
    </row>
    <row r="1803" ht="23.25" customHeight="1">
      <c r="A1803" s="86" t="str">
        <f t="shared" si="1419"/>
        <v>26</v>
      </c>
      <c r="B1803" s="120">
        <v>26.0</v>
      </c>
      <c r="C1803" s="121" t="str">
        <f t="shared" si="91"/>
        <v/>
      </c>
      <c r="D1803" s="122" t="str">
        <f t="shared" ref="D1803:E1803" si="1444">D1802</f>
        <v/>
      </c>
      <c r="E1803" s="123" t="str">
        <f t="shared" si="1444"/>
        <v/>
      </c>
      <c r="F1803" s="213"/>
      <c r="G1803" s="124"/>
      <c r="H1803" s="125"/>
      <c r="I1803" s="125"/>
      <c r="J1803" s="214"/>
      <c r="K1803" s="185"/>
      <c r="L1803" s="185"/>
      <c r="M1803" s="127"/>
      <c r="N1803" s="128" t="str">
        <f>VLOOKUP(K1803,COD!$O$2:$P$10,2,FALSE)</f>
        <v>#N/A</v>
      </c>
      <c r="O1803" s="128" t="str">
        <f>VLOOKUP(L1803,COD!$O$12:$P$25,2,FALSE)</f>
        <v>#N/A</v>
      </c>
      <c r="P1803" s="119" t="str">
        <f t="shared" si="1124"/>
        <v>#N/A</v>
      </c>
    </row>
    <row r="1804" ht="23.25" customHeight="1">
      <c r="A1804" s="86" t="str">
        <f t="shared" si="1419"/>
        <v>27</v>
      </c>
      <c r="B1804" s="120">
        <v>27.0</v>
      </c>
      <c r="C1804" s="121" t="str">
        <f t="shared" si="91"/>
        <v/>
      </c>
      <c r="D1804" s="122" t="str">
        <f t="shared" ref="D1804:E1804" si="1445">D1803</f>
        <v/>
      </c>
      <c r="E1804" s="123" t="str">
        <f t="shared" si="1445"/>
        <v/>
      </c>
      <c r="F1804" s="213"/>
      <c r="G1804" s="124"/>
      <c r="H1804" s="125"/>
      <c r="I1804" s="125"/>
      <c r="J1804" s="214"/>
      <c r="K1804" s="185"/>
      <c r="L1804" s="185"/>
      <c r="M1804" s="130"/>
      <c r="N1804" s="118" t="str">
        <f>VLOOKUP(K1804,COD!$O$2:$P$10,2,FALSE)</f>
        <v>#N/A</v>
      </c>
      <c r="O1804" s="118" t="str">
        <f>VLOOKUP(L1804,COD!$O$12:$P$25,2,FALSE)</f>
        <v>#N/A</v>
      </c>
      <c r="P1804" s="119" t="str">
        <f t="shared" si="1124"/>
        <v>#N/A</v>
      </c>
    </row>
    <row r="1805" ht="23.25" customHeight="1">
      <c r="A1805" s="86" t="str">
        <f t="shared" si="1419"/>
        <v>28</v>
      </c>
      <c r="B1805" s="120">
        <v>28.0</v>
      </c>
      <c r="C1805" s="121" t="str">
        <f t="shared" si="91"/>
        <v/>
      </c>
      <c r="D1805" s="122" t="str">
        <f t="shared" ref="D1805:E1805" si="1446">D1804</f>
        <v/>
      </c>
      <c r="E1805" s="123" t="str">
        <f t="shared" si="1446"/>
        <v/>
      </c>
      <c r="F1805" s="213"/>
      <c r="G1805" s="124"/>
      <c r="H1805" s="125"/>
      <c r="I1805" s="125"/>
      <c r="J1805" s="214"/>
      <c r="K1805" s="185"/>
      <c r="L1805" s="185"/>
      <c r="M1805" s="127"/>
      <c r="N1805" s="128" t="str">
        <f>VLOOKUP(K1805,COD!$O$2:$P$10,2,FALSE)</f>
        <v>#N/A</v>
      </c>
      <c r="O1805" s="128" t="str">
        <f>VLOOKUP(L1805,COD!$O$12:$P$25,2,FALSE)</f>
        <v>#N/A</v>
      </c>
      <c r="P1805" s="119" t="str">
        <f t="shared" si="1124"/>
        <v>#N/A</v>
      </c>
    </row>
    <row r="1806" ht="23.25" customHeight="1">
      <c r="A1806" s="86" t="str">
        <f t="shared" si="1419"/>
        <v>29</v>
      </c>
      <c r="B1806" s="120">
        <v>29.0</v>
      </c>
      <c r="C1806" s="121" t="str">
        <f t="shared" si="91"/>
        <v/>
      </c>
      <c r="D1806" s="122" t="str">
        <f t="shared" ref="D1806:E1806" si="1447">D1805</f>
        <v/>
      </c>
      <c r="E1806" s="123" t="str">
        <f t="shared" si="1447"/>
        <v/>
      </c>
      <c r="F1806" s="213"/>
      <c r="G1806" s="124"/>
      <c r="H1806" s="125"/>
      <c r="I1806" s="125"/>
      <c r="J1806" s="214"/>
      <c r="K1806" s="185"/>
      <c r="L1806" s="185"/>
      <c r="M1806" s="130"/>
      <c r="N1806" s="118" t="str">
        <f>VLOOKUP(K1806,COD!$O$2:$P$10,2,FALSE)</f>
        <v>#N/A</v>
      </c>
      <c r="O1806" s="118" t="str">
        <f>VLOOKUP(L1806,COD!$O$12:$P$25,2,FALSE)</f>
        <v>#N/A</v>
      </c>
      <c r="P1806" s="119" t="str">
        <f t="shared" si="1124"/>
        <v>#N/A</v>
      </c>
    </row>
    <row r="1807" ht="23.25" customHeight="1">
      <c r="A1807" s="86" t="str">
        <f t="shared" si="1419"/>
        <v>30</v>
      </c>
      <c r="B1807" s="120">
        <v>30.0</v>
      </c>
      <c r="C1807" s="121" t="str">
        <f t="shared" si="91"/>
        <v/>
      </c>
      <c r="D1807" s="122" t="str">
        <f t="shared" ref="D1807:E1807" si="1448">D1806</f>
        <v/>
      </c>
      <c r="E1807" s="123" t="str">
        <f t="shared" si="1448"/>
        <v/>
      </c>
      <c r="F1807" s="213"/>
      <c r="G1807" s="124"/>
      <c r="H1807" s="125"/>
      <c r="I1807" s="125"/>
      <c r="J1807" s="214"/>
      <c r="K1807" s="185"/>
      <c r="L1807" s="185"/>
      <c r="M1807" s="131"/>
      <c r="N1807" s="128" t="str">
        <f>VLOOKUP(K1807,COD!$O$2:$P$10,2,FALSE)</f>
        <v>#N/A</v>
      </c>
      <c r="O1807" s="128" t="str">
        <f>VLOOKUP(L1807,COD!$O$12:$P$25,2,FALSE)</f>
        <v>#N/A</v>
      </c>
      <c r="P1807" s="119" t="str">
        <f t="shared" si="1124"/>
        <v>#N/A</v>
      </c>
    </row>
    <row r="1808" ht="23.25" customHeight="1">
      <c r="A1808" s="86" t="str">
        <f t="shared" si="1419"/>
        <v>31</v>
      </c>
      <c r="B1808" s="120">
        <v>31.0</v>
      </c>
      <c r="C1808" s="121" t="str">
        <f t="shared" si="91"/>
        <v/>
      </c>
      <c r="D1808" s="122" t="str">
        <f t="shared" ref="D1808:E1808" si="1449">D1807</f>
        <v/>
      </c>
      <c r="E1808" s="123" t="str">
        <f t="shared" si="1449"/>
        <v/>
      </c>
      <c r="F1808" s="213"/>
      <c r="G1808" s="124"/>
      <c r="H1808" s="125"/>
      <c r="I1808" s="125"/>
      <c r="J1808" s="214"/>
      <c r="K1808" s="186"/>
      <c r="L1808" s="186"/>
      <c r="M1808" s="130"/>
      <c r="N1808" s="118" t="str">
        <f>VLOOKUP(K1808,COD!$O$2:$P$10,2,FALSE)</f>
        <v>#N/A</v>
      </c>
      <c r="O1808" s="118" t="str">
        <f>VLOOKUP(L1808,COD!$O$12:$P$25,2,FALSE)</f>
        <v>#N/A</v>
      </c>
      <c r="P1808" s="119" t="str">
        <f t="shared" si="1124"/>
        <v>#N/A</v>
      </c>
    </row>
    <row r="1809" ht="23.25" customHeight="1">
      <c r="A1809" s="86" t="str">
        <f t="shared" si="1419"/>
        <v>32</v>
      </c>
      <c r="B1809" s="120">
        <v>32.0</v>
      </c>
      <c r="C1809" s="121" t="str">
        <f t="shared" si="91"/>
        <v/>
      </c>
      <c r="D1809" s="122" t="str">
        <f t="shared" ref="D1809:E1809" si="1450">D1808</f>
        <v/>
      </c>
      <c r="E1809" s="123" t="str">
        <f t="shared" si="1450"/>
        <v/>
      </c>
      <c r="F1809" s="213"/>
      <c r="G1809" s="124"/>
      <c r="H1809" s="125"/>
      <c r="I1809" s="125"/>
      <c r="J1809" s="214"/>
      <c r="K1809" s="185"/>
      <c r="L1809" s="185"/>
      <c r="M1809" s="131"/>
      <c r="N1809" s="128" t="str">
        <f>VLOOKUP(K1809,COD!$O$2:$P$10,2,FALSE)</f>
        <v>#N/A</v>
      </c>
      <c r="O1809" s="128" t="str">
        <f>VLOOKUP(L1809,COD!$O$12:$P$25,2,FALSE)</f>
        <v>#N/A</v>
      </c>
      <c r="P1809" s="119" t="str">
        <f t="shared" si="1124"/>
        <v>#N/A</v>
      </c>
    </row>
    <row r="1810" ht="23.25" customHeight="1">
      <c r="A1810" s="86" t="str">
        <f t="shared" si="1419"/>
        <v>33</v>
      </c>
      <c r="B1810" s="120">
        <v>33.0</v>
      </c>
      <c r="C1810" s="121" t="str">
        <f t="shared" si="91"/>
        <v/>
      </c>
      <c r="D1810" s="122" t="str">
        <f t="shared" ref="D1810:E1810" si="1451">D1809</f>
        <v/>
      </c>
      <c r="E1810" s="123" t="str">
        <f t="shared" si="1451"/>
        <v/>
      </c>
      <c r="F1810" s="213"/>
      <c r="G1810" s="124"/>
      <c r="H1810" s="125"/>
      <c r="I1810" s="125"/>
      <c r="J1810" s="214"/>
      <c r="K1810" s="185"/>
      <c r="L1810" s="185"/>
      <c r="M1810" s="132"/>
      <c r="N1810" s="118" t="str">
        <f>VLOOKUP(K1810,COD!$O$2:$P$10,2,FALSE)</f>
        <v>#N/A</v>
      </c>
      <c r="O1810" s="118" t="str">
        <f>VLOOKUP(L1810,COD!$O$12:$P$25,2,FALSE)</f>
        <v>#N/A</v>
      </c>
      <c r="P1810" s="119" t="str">
        <f t="shared" si="1124"/>
        <v>#N/A</v>
      </c>
    </row>
    <row r="1811" ht="23.25" customHeight="1">
      <c r="A1811" s="86" t="str">
        <f t="shared" si="1419"/>
        <v>34</v>
      </c>
      <c r="B1811" s="120">
        <v>34.0</v>
      </c>
      <c r="C1811" s="121" t="str">
        <f t="shared" si="91"/>
        <v/>
      </c>
      <c r="D1811" s="122" t="str">
        <f t="shared" ref="D1811:E1811" si="1452">D1810</f>
        <v/>
      </c>
      <c r="E1811" s="123" t="str">
        <f t="shared" si="1452"/>
        <v/>
      </c>
      <c r="F1811" s="213"/>
      <c r="G1811" s="124"/>
      <c r="H1811" s="125"/>
      <c r="I1811" s="125"/>
      <c r="J1811" s="214"/>
      <c r="K1811" s="185"/>
      <c r="L1811" s="185"/>
      <c r="M1811" s="127"/>
      <c r="N1811" s="128" t="str">
        <f>VLOOKUP(K1811,COD!$O$2:$P$10,2,FALSE)</f>
        <v>#N/A</v>
      </c>
      <c r="O1811" s="128" t="str">
        <f>VLOOKUP(L1811,COD!$O$12:$P$25,2,FALSE)</f>
        <v>#N/A</v>
      </c>
      <c r="P1811" s="119" t="str">
        <f t="shared" si="1124"/>
        <v>#N/A</v>
      </c>
    </row>
    <row r="1812" ht="23.25" customHeight="1">
      <c r="A1812" s="86" t="str">
        <f t="shared" si="1419"/>
        <v>35</v>
      </c>
      <c r="B1812" s="120">
        <v>35.0</v>
      </c>
      <c r="C1812" s="121" t="str">
        <f t="shared" si="91"/>
        <v/>
      </c>
      <c r="D1812" s="122" t="str">
        <f t="shared" ref="D1812:E1812" si="1453">D1811</f>
        <v/>
      </c>
      <c r="E1812" s="123" t="str">
        <f t="shared" si="1453"/>
        <v/>
      </c>
      <c r="F1812" s="213"/>
      <c r="G1812" s="124"/>
      <c r="H1812" s="125"/>
      <c r="I1812" s="125"/>
      <c r="J1812" s="214"/>
      <c r="K1812" s="185"/>
      <c r="L1812" s="185"/>
      <c r="M1812" s="130"/>
      <c r="N1812" s="118" t="str">
        <f>VLOOKUP(K1812,COD!$O$2:$P$10,2,FALSE)</f>
        <v>#N/A</v>
      </c>
      <c r="O1812" s="118" t="str">
        <f>VLOOKUP(L1812,COD!$O$12:$P$25,2,FALSE)</f>
        <v>#N/A</v>
      </c>
      <c r="P1812" s="119" t="str">
        <f t="shared" si="1124"/>
        <v>#N/A</v>
      </c>
    </row>
    <row r="1813" ht="23.25" customHeight="1">
      <c r="A1813" s="86" t="str">
        <f t="shared" si="1419"/>
        <v>36</v>
      </c>
      <c r="B1813" s="120">
        <v>36.0</v>
      </c>
      <c r="C1813" s="121" t="str">
        <f t="shared" si="91"/>
        <v/>
      </c>
      <c r="D1813" s="122" t="str">
        <f t="shared" ref="D1813:E1813" si="1454">D1812</f>
        <v/>
      </c>
      <c r="E1813" s="123" t="str">
        <f t="shared" si="1454"/>
        <v/>
      </c>
      <c r="F1813" s="213"/>
      <c r="G1813" s="124"/>
      <c r="H1813" s="125"/>
      <c r="I1813" s="125"/>
      <c r="J1813" s="214"/>
      <c r="K1813" s="185"/>
      <c r="L1813" s="185"/>
      <c r="M1813" s="127"/>
      <c r="N1813" s="128" t="str">
        <f>VLOOKUP(K1813,COD!$O$2:$P$10,2,FALSE)</f>
        <v>#N/A</v>
      </c>
      <c r="O1813" s="128" t="str">
        <f>VLOOKUP(L1813,COD!$O$12:$P$25,2,FALSE)</f>
        <v>#N/A</v>
      </c>
      <c r="P1813" s="119" t="str">
        <f t="shared" si="1124"/>
        <v>#N/A</v>
      </c>
    </row>
    <row r="1814" ht="23.25" customHeight="1">
      <c r="A1814" s="86" t="str">
        <f t="shared" si="1419"/>
        <v>37</v>
      </c>
      <c r="B1814" s="120">
        <v>37.0</v>
      </c>
      <c r="C1814" s="121" t="str">
        <f t="shared" si="91"/>
        <v/>
      </c>
      <c r="D1814" s="122" t="str">
        <f t="shared" ref="D1814:E1814" si="1455">D1813</f>
        <v/>
      </c>
      <c r="E1814" s="123" t="str">
        <f t="shared" si="1455"/>
        <v/>
      </c>
      <c r="F1814" s="213"/>
      <c r="G1814" s="124"/>
      <c r="H1814" s="125"/>
      <c r="I1814" s="125"/>
      <c r="J1814" s="215"/>
      <c r="K1814" s="185"/>
      <c r="L1814" s="185"/>
      <c r="M1814" s="132"/>
      <c r="N1814" s="118" t="str">
        <f>VLOOKUP(K1814,COD!$O$2:$P$10,2,FALSE)</f>
        <v>#N/A</v>
      </c>
      <c r="O1814" s="118" t="str">
        <f>VLOOKUP(L1814,COD!$O$12:$P$25,2,FALSE)</f>
        <v>#N/A</v>
      </c>
      <c r="P1814" s="119" t="str">
        <f t="shared" si="1124"/>
        <v>#N/A</v>
      </c>
    </row>
    <row r="1815" ht="23.25" customHeight="1">
      <c r="A1815" s="86" t="str">
        <f t="shared" si="1419"/>
        <v>38</v>
      </c>
      <c r="B1815" s="120">
        <v>38.0</v>
      </c>
      <c r="C1815" s="121" t="str">
        <f t="shared" si="91"/>
        <v/>
      </c>
      <c r="D1815" s="122" t="str">
        <f t="shared" ref="D1815:E1815" si="1456">D1814</f>
        <v/>
      </c>
      <c r="E1815" s="123" t="str">
        <f t="shared" si="1456"/>
        <v/>
      </c>
      <c r="F1815" s="213"/>
      <c r="G1815" s="124"/>
      <c r="H1815" s="125"/>
      <c r="I1815" s="125"/>
      <c r="J1815" s="214"/>
      <c r="K1815" s="185"/>
      <c r="L1815" s="185"/>
      <c r="M1815" s="127"/>
      <c r="N1815" s="128" t="str">
        <f>VLOOKUP(K1815,COD!$O$2:$P$10,2,FALSE)</f>
        <v>#N/A</v>
      </c>
      <c r="O1815" s="128" t="str">
        <f>VLOOKUP(L1815,COD!$O$12:$P$25,2,FALSE)</f>
        <v>#N/A</v>
      </c>
      <c r="P1815" s="119" t="str">
        <f t="shared" si="1124"/>
        <v>#N/A</v>
      </c>
    </row>
    <row r="1816" ht="23.25" customHeight="1">
      <c r="A1816" s="86" t="str">
        <f t="shared" si="1419"/>
        <v>39</v>
      </c>
      <c r="B1816" s="120">
        <v>39.0</v>
      </c>
      <c r="C1816" s="121" t="str">
        <f t="shared" si="91"/>
        <v/>
      </c>
      <c r="D1816" s="122" t="str">
        <f t="shared" ref="D1816:E1816" si="1457">D1815</f>
        <v/>
      </c>
      <c r="E1816" s="123" t="str">
        <f t="shared" si="1457"/>
        <v/>
      </c>
      <c r="F1816" s="213"/>
      <c r="G1816" s="124"/>
      <c r="H1816" s="125"/>
      <c r="I1816" s="125"/>
      <c r="J1816" s="214"/>
      <c r="K1816" s="185"/>
      <c r="L1816" s="186"/>
      <c r="M1816" s="132"/>
      <c r="N1816" s="118" t="str">
        <f>VLOOKUP(K1816,COD!$O$2:$P$10,2,FALSE)</f>
        <v>#N/A</v>
      </c>
      <c r="O1816" s="118" t="str">
        <f>VLOOKUP(L1816,COD!$O$12:$P$25,2,FALSE)</f>
        <v>#N/A</v>
      </c>
      <c r="P1816" s="119" t="str">
        <f t="shared" si="1124"/>
        <v>#N/A</v>
      </c>
    </row>
    <row r="1817" ht="23.25" customHeight="1">
      <c r="A1817" s="86" t="str">
        <f t="shared" si="1419"/>
        <v>40</v>
      </c>
      <c r="B1817" s="120">
        <v>40.0</v>
      </c>
      <c r="C1817" s="121" t="str">
        <f t="shared" si="91"/>
        <v/>
      </c>
      <c r="D1817" s="122" t="str">
        <f t="shared" ref="D1817:E1817" si="1458">D1816</f>
        <v/>
      </c>
      <c r="E1817" s="123" t="str">
        <f t="shared" si="1458"/>
        <v/>
      </c>
      <c r="F1817" s="213"/>
      <c r="G1817" s="124"/>
      <c r="H1817" s="125"/>
      <c r="I1817" s="125"/>
      <c r="J1817" s="214"/>
      <c r="K1817" s="185"/>
      <c r="L1817" s="186"/>
      <c r="M1817" s="131"/>
      <c r="N1817" s="128" t="str">
        <f>VLOOKUP(K1817,COD!$O$2:$P$10,2,FALSE)</f>
        <v>#N/A</v>
      </c>
      <c r="O1817" s="128" t="str">
        <f>VLOOKUP(L1817,COD!$O$12:$P$25,2,FALSE)</f>
        <v>#N/A</v>
      </c>
      <c r="P1817" s="119" t="str">
        <f t="shared" si="1124"/>
        <v>#N/A</v>
      </c>
    </row>
    <row r="1818" ht="23.25" customHeight="1">
      <c r="A1818" s="86" t="str">
        <f t="shared" si="1419"/>
        <v>41</v>
      </c>
      <c r="B1818" s="120">
        <v>41.0</v>
      </c>
      <c r="C1818" s="121" t="str">
        <f t="shared" si="91"/>
        <v/>
      </c>
      <c r="D1818" s="122" t="str">
        <f t="shared" ref="D1818:E1818" si="1459">D1817</f>
        <v/>
      </c>
      <c r="E1818" s="123" t="str">
        <f t="shared" si="1459"/>
        <v/>
      </c>
      <c r="F1818" s="213"/>
      <c r="G1818" s="124"/>
      <c r="H1818" s="125"/>
      <c r="I1818" s="125"/>
      <c r="J1818" s="214"/>
      <c r="K1818" s="185"/>
      <c r="L1818" s="186"/>
      <c r="M1818" s="132"/>
      <c r="N1818" s="118" t="str">
        <f>VLOOKUP(K1818,COD!$O$2:$P$10,2,FALSE)</f>
        <v>#N/A</v>
      </c>
      <c r="O1818" s="118" t="str">
        <f>VLOOKUP(L1818,COD!$O$12:$P$25,2,FALSE)</f>
        <v>#N/A</v>
      </c>
      <c r="P1818" s="119" t="str">
        <f t="shared" si="1124"/>
        <v>#N/A</v>
      </c>
    </row>
    <row r="1819" ht="23.25" customHeight="1">
      <c r="A1819" s="86" t="str">
        <f t="shared" si="1419"/>
        <v>42</v>
      </c>
      <c r="B1819" s="120">
        <v>42.0</v>
      </c>
      <c r="C1819" s="121" t="str">
        <f t="shared" si="91"/>
        <v/>
      </c>
      <c r="D1819" s="122" t="str">
        <f t="shared" ref="D1819:E1819" si="1460">D1818</f>
        <v/>
      </c>
      <c r="E1819" s="123" t="str">
        <f t="shared" si="1460"/>
        <v/>
      </c>
      <c r="F1819" s="213"/>
      <c r="G1819" s="124"/>
      <c r="H1819" s="125"/>
      <c r="I1819" s="125"/>
      <c r="J1819" s="214"/>
      <c r="K1819" s="185"/>
      <c r="L1819" s="188"/>
      <c r="M1819" s="127"/>
      <c r="N1819" s="128" t="str">
        <f>VLOOKUP(K1819,COD!$O$2:$P$10,2,FALSE)</f>
        <v>#N/A</v>
      </c>
      <c r="O1819" s="128" t="str">
        <f>VLOOKUP(L1819,COD!$O$12:$P$25,2,FALSE)</f>
        <v>#N/A</v>
      </c>
      <c r="P1819" s="119" t="str">
        <f t="shared" si="1124"/>
        <v>#N/A</v>
      </c>
    </row>
    <row r="1820" ht="23.25" customHeight="1">
      <c r="A1820" s="86" t="str">
        <f t="shared" si="1419"/>
        <v>43</v>
      </c>
      <c r="B1820" s="120">
        <v>43.0</v>
      </c>
      <c r="C1820" s="121" t="str">
        <f t="shared" si="91"/>
        <v/>
      </c>
      <c r="D1820" s="122" t="str">
        <f t="shared" ref="D1820:E1820" si="1461">D1819</f>
        <v/>
      </c>
      <c r="E1820" s="123" t="str">
        <f t="shared" si="1461"/>
        <v/>
      </c>
      <c r="F1820" s="213"/>
      <c r="G1820" s="124"/>
      <c r="H1820" s="125"/>
      <c r="I1820" s="125"/>
      <c r="J1820" s="214"/>
      <c r="K1820" s="186"/>
      <c r="L1820" s="186"/>
      <c r="M1820" s="130"/>
      <c r="N1820" s="118" t="str">
        <f>VLOOKUP(K1820,COD!$O$2:$P$10,2,FALSE)</f>
        <v>#N/A</v>
      </c>
      <c r="O1820" s="118" t="str">
        <f>VLOOKUP(L1820,COD!$O$12:$P$25,2,FALSE)</f>
        <v>#N/A</v>
      </c>
      <c r="P1820" s="119" t="str">
        <f t="shared" si="1124"/>
        <v>#N/A</v>
      </c>
    </row>
    <row r="1821" ht="23.25" customHeight="1">
      <c r="A1821" s="86" t="str">
        <f t="shared" si="1419"/>
        <v>44</v>
      </c>
      <c r="B1821" s="120">
        <v>44.0</v>
      </c>
      <c r="C1821" s="121" t="str">
        <f t="shared" si="91"/>
        <v/>
      </c>
      <c r="D1821" s="122" t="str">
        <f t="shared" ref="D1821:E1821" si="1462">D1820</f>
        <v/>
      </c>
      <c r="E1821" s="123" t="str">
        <f t="shared" si="1462"/>
        <v/>
      </c>
      <c r="F1821" s="213"/>
      <c r="G1821" s="124"/>
      <c r="H1821" s="125"/>
      <c r="I1821" s="125"/>
      <c r="J1821" s="214"/>
      <c r="K1821" s="186"/>
      <c r="L1821" s="186"/>
      <c r="M1821" s="131"/>
      <c r="N1821" s="128" t="str">
        <f>VLOOKUP(K1821,COD!$O$2:$P$10,2,FALSE)</f>
        <v>#N/A</v>
      </c>
      <c r="O1821" s="128" t="str">
        <f>VLOOKUP(L1821,COD!$O$12:$P$25,2,FALSE)</f>
        <v>#N/A</v>
      </c>
      <c r="P1821" s="119" t="str">
        <f t="shared" si="1124"/>
        <v>#N/A</v>
      </c>
    </row>
    <row r="1822" ht="23.25" customHeight="1">
      <c r="A1822" s="86" t="str">
        <f t="shared" si="1419"/>
        <v>45</v>
      </c>
      <c r="B1822" s="120">
        <v>45.0</v>
      </c>
      <c r="C1822" s="121" t="str">
        <f t="shared" si="91"/>
        <v/>
      </c>
      <c r="D1822" s="122" t="str">
        <f t="shared" ref="D1822:E1822" si="1463">D1821</f>
        <v/>
      </c>
      <c r="E1822" s="123" t="str">
        <f t="shared" si="1463"/>
        <v/>
      </c>
      <c r="F1822" s="213"/>
      <c r="G1822" s="124"/>
      <c r="H1822" s="125"/>
      <c r="I1822" s="125"/>
      <c r="J1822" s="214"/>
      <c r="K1822" s="189"/>
      <c r="L1822" s="190"/>
      <c r="M1822" s="132"/>
      <c r="N1822" s="118" t="str">
        <f>VLOOKUP(K1822,COD!$O$2:$P$10,2,FALSE)</f>
        <v>#N/A</v>
      </c>
      <c r="O1822" s="118" t="str">
        <f>VLOOKUP(L1822,COD!$O$12:$P$25,2,FALSE)</f>
        <v>#N/A</v>
      </c>
      <c r="P1822" s="119" t="str">
        <f t="shared" si="1124"/>
        <v>#N/A</v>
      </c>
    </row>
    <row r="1823" ht="23.25" customHeight="1">
      <c r="A1823" s="86" t="str">
        <f t="shared" si="1419"/>
        <v>46</v>
      </c>
      <c r="B1823" s="120">
        <v>46.0</v>
      </c>
      <c r="C1823" s="121" t="str">
        <f t="shared" si="91"/>
        <v/>
      </c>
      <c r="D1823" s="122" t="str">
        <f t="shared" ref="D1823:E1823" si="1464">D1822</f>
        <v/>
      </c>
      <c r="E1823" s="123" t="str">
        <f t="shared" si="1464"/>
        <v/>
      </c>
      <c r="F1823" s="213"/>
      <c r="G1823" s="124"/>
      <c r="H1823" s="125"/>
      <c r="I1823" s="125"/>
      <c r="J1823" s="215"/>
      <c r="K1823" s="186"/>
      <c r="L1823" s="186"/>
      <c r="M1823" s="127"/>
      <c r="N1823" s="128" t="str">
        <f>VLOOKUP(K1823,COD!$O$2:$P$10,2,FALSE)</f>
        <v>#N/A</v>
      </c>
      <c r="O1823" s="128" t="str">
        <f>VLOOKUP(L1823,COD!$O$12:$P$25,2,FALSE)</f>
        <v>#N/A</v>
      </c>
      <c r="P1823" s="119" t="str">
        <f t="shared" si="1124"/>
        <v>#N/A</v>
      </c>
    </row>
    <row r="1824" ht="23.25" customHeight="1">
      <c r="A1824" s="86" t="str">
        <f t="shared" si="1419"/>
        <v>47</v>
      </c>
      <c r="B1824" s="120">
        <v>47.0</v>
      </c>
      <c r="C1824" s="121" t="str">
        <f t="shared" si="91"/>
        <v/>
      </c>
      <c r="D1824" s="122" t="str">
        <f t="shared" ref="D1824:E1824" si="1465">D1823</f>
        <v/>
      </c>
      <c r="E1824" s="123" t="str">
        <f t="shared" si="1465"/>
        <v/>
      </c>
      <c r="F1824" s="213"/>
      <c r="G1824" s="124"/>
      <c r="H1824" s="125"/>
      <c r="I1824" s="125"/>
      <c r="J1824" s="214"/>
      <c r="K1824" s="185"/>
      <c r="L1824" s="186"/>
      <c r="M1824" s="132"/>
      <c r="N1824" s="118" t="str">
        <f>VLOOKUP(K1824,COD!$O$2:$P$10,2,FALSE)</f>
        <v>#N/A</v>
      </c>
      <c r="O1824" s="118" t="str">
        <f>VLOOKUP(L1824,COD!$O$12:$P$25,2,FALSE)</f>
        <v>#N/A</v>
      </c>
      <c r="P1824" s="119" t="str">
        <f t="shared" si="1124"/>
        <v>#N/A</v>
      </c>
    </row>
    <row r="1825" ht="23.25" customHeight="1">
      <c r="A1825" s="86" t="str">
        <f t="shared" si="1419"/>
        <v>48</v>
      </c>
      <c r="B1825" s="120">
        <v>48.0</v>
      </c>
      <c r="C1825" s="121" t="str">
        <f t="shared" si="91"/>
        <v/>
      </c>
      <c r="D1825" s="122" t="str">
        <f t="shared" ref="D1825:E1825" si="1466">D1824</f>
        <v/>
      </c>
      <c r="E1825" s="123" t="str">
        <f t="shared" si="1466"/>
        <v/>
      </c>
      <c r="F1825" s="213"/>
      <c r="G1825" s="124"/>
      <c r="H1825" s="125"/>
      <c r="I1825" s="125"/>
      <c r="J1825" s="214"/>
      <c r="K1825" s="186"/>
      <c r="L1825" s="186"/>
      <c r="M1825" s="127"/>
      <c r="N1825" s="128" t="str">
        <f>VLOOKUP(K1825,COD!$O$2:$P$10,2,FALSE)</f>
        <v>#N/A</v>
      </c>
      <c r="O1825" s="128" t="str">
        <f>VLOOKUP(L1825,COD!$O$12:$P$25,2,FALSE)</f>
        <v>#N/A</v>
      </c>
      <c r="P1825" s="119" t="str">
        <f t="shared" si="1124"/>
        <v>#N/A</v>
      </c>
    </row>
    <row r="1826" ht="23.25" customHeight="1">
      <c r="A1826" s="86" t="str">
        <f t="shared" si="1419"/>
        <v>49</v>
      </c>
      <c r="B1826" s="120">
        <v>49.0</v>
      </c>
      <c r="C1826" s="121" t="str">
        <f t="shared" si="91"/>
        <v/>
      </c>
      <c r="D1826" s="122" t="str">
        <f t="shared" ref="D1826:E1826" si="1467">D1825</f>
        <v/>
      </c>
      <c r="E1826" s="123" t="str">
        <f t="shared" si="1467"/>
        <v/>
      </c>
      <c r="F1826" s="213"/>
      <c r="G1826" s="124"/>
      <c r="H1826" s="125"/>
      <c r="I1826" s="125"/>
      <c r="J1826" s="214"/>
      <c r="K1826" s="185"/>
      <c r="L1826" s="186"/>
      <c r="M1826" s="132"/>
      <c r="N1826" s="118" t="str">
        <f>VLOOKUP(K1826,COD!$O$2:$P$10,2,FALSE)</f>
        <v>#N/A</v>
      </c>
      <c r="O1826" s="118" t="str">
        <f>VLOOKUP(L1826,COD!$O$12:$P$25,2,FALSE)</f>
        <v>#N/A</v>
      </c>
      <c r="P1826" s="119" t="str">
        <f t="shared" si="1124"/>
        <v>#N/A</v>
      </c>
    </row>
    <row r="1827" ht="23.25" customHeight="1">
      <c r="A1827" s="86" t="str">
        <f t="shared" si="1419"/>
        <v>50</v>
      </c>
      <c r="B1827" s="120">
        <v>50.0</v>
      </c>
      <c r="C1827" s="121" t="str">
        <f t="shared" si="91"/>
        <v/>
      </c>
      <c r="D1827" s="122" t="str">
        <f t="shared" ref="D1827:E1827" si="1468">D1826</f>
        <v/>
      </c>
      <c r="E1827" s="123" t="str">
        <f t="shared" si="1468"/>
        <v/>
      </c>
      <c r="F1827" s="213"/>
      <c r="G1827" s="124"/>
      <c r="H1827" s="125"/>
      <c r="I1827" s="125"/>
      <c r="J1827" s="214"/>
      <c r="K1827" s="186"/>
      <c r="L1827" s="186"/>
      <c r="M1827" s="127"/>
      <c r="N1827" s="128" t="str">
        <f>VLOOKUP(K1827,COD!$O$2:$P$10,2,FALSE)</f>
        <v>#N/A</v>
      </c>
      <c r="O1827" s="128" t="str">
        <f>VLOOKUP(L1827,COD!$O$12:$P$25,2,FALSE)</f>
        <v>#N/A</v>
      </c>
      <c r="P1827" s="119" t="str">
        <f t="shared" si="1124"/>
        <v>#N/A</v>
      </c>
    </row>
    <row r="1828" ht="23.25" customHeight="1">
      <c r="A1828" s="86" t="str">
        <f t="shared" si="1419"/>
        <v>51</v>
      </c>
      <c r="B1828" s="120">
        <v>51.0</v>
      </c>
      <c r="C1828" s="121" t="str">
        <f t="shared" si="91"/>
        <v/>
      </c>
      <c r="D1828" s="122" t="str">
        <f t="shared" ref="D1828:E1828" si="1469">D1827</f>
        <v/>
      </c>
      <c r="E1828" s="123" t="str">
        <f t="shared" si="1469"/>
        <v/>
      </c>
      <c r="F1828" s="213"/>
      <c r="G1828" s="124"/>
      <c r="H1828" s="125"/>
      <c r="I1828" s="125"/>
      <c r="J1828" s="215"/>
      <c r="K1828" s="186"/>
      <c r="L1828" s="186"/>
      <c r="M1828" s="130"/>
      <c r="N1828" s="118" t="str">
        <f>VLOOKUP(K1828,COD!$O$2:$P$10,2,FALSE)</f>
        <v>#N/A</v>
      </c>
      <c r="O1828" s="118" t="str">
        <f>VLOOKUP(L1828,COD!$O$12:$P$25,2,FALSE)</f>
        <v>#N/A</v>
      </c>
      <c r="P1828" s="119" t="str">
        <f t="shared" si="1124"/>
        <v>#N/A</v>
      </c>
    </row>
    <row r="1829" ht="23.25" customHeight="1">
      <c r="A1829" s="86" t="str">
        <f t="shared" si="1419"/>
        <v>52</v>
      </c>
      <c r="B1829" s="120">
        <v>52.0</v>
      </c>
      <c r="C1829" s="121" t="str">
        <f t="shared" si="91"/>
        <v/>
      </c>
      <c r="D1829" s="122" t="str">
        <f t="shared" ref="D1829:E1829" si="1470">D1828</f>
        <v/>
      </c>
      <c r="E1829" s="123" t="str">
        <f t="shared" si="1470"/>
        <v/>
      </c>
      <c r="F1829" s="213"/>
      <c r="G1829" s="124"/>
      <c r="H1829" s="125"/>
      <c r="I1829" s="125"/>
      <c r="J1829" s="214"/>
      <c r="K1829" s="186"/>
      <c r="L1829" s="186"/>
      <c r="M1829" s="127"/>
      <c r="N1829" s="128" t="str">
        <f>VLOOKUP(K1829,COD!$O$2:$P$10,2,FALSE)</f>
        <v>#N/A</v>
      </c>
      <c r="O1829" s="128" t="str">
        <f>VLOOKUP(L1829,COD!$O$12:$P$25,2,FALSE)</f>
        <v>#N/A</v>
      </c>
      <c r="P1829" s="119" t="str">
        <f t="shared" si="1124"/>
        <v>#N/A</v>
      </c>
    </row>
    <row r="1830" ht="23.25" customHeight="1">
      <c r="A1830" s="86" t="str">
        <f t="shared" si="1419"/>
        <v>53</v>
      </c>
      <c r="B1830" s="120">
        <v>53.0</v>
      </c>
      <c r="C1830" s="121" t="str">
        <f t="shared" si="91"/>
        <v/>
      </c>
      <c r="D1830" s="122" t="str">
        <f t="shared" ref="D1830:E1830" si="1471">D1829</f>
        <v/>
      </c>
      <c r="E1830" s="123" t="str">
        <f t="shared" si="1471"/>
        <v/>
      </c>
      <c r="F1830" s="213"/>
      <c r="G1830" s="124"/>
      <c r="H1830" s="125"/>
      <c r="I1830" s="125"/>
      <c r="J1830" s="214"/>
      <c r="K1830" s="185"/>
      <c r="L1830" s="185"/>
      <c r="M1830" s="132"/>
      <c r="N1830" s="118" t="str">
        <f>VLOOKUP(K1830,COD!$O$2:$P$10,2,FALSE)</f>
        <v>#N/A</v>
      </c>
      <c r="O1830" s="118" t="str">
        <f>VLOOKUP(L1830,COD!$O$12:$P$25,2,FALSE)</f>
        <v>#N/A</v>
      </c>
      <c r="P1830" s="119" t="str">
        <f t="shared" si="1124"/>
        <v>#N/A</v>
      </c>
    </row>
    <row r="1831" ht="23.25" customHeight="1">
      <c r="A1831" s="86" t="str">
        <f t="shared" si="1419"/>
        <v>54</v>
      </c>
      <c r="B1831" s="120">
        <v>54.0</v>
      </c>
      <c r="C1831" s="121" t="str">
        <f t="shared" si="91"/>
        <v/>
      </c>
      <c r="D1831" s="122" t="str">
        <f t="shared" ref="D1831:E1831" si="1472">D1830</f>
        <v/>
      </c>
      <c r="E1831" s="123" t="str">
        <f t="shared" si="1472"/>
        <v/>
      </c>
      <c r="F1831" s="213"/>
      <c r="G1831" s="124"/>
      <c r="H1831" s="125"/>
      <c r="I1831" s="125"/>
      <c r="J1831" s="214"/>
      <c r="K1831" s="186"/>
      <c r="L1831" s="186"/>
      <c r="M1831" s="127"/>
      <c r="N1831" s="128" t="str">
        <f>VLOOKUP(K1831,COD!$O$2:$P$10,2,FALSE)</f>
        <v>#N/A</v>
      </c>
      <c r="O1831" s="128" t="str">
        <f>VLOOKUP(L1831,COD!$O$12:$P$25,2,FALSE)</f>
        <v>#N/A</v>
      </c>
      <c r="P1831" s="119" t="str">
        <f t="shared" si="1124"/>
        <v>#N/A</v>
      </c>
    </row>
    <row r="1832" ht="23.25" customHeight="1">
      <c r="A1832" s="86" t="str">
        <f t="shared" si="1419"/>
        <v>55</v>
      </c>
      <c r="B1832" s="120">
        <v>55.0</v>
      </c>
      <c r="C1832" s="121" t="str">
        <f t="shared" si="91"/>
        <v/>
      </c>
      <c r="D1832" s="122" t="str">
        <f t="shared" ref="D1832:E1832" si="1473">D1831</f>
        <v/>
      </c>
      <c r="E1832" s="123" t="str">
        <f t="shared" si="1473"/>
        <v/>
      </c>
      <c r="F1832" s="213"/>
      <c r="G1832" s="124"/>
      <c r="H1832" s="125"/>
      <c r="I1832" s="125"/>
      <c r="J1832" s="214"/>
      <c r="K1832" s="185"/>
      <c r="L1832" s="186"/>
      <c r="M1832" s="130"/>
      <c r="N1832" s="118" t="str">
        <f>VLOOKUP(K1832,COD!$O$2:$P$10,2,FALSE)</f>
        <v>#N/A</v>
      </c>
      <c r="O1832" s="118" t="str">
        <f>VLOOKUP(L1832,COD!$O$12:$P$25,2,FALSE)</f>
        <v>#N/A</v>
      </c>
      <c r="P1832" s="119" t="str">
        <f t="shared" si="1124"/>
        <v>#N/A</v>
      </c>
    </row>
    <row r="1833" ht="23.25" customHeight="1">
      <c r="A1833" s="86" t="str">
        <f t="shared" si="1419"/>
        <v>56</v>
      </c>
      <c r="B1833" s="120">
        <v>56.0</v>
      </c>
      <c r="C1833" s="121" t="str">
        <f t="shared" si="91"/>
        <v/>
      </c>
      <c r="D1833" s="122" t="str">
        <f t="shared" ref="D1833:E1833" si="1474">D1832</f>
        <v/>
      </c>
      <c r="E1833" s="123" t="str">
        <f t="shared" si="1474"/>
        <v/>
      </c>
      <c r="F1833" s="213"/>
      <c r="G1833" s="124"/>
      <c r="H1833" s="125"/>
      <c r="I1833" s="125"/>
      <c r="J1833" s="214"/>
      <c r="K1833" s="186"/>
      <c r="L1833" s="186"/>
      <c r="M1833" s="131"/>
      <c r="N1833" s="128" t="str">
        <f>VLOOKUP(K1833,COD!$O$2:$P$10,2,FALSE)</f>
        <v>#N/A</v>
      </c>
      <c r="O1833" s="128" t="str">
        <f>VLOOKUP(L1833,COD!$O$12:$P$25,2,FALSE)</f>
        <v>#N/A</v>
      </c>
      <c r="P1833" s="119" t="str">
        <f t="shared" si="1124"/>
        <v>#N/A</v>
      </c>
    </row>
    <row r="1834" ht="23.25" customHeight="1">
      <c r="A1834" s="86" t="str">
        <f t="shared" si="1419"/>
        <v>57</v>
      </c>
      <c r="B1834" s="120">
        <v>57.0</v>
      </c>
      <c r="C1834" s="121" t="str">
        <f t="shared" si="91"/>
        <v/>
      </c>
      <c r="D1834" s="122" t="str">
        <f t="shared" ref="D1834:E1834" si="1475">D1833</f>
        <v/>
      </c>
      <c r="E1834" s="123" t="str">
        <f t="shared" si="1475"/>
        <v/>
      </c>
      <c r="F1834" s="213"/>
      <c r="G1834" s="124"/>
      <c r="H1834" s="125"/>
      <c r="I1834" s="125"/>
      <c r="J1834" s="214"/>
      <c r="K1834" s="185"/>
      <c r="L1834" s="185"/>
      <c r="M1834" s="132"/>
      <c r="N1834" s="118" t="str">
        <f>VLOOKUP(K1834,COD!$O$2:$P$10,2,FALSE)</f>
        <v>#N/A</v>
      </c>
      <c r="O1834" s="118" t="str">
        <f>VLOOKUP(L1834,COD!$O$12:$P$25,2,FALSE)</f>
        <v>#N/A</v>
      </c>
      <c r="P1834" s="119" t="str">
        <f t="shared" si="1124"/>
        <v>#N/A</v>
      </c>
    </row>
    <row r="1835" ht="23.25" customHeight="1">
      <c r="A1835" s="86" t="str">
        <f t="shared" si="1419"/>
        <v>58</v>
      </c>
      <c r="B1835" s="120">
        <v>58.0</v>
      </c>
      <c r="C1835" s="121" t="str">
        <f t="shared" si="91"/>
        <v/>
      </c>
      <c r="D1835" s="122" t="str">
        <f t="shared" ref="D1835:E1835" si="1476">D1834</f>
        <v/>
      </c>
      <c r="E1835" s="123" t="str">
        <f t="shared" si="1476"/>
        <v/>
      </c>
      <c r="F1835" s="213"/>
      <c r="G1835" s="124"/>
      <c r="H1835" s="125"/>
      <c r="I1835" s="125"/>
      <c r="J1835" s="214"/>
      <c r="K1835" s="185"/>
      <c r="L1835" s="185"/>
      <c r="M1835" s="127"/>
      <c r="N1835" s="128" t="str">
        <f>VLOOKUP(K1835,COD!$O$2:$P$10,2,FALSE)</f>
        <v>#N/A</v>
      </c>
      <c r="O1835" s="128" t="str">
        <f>VLOOKUP(L1835,COD!$O$12:$P$25,2,FALSE)</f>
        <v>#N/A</v>
      </c>
      <c r="P1835" s="119" t="str">
        <f t="shared" si="1124"/>
        <v>#N/A</v>
      </c>
    </row>
    <row r="1836" ht="23.25" customHeight="1">
      <c r="A1836" s="86" t="str">
        <f t="shared" si="1419"/>
        <v>59</v>
      </c>
      <c r="B1836" s="120">
        <v>59.0</v>
      </c>
      <c r="C1836" s="121" t="str">
        <f t="shared" si="91"/>
        <v/>
      </c>
      <c r="D1836" s="122" t="str">
        <f t="shared" ref="D1836:E1836" si="1477">D1835</f>
        <v/>
      </c>
      <c r="E1836" s="123" t="str">
        <f t="shared" si="1477"/>
        <v/>
      </c>
      <c r="F1836" s="213"/>
      <c r="G1836" s="124"/>
      <c r="H1836" s="125"/>
      <c r="I1836" s="125"/>
      <c r="J1836" s="214"/>
      <c r="K1836" s="185"/>
      <c r="L1836" s="185"/>
      <c r="M1836" s="132"/>
      <c r="N1836" s="118" t="str">
        <f>VLOOKUP(K1836,COD!$O$2:$P$10,2,FALSE)</f>
        <v>#N/A</v>
      </c>
      <c r="O1836" s="118" t="str">
        <f>VLOOKUP(L1836,COD!$O$12:$P$25,2,FALSE)</f>
        <v>#N/A</v>
      </c>
      <c r="P1836" s="119" t="str">
        <f t="shared" si="1124"/>
        <v>#N/A</v>
      </c>
    </row>
    <row r="1837" ht="23.25" customHeight="1">
      <c r="A1837" s="86" t="str">
        <f t="shared" si="1419"/>
        <v>60</v>
      </c>
      <c r="B1837" s="120">
        <v>60.0</v>
      </c>
      <c r="C1837" s="121" t="str">
        <f t="shared" si="91"/>
        <v/>
      </c>
      <c r="D1837" s="122" t="str">
        <f t="shared" ref="D1837:E1837" si="1478">D1836</f>
        <v/>
      </c>
      <c r="E1837" s="123" t="str">
        <f t="shared" si="1478"/>
        <v/>
      </c>
      <c r="F1837" s="213"/>
      <c r="G1837" s="124"/>
      <c r="H1837" s="125"/>
      <c r="I1837" s="125"/>
      <c r="J1837" s="214"/>
      <c r="K1837" s="185"/>
      <c r="L1837" s="185"/>
      <c r="M1837" s="127"/>
      <c r="N1837" s="128" t="str">
        <f>VLOOKUP(K1837,COD!$O$2:$P$10,2,FALSE)</f>
        <v>#N/A</v>
      </c>
      <c r="O1837" s="128" t="str">
        <f>VLOOKUP(L1837,COD!$O$12:$P$25,2,FALSE)</f>
        <v>#N/A</v>
      </c>
      <c r="P1837" s="119" t="str">
        <f t="shared" si="1124"/>
        <v>#N/A</v>
      </c>
    </row>
    <row r="1838" ht="23.25" customHeight="1">
      <c r="A1838" s="86" t="str">
        <f t="shared" si="1419"/>
        <v>61</v>
      </c>
      <c r="B1838" s="120">
        <v>61.0</v>
      </c>
      <c r="C1838" s="121" t="str">
        <f t="shared" si="91"/>
        <v/>
      </c>
      <c r="D1838" s="122" t="str">
        <f t="shared" ref="D1838:E1838" si="1479">D1837</f>
        <v/>
      </c>
      <c r="E1838" s="123" t="str">
        <f t="shared" si="1479"/>
        <v/>
      </c>
      <c r="F1838" s="213"/>
      <c r="G1838" s="124"/>
      <c r="H1838" s="125"/>
      <c r="I1838" s="125"/>
      <c r="J1838" s="215"/>
      <c r="K1838" s="185"/>
      <c r="L1838" s="185"/>
      <c r="M1838" s="132"/>
      <c r="N1838" s="118" t="str">
        <f>VLOOKUP(K1838,COD!$O$2:$P$10,2,FALSE)</f>
        <v>#N/A</v>
      </c>
      <c r="O1838" s="118" t="str">
        <f>VLOOKUP(L1838,COD!$O$12:$P$25,2,FALSE)</f>
        <v>#N/A</v>
      </c>
      <c r="P1838" s="119" t="str">
        <f t="shared" si="1124"/>
        <v>#N/A</v>
      </c>
    </row>
    <row r="1839" ht="23.25" customHeight="1">
      <c r="A1839" s="86" t="str">
        <f t="shared" si="1419"/>
        <v>62</v>
      </c>
      <c r="B1839" s="120">
        <v>62.0</v>
      </c>
      <c r="C1839" s="121" t="str">
        <f t="shared" si="91"/>
        <v/>
      </c>
      <c r="D1839" s="122" t="str">
        <f t="shared" ref="D1839:E1839" si="1480">D1838</f>
        <v/>
      </c>
      <c r="E1839" s="123" t="str">
        <f t="shared" si="1480"/>
        <v/>
      </c>
      <c r="F1839" s="213"/>
      <c r="G1839" s="124"/>
      <c r="H1839" s="125"/>
      <c r="I1839" s="125"/>
      <c r="J1839" s="215"/>
      <c r="K1839" s="186"/>
      <c r="L1839" s="186"/>
      <c r="M1839" s="131"/>
      <c r="N1839" s="128" t="str">
        <f>VLOOKUP(K1839,COD!$O$2:$P$10,2,FALSE)</f>
        <v>#N/A</v>
      </c>
      <c r="O1839" s="128" t="str">
        <f>VLOOKUP(L1839,COD!$O$12:$P$25,2,FALSE)</f>
        <v>#N/A</v>
      </c>
      <c r="P1839" s="119" t="str">
        <f t="shared" si="1124"/>
        <v>#N/A</v>
      </c>
    </row>
    <row r="1840" ht="23.25" customHeight="1">
      <c r="A1840" s="86" t="str">
        <f t="shared" si="1419"/>
        <v>63</v>
      </c>
      <c r="B1840" s="120">
        <v>63.0</v>
      </c>
      <c r="C1840" s="121" t="str">
        <f t="shared" si="91"/>
        <v/>
      </c>
      <c r="D1840" s="122" t="str">
        <f t="shared" ref="D1840:E1840" si="1481">D1839</f>
        <v/>
      </c>
      <c r="E1840" s="123" t="str">
        <f t="shared" si="1481"/>
        <v/>
      </c>
      <c r="F1840" s="213"/>
      <c r="G1840" s="124"/>
      <c r="H1840" s="125"/>
      <c r="I1840" s="125"/>
      <c r="J1840" s="215"/>
      <c r="K1840" s="185"/>
      <c r="L1840" s="185"/>
      <c r="M1840" s="130"/>
      <c r="N1840" s="118" t="str">
        <f>VLOOKUP(K1840,COD!$O$2:$P$10,2,FALSE)</f>
        <v>#N/A</v>
      </c>
      <c r="O1840" s="118" t="str">
        <f>VLOOKUP(L1840,COD!$O$12:$P$25,2,FALSE)</f>
        <v>#N/A</v>
      </c>
      <c r="P1840" s="119" t="str">
        <f t="shared" si="1124"/>
        <v>#N/A</v>
      </c>
    </row>
    <row r="1841" ht="23.25" customHeight="1">
      <c r="A1841" s="86" t="str">
        <f t="shared" si="1419"/>
        <v>64</v>
      </c>
      <c r="B1841" s="120">
        <v>64.0</v>
      </c>
      <c r="C1841" s="121" t="str">
        <f t="shared" si="91"/>
        <v/>
      </c>
      <c r="D1841" s="122" t="str">
        <f t="shared" ref="D1841:E1841" si="1482">D1840</f>
        <v/>
      </c>
      <c r="E1841" s="123" t="str">
        <f t="shared" si="1482"/>
        <v/>
      </c>
      <c r="F1841" s="213"/>
      <c r="G1841" s="124"/>
      <c r="H1841" s="125"/>
      <c r="I1841" s="125"/>
      <c r="J1841" s="214"/>
      <c r="K1841" s="185"/>
      <c r="L1841" s="185"/>
      <c r="M1841" s="131"/>
      <c r="N1841" s="128" t="str">
        <f>VLOOKUP(K1841,COD!$O$2:$P$10,2,FALSE)</f>
        <v>#N/A</v>
      </c>
      <c r="O1841" s="128" t="str">
        <f>VLOOKUP(L1841,COD!$O$12:$P$25,2,FALSE)</f>
        <v>#N/A</v>
      </c>
      <c r="P1841" s="119" t="str">
        <f t="shared" si="1124"/>
        <v>#N/A</v>
      </c>
    </row>
    <row r="1842" ht="23.25" customHeight="1">
      <c r="A1842" s="86" t="str">
        <f t="shared" si="1419"/>
        <v>65</v>
      </c>
      <c r="B1842" s="120">
        <v>65.0</v>
      </c>
      <c r="C1842" s="121" t="str">
        <f t="shared" si="91"/>
        <v/>
      </c>
      <c r="D1842" s="122" t="str">
        <f t="shared" ref="D1842:E1842" si="1483">D1841</f>
        <v/>
      </c>
      <c r="E1842" s="123" t="str">
        <f t="shared" si="1483"/>
        <v/>
      </c>
      <c r="F1842" s="213"/>
      <c r="G1842" s="124"/>
      <c r="H1842" s="125"/>
      <c r="I1842" s="125"/>
      <c r="J1842" s="214"/>
      <c r="K1842" s="185"/>
      <c r="L1842" s="185"/>
      <c r="M1842" s="130"/>
      <c r="N1842" s="118" t="str">
        <f>VLOOKUP(K1842,COD!$O$2:$P$10,2,FALSE)</f>
        <v>#N/A</v>
      </c>
      <c r="O1842" s="118" t="str">
        <f>VLOOKUP(L1842,COD!$O$12:$P$25,2,FALSE)</f>
        <v>#N/A</v>
      </c>
      <c r="P1842" s="119" t="str">
        <f t="shared" si="1124"/>
        <v>#N/A</v>
      </c>
    </row>
    <row r="1843" ht="23.25" customHeight="1">
      <c r="A1843" s="86" t="str">
        <f t="shared" si="1419"/>
        <v>66</v>
      </c>
      <c r="B1843" s="120">
        <v>66.0</v>
      </c>
      <c r="C1843" s="121" t="str">
        <f t="shared" si="91"/>
        <v/>
      </c>
      <c r="D1843" s="122" t="str">
        <f t="shared" ref="D1843:E1843" si="1484">D1842</f>
        <v/>
      </c>
      <c r="E1843" s="123" t="str">
        <f t="shared" si="1484"/>
        <v/>
      </c>
      <c r="F1843" s="213"/>
      <c r="G1843" s="124"/>
      <c r="H1843" s="125"/>
      <c r="I1843" s="125"/>
      <c r="J1843" s="214"/>
      <c r="K1843" s="186"/>
      <c r="L1843" s="186"/>
      <c r="M1843" s="131"/>
      <c r="N1843" s="128" t="str">
        <f>VLOOKUP(K1843,COD!$O$2:$P$10,2,FALSE)</f>
        <v>#N/A</v>
      </c>
      <c r="O1843" s="128" t="str">
        <f>VLOOKUP(L1843,COD!$O$12:$P$25,2,FALSE)</f>
        <v>#N/A</v>
      </c>
      <c r="P1843" s="119" t="str">
        <f t="shared" si="1124"/>
        <v>#N/A</v>
      </c>
    </row>
    <row r="1844" ht="23.25" customHeight="1">
      <c r="A1844" s="86" t="str">
        <f t="shared" si="1419"/>
        <v>67</v>
      </c>
      <c r="B1844" s="120">
        <v>67.0</v>
      </c>
      <c r="C1844" s="121" t="str">
        <f t="shared" si="91"/>
        <v/>
      </c>
      <c r="D1844" s="122" t="str">
        <f t="shared" ref="D1844:E1844" si="1485">D1843</f>
        <v/>
      </c>
      <c r="E1844" s="123" t="str">
        <f t="shared" si="1485"/>
        <v/>
      </c>
      <c r="F1844" s="213"/>
      <c r="G1844" s="124"/>
      <c r="H1844" s="125"/>
      <c r="I1844" s="125"/>
      <c r="J1844" s="214"/>
      <c r="K1844" s="185"/>
      <c r="L1844" s="185"/>
      <c r="M1844" s="132"/>
      <c r="N1844" s="118" t="str">
        <f>VLOOKUP(K1844,COD!$O$2:$P$10,2,FALSE)</f>
        <v>#N/A</v>
      </c>
      <c r="O1844" s="118" t="str">
        <f>VLOOKUP(L1844,COD!$O$12:$P$25,2,FALSE)</f>
        <v>#N/A</v>
      </c>
      <c r="P1844" s="119" t="str">
        <f t="shared" si="1124"/>
        <v>#N/A</v>
      </c>
    </row>
    <row r="1845" ht="23.25" customHeight="1">
      <c r="A1845" s="86" t="str">
        <f t="shared" si="1419"/>
        <v>68</v>
      </c>
      <c r="B1845" s="120">
        <v>68.0</v>
      </c>
      <c r="C1845" s="121" t="str">
        <f t="shared" si="91"/>
        <v/>
      </c>
      <c r="D1845" s="122" t="str">
        <f t="shared" ref="D1845:E1845" si="1486">D1844</f>
        <v/>
      </c>
      <c r="E1845" s="123" t="str">
        <f t="shared" si="1486"/>
        <v/>
      </c>
      <c r="F1845" s="213"/>
      <c r="G1845" s="124"/>
      <c r="H1845" s="125"/>
      <c r="I1845" s="125"/>
      <c r="J1845" s="215"/>
      <c r="K1845" s="186"/>
      <c r="L1845" s="186"/>
      <c r="M1845" s="131"/>
      <c r="N1845" s="128" t="str">
        <f>VLOOKUP(K1845,COD!$O$2:$P$10,2,FALSE)</f>
        <v>#N/A</v>
      </c>
      <c r="O1845" s="128" t="str">
        <f>VLOOKUP(L1845,COD!$O$12:$P$25,2,FALSE)</f>
        <v>#N/A</v>
      </c>
      <c r="P1845" s="119" t="str">
        <f t="shared" si="1124"/>
        <v>#N/A</v>
      </c>
    </row>
    <row r="1846" ht="23.25" customHeight="1">
      <c r="A1846" s="86" t="str">
        <f t="shared" si="1419"/>
        <v>69</v>
      </c>
      <c r="B1846" s="120">
        <v>69.0</v>
      </c>
      <c r="C1846" s="121" t="str">
        <f t="shared" si="91"/>
        <v/>
      </c>
      <c r="D1846" s="122" t="str">
        <f t="shared" ref="D1846:E1846" si="1487">D1845</f>
        <v/>
      </c>
      <c r="E1846" s="123" t="str">
        <f t="shared" si="1487"/>
        <v/>
      </c>
      <c r="F1846" s="213"/>
      <c r="G1846" s="124"/>
      <c r="H1846" s="125"/>
      <c r="I1846" s="125"/>
      <c r="J1846" s="214"/>
      <c r="K1846" s="186"/>
      <c r="L1846" s="186"/>
      <c r="M1846" s="130"/>
      <c r="N1846" s="118" t="str">
        <f>VLOOKUP(K1846,COD!$O$2:$P$10,2,FALSE)</f>
        <v>#N/A</v>
      </c>
      <c r="O1846" s="118" t="str">
        <f>VLOOKUP(L1846,COD!$O$12:$P$25,2,FALSE)</f>
        <v>#N/A</v>
      </c>
      <c r="P1846" s="119" t="str">
        <f t="shared" si="1124"/>
        <v>#N/A</v>
      </c>
    </row>
    <row r="1847" ht="23.25" customHeight="1">
      <c r="A1847" s="86" t="str">
        <f t="shared" si="1419"/>
        <v>70</v>
      </c>
      <c r="B1847" s="136">
        <v>70.0</v>
      </c>
      <c r="C1847" s="137" t="str">
        <f t="shared" si="91"/>
        <v/>
      </c>
      <c r="D1847" s="138" t="str">
        <f t="shared" ref="D1847:E1847" si="1488">D1846</f>
        <v/>
      </c>
      <c r="E1847" s="139" t="str">
        <f t="shared" si="1488"/>
        <v/>
      </c>
      <c r="F1847" s="216"/>
      <c r="G1847" s="141"/>
      <c r="H1847" s="142"/>
      <c r="I1847" s="142"/>
      <c r="J1847" s="217"/>
      <c r="K1847" s="199"/>
      <c r="L1847" s="199"/>
      <c r="M1847" s="145"/>
      <c r="N1847" s="128" t="str">
        <f>VLOOKUP(K1847,COD!$O$2:$P$10,2,FALSE)</f>
        <v>#N/A</v>
      </c>
      <c r="O1847" s="128" t="str">
        <f>VLOOKUP(L1847,COD!$O$12:$P$25,2,FALSE)</f>
        <v>#N/A</v>
      </c>
      <c r="P1847" s="119" t="str">
        <f t="shared" si="1124"/>
        <v>#N/A</v>
      </c>
    </row>
    <row r="1848" ht="21.0" customHeight="1">
      <c r="A1848" s="86" t="str">
        <f t="shared" ref="A1848:A1850" si="1490">E1848&amp;D1848&amp;F1848</f>
        <v>CLAVE ROJA</v>
      </c>
      <c r="B1848" s="108" t="s">
        <v>450</v>
      </c>
      <c r="C1848" s="146" t="str">
        <f t="shared" si="91"/>
        <v/>
      </c>
      <c r="D1848" s="147" t="str">
        <f t="shared" ref="D1848:E1848" si="1489">D1847</f>
        <v/>
      </c>
      <c r="E1848" s="148" t="str">
        <f t="shared" si="1489"/>
        <v/>
      </c>
      <c r="F1848" s="149" t="s">
        <v>21</v>
      </c>
      <c r="G1848" s="150"/>
      <c r="H1848" s="150"/>
      <c r="I1848" s="150"/>
      <c r="J1848" s="151"/>
      <c r="K1848" s="152"/>
      <c r="L1848" s="151"/>
      <c r="M1848" s="153"/>
      <c r="N1848" s="119" t="str">
        <f>VLOOKUP(K1848,COD!$O$2:$P$10,2,FALSE)</f>
        <v>#N/A</v>
      </c>
      <c r="O1848" s="119" t="str">
        <f>VLOOKUP(L1848,COD!$O$12:$P$25,2,FALSE)</f>
        <v>#N/A</v>
      </c>
      <c r="P1848" s="119" t="str">
        <f t="shared" si="1124"/>
        <v>#N/A</v>
      </c>
    </row>
    <row r="1849" ht="21.0" customHeight="1">
      <c r="A1849" s="86" t="str">
        <f t="shared" si="1490"/>
        <v>CLAVE AMARILLA</v>
      </c>
      <c r="B1849" s="120" t="s">
        <v>450</v>
      </c>
      <c r="C1849" s="154" t="str">
        <f t="shared" si="91"/>
        <v/>
      </c>
      <c r="D1849" s="155" t="str">
        <f t="shared" ref="D1849:E1849" si="1491">D1848</f>
        <v/>
      </c>
      <c r="E1849" s="123" t="str">
        <f t="shared" si="1491"/>
        <v/>
      </c>
      <c r="F1849" s="156" t="s">
        <v>32</v>
      </c>
      <c r="G1849" s="157"/>
      <c r="H1849" s="157"/>
      <c r="I1849" s="157"/>
      <c r="J1849" s="158"/>
      <c r="K1849" s="159"/>
      <c r="L1849" s="158"/>
      <c r="M1849" s="130"/>
      <c r="N1849" s="119" t="str">
        <f>VLOOKUP(K1849,COD!$O$2:$P$10,2,FALSE)</f>
        <v>#N/A</v>
      </c>
      <c r="O1849" s="119" t="str">
        <f>VLOOKUP(L1849,COD!$O$12:$P$25,2,FALSE)</f>
        <v>#N/A</v>
      </c>
      <c r="P1849" s="119" t="str">
        <f t="shared" si="1124"/>
        <v>#N/A</v>
      </c>
    </row>
    <row r="1850" ht="21.0" customHeight="1">
      <c r="A1850" s="86" t="str">
        <f t="shared" si="1490"/>
        <v>CLAVE AZUL</v>
      </c>
      <c r="B1850" s="136" t="s">
        <v>450</v>
      </c>
      <c r="C1850" s="160" t="str">
        <f t="shared" si="91"/>
        <v/>
      </c>
      <c r="D1850" s="161" t="str">
        <f t="shared" ref="D1850:E1850" si="1492">D1849</f>
        <v/>
      </c>
      <c r="E1850" s="139" t="str">
        <f t="shared" si="1492"/>
        <v/>
      </c>
      <c r="F1850" s="162" t="s">
        <v>43</v>
      </c>
      <c r="G1850" s="163"/>
      <c r="H1850" s="163"/>
      <c r="I1850" s="163"/>
      <c r="J1850" s="164"/>
      <c r="K1850" s="165"/>
      <c r="L1850" s="164"/>
      <c r="M1850" s="166"/>
      <c r="N1850" s="119" t="str">
        <f>VLOOKUP(K1850,COD!$O$2:$P$10,2,FALSE)</f>
        <v>#N/A</v>
      </c>
      <c r="O1850" s="119" t="str">
        <f>VLOOKUP(L1850,COD!$O$12:$P$25,2,FALSE)</f>
        <v>#N/A</v>
      </c>
      <c r="P1850" s="119" t="str">
        <f t="shared" si="1124"/>
        <v>#N/A</v>
      </c>
    </row>
    <row r="1851" ht="23.25" customHeight="1">
      <c r="A1851" s="219" t="str">
        <f t="shared" ref="A1851:A1855" si="1494">C1851&amp;E1851</f>
        <v/>
      </c>
      <c r="B1851" s="220" t="s">
        <v>451</v>
      </c>
      <c r="C1851" s="221" t="str">
        <f t="shared" si="91"/>
        <v/>
      </c>
      <c r="D1851" s="222" t="str">
        <f t="shared" ref="D1851:E1851" si="1493">D1486</f>
        <v/>
      </c>
      <c r="E1851" s="223" t="str">
        <f t="shared" si="1493"/>
        <v/>
      </c>
      <c r="F1851" s="224"/>
      <c r="G1851" s="223"/>
      <c r="H1851" s="225"/>
      <c r="I1851" s="223"/>
      <c r="J1851" s="226"/>
      <c r="K1851" s="227">
        <f>COUNTIF(N1486:N1555,"I??")</f>
        <v>0</v>
      </c>
      <c r="L1851" s="227">
        <f>COUNTIF(O1486:O1555,"II???")</f>
        <v>0</v>
      </c>
      <c r="M1851" s="228"/>
      <c r="N1851" s="229"/>
      <c r="O1851" s="229"/>
      <c r="P1851" s="229"/>
      <c r="Q1851" s="230"/>
      <c r="R1851" s="230"/>
      <c r="S1851" s="230"/>
      <c r="T1851" s="230"/>
    </row>
    <row r="1852" ht="23.25" customHeight="1">
      <c r="A1852" s="231" t="str">
        <f t="shared" si="1494"/>
        <v/>
      </c>
      <c r="B1852" s="232" t="s">
        <v>451</v>
      </c>
      <c r="C1852" s="233" t="str">
        <f t="shared" si="91"/>
        <v/>
      </c>
      <c r="D1852" s="234" t="str">
        <f t="shared" ref="D1852:E1852" si="1495">D1559</f>
        <v/>
      </c>
      <c r="E1852" s="235" t="str">
        <f t="shared" si="1495"/>
        <v/>
      </c>
      <c r="F1852" s="236"/>
      <c r="G1852" s="235"/>
      <c r="H1852" s="237"/>
      <c r="I1852" s="235"/>
      <c r="J1852" s="238"/>
      <c r="K1852" s="227">
        <f>COUNTIF(N1559:N1628,"I??")</f>
        <v>0</v>
      </c>
      <c r="L1852" s="227">
        <f>COUNTIF(O1559:O1628,"II???")</f>
        <v>0</v>
      </c>
      <c r="M1852" s="239"/>
      <c r="N1852" s="240"/>
      <c r="O1852" s="240"/>
      <c r="P1852" s="240"/>
      <c r="Q1852" s="241"/>
      <c r="R1852" s="241"/>
      <c r="S1852" s="241"/>
      <c r="T1852" s="241"/>
    </row>
    <row r="1853" ht="23.25" customHeight="1">
      <c r="A1853" s="231" t="str">
        <f t="shared" si="1494"/>
        <v/>
      </c>
      <c r="B1853" s="232" t="s">
        <v>451</v>
      </c>
      <c r="C1853" s="233" t="str">
        <f t="shared" si="91"/>
        <v/>
      </c>
      <c r="D1853" s="234" t="str">
        <f t="shared" ref="D1853:E1853" si="1496">D1632</f>
        <v/>
      </c>
      <c r="E1853" s="235" t="str">
        <f t="shared" si="1496"/>
        <v/>
      </c>
      <c r="F1853" s="236"/>
      <c r="G1853" s="235"/>
      <c r="H1853" s="237"/>
      <c r="I1853" s="235"/>
      <c r="J1853" s="238"/>
      <c r="K1853" s="227">
        <f>COUNTIF(N1632:N1701,"I??")</f>
        <v>0</v>
      </c>
      <c r="L1853" s="227">
        <f>COUNTIF(O1632:O1701,"II???")</f>
        <v>0</v>
      </c>
      <c r="M1853" s="239"/>
      <c r="N1853" s="240"/>
      <c r="O1853" s="240"/>
      <c r="P1853" s="240"/>
      <c r="Q1853" s="241"/>
      <c r="R1853" s="241"/>
      <c r="S1853" s="241"/>
      <c r="T1853" s="241"/>
    </row>
    <row r="1854" ht="23.25" customHeight="1">
      <c r="A1854" s="231" t="str">
        <f t="shared" si="1494"/>
        <v/>
      </c>
      <c r="B1854" s="232" t="s">
        <v>451</v>
      </c>
      <c r="C1854" s="233" t="str">
        <f t="shared" si="91"/>
        <v/>
      </c>
      <c r="D1854" s="234" t="str">
        <f t="shared" ref="D1854:E1854" si="1497">D1705</f>
        <v/>
      </c>
      <c r="E1854" s="235" t="str">
        <f t="shared" si="1497"/>
        <v/>
      </c>
      <c r="F1854" s="236"/>
      <c r="G1854" s="235"/>
      <c r="H1854" s="237"/>
      <c r="I1854" s="235"/>
      <c r="J1854" s="238"/>
      <c r="K1854" s="227">
        <f>COUNTIF(N1705:N1774,"I??")</f>
        <v>0</v>
      </c>
      <c r="L1854" s="227">
        <f>COUNTIF(O1705:O1774,"II???")</f>
        <v>0</v>
      </c>
      <c r="M1854" s="239"/>
      <c r="N1854" s="240"/>
      <c r="O1854" s="240"/>
      <c r="P1854" s="240"/>
      <c r="Q1854" s="241"/>
      <c r="R1854" s="241"/>
      <c r="S1854" s="241"/>
      <c r="T1854" s="241"/>
    </row>
    <row r="1855" ht="23.25" customHeight="1">
      <c r="A1855" s="242" t="str">
        <f t="shared" si="1494"/>
        <v/>
      </c>
      <c r="B1855" s="243" t="s">
        <v>451</v>
      </c>
      <c r="C1855" s="244" t="str">
        <f t="shared" si="91"/>
        <v/>
      </c>
      <c r="D1855" s="245" t="str">
        <f t="shared" ref="D1855:E1855" si="1498">D1778</f>
        <v/>
      </c>
      <c r="E1855" s="246" t="str">
        <f t="shared" si="1498"/>
        <v/>
      </c>
      <c r="F1855" s="247"/>
      <c r="G1855" s="246"/>
      <c r="H1855" s="248"/>
      <c r="I1855" s="246"/>
      <c r="J1855" s="249"/>
      <c r="K1855" s="227">
        <f>COUNTIF(N1778:N1847,"I??")</f>
        <v>0</v>
      </c>
      <c r="L1855" s="227">
        <f>COUNTIF(O1778:O1847,"II???")</f>
        <v>0</v>
      </c>
      <c r="M1855" s="250"/>
      <c r="N1855" s="251"/>
      <c r="O1855" s="251"/>
      <c r="P1855" s="251"/>
      <c r="Q1855" s="252"/>
      <c r="R1855" s="252"/>
      <c r="S1855" s="252"/>
      <c r="T1855" s="252"/>
    </row>
    <row r="1856" ht="23.25" customHeight="1">
      <c r="A1856" s="86" t="str">
        <f t="shared" ref="A1856:A1925" si="1499">E1856&amp;D1856&amp;B1856</f>
        <v>1</v>
      </c>
      <c r="B1856" s="167">
        <v>1.0</v>
      </c>
      <c r="C1856" s="168" t="str">
        <f t="shared" si="91"/>
        <v/>
      </c>
      <c r="D1856" s="169" t="str">
        <f>VLOOKUP($B$2&amp;$E1856,'Numeración'!$A$4:$G$63,5,FALSE)</f>
        <v/>
      </c>
      <c r="E1856" s="218"/>
      <c r="F1856" s="171"/>
      <c r="G1856" s="172"/>
      <c r="H1856" s="173"/>
      <c r="I1856" s="173"/>
      <c r="J1856" s="174"/>
      <c r="K1856" s="175"/>
      <c r="L1856" s="175"/>
      <c r="M1856" s="176"/>
      <c r="N1856" s="128" t="str">
        <f>VLOOKUP(K1856,COD!$O$2:$P$10,2,FALSE)</f>
        <v>#N/A</v>
      </c>
      <c r="O1856" s="128" t="str">
        <f>VLOOKUP(L1856,COD!$O$12:$P$25,2,FALSE)</f>
        <v>#N/A</v>
      </c>
      <c r="P1856" s="119" t="str">
        <f t="shared" ref="P1856:P2220" si="1501">IF(AND(N1856&lt;&gt;"Ninguno",AND(O1856&lt;&gt;"Ninguno")),N1856&amp;" y "&amp;O1856,IF( OR(N1856="Ninguno",AND(O1856&lt;&gt;"Ninguno")),O1856,IF(OR(N1856&lt;&gt;"Ninguno",AND(O1856="Ninguno")),N1856,"Ninguno")))</f>
        <v>#N/A</v>
      </c>
    </row>
    <row r="1857" ht="23.25" customHeight="1">
      <c r="A1857" s="86" t="str">
        <f t="shared" si="1499"/>
        <v>2</v>
      </c>
      <c r="B1857" s="177">
        <v>2.0</v>
      </c>
      <c r="C1857" s="178" t="str">
        <f t="shared" si="91"/>
        <v/>
      </c>
      <c r="D1857" s="179" t="str">
        <f t="shared" ref="D1857:E1857" si="1500">D1856</f>
        <v/>
      </c>
      <c r="E1857" s="180" t="str">
        <f t="shared" si="1500"/>
        <v/>
      </c>
      <c r="F1857" s="181"/>
      <c r="G1857" s="182"/>
      <c r="H1857" s="183"/>
      <c r="I1857" s="183"/>
      <c r="J1857" s="184"/>
      <c r="K1857" s="185"/>
      <c r="L1857" s="186"/>
      <c r="M1857" s="132"/>
      <c r="N1857" s="118" t="str">
        <f>VLOOKUP(K1857,COD!$O$2:$P$10,2,FALSE)</f>
        <v>#N/A</v>
      </c>
      <c r="O1857" s="118" t="str">
        <f>VLOOKUP(L1857,COD!$O$12:$P$25,2,FALSE)</f>
        <v>#N/A</v>
      </c>
      <c r="P1857" s="119" t="str">
        <f t="shared" si="1501"/>
        <v>#N/A</v>
      </c>
    </row>
    <row r="1858" ht="23.25" customHeight="1">
      <c r="A1858" s="86" t="str">
        <f t="shared" si="1499"/>
        <v>3</v>
      </c>
      <c r="B1858" s="177">
        <v>3.0</v>
      </c>
      <c r="C1858" s="178" t="str">
        <f t="shared" si="91"/>
        <v/>
      </c>
      <c r="D1858" s="179" t="str">
        <f t="shared" ref="D1858:E1858" si="1502">D1857</f>
        <v/>
      </c>
      <c r="E1858" s="180" t="str">
        <f t="shared" si="1502"/>
        <v/>
      </c>
      <c r="F1858" s="181"/>
      <c r="G1858" s="182"/>
      <c r="H1858" s="183"/>
      <c r="I1858" s="183"/>
      <c r="J1858" s="184"/>
      <c r="K1858" s="185"/>
      <c r="L1858" s="185"/>
      <c r="M1858" s="131"/>
      <c r="N1858" s="128" t="str">
        <f>VLOOKUP(K1858,COD!$O$2:$P$10,2,FALSE)</f>
        <v>#N/A</v>
      </c>
      <c r="O1858" s="128" t="str">
        <f>VLOOKUP(L1858,COD!$O$12:$P$25,2,FALSE)</f>
        <v>#N/A</v>
      </c>
      <c r="P1858" s="119" t="str">
        <f t="shared" si="1501"/>
        <v>#N/A</v>
      </c>
    </row>
    <row r="1859" ht="23.25" customHeight="1">
      <c r="A1859" s="86" t="str">
        <f t="shared" si="1499"/>
        <v>4</v>
      </c>
      <c r="B1859" s="177">
        <v>4.0</v>
      </c>
      <c r="C1859" s="178" t="str">
        <f t="shared" si="91"/>
        <v/>
      </c>
      <c r="D1859" s="179" t="str">
        <f t="shared" ref="D1859:E1859" si="1503">D1858</f>
        <v/>
      </c>
      <c r="E1859" s="180" t="str">
        <f t="shared" si="1503"/>
        <v/>
      </c>
      <c r="F1859" s="181"/>
      <c r="G1859" s="182"/>
      <c r="H1859" s="183"/>
      <c r="I1859" s="183"/>
      <c r="J1859" s="184"/>
      <c r="K1859" s="185"/>
      <c r="L1859" s="185"/>
      <c r="M1859" s="132"/>
      <c r="N1859" s="118" t="str">
        <f>VLOOKUP(K1859,COD!$O$2:$P$10,2,FALSE)</f>
        <v>#N/A</v>
      </c>
      <c r="O1859" s="118" t="str">
        <f>VLOOKUP(L1859,COD!$O$12:$P$25,2,FALSE)</f>
        <v>#N/A</v>
      </c>
      <c r="P1859" s="119" t="str">
        <f t="shared" si="1501"/>
        <v>#N/A</v>
      </c>
    </row>
    <row r="1860" ht="23.25" customHeight="1">
      <c r="A1860" s="86" t="str">
        <f t="shared" si="1499"/>
        <v>5</v>
      </c>
      <c r="B1860" s="177">
        <v>5.0</v>
      </c>
      <c r="C1860" s="178" t="str">
        <f t="shared" si="91"/>
        <v/>
      </c>
      <c r="D1860" s="179" t="str">
        <f t="shared" ref="D1860:E1860" si="1504">D1859</f>
        <v/>
      </c>
      <c r="E1860" s="180" t="str">
        <f t="shared" si="1504"/>
        <v/>
      </c>
      <c r="F1860" s="181"/>
      <c r="G1860" s="182"/>
      <c r="H1860" s="183"/>
      <c r="I1860" s="183"/>
      <c r="J1860" s="184"/>
      <c r="K1860" s="185"/>
      <c r="L1860" s="185"/>
      <c r="M1860" s="131"/>
      <c r="N1860" s="128" t="str">
        <f>VLOOKUP(K1860,COD!$O$2:$P$10,2,FALSE)</f>
        <v>#N/A</v>
      </c>
      <c r="O1860" s="128" t="str">
        <f>VLOOKUP(L1860,COD!$O$12:$P$25,2,FALSE)</f>
        <v>#N/A</v>
      </c>
      <c r="P1860" s="119" t="str">
        <f t="shared" si="1501"/>
        <v>#N/A</v>
      </c>
    </row>
    <row r="1861" ht="23.25" customHeight="1">
      <c r="A1861" s="86" t="str">
        <f t="shared" si="1499"/>
        <v>6</v>
      </c>
      <c r="B1861" s="177">
        <v>6.0</v>
      </c>
      <c r="C1861" s="178" t="str">
        <f t="shared" si="91"/>
        <v/>
      </c>
      <c r="D1861" s="179" t="str">
        <f t="shared" ref="D1861:E1861" si="1505">D1860</f>
        <v/>
      </c>
      <c r="E1861" s="180" t="str">
        <f t="shared" si="1505"/>
        <v/>
      </c>
      <c r="F1861" s="181"/>
      <c r="G1861" s="182"/>
      <c r="H1861" s="183"/>
      <c r="I1861" s="183"/>
      <c r="J1861" s="184"/>
      <c r="K1861" s="185"/>
      <c r="L1861" s="185"/>
      <c r="M1861" s="130"/>
      <c r="N1861" s="118" t="str">
        <f>VLOOKUP(K1861,COD!$O$2:$P$10,2,FALSE)</f>
        <v>#N/A</v>
      </c>
      <c r="O1861" s="118" t="str">
        <f>VLOOKUP(L1861,COD!$O$12:$P$25,2,FALSE)</f>
        <v>#N/A</v>
      </c>
      <c r="P1861" s="119" t="str">
        <f t="shared" si="1501"/>
        <v>#N/A</v>
      </c>
    </row>
    <row r="1862" ht="23.25" customHeight="1">
      <c r="A1862" s="86" t="str">
        <f t="shared" si="1499"/>
        <v>7</v>
      </c>
      <c r="B1862" s="177">
        <v>7.0</v>
      </c>
      <c r="C1862" s="178" t="str">
        <f t="shared" si="91"/>
        <v/>
      </c>
      <c r="D1862" s="179" t="str">
        <f t="shared" ref="D1862:E1862" si="1506">D1861</f>
        <v/>
      </c>
      <c r="E1862" s="180" t="str">
        <f t="shared" si="1506"/>
        <v/>
      </c>
      <c r="F1862" s="181"/>
      <c r="G1862" s="182"/>
      <c r="H1862" s="183"/>
      <c r="I1862" s="183"/>
      <c r="J1862" s="184"/>
      <c r="K1862" s="185"/>
      <c r="L1862" s="185"/>
      <c r="M1862" s="127"/>
      <c r="N1862" s="128" t="str">
        <f>VLOOKUP(K1862,COD!$O$2:$P$10,2,FALSE)</f>
        <v>#N/A</v>
      </c>
      <c r="O1862" s="128" t="str">
        <f>VLOOKUP(L1862,COD!$O$12:$P$25,2,FALSE)</f>
        <v>#N/A</v>
      </c>
      <c r="P1862" s="119" t="str">
        <f t="shared" si="1501"/>
        <v>#N/A</v>
      </c>
    </row>
    <row r="1863" ht="23.25" customHeight="1">
      <c r="A1863" s="86" t="str">
        <f t="shared" si="1499"/>
        <v>8</v>
      </c>
      <c r="B1863" s="177">
        <v>8.0</v>
      </c>
      <c r="C1863" s="178" t="str">
        <f t="shared" si="91"/>
        <v/>
      </c>
      <c r="D1863" s="179" t="str">
        <f t="shared" ref="D1863:E1863" si="1507">D1862</f>
        <v/>
      </c>
      <c r="E1863" s="180" t="str">
        <f t="shared" si="1507"/>
        <v/>
      </c>
      <c r="F1863" s="181"/>
      <c r="G1863" s="182"/>
      <c r="H1863" s="183"/>
      <c r="I1863" s="183"/>
      <c r="J1863" s="184"/>
      <c r="K1863" s="185"/>
      <c r="L1863" s="185"/>
      <c r="M1863" s="132"/>
      <c r="N1863" s="118" t="str">
        <f>VLOOKUP(K1863,COD!$O$2:$P$10,2,FALSE)</f>
        <v>#N/A</v>
      </c>
      <c r="O1863" s="118" t="str">
        <f>VLOOKUP(L1863,COD!$O$12:$P$25,2,FALSE)</f>
        <v>#N/A</v>
      </c>
      <c r="P1863" s="119" t="str">
        <f t="shared" si="1501"/>
        <v>#N/A</v>
      </c>
    </row>
    <row r="1864" ht="23.25" customHeight="1">
      <c r="A1864" s="86" t="str">
        <f t="shared" si="1499"/>
        <v>9</v>
      </c>
      <c r="B1864" s="177">
        <v>9.0</v>
      </c>
      <c r="C1864" s="178" t="str">
        <f t="shared" si="91"/>
        <v/>
      </c>
      <c r="D1864" s="179" t="str">
        <f t="shared" ref="D1864:E1864" si="1508">D1863</f>
        <v/>
      </c>
      <c r="E1864" s="180" t="str">
        <f t="shared" si="1508"/>
        <v/>
      </c>
      <c r="F1864" s="181"/>
      <c r="G1864" s="182"/>
      <c r="H1864" s="183"/>
      <c r="I1864" s="183"/>
      <c r="J1864" s="184"/>
      <c r="K1864" s="185"/>
      <c r="L1864" s="185"/>
      <c r="M1864" s="131"/>
      <c r="N1864" s="128" t="str">
        <f>VLOOKUP(K1864,COD!$O$2:$P$10,2,FALSE)</f>
        <v>#N/A</v>
      </c>
      <c r="O1864" s="128" t="str">
        <f>VLOOKUP(L1864,COD!$O$12:$P$25,2,FALSE)</f>
        <v>#N/A</v>
      </c>
      <c r="P1864" s="119" t="str">
        <f t="shared" si="1501"/>
        <v>#N/A</v>
      </c>
    </row>
    <row r="1865" ht="23.25" customHeight="1">
      <c r="A1865" s="86" t="str">
        <f t="shared" si="1499"/>
        <v>10</v>
      </c>
      <c r="B1865" s="177">
        <v>10.0</v>
      </c>
      <c r="C1865" s="178" t="str">
        <f t="shared" si="91"/>
        <v/>
      </c>
      <c r="D1865" s="179" t="str">
        <f t="shared" ref="D1865:E1865" si="1509">D1864</f>
        <v/>
      </c>
      <c r="E1865" s="180" t="str">
        <f t="shared" si="1509"/>
        <v/>
      </c>
      <c r="F1865" s="181"/>
      <c r="G1865" s="182"/>
      <c r="H1865" s="183"/>
      <c r="I1865" s="183"/>
      <c r="J1865" s="184"/>
      <c r="K1865" s="185"/>
      <c r="L1865" s="185"/>
      <c r="M1865" s="132"/>
      <c r="N1865" s="118" t="str">
        <f>VLOOKUP(K1865,COD!$O$2:$P$10,2,FALSE)</f>
        <v>#N/A</v>
      </c>
      <c r="O1865" s="118" t="str">
        <f>VLOOKUP(L1865,COD!$O$12:$P$25,2,FALSE)</f>
        <v>#N/A</v>
      </c>
      <c r="P1865" s="119" t="str">
        <f t="shared" si="1501"/>
        <v>#N/A</v>
      </c>
    </row>
    <row r="1866" ht="23.25" customHeight="1">
      <c r="A1866" s="86" t="str">
        <f t="shared" si="1499"/>
        <v>11</v>
      </c>
      <c r="B1866" s="177">
        <v>11.0</v>
      </c>
      <c r="C1866" s="178" t="str">
        <f t="shared" si="91"/>
        <v/>
      </c>
      <c r="D1866" s="179" t="str">
        <f t="shared" ref="D1866:E1866" si="1510">D1865</f>
        <v/>
      </c>
      <c r="E1866" s="180" t="str">
        <f t="shared" si="1510"/>
        <v/>
      </c>
      <c r="F1866" s="181"/>
      <c r="G1866" s="182"/>
      <c r="H1866" s="183"/>
      <c r="I1866" s="183"/>
      <c r="J1866" s="184"/>
      <c r="K1866" s="185"/>
      <c r="L1866" s="185"/>
      <c r="M1866" s="131"/>
      <c r="N1866" s="128" t="str">
        <f>VLOOKUP(K1866,COD!$O$2:$P$10,2,FALSE)</f>
        <v>#N/A</v>
      </c>
      <c r="O1866" s="128" t="str">
        <f>VLOOKUP(L1866,COD!$O$12:$P$25,2,FALSE)</f>
        <v>#N/A</v>
      </c>
      <c r="P1866" s="119" t="str">
        <f t="shared" si="1501"/>
        <v>#N/A</v>
      </c>
    </row>
    <row r="1867" ht="23.25" customHeight="1">
      <c r="A1867" s="86" t="str">
        <f t="shared" si="1499"/>
        <v>12</v>
      </c>
      <c r="B1867" s="177">
        <v>12.0</v>
      </c>
      <c r="C1867" s="178" t="str">
        <f t="shared" si="91"/>
        <v/>
      </c>
      <c r="D1867" s="179" t="str">
        <f t="shared" ref="D1867:E1867" si="1511">D1866</f>
        <v/>
      </c>
      <c r="E1867" s="180" t="str">
        <f t="shared" si="1511"/>
        <v/>
      </c>
      <c r="F1867" s="181"/>
      <c r="G1867" s="182"/>
      <c r="H1867" s="183"/>
      <c r="I1867" s="183"/>
      <c r="J1867" s="184"/>
      <c r="K1867" s="186"/>
      <c r="L1867" s="186"/>
      <c r="M1867" s="130"/>
      <c r="N1867" s="118" t="str">
        <f>VLOOKUP(K1867,COD!$O$2:$P$10,2,FALSE)</f>
        <v>#N/A</v>
      </c>
      <c r="O1867" s="118" t="str">
        <f>VLOOKUP(L1867,COD!$O$12:$P$25,2,FALSE)</f>
        <v>#N/A</v>
      </c>
      <c r="P1867" s="119" t="str">
        <f t="shared" si="1501"/>
        <v>#N/A</v>
      </c>
    </row>
    <row r="1868" ht="23.25" customHeight="1">
      <c r="A1868" s="86" t="str">
        <f t="shared" si="1499"/>
        <v>13</v>
      </c>
      <c r="B1868" s="177">
        <v>13.0</v>
      </c>
      <c r="C1868" s="178" t="str">
        <f t="shared" si="91"/>
        <v/>
      </c>
      <c r="D1868" s="179" t="str">
        <f t="shared" ref="D1868:E1868" si="1512">D1867</f>
        <v/>
      </c>
      <c r="E1868" s="180" t="str">
        <f t="shared" si="1512"/>
        <v/>
      </c>
      <c r="F1868" s="181"/>
      <c r="G1868" s="182"/>
      <c r="H1868" s="183"/>
      <c r="I1868" s="183"/>
      <c r="J1868" s="184"/>
      <c r="K1868" s="185"/>
      <c r="L1868" s="185"/>
      <c r="M1868" s="127"/>
      <c r="N1868" s="128" t="str">
        <f>VLOOKUP(K1868,COD!$O$2:$P$10,2,FALSE)</f>
        <v>#N/A</v>
      </c>
      <c r="O1868" s="128" t="str">
        <f>VLOOKUP(L1868,COD!$O$12:$P$25,2,FALSE)</f>
        <v>#N/A</v>
      </c>
      <c r="P1868" s="119" t="str">
        <f t="shared" si="1501"/>
        <v>#N/A</v>
      </c>
    </row>
    <row r="1869" ht="23.25" customHeight="1">
      <c r="A1869" s="86" t="str">
        <f t="shared" si="1499"/>
        <v>14</v>
      </c>
      <c r="B1869" s="177">
        <v>14.0</v>
      </c>
      <c r="C1869" s="178" t="str">
        <f t="shared" si="91"/>
        <v/>
      </c>
      <c r="D1869" s="179" t="str">
        <f t="shared" ref="D1869:E1869" si="1513">D1868</f>
        <v/>
      </c>
      <c r="E1869" s="180" t="str">
        <f t="shared" si="1513"/>
        <v/>
      </c>
      <c r="F1869" s="181"/>
      <c r="G1869" s="182"/>
      <c r="H1869" s="183"/>
      <c r="I1869" s="183"/>
      <c r="J1869" s="184"/>
      <c r="K1869" s="186"/>
      <c r="L1869" s="186"/>
      <c r="M1869" s="130"/>
      <c r="N1869" s="118" t="str">
        <f>VLOOKUP(K1869,COD!$O$2:$P$10,2,FALSE)</f>
        <v>#N/A</v>
      </c>
      <c r="O1869" s="118" t="str">
        <f>VLOOKUP(L1869,COD!$O$12:$P$25,2,FALSE)</f>
        <v>#N/A</v>
      </c>
      <c r="P1869" s="119" t="str">
        <f t="shared" si="1501"/>
        <v>#N/A</v>
      </c>
    </row>
    <row r="1870" ht="23.25" customHeight="1">
      <c r="A1870" s="86" t="str">
        <f t="shared" si="1499"/>
        <v>15</v>
      </c>
      <c r="B1870" s="177">
        <v>15.0</v>
      </c>
      <c r="C1870" s="178" t="str">
        <f t="shared" si="91"/>
        <v/>
      </c>
      <c r="D1870" s="179" t="str">
        <f t="shared" ref="D1870:E1870" si="1514">D1869</f>
        <v/>
      </c>
      <c r="E1870" s="180" t="str">
        <f t="shared" si="1514"/>
        <v/>
      </c>
      <c r="F1870" s="181"/>
      <c r="G1870" s="182"/>
      <c r="H1870" s="183"/>
      <c r="I1870" s="183"/>
      <c r="J1870" s="184"/>
      <c r="K1870" s="186"/>
      <c r="L1870" s="186"/>
      <c r="M1870" s="127"/>
      <c r="N1870" s="128" t="str">
        <f>VLOOKUP(K1870,COD!$O$2:$P$10,2,FALSE)</f>
        <v>#N/A</v>
      </c>
      <c r="O1870" s="128" t="str">
        <f>VLOOKUP(L1870,COD!$O$12:$P$25,2,FALSE)</f>
        <v>#N/A</v>
      </c>
      <c r="P1870" s="119" t="str">
        <f t="shared" si="1501"/>
        <v>#N/A</v>
      </c>
    </row>
    <row r="1871" ht="23.25" customHeight="1">
      <c r="A1871" s="86" t="str">
        <f t="shared" si="1499"/>
        <v>16</v>
      </c>
      <c r="B1871" s="177">
        <v>16.0</v>
      </c>
      <c r="C1871" s="178" t="str">
        <f t="shared" si="91"/>
        <v/>
      </c>
      <c r="D1871" s="179" t="str">
        <f t="shared" ref="D1871:E1871" si="1515">D1870</f>
        <v/>
      </c>
      <c r="E1871" s="180" t="str">
        <f t="shared" si="1515"/>
        <v/>
      </c>
      <c r="F1871" s="181"/>
      <c r="G1871" s="182"/>
      <c r="H1871" s="183"/>
      <c r="I1871" s="183"/>
      <c r="J1871" s="184"/>
      <c r="K1871" s="186"/>
      <c r="L1871" s="186"/>
      <c r="M1871" s="132"/>
      <c r="N1871" s="118" t="str">
        <f>VLOOKUP(K1871,COD!$O$2:$P$10,2,FALSE)</f>
        <v>#N/A</v>
      </c>
      <c r="O1871" s="118" t="str">
        <f>VLOOKUP(L1871,COD!$O$12:$P$25,2,FALSE)</f>
        <v>#N/A</v>
      </c>
      <c r="P1871" s="119" t="str">
        <f t="shared" si="1501"/>
        <v>#N/A</v>
      </c>
    </row>
    <row r="1872" ht="23.25" customHeight="1">
      <c r="A1872" s="86" t="str">
        <f t="shared" si="1499"/>
        <v>17</v>
      </c>
      <c r="B1872" s="177">
        <v>17.0</v>
      </c>
      <c r="C1872" s="178" t="str">
        <f t="shared" si="91"/>
        <v/>
      </c>
      <c r="D1872" s="179" t="str">
        <f t="shared" ref="D1872:E1872" si="1516">D1871</f>
        <v/>
      </c>
      <c r="E1872" s="180" t="str">
        <f t="shared" si="1516"/>
        <v/>
      </c>
      <c r="F1872" s="181"/>
      <c r="G1872" s="182"/>
      <c r="H1872" s="183"/>
      <c r="I1872" s="183"/>
      <c r="J1872" s="184"/>
      <c r="K1872" s="186"/>
      <c r="L1872" s="186"/>
      <c r="M1872" s="131"/>
      <c r="N1872" s="128" t="str">
        <f>VLOOKUP(K1872,COD!$O$2:$P$10,2,FALSE)</f>
        <v>#N/A</v>
      </c>
      <c r="O1872" s="128" t="str">
        <f>VLOOKUP(L1872,COD!$O$12:$P$25,2,FALSE)</f>
        <v>#N/A</v>
      </c>
      <c r="P1872" s="119" t="str">
        <f t="shared" si="1501"/>
        <v>#N/A</v>
      </c>
    </row>
    <row r="1873" ht="23.25" customHeight="1">
      <c r="A1873" s="86" t="str">
        <f t="shared" si="1499"/>
        <v>18</v>
      </c>
      <c r="B1873" s="177">
        <v>18.0</v>
      </c>
      <c r="C1873" s="178" t="str">
        <f t="shared" si="91"/>
        <v/>
      </c>
      <c r="D1873" s="179" t="str">
        <f t="shared" ref="D1873:E1873" si="1517">D1872</f>
        <v/>
      </c>
      <c r="E1873" s="180" t="str">
        <f t="shared" si="1517"/>
        <v/>
      </c>
      <c r="F1873" s="181"/>
      <c r="G1873" s="182"/>
      <c r="H1873" s="183"/>
      <c r="I1873" s="183"/>
      <c r="J1873" s="187"/>
      <c r="K1873" s="186"/>
      <c r="L1873" s="186"/>
      <c r="M1873" s="130"/>
      <c r="N1873" s="118" t="str">
        <f>VLOOKUP(K1873,COD!$O$2:$P$10,2,FALSE)</f>
        <v>#N/A</v>
      </c>
      <c r="O1873" s="118" t="str">
        <f>VLOOKUP(L1873,COD!$O$12:$P$25,2,FALSE)</f>
        <v>#N/A</v>
      </c>
      <c r="P1873" s="119" t="str">
        <f t="shared" si="1501"/>
        <v>#N/A</v>
      </c>
    </row>
    <row r="1874" ht="23.25" customHeight="1">
      <c r="A1874" s="86" t="str">
        <f t="shared" si="1499"/>
        <v>19</v>
      </c>
      <c r="B1874" s="177">
        <v>19.0</v>
      </c>
      <c r="C1874" s="178" t="str">
        <f t="shared" si="91"/>
        <v/>
      </c>
      <c r="D1874" s="179" t="str">
        <f t="shared" ref="D1874:E1874" si="1518">D1873</f>
        <v/>
      </c>
      <c r="E1874" s="180" t="str">
        <f t="shared" si="1518"/>
        <v/>
      </c>
      <c r="F1874" s="181"/>
      <c r="G1874" s="182"/>
      <c r="H1874" s="183"/>
      <c r="I1874" s="183"/>
      <c r="J1874" s="184"/>
      <c r="K1874" s="186"/>
      <c r="L1874" s="186"/>
      <c r="M1874" s="127"/>
      <c r="N1874" s="128" t="str">
        <f>VLOOKUP(K1874,COD!$O$2:$P$10,2,FALSE)</f>
        <v>#N/A</v>
      </c>
      <c r="O1874" s="128" t="str">
        <f>VLOOKUP(L1874,COD!$O$12:$P$25,2,FALSE)</f>
        <v>#N/A</v>
      </c>
      <c r="P1874" s="119" t="str">
        <f t="shared" si="1501"/>
        <v>#N/A</v>
      </c>
    </row>
    <row r="1875" ht="23.25" customHeight="1">
      <c r="A1875" s="86" t="str">
        <f t="shared" si="1499"/>
        <v>20</v>
      </c>
      <c r="B1875" s="177">
        <v>20.0</v>
      </c>
      <c r="C1875" s="178" t="str">
        <f t="shared" si="91"/>
        <v/>
      </c>
      <c r="D1875" s="179" t="str">
        <f t="shared" ref="D1875:E1875" si="1519">D1874</f>
        <v/>
      </c>
      <c r="E1875" s="180" t="str">
        <f t="shared" si="1519"/>
        <v/>
      </c>
      <c r="F1875" s="181"/>
      <c r="G1875" s="182"/>
      <c r="H1875" s="183"/>
      <c r="I1875" s="183"/>
      <c r="J1875" s="184"/>
      <c r="K1875" s="186"/>
      <c r="L1875" s="186"/>
      <c r="M1875" s="132"/>
      <c r="N1875" s="118" t="str">
        <f>VLOOKUP(K1875,COD!$O$2:$P$10,2,FALSE)</f>
        <v>#N/A</v>
      </c>
      <c r="O1875" s="118" t="str">
        <f>VLOOKUP(L1875,COD!$O$12:$P$25,2,FALSE)</f>
        <v>#N/A</v>
      </c>
      <c r="P1875" s="119" t="str">
        <f t="shared" si="1501"/>
        <v>#N/A</v>
      </c>
    </row>
    <row r="1876" ht="23.25" customHeight="1">
      <c r="A1876" s="86" t="str">
        <f t="shared" si="1499"/>
        <v>21</v>
      </c>
      <c r="B1876" s="177">
        <v>21.0</v>
      </c>
      <c r="C1876" s="178" t="str">
        <f t="shared" si="91"/>
        <v/>
      </c>
      <c r="D1876" s="179" t="str">
        <f t="shared" ref="D1876:E1876" si="1520">D1875</f>
        <v/>
      </c>
      <c r="E1876" s="180" t="str">
        <f t="shared" si="1520"/>
        <v/>
      </c>
      <c r="F1876" s="181"/>
      <c r="G1876" s="182"/>
      <c r="H1876" s="183"/>
      <c r="I1876" s="183"/>
      <c r="J1876" s="187"/>
      <c r="K1876" s="185"/>
      <c r="L1876" s="186"/>
      <c r="M1876" s="127"/>
      <c r="N1876" s="128" t="str">
        <f>VLOOKUP(K1876,COD!$O$2:$P$10,2,FALSE)</f>
        <v>#N/A</v>
      </c>
      <c r="O1876" s="128" t="str">
        <f>VLOOKUP(L1876,COD!$O$12:$P$25,2,FALSE)</f>
        <v>#N/A</v>
      </c>
      <c r="P1876" s="119" t="str">
        <f t="shared" si="1501"/>
        <v>#N/A</v>
      </c>
    </row>
    <row r="1877" ht="23.25" customHeight="1">
      <c r="A1877" s="86" t="str">
        <f t="shared" si="1499"/>
        <v>22</v>
      </c>
      <c r="B1877" s="177">
        <v>22.0</v>
      </c>
      <c r="C1877" s="178" t="str">
        <f t="shared" si="91"/>
        <v/>
      </c>
      <c r="D1877" s="179" t="str">
        <f t="shared" ref="D1877:E1877" si="1521">D1876</f>
        <v/>
      </c>
      <c r="E1877" s="180" t="str">
        <f t="shared" si="1521"/>
        <v/>
      </c>
      <c r="F1877" s="181"/>
      <c r="G1877" s="182"/>
      <c r="H1877" s="183"/>
      <c r="I1877" s="183"/>
      <c r="J1877" s="184"/>
      <c r="K1877" s="186"/>
      <c r="L1877" s="186"/>
      <c r="M1877" s="130"/>
      <c r="N1877" s="118" t="str">
        <f>VLOOKUP(K1877,COD!$O$2:$P$10,2,FALSE)</f>
        <v>#N/A</v>
      </c>
      <c r="O1877" s="118" t="str">
        <f>VLOOKUP(L1877,COD!$O$12:$P$25,2,FALSE)</f>
        <v>#N/A</v>
      </c>
      <c r="P1877" s="119" t="str">
        <f t="shared" si="1501"/>
        <v>#N/A</v>
      </c>
    </row>
    <row r="1878" ht="23.25" customHeight="1">
      <c r="A1878" s="86" t="str">
        <f t="shared" si="1499"/>
        <v>23</v>
      </c>
      <c r="B1878" s="177">
        <v>23.0</v>
      </c>
      <c r="C1878" s="178" t="str">
        <f t="shared" si="91"/>
        <v/>
      </c>
      <c r="D1878" s="179" t="str">
        <f t="shared" ref="D1878:E1878" si="1522">D1877</f>
        <v/>
      </c>
      <c r="E1878" s="180" t="str">
        <f t="shared" si="1522"/>
        <v/>
      </c>
      <c r="F1878" s="181"/>
      <c r="G1878" s="182"/>
      <c r="H1878" s="183"/>
      <c r="I1878" s="183"/>
      <c r="J1878" s="184"/>
      <c r="K1878" s="185"/>
      <c r="L1878" s="186"/>
      <c r="M1878" s="131"/>
      <c r="N1878" s="128" t="str">
        <f>VLOOKUP(K1878,COD!$O$2:$P$10,2,FALSE)</f>
        <v>#N/A</v>
      </c>
      <c r="O1878" s="128" t="str">
        <f>VLOOKUP(L1878,COD!$O$12:$P$25,2,FALSE)</f>
        <v>#N/A</v>
      </c>
      <c r="P1878" s="119" t="str">
        <f t="shared" si="1501"/>
        <v>#N/A</v>
      </c>
    </row>
    <row r="1879" ht="23.25" customHeight="1">
      <c r="A1879" s="86" t="str">
        <f t="shared" si="1499"/>
        <v>24</v>
      </c>
      <c r="B1879" s="177">
        <v>24.0</v>
      </c>
      <c r="C1879" s="178" t="str">
        <f t="shared" si="91"/>
        <v/>
      </c>
      <c r="D1879" s="179" t="str">
        <f t="shared" ref="D1879:E1879" si="1523">D1878</f>
        <v/>
      </c>
      <c r="E1879" s="180" t="str">
        <f t="shared" si="1523"/>
        <v/>
      </c>
      <c r="F1879" s="181"/>
      <c r="G1879" s="182"/>
      <c r="H1879" s="183"/>
      <c r="I1879" s="183"/>
      <c r="J1879" s="184"/>
      <c r="K1879" s="186"/>
      <c r="L1879" s="186"/>
      <c r="M1879" s="130"/>
      <c r="N1879" s="118" t="str">
        <f>VLOOKUP(K1879,COD!$O$2:$P$10,2,FALSE)</f>
        <v>#N/A</v>
      </c>
      <c r="O1879" s="118" t="str">
        <f>VLOOKUP(L1879,COD!$O$12:$P$25,2,FALSE)</f>
        <v>#N/A</v>
      </c>
      <c r="P1879" s="119" t="str">
        <f t="shared" si="1501"/>
        <v>#N/A</v>
      </c>
    </row>
    <row r="1880" ht="23.25" customHeight="1">
      <c r="A1880" s="86" t="str">
        <f t="shared" si="1499"/>
        <v>25</v>
      </c>
      <c r="B1880" s="177">
        <v>25.0</v>
      </c>
      <c r="C1880" s="178" t="str">
        <f t="shared" si="91"/>
        <v/>
      </c>
      <c r="D1880" s="179" t="str">
        <f t="shared" ref="D1880:E1880" si="1524">D1879</f>
        <v/>
      </c>
      <c r="E1880" s="180" t="str">
        <f t="shared" si="1524"/>
        <v/>
      </c>
      <c r="F1880" s="181"/>
      <c r="G1880" s="182"/>
      <c r="H1880" s="183"/>
      <c r="I1880" s="183"/>
      <c r="J1880" s="187"/>
      <c r="K1880" s="185"/>
      <c r="L1880" s="185"/>
      <c r="M1880" s="127"/>
      <c r="N1880" s="128" t="str">
        <f>VLOOKUP(K1880,COD!$O$2:$P$10,2,FALSE)</f>
        <v>#N/A</v>
      </c>
      <c r="O1880" s="128" t="str">
        <f>VLOOKUP(L1880,COD!$O$12:$P$25,2,FALSE)</f>
        <v>#N/A</v>
      </c>
      <c r="P1880" s="119" t="str">
        <f t="shared" si="1501"/>
        <v>#N/A</v>
      </c>
    </row>
    <row r="1881" ht="23.25" customHeight="1">
      <c r="A1881" s="86" t="str">
        <f t="shared" si="1499"/>
        <v>26</v>
      </c>
      <c r="B1881" s="177">
        <v>26.0</v>
      </c>
      <c r="C1881" s="178" t="str">
        <f t="shared" si="91"/>
        <v/>
      </c>
      <c r="D1881" s="179" t="str">
        <f t="shared" ref="D1881:E1881" si="1525">D1880</f>
        <v/>
      </c>
      <c r="E1881" s="180" t="str">
        <f t="shared" si="1525"/>
        <v/>
      </c>
      <c r="F1881" s="181"/>
      <c r="G1881" s="182"/>
      <c r="H1881" s="183"/>
      <c r="I1881" s="183"/>
      <c r="J1881" s="184"/>
      <c r="K1881" s="185"/>
      <c r="L1881" s="185"/>
      <c r="M1881" s="132"/>
      <c r="N1881" s="118" t="str">
        <f>VLOOKUP(K1881,COD!$O$2:$P$10,2,FALSE)</f>
        <v>#N/A</v>
      </c>
      <c r="O1881" s="118" t="str">
        <f>VLOOKUP(L1881,COD!$O$12:$P$25,2,FALSE)</f>
        <v>#N/A</v>
      </c>
      <c r="P1881" s="119" t="str">
        <f t="shared" si="1501"/>
        <v>#N/A</v>
      </c>
    </row>
    <row r="1882" ht="23.25" customHeight="1">
      <c r="A1882" s="86" t="str">
        <f t="shared" si="1499"/>
        <v>27</v>
      </c>
      <c r="B1882" s="177">
        <v>27.0</v>
      </c>
      <c r="C1882" s="178" t="str">
        <f t="shared" si="91"/>
        <v/>
      </c>
      <c r="D1882" s="179" t="str">
        <f t="shared" ref="D1882:E1882" si="1526">D1881</f>
        <v/>
      </c>
      <c r="E1882" s="180" t="str">
        <f t="shared" si="1526"/>
        <v/>
      </c>
      <c r="F1882" s="181"/>
      <c r="G1882" s="182"/>
      <c r="H1882" s="183"/>
      <c r="I1882" s="183"/>
      <c r="J1882" s="184"/>
      <c r="K1882" s="185"/>
      <c r="L1882" s="185"/>
      <c r="M1882" s="131"/>
      <c r="N1882" s="128" t="str">
        <f>VLOOKUP(K1882,COD!$O$2:$P$10,2,FALSE)</f>
        <v>#N/A</v>
      </c>
      <c r="O1882" s="128" t="str">
        <f>VLOOKUP(L1882,COD!$O$12:$P$25,2,FALSE)</f>
        <v>#N/A</v>
      </c>
      <c r="P1882" s="119" t="str">
        <f t="shared" si="1501"/>
        <v>#N/A</v>
      </c>
    </row>
    <row r="1883" ht="23.25" customHeight="1">
      <c r="A1883" s="86" t="str">
        <f t="shared" si="1499"/>
        <v>28</v>
      </c>
      <c r="B1883" s="177">
        <v>28.0</v>
      </c>
      <c r="C1883" s="178" t="str">
        <f t="shared" si="91"/>
        <v/>
      </c>
      <c r="D1883" s="179" t="str">
        <f t="shared" ref="D1883:E1883" si="1527">D1882</f>
        <v/>
      </c>
      <c r="E1883" s="180" t="str">
        <f t="shared" si="1527"/>
        <v/>
      </c>
      <c r="F1883" s="181"/>
      <c r="G1883" s="182"/>
      <c r="H1883" s="183"/>
      <c r="I1883" s="183"/>
      <c r="J1883" s="184"/>
      <c r="K1883" s="185"/>
      <c r="L1883" s="185"/>
      <c r="M1883" s="132"/>
      <c r="N1883" s="118" t="str">
        <f>VLOOKUP(K1883,COD!$O$2:$P$10,2,FALSE)</f>
        <v>#N/A</v>
      </c>
      <c r="O1883" s="118" t="str">
        <f>VLOOKUP(L1883,COD!$O$12:$P$25,2,FALSE)</f>
        <v>#N/A</v>
      </c>
      <c r="P1883" s="119" t="str">
        <f t="shared" si="1501"/>
        <v>#N/A</v>
      </c>
    </row>
    <row r="1884" ht="23.25" customHeight="1">
      <c r="A1884" s="86" t="str">
        <f t="shared" si="1499"/>
        <v>29</v>
      </c>
      <c r="B1884" s="177">
        <v>29.0</v>
      </c>
      <c r="C1884" s="178" t="str">
        <f t="shared" si="91"/>
        <v/>
      </c>
      <c r="D1884" s="179" t="str">
        <f t="shared" ref="D1884:E1884" si="1528">D1883</f>
        <v/>
      </c>
      <c r="E1884" s="180" t="str">
        <f t="shared" si="1528"/>
        <v/>
      </c>
      <c r="F1884" s="181"/>
      <c r="G1884" s="182"/>
      <c r="H1884" s="183"/>
      <c r="I1884" s="183"/>
      <c r="J1884" s="184"/>
      <c r="K1884" s="185"/>
      <c r="L1884" s="185"/>
      <c r="M1884" s="131"/>
      <c r="N1884" s="128" t="str">
        <f>VLOOKUP(K1884,COD!$O$2:$P$10,2,FALSE)</f>
        <v>#N/A</v>
      </c>
      <c r="O1884" s="128" t="str">
        <f>VLOOKUP(L1884,COD!$O$12:$P$25,2,FALSE)</f>
        <v>#N/A</v>
      </c>
      <c r="P1884" s="119" t="str">
        <f t="shared" si="1501"/>
        <v>#N/A</v>
      </c>
    </row>
    <row r="1885" ht="23.25" customHeight="1">
      <c r="A1885" s="86" t="str">
        <f t="shared" si="1499"/>
        <v>30</v>
      </c>
      <c r="B1885" s="177">
        <v>30.0</v>
      </c>
      <c r="C1885" s="178" t="str">
        <f t="shared" si="91"/>
        <v/>
      </c>
      <c r="D1885" s="179" t="str">
        <f t="shared" ref="D1885:E1885" si="1529">D1884</f>
        <v/>
      </c>
      <c r="E1885" s="180" t="str">
        <f t="shared" si="1529"/>
        <v/>
      </c>
      <c r="F1885" s="181"/>
      <c r="G1885" s="182"/>
      <c r="H1885" s="183"/>
      <c r="I1885" s="183"/>
      <c r="J1885" s="184"/>
      <c r="K1885" s="185"/>
      <c r="L1885" s="185"/>
      <c r="M1885" s="130"/>
      <c r="N1885" s="118" t="str">
        <f>VLOOKUP(K1885,COD!$O$2:$P$10,2,FALSE)</f>
        <v>#N/A</v>
      </c>
      <c r="O1885" s="118" t="str">
        <f>VLOOKUP(L1885,COD!$O$12:$P$25,2,FALSE)</f>
        <v>#N/A</v>
      </c>
      <c r="P1885" s="119" t="str">
        <f t="shared" si="1501"/>
        <v>#N/A</v>
      </c>
    </row>
    <row r="1886" ht="23.25" customHeight="1">
      <c r="A1886" s="86" t="str">
        <f t="shared" si="1499"/>
        <v>31</v>
      </c>
      <c r="B1886" s="177">
        <v>31.0</v>
      </c>
      <c r="C1886" s="178" t="str">
        <f t="shared" si="91"/>
        <v/>
      </c>
      <c r="D1886" s="179" t="str">
        <f t="shared" ref="D1886:E1886" si="1530">D1885</f>
        <v/>
      </c>
      <c r="E1886" s="180" t="str">
        <f t="shared" si="1530"/>
        <v/>
      </c>
      <c r="F1886" s="181"/>
      <c r="G1886" s="182"/>
      <c r="H1886" s="183"/>
      <c r="I1886" s="183"/>
      <c r="J1886" s="184"/>
      <c r="K1886" s="186"/>
      <c r="L1886" s="186"/>
      <c r="M1886" s="131"/>
      <c r="N1886" s="128" t="str">
        <f>VLOOKUP(K1886,COD!$O$2:$P$10,2,FALSE)</f>
        <v>#N/A</v>
      </c>
      <c r="O1886" s="128" t="str">
        <f>VLOOKUP(L1886,COD!$O$12:$P$25,2,FALSE)</f>
        <v>#N/A</v>
      </c>
      <c r="P1886" s="119" t="str">
        <f t="shared" si="1501"/>
        <v>#N/A</v>
      </c>
    </row>
    <row r="1887" ht="23.25" customHeight="1">
      <c r="A1887" s="86" t="str">
        <f t="shared" si="1499"/>
        <v>32</v>
      </c>
      <c r="B1887" s="177">
        <v>32.0</v>
      </c>
      <c r="C1887" s="178" t="str">
        <f t="shared" si="91"/>
        <v/>
      </c>
      <c r="D1887" s="179" t="str">
        <f t="shared" ref="D1887:E1887" si="1531">D1886</f>
        <v/>
      </c>
      <c r="E1887" s="180" t="str">
        <f t="shared" si="1531"/>
        <v/>
      </c>
      <c r="F1887" s="181"/>
      <c r="G1887" s="182"/>
      <c r="H1887" s="183"/>
      <c r="I1887" s="183"/>
      <c r="J1887" s="184"/>
      <c r="K1887" s="185"/>
      <c r="L1887" s="185"/>
      <c r="M1887" s="130"/>
      <c r="N1887" s="118" t="str">
        <f>VLOOKUP(K1887,COD!$O$2:$P$10,2,FALSE)</f>
        <v>#N/A</v>
      </c>
      <c r="O1887" s="118" t="str">
        <f>VLOOKUP(L1887,COD!$O$12:$P$25,2,FALSE)</f>
        <v>#N/A</v>
      </c>
      <c r="P1887" s="119" t="str">
        <f t="shared" si="1501"/>
        <v>#N/A</v>
      </c>
    </row>
    <row r="1888" ht="23.25" customHeight="1">
      <c r="A1888" s="86" t="str">
        <f t="shared" si="1499"/>
        <v>33</v>
      </c>
      <c r="B1888" s="177">
        <v>33.0</v>
      </c>
      <c r="C1888" s="178" t="str">
        <f t="shared" si="91"/>
        <v/>
      </c>
      <c r="D1888" s="179" t="str">
        <f t="shared" ref="D1888:E1888" si="1532">D1887</f>
        <v/>
      </c>
      <c r="E1888" s="180" t="str">
        <f t="shared" si="1532"/>
        <v/>
      </c>
      <c r="F1888" s="181"/>
      <c r="G1888" s="182"/>
      <c r="H1888" s="183"/>
      <c r="I1888" s="183"/>
      <c r="J1888" s="184"/>
      <c r="K1888" s="185"/>
      <c r="L1888" s="185"/>
      <c r="M1888" s="127"/>
      <c r="N1888" s="128" t="str">
        <f>VLOOKUP(K1888,COD!$O$2:$P$10,2,FALSE)</f>
        <v>#N/A</v>
      </c>
      <c r="O1888" s="128" t="str">
        <f>VLOOKUP(L1888,COD!$O$12:$P$25,2,FALSE)</f>
        <v>#N/A</v>
      </c>
      <c r="P1888" s="119" t="str">
        <f t="shared" si="1501"/>
        <v>#N/A</v>
      </c>
    </row>
    <row r="1889" ht="23.25" customHeight="1">
      <c r="A1889" s="86" t="str">
        <f t="shared" si="1499"/>
        <v>34</v>
      </c>
      <c r="B1889" s="177">
        <v>34.0</v>
      </c>
      <c r="C1889" s="178" t="str">
        <f t="shared" si="91"/>
        <v/>
      </c>
      <c r="D1889" s="179" t="str">
        <f t="shared" ref="D1889:E1889" si="1533">D1888</f>
        <v/>
      </c>
      <c r="E1889" s="180" t="str">
        <f t="shared" si="1533"/>
        <v/>
      </c>
      <c r="F1889" s="181"/>
      <c r="G1889" s="182"/>
      <c r="H1889" s="183"/>
      <c r="I1889" s="183"/>
      <c r="J1889" s="184"/>
      <c r="K1889" s="185"/>
      <c r="L1889" s="185"/>
      <c r="M1889" s="132"/>
      <c r="N1889" s="118" t="str">
        <f>VLOOKUP(K1889,COD!$O$2:$P$10,2,FALSE)</f>
        <v>#N/A</v>
      </c>
      <c r="O1889" s="118" t="str">
        <f>VLOOKUP(L1889,COD!$O$12:$P$25,2,FALSE)</f>
        <v>#N/A</v>
      </c>
      <c r="P1889" s="119" t="str">
        <f t="shared" si="1501"/>
        <v>#N/A</v>
      </c>
    </row>
    <row r="1890" ht="23.25" customHeight="1">
      <c r="A1890" s="86" t="str">
        <f t="shared" si="1499"/>
        <v>35</v>
      </c>
      <c r="B1890" s="177">
        <v>35.0</v>
      </c>
      <c r="C1890" s="178" t="str">
        <f t="shared" si="91"/>
        <v/>
      </c>
      <c r="D1890" s="179" t="str">
        <f t="shared" ref="D1890:E1890" si="1534">D1889</f>
        <v/>
      </c>
      <c r="E1890" s="180" t="str">
        <f t="shared" si="1534"/>
        <v/>
      </c>
      <c r="F1890" s="181"/>
      <c r="G1890" s="182"/>
      <c r="H1890" s="183"/>
      <c r="I1890" s="183"/>
      <c r="J1890" s="184"/>
      <c r="K1890" s="185"/>
      <c r="L1890" s="185"/>
      <c r="M1890" s="131"/>
      <c r="N1890" s="128" t="str">
        <f>VLOOKUP(K1890,COD!$O$2:$P$10,2,FALSE)</f>
        <v>#N/A</v>
      </c>
      <c r="O1890" s="128" t="str">
        <f>VLOOKUP(L1890,COD!$O$12:$P$25,2,FALSE)</f>
        <v>#N/A</v>
      </c>
      <c r="P1890" s="119" t="str">
        <f t="shared" si="1501"/>
        <v>#N/A</v>
      </c>
    </row>
    <row r="1891" ht="23.25" customHeight="1">
      <c r="A1891" s="86" t="str">
        <f t="shared" si="1499"/>
        <v>36</v>
      </c>
      <c r="B1891" s="177">
        <v>36.0</v>
      </c>
      <c r="C1891" s="178" t="str">
        <f t="shared" si="91"/>
        <v/>
      </c>
      <c r="D1891" s="179" t="str">
        <f t="shared" ref="D1891:E1891" si="1535">D1890</f>
        <v/>
      </c>
      <c r="E1891" s="180" t="str">
        <f t="shared" si="1535"/>
        <v/>
      </c>
      <c r="F1891" s="181"/>
      <c r="G1891" s="182"/>
      <c r="H1891" s="183"/>
      <c r="I1891" s="183"/>
      <c r="J1891" s="184"/>
      <c r="K1891" s="185"/>
      <c r="L1891" s="185"/>
      <c r="M1891" s="132"/>
      <c r="N1891" s="118" t="str">
        <f>VLOOKUP(K1891,COD!$O$2:$P$10,2,FALSE)</f>
        <v>#N/A</v>
      </c>
      <c r="O1891" s="118" t="str">
        <f>VLOOKUP(L1891,COD!$O$12:$P$25,2,FALSE)</f>
        <v>#N/A</v>
      </c>
      <c r="P1891" s="119" t="str">
        <f t="shared" si="1501"/>
        <v>#N/A</v>
      </c>
    </row>
    <row r="1892" ht="23.25" customHeight="1">
      <c r="A1892" s="86" t="str">
        <f t="shared" si="1499"/>
        <v>37</v>
      </c>
      <c r="B1892" s="177">
        <v>37.0</v>
      </c>
      <c r="C1892" s="178" t="str">
        <f t="shared" si="91"/>
        <v/>
      </c>
      <c r="D1892" s="179" t="str">
        <f t="shared" ref="D1892:E1892" si="1536">D1891</f>
        <v/>
      </c>
      <c r="E1892" s="180" t="str">
        <f t="shared" si="1536"/>
        <v/>
      </c>
      <c r="F1892" s="181"/>
      <c r="G1892" s="182"/>
      <c r="H1892" s="183"/>
      <c r="I1892" s="183"/>
      <c r="J1892" s="187"/>
      <c r="K1892" s="185"/>
      <c r="L1892" s="185"/>
      <c r="M1892" s="127"/>
      <c r="N1892" s="128" t="str">
        <f>VLOOKUP(K1892,COD!$O$2:$P$10,2,FALSE)</f>
        <v>#N/A</v>
      </c>
      <c r="O1892" s="128" t="str">
        <f>VLOOKUP(L1892,COD!$O$12:$P$25,2,FALSE)</f>
        <v>#N/A</v>
      </c>
      <c r="P1892" s="119" t="str">
        <f t="shared" si="1501"/>
        <v>#N/A</v>
      </c>
    </row>
    <row r="1893" ht="23.25" customHeight="1">
      <c r="A1893" s="86" t="str">
        <f t="shared" si="1499"/>
        <v>38</v>
      </c>
      <c r="B1893" s="177">
        <v>38.0</v>
      </c>
      <c r="C1893" s="178" t="str">
        <f t="shared" si="91"/>
        <v/>
      </c>
      <c r="D1893" s="179" t="str">
        <f t="shared" ref="D1893:E1893" si="1537">D1892</f>
        <v/>
      </c>
      <c r="E1893" s="180" t="str">
        <f t="shared" si="1537"/>
        <v/>
      </c>
      <c r="F1893" s="181"/>
      <c r="G1893" s="182"/>
      <c r="H1893" s="183"/>
      <c r="I1893" s="183"/>
      <c r="J1893" s="184"/>
      <c r="K1893" s="185"/>
      <c r="L1893" s="185"/>
      <c r="M1893" s="132"/>
      <c r="N1893" s="118" t="str">
        <f>VLOOKUP(K1893,COD!$O$2:$P$10,2,FALSE)</f>
        <v>#N/A</v>
      </c>
      <c r="O1893" s="118" t="str">
        <f>VLOOKUP(L1893,COD!$O$12:$P$25,2,FALSE)</f>
        <v>#N/A</v>
      </c>
      <c r="P1893" s="119" t="str">
        <f t="shared" si="1501"/>
        <v>#N/A</v>
      </c>
    </row>
    <row r="1894" ht="23.25" customHeight="1">
      <c r="A1894" s="86" t="str">
        <f t="shared" si="1499"/>
        <v>39</v>
      </c>
      <c r="B1894" s="177">
        <v>39.0</v>
      </c>
      <c r="C1894" s="178" t="str">
        <f t="shared" si="91"/>
        <v/>
      </c>
      <c r="D1894" s="179" t="str">
        <f t="shared" ref="D1894:E1894" si="1538">D1893</f>
        <v/>
      </c>
      <c r="E1894" s="180" t="str">
        <f t="shared" si="1538"/>
        <v/>
      </c>
      <c r="F1894" s="181"/>
      <c r="G1894" s="182"/>
      <c r="H1894" s="183"/>
      <c r="I1894" s="183"/>
      <c r="J1894" s="184"/>
      <c r="K1894" s="185"/>
      <c r="L1894" s="186"/>
      <c r="M1894" s="127"/>
      <c r="N1894" s="128" t="str">
        <f>VLOOKUP(K1894,COD!$O$2:$P$10,2,FALSE)</f>
        <v>#N/A</v>
      </c>
      <c r="O1894" s="128" t="str">
        <f>VLOOKUP(L1894,COD!$O$12:$P$25,2,FALSE)</f>
        <v>#N/A</v>
      </c>
      <c r="P1894" s="119" t="str">
        <f t="shared" si="1501"/>
        <v>#N/A</v>
      </c>
    </row>
    <row r="1895" ht="23.25" customHeight="1">
      <c r="A1895" s="86" t="str">
        <f t="shared" si="1499"/>
        <v>40</v>
      </c>
      <c r="B1895" s="177">
        <v>40.0</v>
      </c>
      <c r="C1895" s="178" t="str">
        <f t="shared" si="91"/>
        <v/>
      </c>
      <c r="D1895" s="179" t="str">
        <f t="shared" ref="D1895:E1895" si="1539">D1894</f>
        <v/>
      </c>
      <c r="E1895" s="180" t="str">
        <f t="shared" si="1539"/>
        <v/>
      </c>
      <c r="F1895" s="181"/>
      <c r="G1895" s="182"/>
      <c r="H1895" s="183"/>
      <c r="I1895" s="183"/>
      <c r="J1895" s="184"/>
      <c r="K1895" s="185"/>
      <c r="L1895" s="186"/>
      <c r="M1895" s="130"/>
      <c r="N1895" s="118" t="str">
        <f>VLOOKUP(K1895,COD!$O$2:$P$10,2,FALSE)</f>
        <v>#N/A</v>
      </c>
      <c r="O1895" s="118" t="str">
        <f>VLOOKUP(L1895,COD!$O$12:$P$25,2,FALSE)</f>
        <v>#N/A</v>
      </c>
      <c r="P1895" s="119" t="str">
        <f t="shared" si="1501"/>
        <v>#N/A</v>
      </c>
    </row>
    <row r="1896" ht="23.25" customHeight="1">
      <c r="A1896" s="86" t="str">
        <f t="shared" si="1499"/>
        <v>41</v>
      </c>
      <c r="B1896" s="177">
        <v>41.0</v>
      </c>
      <c r="C1896" s="178" t="str">
        <f t="shared" si="91"/>
        <v/>
      </c>
      <c r="D1896" s="179" t="str">
        <f t="shared" ref="D1896:E1896" si="1540">D1895</f>
        <v/>
      </c>
      <c r="E1896" s="180" t="str">
        <f t="shared" si="1540"/>
        <v/>
      </c>
      <c r="F1896" s="181"/>
      <c r="G1896" s="182"/>
      <c r="H1896" s="183"/>
      <c r="I1896" s="183"/>
      <c r="J1896" s="184"/>
      <c r="K1896" s="185"/>
      <c r="L1896" s="186"/>
      <c r="M1896" s="127"/>
      <c r="N1896" s="128" t="str">
        <f>VLOOKUP(K1896,COD!$O$2:$P$10,2,FALSE)</f>
        <v>#N/A</v>
      </c>
      <c r="O1896" s="128" t="str">
        <f>VLOOKUP(L1896,COD!$O$12:$P$25,2,FALSE)</f>
        <v>#N/A</v>
      </c>
      <c r="P1896" s="119" t="str">
        <f t="shared" si="1501"/>
        <v>#N/A</v>
      </c>
    </row>
    <row r="1897" ht="23.25" customHeight="1">
      <c r="A1897" s="86" t="str">
        <f t="shared" si="1499"/>
        <v>42</v>
      </c>
      <c r="B1897" s="177">
        <v>42.0</v>
      </c>
      <c r="C1897" s="178" t="str">
        <f t="shared" si="91"/>
        <v/>
      </c>
      <c r="D1897" s="179" t="str">
        <f t="shared" ref="D1897:E1897" si="1541">D1896</f>
        <v/>
      </c>
      <c r="E1897" s="180" t="str">
        <f t="shared" si="1541"/>
        <v/>
      </c>
      <c r="F1897" s="181"/>
      <c r="G1897" s="182"/>
      <c r="H1897" s="183"/>
      <c r="I1897" s="183"/>
      <c r="J1897" s="184"/>
      <c r="K1897" s="185"/>
      <c r="L1897" s="188"/>
      <c r="M1897" s="132"/>
      <c r="N1897" s="118" t="str">
        <f>VLOOKUP(K1897,COD!$O$2:$P$10,2,FALSE)</f>
        <v>#N/A</v>
      </c>
      <c r="O1897" s="118" t="str">
        <f>VLOOKUP(L1897,COD!$O$12:$P$25,2,FALSE)</f>
        <v>#N/A</v>
      </c>
      <c r="P1897" s="119" t="str">
        <f t="shared" si="1501"/>
        <v>#N/A</v>
      </c>
    </row>
    <row r="1898" ht="23.25" customHeight="1">
      <c r="A1898" s="86" t="str">
        <f t="shared" si="1499"/>
        <v>43</v>
      </c>
      <c r="B1898" s="177">
        <v>43.0</v>
      </c>
      <c r="C1898" s="178" t="str">
        <f t="shared" si="91"/>
        <v/>
      </c>
      <c r="D1898" s="179" t="str">
        <f t="shared" ref="D1898:E1898" si="1542">D1897</f>
        <v/>
      </c>
      <c r="E1898" s="180" t="str">
        <f t="shared" si="1542"/>
        <v/>
      </c>
      <c r="F1898" s="181"/>
      <c r="G1898" s="182"/>
      <c r="H1898" s="183"/>
      <c r="I1898" s="183"/>
      <c r="J1898" s="184"/>
      <c r="K1898" s="186"/>
      <c r="L1898" s="186"/>
      <c r="M1898" s="131"/>
      <c r="N1898" s="128" t="str">
        <f>VLOOKUP(K1898,COD!$O$2:$P$10,2,FALSE)</f>
        <v>#N/A</v>
      </c>
      <c r="O1898" s="128" t="str">
        <f>VLOOKUP(L1898,COD!$O$12:$P$25,2,FALSE)</f>
        <v>#N/A</v>
      </c>
      <c r="P1898" s="119" t="str">
        <f t="shared" si="1501"/>
        <v>#N/A</v>
      </c>
    </row>
    <row r="1899" ht="23.25" customHeight="1">
      <c r="A1899" s="86" t="str">
        <f t="shared" si="1499"/>
        <v>44</v>
      </c>
      <c r="B1899" s="177">
        <v>44.0</v>
      </c>
      <c r="C1899" s="178" t="str">
        <f t="shared" si="91"/>
        <v/>
      </c>
      <c r="D1899" s="179" t="str">
        <f t="shared" ref="D1899:E1899" si="1543">D1898</f>
        <v/>
      </c>
      <c r="E1899" s="180" t="str">
        <f t="shared" si="1543"/>
        <v/>
      </c>
      <c r="F1899" s="181"/>
      <c r="G1899" s="182"/>
      <c r="H1899" s="183"/>
      <c r="I1899" s="183"/>
      <c r="J1899" s="184"/>
      <c r="K1899" s="186"/>
      <c r="L1899" s="186"/>
      <c r="M1899" s="130"/>
      <c r="N1899" s="118" t="str">
        <f>VLOOKUP(K1899,COD!$O$2:$P$10,2,FALSE)</f>
        <v>#N/A</v>
      </c>
      <c r="O1899" s="118" t="str">
        <f>VLOOKUP(L1899,COD!$O$12:$P$25,2,FALSE)</f>
        <v>#N/A</v>
      </c>
      <c r="P1899" s="119" t="str">
        <f t="shared" si="1501"/>
        <v>#N/A</v>
      </c>
    </row>
    <row r="1900" ht="23.25" customHeight="1">
      <c r="A1900" s="86" t="str">
        <f t="shared" si="1499"/>
        <v>45</v>
      </c>
      <c r="B1900" s="177">
        <v>45.0</v>
      </c>
      <c r="C1900" s="178" t="str">
        <f t="shared" si="91"/>
        <v/>
      </c>
      <c r="D1900" s="179" t="str">
        <f t="shared" ref="D1900:E1900" si="1544">D1899</f>
        <v/>
      </c>
      <c r="E1900" s="180" t="str">
        <f t="shared" si="1544"/>
        <v/>
      </c>
      <c r="F1900" s="181"/>
      <c r="G1900" s="182"/>
      <c r="H1900" s="183"/>
      <c r="I1900" s="183"/>
      <c r="J1900" s="184"/>
      <c r="K1900" s="189"/>
      <c r="L1900" s="190"/>
      <c r="M1900" s="127"/>
      <c r="N1900" s="128" t="str">
        <f>VLOOKUP(K1900,COD!$O$2:$P$10,2,FALSE)</f>
        <v>#N/A</v>
      </c>
      <c r="O1900" s="128" t="str">
        <f>VLOOKUP(L1900,COD!$O$12:$P$25,2,FALSE)</f>
        <v>#N/A</v>
      </c>
      <c r="P1900" s="119" t="str">
        <f t="shared" si="1501"/>
        <v>#N/A</v>
      </c>
    </row>
    <row r="1901" ht="23.25" customHeight="1">
      <c r="A1901" s="86" t="str">
        <f t="shared" si="1499"/>
        <v>46</v>
      </c>
      <c r="B1901" s="177">
        <v>46.0</v>
      </c>
      <c r="C1901" s="178" t="str">
        <f t="shared" si="91"/>
        <v/>
      </c>
      <c r="D1901" s="179" t="str">
        <f t="shared" ref="D1901:E1901" si="1545">D1900</f>
        <v/>
      </c>
      <c r="E1901" s="180" t="str">
        <f t="shared" si="1545"/>
        <v/>
      </c>
      <c r="F1901" s="181"/>
      <c r="G1901" s="182"/>
      <c r="H1901" s="183"/>
      <c r="I1901" s="183"/>
      <c r="J1901" s="187"/>
      <c r="K1901" s="186"/>
      <c r="L1901" s="186"/>
      <c r="M1901" s="132"/>
      <c r="N1901" s="118" t="str">
        <f>VLOOKUP(K1901,COD!$O$2:$P$10,2,FALSE)</f>
        <v>#N/A</v>
      </c>
      <c r="O1901" s="118" t="str">
        <f>VLOOKUP(L1901,COD!$O$12:$P$25,2,FALSE)</f>
        <v>#N/A</v>
      </c>
      <c r="P1901" s="119" t="str">
        <f t="shared" si="1501"/>
        <v>#N/A</v>
      </c>
    </row>
    <row r="1902" ht="23.25" customHeight="1">
      <c r="A1902" s="86" t="str">
        <f t="shared" si="1499"/>
        <v>47</v>
      </c>
      <c r="B1902" s="177">
        <v>47.0</v>
      </c>
      <c r="C1902" s="178" t="str">
        <f t="shared" si="91"/>
        <v/>
      </c>
      <c r="D1902" s="179" t="str">
        <f t="shared" ref="D1902:E1902" si="1546">D1901</f>
        <v/>
      </c>
      <c r="E1902" s="180" t="str">
        <f t="shared" si="1546"/>
        <v/>
      </c>
      <c r="F1902" s="181"/>
      <c r="G1902" s="182"/>
      <c r="H1902" s="183"/>
      <c r="I1902" s="183"/>
      <c r="J1902" s="184"/>
      <c r="K1902" s="185"/>
      <c r="L1902" s="186"/>
      <c r="M1902" s="127"/>
      <c r="N1902" s="128" t="str">
        <f>VLOOKUP(K1902,COD!$O$2:$P$10,2,FALSE)</f>
        <v>#N/A</v>
      </c>
      <c r="O1902" s="128" t="str">
        <f>VLOOKUP(L1902,COD!$O$12:$P$25,2,FALSE)</f>
        <v>#N/A</v>
      </c>
      <c r="P1902" s="119" t="str">
        <f t="shared" si="1501"/>
        <v>#N/A</v>
      </c>
    </row>
    <row r="1903" ht="23.25" customHeight="1">
      <c r="A1903" s="86" t="str">
        <f t="shared" si="1499"/>
        <v>48</v>
      </c>
      <c r="B1903" s="177">
        <v>48.0</v>
      </c>
      <c r="C1903" s="178" t="str">
        <f t="shared" si="91"/>
        <v/>
      </c>
      <c r="D1903" s="179" t="str">
        <f t="shared" ref="D1903:E1903" si="1547">D1902</f>
        <v/>
      </c>
      <c r="E1903" s="180" t="str">
        <f t="shared" si="1547"/>
        <v/>
      </c>
      <c r="F1903" s="181"/>
      <c r="G1903" s="182"/>
      <c r="H1903" s="183"/>
      <c r="I1903" s="183"/>
      <c r="J1903" s="184"/>
      <c r="K1903" s="186"/>
      <c r="L1903" s="186"/>
      <c r="M1903" s="132"/>
      <c r="N1903" s="118" t="str">
        <f>VLOOKUP(K1903,COD!$O$2:$P$10,2,FALSE)</f>
        <v>#N/A</v>
      </c>
      <c r="O1903" s="118" t="str">
        <f>VLOOKUP(L1903,COD!$O$12:$P$25,2,FALSE)</f>
        <v>#N/A</v>
      </c>
      <c r="P1903" s="119" t="str">
        <f t="shared" si="1501"/>
        <v>#N/A</v>
      </c>
    </row>
    <row r="1904" ht="23.25" customHeight="1">
      <c r="A1904" s="86" t="str">
        <f t="shared" si="1499"/>
        <v>49</v>
      </c>
      <c r="B1904" s="177">
        <v>49.0</v>
      </c>
      <c r="C1904" s="178" t="str">
        <f t="shared" si="91"/>
        <v/>
      </c>
      <c r="D1904" s="179" t="str">
        <f t="shared" ref="D1904:E1904" si="1548">D1903</f>
        <v/>
      </c>
      <c r="E1904" s="180" t="str">
        <f t="shared" si="1548"/>
        <v/>
      </c>
      <c r="F1904" s="181"/>
      <c r="G1904" s="182"/>
      <c r="H1904" s="183"/>
      <c r="I1904" s="183"/>
      <c r="J1904" s="184"/>
      <c r="K1904" s="185"/>
      <c r="L1904" s="186"/>
      <c r="M1904" s="127"/>
      <c r="N1904" s="128" t="str">
        <f>VLOOKUP(K1904,COD!$O$2:$P$10,2,FALSE)</f>
        <v>#N/A</v>
      </c>
      <c r="O1904" s="128" t="str">
        <f>VLOOKUP(L1904,COD!$O$12:$P$25,2,FALSE)</f>
        <v>#N/A</v>
      </c>
      <c r="P1904" s="119" t="str">
        <f t="shared" si="1501"/>
        <v>#N/A</v>
      </c>
    </row>
    <row r="1905" ht="23.25" customHeight="1">
      <c r="A1905" s="86" t="str">
        <f t="shared" si="1499"/>
        <v>50</v>
      </c>
      <c r="B1905" s="177">
        <v>50.0</v>
      </c>
      <c r="C1905" s="178" t="str">
        <f t="shared" si="91"/>
        <v/>
      </c>
      <c r="D1905" s="179" t="str">
        <f t="shared" ref="D1905:E1905" si="1549">D1904</f>
        <v/>
      </c>
      <c r="E1905" s="180" t="str">
        <f t="shared" si="1549"/>
        <v/>
      </c>
      <c r="F1905" s="181"/>
      <c r="G1905" s="182"/>
      <c r="H1905" s="183"/>
      <c r="I1905" s="183"/>
      <c r="J1905" s="184"/>
      <c r="K1905" s="186"/>
      <c r="L1905" s="186"/>
      <c r="M1905" s="132"/>
      <c r="N1905" s="118" t="str">
        <f>VLOOKUP(K1905,COD!$O$2:$P$10,2,FALSE)</f>
        <v>#N/A</v>
      </c>
      <c r="O1905" s="118" t="str">
        <f>VLOOKUP(L1905,COD!$O$12:$P$25,2,FALSE)</f>
        <v>#N/A</v>
      </c>
      <c r="P1905" s="119" t="str">
        <f t="shared" si="1501"/>
        <v>#N/A</v>
      </c>
    </row>
    <row r="1906" ht="23.25" customHeight="1">
      <c r="A1906" s="86" t="str">
        <f t="shared" si="1499"/>
        <v>51</v>
      </c>
      <c r="B1906" s="177">
        <v>51.0</v>
      </c>
      <c r="C1906" s="178" t="str">
        <f t="shared" si="91"/>
        <v/>
      </c>
      <c r="D1906" s="179" t="str">
        <f t="shared" ref="D1906:E1906" si="1550">D1905</f>
        <v/>
      </c>
      <c r="E1906" s="180" t="str">
        <f t="shared" si="1550"/>
        <v/>
      </c>
      <c r="F1906" s="181"/>
      <c r="G1906" s="182"/>
      <c r="H1906" s="183"/>
      <c r="I1906" s="183"/>
      <c r="J1906" s="187"/>
      <c r="K1906" s="186"/>
      <c r="L1906" s="186"/>
      <c r="M1906" s="131"/>
      <c r="N1906" s="128" t="str">
        <f>VLOOKUP(K1906,COD!$O$2:$P$10,2,FALSE)</f>
        <v>#N/A</v>
      </c>
      <c r="O1906" s="128" t="str">
        <f>VLOOKUP(L1906,COD!$O$12:$P$25,2,FALSE)</f>
        <v>#N/A</v>
      </c>
      <c r="P1906" s="119" t="str">
        <f t="shared" si="1501"/>
        <v>#N/A</v>
      </c>
    </row>
    <row r="1907" ht="23.25" customHeight="1">
      <c r="A1907" s="86" t="str">
        <f t="shared" si="1499"/>
        <v>52</v>
      </c>
      <c r="B1907" s="177">
        <v>52.0</v>
      </c>
      <c r="C1907" s="178" t="str">
        <f t="shared" si="91"/>
        <v/>
      </c>
      <c r="D1907" s="179" t="str">
        <f t="shared" ref="D1907:E1907" si="1551">D1906</f>
        <v/>
      </c>
      <c r="E1907" s="180" t="str">
        <f t="shared" si="1551"/>
        <v/>
      </c>
      <c r="F1907" s="181"/>
      <c r="G1907" s="182"/>
      <c r="H1907" s="183"/>
      <c r="I1907" s="183"/>
      <c r="J1907" s="184"/>
      <c r="K1907" s="186"/>
      <c r="L1907" s="186"/>
      <c r="M1907" s="132"/>
      <c r="N1907" s="119" t="str">
        <f>VLOOKUP(K1907,COD!$O$2:$P$10,2,FALSE)</f>
        <v>#N/A</v>
      </c>
      <c r="O1907" s="119" t="str">
        <f>VLOOKUP(L1907,COD!$O$12:$P$25,2,FALSE)</f>
        <v>#N/A</v>
      </c>
      <c r="P1907" s="119" t="str">
        <f t="shared" si="1501"/>
        <v>#N/A</v>
      </c>
    </row>
    <row r="1908" ht="23.25" customHeight="1">
      <c r="A1908" s="86" t="str">
        <f t="shared" si="1499"/>
        <v>53</v>
      </c>
      <c r="B1908" s="177">
        <v>53.0</v>
      </c>
      <c r="C1908" s="178" t="str">
        <f t="shared" si="91"/>
        <v/>
      </c>
      <c r="D1908" s="179" t="str">
        <f t="shared" ref="D1908:E1908" si="1552">D1907</f>
        <v/>
      </c>
      <c r="E1908" s="180" t="str">
        <f t="shared" si="1552"/>
        <v/>
      </c>
      <c r="F1908" s="181"/>
      <c r="G1908" s="182"/>
      <c r="H1908" s="183"/>
      <c r="I1908" s="183"/>
      <c r="J1908" s="184"/>
      <c r="K1908" s="185"/>
      <c r="L1908" s="185"/>
      <c r="M1908" s="127"/>
      <c r="N1908" s="119" t="str">
        <f>VLOOKUP(K1908,COD!$O$2:$P$10,2,FALSE)</f>
        <v>#N/A</v>
      </c>
      <c r="O1908" s="119" t="str">
        <f>VLOOKUP(L1908,COD!$O$12:$P$25,2,FALSE)</f>
        <v>#N/A</v>
      </c>
      <c r="P1908" s="119" t="str">
        <f t="shared" si="1501"/>
        <v>#N/A</v>
      </c>
    </row>
    <row r="1909" ht="23.25" customHeight="1">
      <c r="A1909" s="86" t="str">
        <f t="shared" si="1499"/>
        <v>54</v>
      </c>
      <c r="B1909" s="177">
        <v>54.0</v>
      </c>
      <c r="C1909" s="178" t="str">
        <f t="shared" si="91"/>
        <v/>
      </c>
      <c r="D1909" s="179" t="str">
        <f t="shared" ref="D1909:E1909" si="1553">D1908</f>
        <v/>
      </c>
      <c r="E1909" s="180" t="str">
        <f t="shared" si="1553"/>
        <v/>
      </c>
      <c r="F1909" s="181"/>
      <c r="G1909" s="182"/>
      <c r="H1909" s="183"/>
      <c r="I1909" s="183"/>
      <c r="J1909" s="184"/>
      <c r="K1909" s="186"/>
      <c r="L1909" s="186"/>
      <c r="M1909" s="132"/>
      <c r="N1909" s="119" t="str">
        <f>VLOOKUP(K1909,COD!$O$2:$P$10,2,FALSE)</f>
        <v>#N/A</v>
      </c>
      <c r="O1909" s="119" t="str">
        <f>VLOOKUP(L1909,COD!$O$12:$P$25,2,FALSE)</f>
        <v>#N/A</v>
      </c>
      <c r="P1909" s="119" t="str">
        <f t="shared" si="1501"/>
        <v>#N/A</v>
      </c>
    </row>
    <row r="1910" ht="23.25" customHeight="1">
      <c r="A1910" s="86" t="str">
        <f t="shared" si="1499"/>
        <v>55</v>
      </c>
      <c r="B1910" s="177">
        <v>55.0</v>
      </c>
      <c r="C1910" s="178" t="str">
        <f t="shared" si="91"/>
        <v/>
      </c>
      <c r="D1910" s="179" t="str">
        <f t="shared" ref="D1910:E1910" si="1554">D1909</f>
        <v/>
      </c>
      <c r="E1910" s="180" t="str">
        <f t="shared" si="1554"/>
        <v/>
      </c>
      <c r="F1910" s="181"/>
      <c r="G1910" s="182"/>
      <c r="H1910" s="183"/>
      <c r="I1910" s="183"/>
      <c r="J1910" s="184"/>
      <c r="K1910" s="185"/>
      <c r="L1910" s="186"/>
      <c r="M1910" s="131"/>
      <c r="N1910" s="119" t="str">
        <f>VLOOKUP(K1910,COD!$O$2:$P$10,2,FALSE)</f>
        <v>#N/A</v>
      </c>
      <c r="O1910" s="119" t="str">
        <f>VLOOKUP(L1910,COD!$O$12:$P$25,2,FALSE)</f>
        <v>#N/A</v>
      </c>
      <c r="P1910" s="119" t="str">
        <f t="shared" si="1501"/>
        <v>#N/A</v>
      </c>
    </row>
    <row r="1911" ht="23.25" customHeight="1">
      <c r="A1911" s="86" t="str">
        <f t="shared" si="1499"/>
        <v>56</v>
      </c>
      <c r="B1911" s="177">
        <v>56.0</v>
      </c>
      <c r="C1911" s="178" t="str">
        <f t="shared" si="91"/>
        <v/>
      </c>
      <c r="D1911" s="179" t="str">
        <f t="shared" ref="D1911:E1911" si="1555">D1910</f>
        <v/>
      </c>
      <c r="E1911" s="180" t="str">
        <f t="shared" si="1555"/>
        <v/>
      </c>
      <c r="F1911" s="181"/>
      <c r="G1911" s="182"/>
      <c r="H1911" s="183"/>
      <c r="I1911" s="183"/>
      <c r="J1911" s="184"/>
      <c r="K1911" s="186"/>
      <c r="L1911" s="186"/>
      <c r="M1911" s="130"/>
      <c r="N1911" s="119" t="str">
        <f>VLOOKUP(K1911,COD!$O$2:$P$10,2,FALSE)</f>
        <v>#N/A</v>
      </c>
      <c r="O1911" s="119" t="str">
        <f>VLOOKUP(L1911,COD!$O$12:$P$25,2,FALSE)</f>
        <v>#N/A</v>
      </c>
      <c r="P1911" s="119" t="str">
        <f t="shared" si="1501"/>
        <v>#N/A</v>
      </c>
    </row>
    <row r="1912" ht="23.25" customHeight="1">
      <c r="A1912" s="86" t="str">
        <f t="shared" si="1499"/>
        <v>57</v>
      </c>
      <c r="B1912" s="177">
        <v>57.0</v>
      </c>
      <c r="C1912" s="178" t="str">
        <f t="shared" si="91"/>
        <v/>
      </c>
      <c r="D1912" s="179" t="str">
        <f t="shared" ref="D1912:E1912" si="1556">D1911</f>
        <v/>
      </c>
      <c r="E1912" s="180" t="str">
        <f t="shared" si="1556"/>
        <v/>
      </c>
      <c r="F1912" s="181"/>
      <c r="G1912" s="182"/>
      <c r="H1912" s="183"/>
      <c r="I1912" s="183"/>
      <c r="J1912" s="184"/>
      <c r="K1912" s="185"/>
      <c r="L1912" s="185"/>
      <c r="M1912" s="127"/>
      <c r="N1912" s="119" t="str">
        <f>VLOOKUP(K1912,COD!$O$2:$P$10,2,FALSE)</f>
        <v>#N/A</v>
      </c>
      <c r="O1912" s="119" t="str">
        <f>VLOOKUP(L1912,COD!$O$12:$P$25,2,FALSE)</f>
        <v>#N/A</v>
      </c>
      <c r="P1912" s="119" t="str">
        <f t="shared" si="1501"/>
        <v>#N/A</v>
      </c>
    </row>
    <row r="1913" ht="23.25" customHeight="1">
      <c r="A1913" s="86" t="str">
        <f t="shared" si="1499"/>
        <v>58</v>
      </c>
      <c r="B1913" s="177">
        <v>58.0</v>
      </c>
      <c r="C1913" s="178" t="str">
        <f t="shared" si="91"/>
        <v/>
      </c>
      <c r="D1913" s="179" t="str">
        <f t="shared" ref="D1913:E1913" si="1557">D1912</f>
        <v/>
      </c>
      <c r="E1913" s="180" t="str">
        <f t="shared" si="1557"/>
        <v/>
      </c>
      <c r="F1913" s="181"/>
      <c r="G1913" s="182"/>
      <c r="H1913" s="183"/>
      <c r="I1913" s="183"/>
      <c r="J1913" s="184"/>
      <c r="K1913" s="185"/>
      <c r="L1913" s="185"/>
      <c r="M1913" s="132"/>
      <c r="N1913" s="119" t="str">
        <f>VLOOKUP(K1913,COD!$O$2:$P$10,2,FALSE)</f>
        <v>#N/A</v>
      </c>
      <c r="O1913" s="119" t="str">
        <f>VLOOKUP(L1913,COD!$O$12:$P$25,2,FALSE)</f>
        <v>#N/A</v>
      </c>
      <c r="P1913" s="119" t="str">
        <f t="shared" si="1501"/>
        <v>#N/A</v>
      </c>
    </row>
    <row r="1914" ht="23.25" customHeight="1">
      <c r="A1914" s="86" t="str">
        <f t="shared" si="1499"/>
        <v>59</v>
      </c>
      <c r="B1914" s="177">
        <v>59.0</v>
      </c>
      <c r="C1914" s="178" t="str">
        <f t="shared" si="91"/>
        <v/>
      </c>
      <c r="D1914" s="179" t="str">
        <f t="shared" ref="D1914:E1914" si="1558">D1913</f>
        <v/>
      </c>
      <c r="E1914" s="180" t="str">
        <f t="shared" si="1558"/>
        <v/>
      </c>
      <c r="F1914" s="181"/>
      <c r="G1914" s="182"/>
      <c r="H1914" s="183"/>
      <c r="I1914" s="183"/>
      <c r="J1914" s="184"/>
      <c r="K1914" s="185"/>
      <c r="L1914" s="185"/>
      <c r="M1914" s="127"/>
      <c r="N1914" s="119" t="str">
        <f>VLOOKUP(K1914,COD!$O$2:$P$10,2,FALSE)</f>
        <v>#N/A</v>
      </c>
      <c r="O1914" s="119" t="str">
        <f>VLOOKUP(L1914,COD!$O$12:$P$25,2,FALSE)</f>
        <v>#N/A</v>
      </c>
      <c r="P1914" s="119" t="str">
        <f t="shared" si="1501"/>
        <v>#N/A</v>
      </c>
    </row>
    <row r="1915" ht="23.25" customHeight="1">
      <c r="A1915" s="86" t="str">
        <f t="shared" si="1499"/>
        <v>60</v>
      </c>
      <c r="B1915" s="177">
        <v>60.0</v>
      </c>
      <c r="C1915" s="178" t="str">
        <f t="shared" si="91"/>
        <v/>
      </c>
      <c r="D1915" s="179" t="str">
        <f t="shared" ref="D1915:E1915" si="1559">D1914</f>
        <v/>
      </c>
      <c r="E1915" s="180" t="str">
        <f t="shared" si="1559"/>
        <v/>
      </c>
      <c r="F1915" s="181"/>
      <c r="G1915" s="182"/>
      <c r="H1915" s="183"/>
      <c r="I1915" s="183"/>
      <c r="J1915" s="184"/>
      <c r="K1915" s="185"/>
      <c r="L1915" s="185"/>
      <c r="M1915" s="132"/>
      <c r="N1915" s="119" t="str">
        <f>VLOOKUP(K1915,COD!$O$2:$P$10,2,FALSE)</f>
        <v>#N/A</v>
      </c>
      <c r="O1915" s="119" t="str">
        <f>VLOOKUP(L1915,COD!$O$12:$P$25,2,FALSE)</f>
        <v>#N/A</v>
      </c>
      <c r="P1915" s="119" t="str">
        <f t="shared" si="1501"/>
        <v>#N/A</v>
      </c>
    </row>
    <row r="1916" ht="23.25" customHeight="1">
      <c r="A1916" s="86" t="str">
        <f t="shared" si="1499"/>
        <v>61</v>
      </c>
      <c r="B1916" s="177">
        <v>61.0</v>
      </c>
      <c r="C1916" s="178" t="str">
        <f t="shared" si="91"/>
        <v/>
      </c>
      <c r="D1916" s="179" t="str">
        <f t="shared" ref="D1916:E1916" si="1560">D1915</f>
        <v/>
      </c>
      <c r="E1916" s="180" t="str">
        <f t="shared" si="1560"/>
        <v/>
      </c>
      <c r="F1916" s="181"/>
      <c r="G1916" s="182"/>
      <c r="H1916" s="183"/>
      <c r="I1916" s="183"/>
      <c r="J1916" s="187"/>
      <c r="K1916" s="185"/>
      <c r="L1916" s="185"/>
      <c r="M1916" s="127"/>
      <c r="N1916" s="119" t="str">
        <f>VLOOKUP(K1916,COD!$O$2:$P$10,2,FALSE)</f>
        <v>#N/A</v>
      </c>
      <c r="O1916" s="119" t="str">
        <f>VLOOKUP(L1916,COD!$O$12:$P$25,2,FALSE)</f>
        <v>#N/A</v>
      </c>
      <c r="P1916" s="119" t="str">
        <f t="shared" si="1501"/>
        <v>#N/A</v>
      </c>
    </row>
    <row r="1917" ht="23.25" customHeight="1">
      <c r="A1917" s="86" t="str">
        <f t="shared" si="1499"/>
        <v>62</v>
      </c>
      <c r="B1917" s="177">
        <v>62.0</v>
      </c>
      <c r="C1917" s="178" t="str">
        <f t="shared" si="91"/>
        <v/>
      </c>
      <c r="D1917" s="179" t="str">
        <f t="shared" ref="D1917:E1917" si="1561">D1916</f>
        <v/>
      </c>
      <c r="E1917" s="180" t="str">
        <f t="shared" si="1561"/>
        <v/>
      </c>
      <c r="F1917" s="181"/>
      <c r="G1917" s="182"/>
      <c r="H1917" s="183"/>
      <c r="I1917" s="183"/>
      <c r="J1917" s="187"/>
      <c r="K1917" s="186"/>
      <c r="L1917" s="186"/>
      <c r="M1917" s="130"/>
      <c r="N1917" s="119" t="str">
        <f>VLOOKUP(K1917,COD!$O$2:$P$10,2,FALSE)</f>
        <v>#N/A</v>
      </c>
      <c r="O1917" s="119" t="str">
        <f>VLOOKUP(L1917,COD!$O$12:$P$25,2,FALSE)</f>
        <v>#N/A</v>
      </c>
      <c r="P1917" s="119" t="str">
        <f t="shared" si="1501"/>
        <v>#N/A</v>
      </c>
    </row>
    <row r="1918" ht="23.25" customHeight="1">
      <c r="A1918" s="86" t="str">
        <f t="shared" si="1499"/>
        <v>63</v>
      </c>
      <c r="B1918" s="177">
        <v>63.0</v>
      </c>
      <c r="C1918" s="178" t="str">
        <f t="shared" si="91"/>
        <v/>
      </c>
      <c r="D1918" s="179" t="str">
        <f t="shared" ref="D1918:E1918" si="1562">D1917</f>
        <v/>
      </c>
      <c r="E1918" s="180" t="str">
        <f t="shared" si="1562"/>
        <v/>
      </c>
      <c r="F1918" s="181"/>
      <c r="G1918" s="182"/>
      <c r="H1918" s="183"/>
      <c r="I1918" s="183"/>
      <c r="J1918" s="187"/>
      <c r="K1918" s="185"/>
      <c r="L1918" s="185"/>
      <c r="M1918" s="131"/>
      <c r="N1918" s="119" t="str">
        <f>VLOOKUP(K1918,COD!$O$2:$P$10,2,FALSE)</f>
        <v>#N/A</v>
      </c>
      <c r="O1918" s="119" t="str">
        <f>VLOOKUP(L1918,COD!$O$12:$P$25,2,FALSE)</f>
        <v>#N/A</v>
      </c>
      <c r="P1918" s="119" t="str">
        <f t="shared" si="1501"/>
        <v>#N/A</v>
      </c>
    </row>
    <row r="1919" ht="23.25" customHeight="1">
      <c r="A1919" s="86" t="str">
        <f t="shared" si="1499"/>
        <v>64</v>
      </c>
      <c r="B1919" s="177">
        <v>64.0</v>
      </c>
      <c r="C1919" s="178" t="str">
        <f t="shared" si="91"/>
        <v/>
      </c>
      <c r="D1919" s="179" t="str">
        <f t="shared" ref="D1919:E1919" si="1563">D1918</f>
        <v/>
      </c>
      <c r="E1919" s="180" t="str">
        <f t="shared" si="1563"/>
        <v/>
      </c>
      <c r="F1919" s="181"/>
      <c r="G1919" s="182"/>
      <c r="H1919" s="183"/>
      <c r="I1919" s="183"/>
      <c r="J1919" s="184"/>
      <c r="K1919" s="185"/>
      <c r="L1919" s="185"/>
      <c r="M1919" s="130"/>
      <c r="N1919" s="119" t="str">
        <f>VLOOKUP(K1919,COD!$O$2:$P$10,2,FALSE)</f>
        <v>#N/A</v>
      </c>
      <c r="O1919" s="119" t="str">
        <f>VLOOKUP(L1919,COD!$O$12:$P$25,2,FALSE)</f>
        <v>#N/A</v>
      </c>
      <c r="P1919" s="119" t="str">
        <f t="shared" si="1501"/>
        <v>#N/A</v>
      </c>
    </row>
    <row r="1920" ht="23.25" customHeight="1">
      <c r="A1920" s="86" t="str">
        <f t="shared" si="1499"/>
        <v>65</v>
      </c>
      <c r="B1920" s="177">
        <v>65.0</v>
      </c>
      <c r="C1920" s="178" t="str">
        <f t="shared" si="91"/>
        <v/>
      </c>
      <c r="D1920" s="179" t="str">
        <f t="shared" ref="D1920:E1920" si="1564">D1919</f>
        <v/>
      </c>
      <c r="E1920" s="180" t="str">
        <f t="shared" si="1564"/>
        <v/>
      </c>
      <c r="F1920" s="181"/>
      <c r="G1920" s="182"/>
      <c r="H1920" s="183"/>
      <c r="I1920" s="183"/>
      <c r="J1920" s="184"/>
      <c r="K1920" s="185"/>
      <c r="L1920" s="185"/>
      <c r="M1920" s="131"/>
      <c r="N1920" s="119" t="str">
        <f>VLOOKUP(K1920,COD!$O$2:$P$10,2,FALSE)</f>
        <v>#N/A</v>
      </c>
      <c r="O1920" s="119" t="str">
        <f>VLOOKUP(L1920,COD!$O$12:$P$25,2,FALSE)</f>
        <v>#N/A</v>
      </c>
      <c r="P1920" s="119" t="str">
        <f t="shared" si="1501"/>
        <v>#N/A</v>
      </c>
    </row>
    <row r="1921" ht="23.25" customHeight="1">
      <c r="A1921" s="86" t="str">
        <f t="shared" si="1499"/>
        <v>66</v>
      </c>
      <c r="B1921" s="177">
        <v>66.0</v>
      </c>
      <c r="C1921" s="178" t="str">
        <f t="shared" si="91"/>
        <v/>
      </c>
      <c r="D1921" s="179" t="str">
        <f t="shared" ref="D1921:E1921" si="1565">D1920</f>
        <v/>
      </c>
      <c r="E1921" s="180" t="str">
        <f t="shared" si="1565"/>
        <v/>
      </c>
      <c r="F1921" s="181"/>
      <c r="G1921" s="182"/>
      <c r="H1921" s="183"/>
      <c r="I1921" s="183"/>
      <c r="J1921" s="184"/>
      <c r="K1921" s="186"/>
      <c r="L1921" s="186"/>
      <c r="M1921" s="130"/>
      <c r="N1921" s="119" t="str">
        <f>VLOOKUP(K1921,COD!$O$2:$P$10,2,FALSE)</f>
        <v>#N/A</v>
      </c>
      <c r="O1921" s="119" t="str">
        <f>VLOOKUP(L1921,COD!$O$12:$P$25,2,FALSE)</f>
        <v>#N/A</v>
      </c>
      <c r="P1921" s="119" t="str">
        <f t="shared" si="1501"/>
        <v>#N/A</v>
      </c>
    </row>
    <row r="1922" ht="23.25" customHeight="1">
      <c r="A1922" s="86" t="str">
        <f t="shared" si="1499"/>
        <v>67</v>
      </c>
      <c r="B1922" s="177">
        <v>67.0</v>
      </c>
      <c r="C1922" s="178" t="str">
        <f t="shared" si="91"/>
        <v/>
      </c>
      <c r="D1922" s="179" t="str">
        <f t="shared" ref="D1922:E1922" si="1566">D1921</f>
        <v/>
      </c>
      <c r="E1922" s="180" t="str">
        <f t="shared" si="1566"/>
        <v/>
      </c>
      <c r="F1922" s="181"/>
      <c r="G1922" s="182"/>
      <c r="H1922" s="183"/>
      <c r="I1922" s="183"/>
      <c r="J1922" s="184"/>
      <c r="K1922" s="185"/>
      <c r="L1922" s="185"/>
      <c r="M1922" s="127"/>
      <c r="N1922" s="119" t="str">
        <f>VLOOKUP(K1922,COD!$O$2:$P$10,2,FALSE)</f>
        <v>#N/A</v>
      </c>
      <c r="O1922" s="119" t="str">
        <f>VLOOKUP(L1922,COD!$O$12:$P$25,2,FALSE)</f>
        <v>#N/A</v>
      </c>
      <c r="P1922" s="119" t="str">
        <f t="shared" si="1501"/>
        <v>#N/A</v>
      </c>
    </row>
    <row r="1923" ht="23.25" customHeight="1">
      <c r="A1923" s="86" t="str">
        <f t="shared" si="1499"/>
        <v>68</v>
      </c>
      <c r="B1923" s="177">
        <v>68.0</v>
      </c>
      <c r="C1923" s="178" t="str">
        <f t="shared" si="91"/>
        <v/>
      </c>
      <c r="D1923" s="179" t="str">
        <f t="shared" ref="D1923:E1923" si="1567">D1922</f>
        <v/>
      </c>
      <c r="E1923" s="180" t="str">
        <f t="shared" si="1567"/>
        <v/>
      </c>
      <c r="F1923" s="181"/>
      <c r="G1923" s="182"/>
      <c r="H1923" s="183"/>
      <c r="I1923" s="183"/>
      <c r="J1923" s="187"/>
      <c r="K1923" s="186"/>
      <c r="L1923" s="186"/>
      <c r="M1923" s="130"/>
      <c r="N1923" s="119" t="str">
        <f>VLOOKUP(K1923,COD!$O$2:$P$10,2,FALSE)</f>
        <v>#N/A</v>
      </c>
      <c r="O1923" s="119" t="str">
        <f>VLOOKUP(L1923,COD!$O$12:$P$25,2,FALSE)</f>
        <v>#N/A</v>
      </c>
      <c r="P1923" s="119" t="str">
        <f t="shared" si="1501"/>
        <v>#N/A</v>
      </c>
    </row>
    <row r="1924" ht="23.25" customHeight="1">
      <c r="A1924" s="86" t="str">
        <f t="shared" si="1499"/>
        <v>69</v>
      </c>
      <c r="B1924" s="177">
        <v>69.0</v>
      </c>
      <c r="C1924" s="178" t="str">
        <f t="shared" si="91"/>
        <v/>
      </c>
      <c r="D1924" s="179" t="str">
        <f t="shared" ref="D1924:E1924" si="1568">D1923</f>
        <v/>
      </c>
      <c r="E1924" s="180" t="str">
        <f t="shared" si="1568"/>
        <v/>
      </c>
      <c r="F1924" s="181"/>
      <c r="G1924" s="182"/>
      <c r="H1924" s="183"/>
      <c r="I1924" s="183"/>
      <c r="J1924" s="184"/>
      <c r="K1924" s="186"/>
      <c r="L1924" s="186"/>
      <c r="M1924" s="131"/>
      <c r="N1924" s="119" t="str">
        <f>VLOOKUP(K1924,COD!$O$2:$P$10,2,FALSE)</f>
        <v>#N/A</v>
      </c>
      <c r="O1924" s="119" t="str">
        <f>VLOOKUP(L1924,COD!$O$12:$P$25,2,FALSE)</f>
        <v>#N/A</v>
      </c>
      <c r="P1924" s="119" t="str">
        <f t="shared" si="1501"/>
        <v>#N/A</v>
      </c>
    </row>
    <row r="1925" ht="23.25" customHeight="1">
      <c r="A1925" s="86" t="str">
        <f t="shared" si="1499"/>
        <v>70</v>
      </c>
      <c r="B1925" s="191">
        <v>70.0</v>
      </c>
      <c r="C1925" s="192" t="str">
        <f t="shared" si="91"/>
        <v/>
      </c>
      <c r="D1925" s="193" t="str">
        <f t="shared" ref="D1925:E1925" si="1569">D1924</f>
        <v/>
      </c>
      <c r="E1925" s="194" t="str">
        <f t="shared" si="1569"/>
        <v/>
      </c>
      <c r="F1925" s="195"/>
      <c r="G1925" s="196"/>
      <c r="H1925" s="197"/>
      <c r="I1925" s="197"/>
      <c r="J1925" s="198"/>
      <c r="K1925" s="199"/>
      <c r="L1925" s="199"/>
      <c r="M1925" s="166"/>
      <c r="N1925" s="119" t="str">
        <f>VLOOKUP(K1925,COD!$O$2:$P$10,2,FALSE)</f>
        <v>#N/A</v>
      </c>
      <c r="O1925" s="119" t="str">
        <f>VLOOKUP(L1925,COD!$O$12:$P$25,2,FALSE)</f>
        <v>#N/A</v>
      </c>
      <c r="P1925" s="119" t="str">
        <f t="shared" si="1501"/>
        <v>#N/A</v>
      </c>
    </row>
    <row r="1926" ht="21.0" customHeight="1">
      <c r="A1926" s="86" t="str">
        <f t="shared" ref="A1926:A1928" si="1571">E1926&amp;D1926&amp;F1926</f>
        <v>CLAVE ROJA</v>
      </c>
      <c r="B1926" s="167" t="s">
        <v>450</v>
      </c>
      <c r="C1926" s="200" t="str">
        <f t="shared" si="91"/>
        <v/>
      </c>
      <c r="D1926" s="201" t="str">
        <f t="shared" ref="D1926:E1926" si="1570">D1925</f>
        <v/>
      </c>
      <c r="E1926" s="202" t="str">
        <f t="shared" si="1570"/>
        <v/>
      </c>
      <c r="F1926" s="203" t="s">
        <v>21</v>
      </c>
      <c r="G1926" s="150"/>
      <c r="H1926" s="150"/>
      <c r="I1926" s="150"/>
      <c r="J1926" s="151"/>
      <c r="K1926" s="152"/>
      <c r="L1926" s="151"/>
      <c r="M1926" s="153"/>
      <c r="N1926" s="119" t="str">
        <f>VLOOKUP(K1926,COD!$O$2:$P$10,2,FALSE)</f>
        <v>#N/A</v>
      </c>
      <c r="O1926" s="119" t="str">
        <f>VLOOKUP(L1926,COD!$O$12:$P$25,2,FALSE)</f>
        <v>#N/A</v>
      </c>
      <c r="P1926" s="119" t="str">
        <f t="shared" si="1501"/>
        <v>#N/A</v>
      </c>
    </row>
    <row r="1927" ht="21.0" customHeight="1">
      <c r="A1927" s="86" t="str">
        <f t="shared" si="1571"/>
        <v>CLAVE AMARILLA</v>
      </c>
      <c r="B1927" s="177" t="s">
        <v>450</v>
      </c>
      <c r="C1927" s="204" t="str">
        <f t="shared" si="91"/>
        <v/>
      </c>
      <c r="D1927" s="205" t="str">
        <f t="shared" ref="D1927:E1927" si="1572">D1926</f>
        <v/>
      </c>
      <c r="E1927" s="180" t="str">
        <f t="shared" si="1572"/>
        <v/>
      </c>
      <c r="F1927" s="206" t="s">
        <v>32</v>
      </c>
      <c r="G1927" s="157"/>
      <c r="H1927" s="157"/>
      <c r="I1927" s="157"/>
      <c r="J1927" s="158"/>
      <c r="K1927" s="159"/>
      <c r="L1927" s="158"/>
      <c r="M1927" s="130"/>
      <c r="N1927" s="119" t="str">
        <f>VLOOKUP(K1927,COD!$O$2:$P$10,2,FALSE)</f>
        <v>#N/A</v>
      </c>
      <c r="O1927" s="119" t="str">
        <f>VLOOKUP(L1927,COD!$O$12:$P$25,2,FALSE)</f>
        <v>#N/A</v>
      </c>
      <c r="P1927" s="119" t="str">
        <f t="shared" si="1501"/>
        <v>#N/A</v>
      </c>
    </row>
    <row r="1928" ht="21.0" customHeight="1">
      <c r="A1928" s="86" t="str">
        <f t="shared" si="1571"/>
        <v>CLAVE AZUL</v>
      </c>
      <c r="B1928" s="191" t="s">
        <v>450</v>
      </c>
      <c r="C1928" s="207" t="str">
        <f t="shared" si="91"/>
        <v/>
      </c>
      <c r="D1928" s="208" t="str">
        <f t="shared" ref="D1928:E1928" si="1573">D1927</f>
        <v/>
      </c>
      <c r="E1928" s="194" t="str">
        <f t="shared" si="1573"/>
        <v/>
      </c>
      <c r="F1928" s="209" t="s">
        <v>43</v>
      </c>
      <c r="G1928" s="163"/>
      <c r="H1928" s="163"/>
      <c r="I1928" s="163"/>
      <c r="J1928" s="164"/>
      <c r="K1928" s="165"/>
      <c r="L1928" s="164"/>
      <c r="M1928" s="166"/>
      <c r="N1928" s="119" t="str">
        <f>VLOOKUP(K1928,COD!$O$2:$P$10,2,FALSE)</f>
        <v>#N/A</v>
      </c>
      <c r="O1928" s="119" t="str">
        <f>VLOOKUP(L1928,COD!$O$12:$P$25,2,FALSE)</f>
        <v>#N/A</v>
      </c>
      <c r="P1928" s="119" t="str">
        <f t="shared" si="1501"/>
        <v>#N/A</v>
      </c>
    </row>
    <row r="1929" ht="23.25" customHeight="1">
      <c r="A1929" s="86" t="str">
        <f t="shared" ref="A1929:A1998" si="1574">E1929&amp;D1929&amp;B1929</f>
        <v>1</v>
      </c>
      <c r="B1929" s="108">
        <v>1.0</v>
      </c>
      <c r="C1929" s="109" t="str">
        <f t="shared" si="91"/>
        <v/>
      </c>
      <c r="D1929" s="110" t="str">
        <f>VLOOKUP($B$2&amp;$E1929,'Numeración'!$A$4:$G$63,5,FALSE)</f>
        <v/>
      </c>
      <c r="E1929" s="210"/>
      <c r="F1929" s="211"/>
      <c r="G1929" s="113"/>
      <c r="H1929" s="114"/>
      <c r="I1929" s="114"/>
      <c r="J1929" s="212"/>
      <c r="K1929" s="175"/>
      <c r="L1929" s="175"/>
      <c r="M1929" s="117"/>
      <c r="N1929" s="118" t="str">
        <f>VLOOKUP(K1929,COD!$O$2:$P$10,2,FALSE)</f>
        <v>#N/A</v>
      </c>
      <c r="O1929" s="118" t="str">
        <f>VLOOKUP(L1929,COD!$O$12:$P$25,2,FALSE)</f>
        <v>#N/A</v>
      </c>
      <c r="P1929" s="119" t="str">
        <f t="shared" si="1501"/>
        <v>#N/A</v>
      </c>
    </row>
    <row r="1930" ht="23.25" customHeight="1">
      <c r="A1930" s="86" t="str">
        <f t="shared" si="1574"/>
        <v>2</v>
      </c>
      <c r="B1930" s="120">
        <v>2.0</v>
      </c>
      <c r="C1930" s="121" t="str">
        <f t="shared" si="91"/>
        <v/>
      </c>
      <c r="D1930" s="122" t="str">
        <f t="shared" ref="D1930:E1930" si="1575">D1929</f>
        <v/>
      </c>
      <c r="E1930" s="123" t="str">
        <f t="shared" si="1575"/>
        <v/>
      </c>
      <c r="F1930" s="213"/>
      <c r="G1930" s="124"/>
      <c r="H1930" s="125"/>
      <c r="I1930" s="125"/>
      <c r="J1930" s="214"/>
      <c r="K1930" s="185"/>
      <c r="L1930" s="186"/>
      <c r="M1930" s="127"/>
      <c r="N1930" s="128" t="str">
        <f>VLOOKUP(K1930,COD!$O$2:$P$10,2,FALSE)</f>
        <v>#N/A</v>
      </c>
      <c r="O1930" s="128" t="str">
        <f>VLOOKUP(L1930,COD!$O$12:$P$25,2,FALSE)</f>
        <v>#N/A</v>
      </c>
      <c r="P1930" s="119" t="str">
        <f t="shared" si="1501"/>
        <v>#N/A</v>
      </c>
    </row>
    <row r="1931" ht="23.25" customHeight="1">
      <c r="A1931" s="86" t="str">
        <f t="shared" si="1574"/>
        <v>3</v>
      </c>
      <c r="B1931" s="120">
        <v>3.0</v>
      </c>
      <c r="C1931" s="121" t="str">
        <f t="shared" si="91"/>
        <v/>
      </c>
      <c r="D1931" s="122" t="str">
        <f t="shared" ref="D1931:E1931" si="1576">D1930</f>
        <v/>
      </c>
      <c r="E1931" s="123" t="str">
        <f t="shared" si="1576"/>
        <v/>
      </c>
      <c r="F1931" s="213"/>
      <c r="G1931" s="124"/>
      <c r="H1931" s="125"/>
      <c r="I1931" s="125"/>
      <c r="J1931" s="214"/>
      <c r="K1931" s="185"/>
      <c r="L1931" s="185"/>
      <c r="M1931" s="130"/>
      <c r="N1931" s="118" t="str">
        <f>VLOOKUP(K1931,COD!$O$2:$P$10,2,FALSE)</f>
        <v>#N/A</v>
      </c>
      <c r="O1931" s="118" t="str">
        <f>VLOOKUP(L1931,COD!$O$12:$P$25,2,FALSE)</f>
        <v>#N/A</v>
      </c>
      <c r="P1931" s="119" t="str">
        <f t="shared" si="1501"/>
        <v>#N/A</v>
      </c>
    </row>
    <row r="1932" ht="23.25" customHeight="1">
      <c r="A1932" s="86" t="str">
        <f t="shared" si="1574"/>
        <v>4</v>
      </c>
      <c r="B1932" s="120">
        <v>4.0</v>
      </c>
      <c r="C1932" s="121" t="str">
        <f t="shared" si="91"/>
        <v/>
      </c>
      <c r="D1932" s="122" t="str">
        <f t="shared" ref="D1932:E1932" si="1577">D1931</f>
        <v/>
      </c>
      <c r="E1932" s="123" t="str">
        <f t="shared" si="1577"/>
        <v/>
      </c>
      <c r="F1932" s="213"/>
      <c r="G1932" s="124"/>
      <c r="H1932" s="125"/>
      <c r="I1932" s="125"/>
      <c r="J1932" s="214"/>
      <c r="K1932" s="185"/>
      <c r="L1932" s="185"/>
      <c r="M1932" s="127"/>
      <c r="N1932" s="128" t="str">
        <f>VLOOKUP(K1932,COD!$O$2:$P$10,2,FALSE)</f>
        <v>#N/A</v>
      </c>
      <c r="O1932" s="128" t="str">
        <f>VLOOKUP(L1932,COD!$O$12:$P$25,2,FALSE)</f>
        <v>#N/A</v>
      </c>
      <c r="P1932" s="119" t="str">
        <f t="shared" si="1501"/>
        <v>#N/A</v>
      </c>
    </row>
    <row r="1933" ht="23.25" customHeight="1">
      <c r="A1933" s="86" t="str">
        <f t="shared" si="1574"/>
        <v>5</v>
      </c>
      <c r="B1933" s="120">
        <v>5.0</v>
      </c>
      <c r="C1933" s="121" t="str">
        <f t="shared" si="91"/>
        <v/>
      </c>
      <c r="D1933" s="122" t="str">
        <f t="shared" ref="D1933:E1933" si="1578">D1932</f>
        <v/>
      </c>
      <c r="E1933" s="123" t="str">
        <f t="shared" si="1578"/>
        <v/>
      </c>
      <c r="F1933" s="213"/>
      <c r="G1933" s="124"/>
      <c r="H1933" s="125"/>
      <c r="I1933" s="125"/>
      <c r="J1933" s="214"/>
      <c r="K1933" s="185"/>
      <c r="L1933" s="185"/>
      <c r="M1933" s="130"/>
      <c r="N1933" s="118" t="str">
        <f>VLOOKUP(K1933,COD!$O$2:$P$10,2,FALSE)</f>
        <v>#N/A</v>
      </c>
      <c r="O1933" s="118" t="str">
        <f>VLOOKUP(L1933,COD!$O$12:$P$25,2,FALSE)</f>
        <v>#N/A</v>
      </c>
      <c r="P1933" s="119" t="str">
        <f t="shared" si="1501"/>
        <v>#N/A</v>
      </c>
    </row>
    <row r="1934" ht="23.25" customHeight="1">
      <c r="A1934" s="86" t="str">
        <f t="shared" si="1574"/>
        <v>6</v>
      </c>
      <c r="B1934" s="120">
        <v>6.0</v>
      </c>
      <c r="C1934" s="121" t="str">
        <f t="shared" si="91"/>
        <v/>
      </c>
      <c r="D1934" s="122" t="str">
        <f t="shared" ref="D1934:E1934" si="1579">D1933</f>
        <v/>
      </c>
      <c r="E1934" s="123" t="str">
        <f t="shared" si="1579"/>
        <v/>
      </c>
      <c r="F1934" s="213"/>
      <c r="G1934" s="124"/>
      <c r="H1934" s="125"/>
      <c r="I1934" s="125"/>
      <c r="J1934" s="214"/>
      <c r="K1934" s="185"/>
      <c r="L1934" s="185"/>
      <c r="M1934" s="131"/>
      <c r="N1934" s="128" t="str">
        <f>VLOOKUP(K1934,COD!$O$2:$P$10,2,FALSE)</f>
        <v>#N/A</v>
      </c>
      <c r="O1934" s="128" t="str">
        <f>VLOOKUP(L1934,COD!$O$12:$P$25,2,FALSE)</f>
        <v>#N/A</v>
      </c>
      <c r="P1934" s="119" t="str">
        <f t="shared" si="1501"/>
        <v>#N/A</v>
      </c>
    </row>
    <row r="1935" ht="23.25" customHeight="1">
      <c r="A1935" s="86" t="str">
        <f t="shared" si="1574"/>
        <v>7</v>
      </c>
      <c r="B1935" s="120">
        <v>7.0</v>
      </c>
      <c r="C1935" s="121" t="str">
        <f t="shared" si="91"/>
        <v/>
      </c>
      <c r="D1935" s="122" t="str">
        <f t="shared" ref="D1935:E1935" si="1580">D1934</f>
        <v/>
      </c>
      <c r="E1935" s="123" t="str">
        <f t="shared" si="1580"/>
        <v/>
      </c>
      <c r="F1935" s="213"/>
      <c r="G1935" s="124"/>
      <c r="H1935" s="125"/>
      <c r="I1935" s="125"/>
      <c r="J1935" s="214"/>
      <c r="K1935" s="185"/>
      <c r="L1935" s="185"/>
      <c r="M1935" s="132"/>
      <c r="N1935" s="118" t="str">
        <f>VLOOKUP(K1935,COD!$O$2:$P$10,2,FALSE)</f>
        <v>#N/A</v>
      </c>
      <c r="O1935" s="118" t="str">
        <f>VLOOKUP(L1935,COD!$O$12:$P$25,2,FALSE)</f>
        <v>#N/A</v>
      </c>
      <c r="P1935" s="119" t="str">
        <f t="shared" si="1501"/>
        <v>#N/A</v>
      </c>
    </row>
    <row r="1936" ht="23.25" customHeight="1">
      <c r="A1936" s="86" t="str">
        <f t="shared" si="1574"/>
        <v>8</v>
      </c>
      <c r="B1936" s="120">
        <v>8.0</v>
      </c>
      <c r="C1936" s="121" t="str">
        <f t="shared" si="91"/>
        <v/>
      </c>
      <c r="D1936" s="122" t="str">
        <f t="shared" ref="D1936:E1936" si="1581">D1935</f>
        <v/>
      </c>
      <c r="E1936" s="123" t="str">
        <f t="shared" si="1581"/>
        <v/>
      </c>
      <c r="F1936" s="213"/>
      <c r="G1936" s="124"/>
      <c r="H1936" s="125"/>
      <c r="I1936" s="125"/>
      <c r="J1936" s="214"/>
      <c r="K1936" s="185"/>
      <c r="L1936" s="185"/>
      <c r="M1936" s="127"/>
      <c r="N1936" s="128" t="str">
        <f>VLOOKUP(K1936,COD!$O$2:$P$10,2,FALSE)</f>
        <v>#N/A</v>
      </c>
      <c r="O1936" s="128" t="str">
        <f>VLOOKUP(L1936,COD!$O$12:$P$25,2,FALSE)</f>
        <v>#N/A</v>
      </c>
      <c r="P1936" s="119" t="str">
        <f t="shared" si="1501"/>
        <v>#N/A</v>
      </c>
    </row>
    <row r="1937" ht="23.25" customHeight="1">
      <c r="A1937" s="86" t="str">
        <f t="shared" si="1574"/>
        <v>9</v>
      </c>
      <c r="B1937" s="120">
        <v>9.0</v>
      </c>
      <c r="C1937" s="121" t="str">
        <f t="shared" si="91"/>
        <v/>
      </c>
      <c r="D1937" s="122" t="str">
        <f t="shared" ref="D1937:E1937" si="1582">D1936</f>
        <v/>
      </c>
      <c r="E1937" s="123" t="str">
        <f t="shared" si="1582"/>
        <v/>
      </c>
      <c r="F1937" s="213"/>
      <c r="G1937" s="124"/>
      <c r="H1937" s="125"/>
      <c r="I1937" s="125"/>
      <c r="J1937" s="214"/>
      <c r="K1937" s="185"/>
      <c r="L1937" s="185"/>
      <c r="M1937" s="130"/>
      <c r="N1937" s="118" t="str">
        <f>VLOOKUP(K1937,COD!$O$2:$P$10,2,FALSE)</f>
        <v>#N/A</v>
      </c>
      <c r="O1937" s="118" t="str">
        <f>VLOOKUP(L1937,COD!$O$12:$P$25,2,FALSE)</f>
        <v>#N/A</v>
      </c>
      <c r="P1937" s="119" t="str">
        <f t="shared" si="1501"/>
        <v>#N/A</v>
      </c>
    </row>
    <row r="1938" ht="23.25" customHeight="1">
      <c r="A1938" s="86" t="str">
        <f t="shared" si="1574"/>
        <v>10</v>
      </c>
      <c r="B1938" s="120">
        <v>10.0</v>
      </c>
      <c r="C1938" s="121" t="str">
        <f t="shared" si="91"/>
        <v/>
      </c>
      <c r="D1938" s="122" t="str">
        <f t="shared" ref="D1938:E1938" si="1583">D1937</f>
        <v/>
      </c>
      <c r="E1938" s="123" t="str">
        <f t="shared" si="1583"/>
        <v/>
      </c>
      <c r="F1938" s="213"/>
      <c r="G1938" s="124"/>
      <c r="H1938" s="125"/>
      <c r="I1938" s="125"/>
      <c r="J1938" s="214"/>
      <c r="K1938" s="185"/>
      <c r="L1938" s="185"/>
      <c r="M1938" s="127"/>
      <c r="N1938" s="128" t="str">
        <f>VLOOKUP(K1938,COD!$O$2:$P$10,2,FALSE)</f>
        <v>#N/A</v>
      </c>
      <c r="O1938" s="128" t="str">
        <f>VLOOKUP(L1938,COD!$O$12:$P$25,2,FALSE)</f>
        <v>#N/A</v>
      </c>
      <c r="P1938" s="119" t="str">
        <f t="shared" si="1501"/>
        <v>#N/A</v>
      </c>
    </row>
    <row r="1939" ht="23.25" customHeight="1">
      <c r="A1939" s="86" t="str">
        <f t="shared" si="1574"/>
        <v>11</v>
      </c>
      <c r="B1939" s="120">
        <v>11.0</v>
      </c>
      <c r="C1939" s="121" t="str">
        <f t="shared" si="91"/>
        <v/>
      </c>
      <c r="D1939" s="122" t="str">
        <f t="shared" ref="D1939:E1939" si="1584">D1938</f>
        <v/>
      </c>
      <c r="E1939" s="123" t="str">
        <f t="shared" si="1584"/>
        <v/>
      </c>
      <c r="F1939" s="213"/>
      <c r="G1939" s="124"/>
      <c r="H1939" s="125"/>
      <c r="I1939" s="125"/>
      <c r="J1939" s="214"/>
      <c r="K1939" s="185"/>
      <c r="L1939" s="185"/>
      <c r="M1939" s="130"/>
      <c r="N1939" s="118" t="str">
        <f>VLOOKUP(K1939,COD!$O$2:$P$10,2,FALSE)</f>
        <v>#N/A</v>
      </c>
      <c r="O1939" s="118" t="str">
        <f>VLOOKUP(L1939,COD!$O$12:$P$25,2,FALSE)</f>
        <v>#N/A</v>
      </c>
      <c r="P1939" s="119" t="str">
        <f t="shared" si="1501"/>
        <v>#N/A</v>
      </c>
    </row>
    <row r="1940" ht="23.25" customHeight="1">
      <c r="A1940" s="86" t="str">
        <f t="shared" si="1574"/>
        <v>12</v>
      </c>
      <c r="B1940" s="120">
        <v>12.0</v>
      </c>
      <c r="C1940" s="121" t="str">
        <f t="shared" si="91"/>
        <v/>
      </c>
      <c r="D1940" s="122" t="str">
        <f t="shared" ref="D1940:E1940" si="1585">D1939</f>
        <v/>
      </c>
      <c r="E1940" s="123" t="str">
        <f t="shared" si="1585"/>
        <v/>
      </c>
      <c r="F1940" s="213"/>
      <c r="G1940" s="124"/>
      <c r="H1940" s="125"/>
      <c r="I1940" s="125"/>
      <c r="J1940" s="214"/>
      <c r="K1940" s="186"/>
      <c r="L1940" s="186"/>
      <c r="M1940" s="131"/>
      <c r="N1940" s="128" t="str">
        <f>VLOOKUP(K1940,COD!$O$2:$P$10,2,FALSE)</f>
        <v>#N/A</v>
      </c>
      <c r="O1940" s="128" t="str">
        <f>VLOOKUP(L1940,COD!$O$12:$P$25,2,FALSE)</f>
        <v>#N/A</v>
      </c>
      <c r="P1940" s="119" t="str">
        <f t="shared" si="1501"/>
        <v>#N/A</v>
      </c>
    </row>
    <row r="1941" ht="23.25" customHeight="1">
      <c r="A1941" s="86" t="str">
        <f t="shared" si="1574"/>
        <v>13</v>
      </c>
      <c r="B1941" s="120">
        <v>13.0</v>
      </c>
      <c r="C1941" s="121" t="str">
        <f t="shared" si="91"/>
        <v/>
      </c>
      <c r="D1941" s="122" t="str">
        <f t="shared" ref="D1941:E1941" si="1586">D1940</f>
        <v/>
      </c>
      <c r="E1941" s="123" t="str">
        <f t="shared" si="1586"/>
        <v/>
      </c>
      <c r="F1941" s="213"/>
      <c r="G1941" s="124"/>
      <c r="H1941" s="125"/>
      <c r="I1941" s="125"/>
      <c r="J1941" s="214"/>
      <c r="K1941" s="185"/>
      <c r="L1941" s="185"/>
      <c r="M1941" s="132"/>
      <c r="N1941" s="118" t="str">
        <f>VLOOKUP(K1941,COD!$O$2:$P$10,2,FALSE)</f>
        <v>#N/A</v>
      </c>
      <c r="O1941" s="118" t="str">
        <f>VLOOKUP(L1941,COD!$O$12:$P$25,2,FALSE)</f>
        <v>#N/A</v>
      </c>
      <c r="P1941" s="119" t="str">
        <f t="shared" si="1501"/>
        <v>#N/A</v>
      </c>
    </row>
    <row r="1942" ht="23.25" customHeight="1">
      <c r="A1942" s="86" t="str">
        <f t="shared" si="1574"/>
        <v>14</v>
      </c>
      <c r="B1942" s="120">
        <v>14.0</v>
      </c>
      <c r="C1942" s="121" t="str">
        <f t="shared" si="91"/>
        <v/>
      </c>
      <c r="D1942" s="122" t="str">
        <f t="shared" ref="D1942:E1942" si="1587">D1941</f>
        <v/>
      </c>
      <c r="E1942" s="123" t="str">
        <f t="shared" si="1587"/>
        <v/>
      </c>
      <c r="F1942" s="213"/>
      <c r="G1942" s="124"/>
      <c r="H1942" s="125"/>
      <c r="I1942" s="125"/>
      <c r="J1942" s="214"/>
      <c r="K1942" s="186"/>
      <c r="L1942" s="186"/>
      <c r="M1942" s="131"/>
      <c r="N1942" s="128" t="str">
        <f>VLOOKUP(K1942,COD!$O$2:$P$10,2,FALSE)</f>
        <v>#N/A</v>
      </c>
      <c r="O1942" s="128" t="str">
        <f>VLOOKUP(L1942,COD!$O$12:$P$25,2,FALSE)</f>
        <v>#N/A</v>
      </c>
      <c r="P1942" s="119" t="str">
        <f t="shared" si="1501"/>
        <v>#N/A</v>
      </c>
    </row>
    <row r="1943" ht="23.25" customHeight="1">
      <c r="A1943" s="86" t="str">
        <f t="shared" si="1574"/>
        <v>15</v>
      </c>
      <c r="B1943" s="120">
        <v>15.0</v>
      </c>
      <c r="C1943" s="121" t="str">
        <f t="shared" si="91"/>
        <v/>
      </c>
      <c r="D1943" s="122" t="str">
        <f t="shared" ref="D1943:E1943" si="1588">D1942</f>
        <v/>
      </c>
      <c r="E1943" s="123" t="str">
        <f t="shared" si="1588"/>
        <v/>
      </c>
      <c r="F1943" s="213"/>
      <c r="G1943" s="124"/>
      <c r="H1943" s="125"/>
      <c r="I1943" s="125"/>
      <c r="J1943" s="214"/>
      <c r="K1943" s="186"/>
      <c r="L1943" s="186"/>
      <c r="M1943" s="132"/>
      <c r="N1943" s="118" t="str">
        <f>VLOOKUP(K1943,COD!$O$2:$P$10,2,FALSE)</f>
        <v>#N/A</v>
      </c>
      <c r="O1943" s="118" t="str">
        <f>VLOOKUP(L1943,COD!$O$12:$P$25,2,FALSE)</f>
        <v>#N/A</v>
      </c>
      <c r="P1943" s="119" t="str">
        <f t="shared" si="1501"/>
        <v>#N/A</v>
      </c>
    </row>
    <row r="1944" ht="23.25" customHeight="1">
      <c r="A1944" s="86" t="str">
        <f t="shared" si="1574"/>
        <v>16</v>
      </c>
      <c r="B1944" s="120">
        <v>16.0</v>
      </c>
      <c r="C1944" s="121" t="str">
        <f t="shared" si="91"/>
        <v/>
      </c>
      <c r="D1944" s="122" t="str">
        <f t="shared" ref="D1944:E1944" si="1589">D1943</f>
        <v/>
      </c>
      <c r="E1944" s="123" t="str">
        <f t="shared" si="1589"/>
        <v/>
      </c>
      <c r="F1944" s="213"/>
      <c r="G1944" s="124"/>
      <c r="H1944" s="125"/>
      <c r="I1944" s="125"/>
      <c r="J1944" s="214"/>
      <c r="K1944" s="186"/>
      <c r="L1944" s="186"/>
      <c r="M1944" s="127"/>
      <c r="N1944" s="128" t="str">
        <f>VLOOKUP(K1944,COD!$O$2:$P$10,2,FALSE)</f>
        <v>#N/A</v>
      </c>
      <c r="O1944" s="128" t="str">
        <f>VLOOKUP(L1944,COD!$O$12:$P$25,2,FALSE)</f>
        <v>#N/A</v>
      </c>
      <c r="P1944" s="119" t="str">
        <f t="shared" si="1501"/>
        <v>#N/A</v>
      </c>
    </row>
    <row r="1945" ht="23.25" customHeight="1">
      <c r="A1945" s="86" t="str">
        <f t="shared" si="1574"/>
        <v>17</v>
      </c>
      <c r="B1945" s="120">
        <v>17.0</v>
      </c>
      <c r="C1945" s="121" t="str">
        <f t="shared" si="91"/>
        <v/>
      </c>
      <c r="D1945" s="122" t="str">
        <f t="shared" ref="D1945:E1945" si="1590">D1944</f>
        <v/>
      </c>
      <c r="E1945" s="123" t="str">
        <f t="shared" si="1590"/>
        <v/>
      </c>
      <c r="F1945" s="213"/>
      <c r="G1945" s="124"/>
      <c r="H1945" s="125"/>
      <c r="I1945" s="125"/>
      <c r="J1945" s="214"/>
      <c r="K1945" s="186"/>
      <c r="L1945" s="186"/>
      <c r="M1945" s="130"/>
      <c r="N1945" s="118" t="str">
        <f>VLOOKUP(K1945,COD!$O$2:$P$10,2,FALSE)</f>
        <v>#N/A</v>
      </c>
      <c r="O1945" s="118" t="str">
        <f>VLOOKUP(L1945,COD!$O$12:$P$25,2,FALSE)</f>
        <v>#N/A</v>
      </c>
      <c r="P1945" s="119" t="str">
        <f t="shared" si="1501"/>
        <v>#N/A</v>
      </c>
    </row>
    <row r="1946" ht="23.25" customHeight="1">
      <c r="A1946" s="86" t="str">
        <f t="shared" si="1574"/>
        <v>18</v>
      </c>
      <c r="B1946" s="120">
        <v>18.0</v>
      </c>
      <c r="C1946" s="121" t="str">
        <f t="shared" si="91"/>
        <v/>
      </c>
      <c r="D1946" s="122" t="str">
        <f t="shared" ref="D1946:E1946" si="1591">D1945</f>
        <v/>
      </c>
      <c r="E1946" s="123" t="str">
        <f t="shared" si="1591"/>
        <v/>
      </c>
      <c r="F1946" s="213"/>
      <c r="G1946" s="124"/>
      <c r="H1946" s="125"/>
      <c r="I1946" s="125"/>
      <c r="J1946" s="215"/>
      <c r="K1946" s="186"/>
      <c r="L1946" s="186"/>
      <c r="M1946" s="131"/>
      <c r="N1946" s="128" t="str">
        <f>VLOOKUP(K1946,COD!$O$2:$P$10,2,FALSE)</f>
        <v>#N/A</v>
      </c>
      <c r="O1946" s="128" t="str">
        <f>VLOOKUP(L1946,COD!$O$12:$P$25,2,FALSE)</f>
        <v>#N/A</v>
      </c>
      <c r="P1946" s="119" t="str">
        <f t="shared" si="1501"/>
        <v>#N/A</v>
      </c>
    </row>
    <row r="1947" ht="23.25" customHeight="1">
      <c r="A1947" s="86" t="str">
        <f t="shared" si="1574"/>
        <v>19</v>
      </c>
      <c r="B1947" s="120">
        <v>19.0</v>
      </c>
      <c r="C1947" s="121" t="str">
        <f t="shared" si="91"/>
        <v/>
      </c>
      <c r="D1947" s="122" t="str">
        <f t="shared" ref="D1947:E1947" si="1592">D1946</f>
        <v/>
      </c>
      <c r="E1947" s="123" t="str">
        <f t="shared" si="1592"/>
        <v/>
      </c>
      <c r="F1947" s="213"/>
      <c r="G1947" s="124"/>
      <c r="H1947" s="125"/>
      <c r="I1947" s="125"/>
      <c r="J1947" s="214"/>
      <c r="K1947" s="186"/>
      <c r="L1947" s="186"/>
      <c r="M1947" s="132"/>
      <c r="N1947" s="118" t="str">
        <f>VLOOKUP(K1947,COD!$O$2:$P$10,2,FALSE)</f>
        <v>#N/A</v>
      </c>
      <c r="O1947" s="118" t="str">
        <f>VLOOKUP(L1947,COD!$O$12:$P$25,2,FALSE)</f>
        <v>#N/A</v>
      </c>
      <c r="P1947" s="119" t="str">
        <f t="shared" si="1501"/>
        <v>#N/A</v>
      </c>
    </row>
    <row r="1948" ht="23.25" customHeight="1">
      <c r="A1948" s="86" t="str">
        <f t="shared" si="1574"/>
        <v>20</v>
      </c>
      <c r="B1948" s="120">
        <v>20.0</v>
      </c>
      <c r="C1948" s="121" t="str">
        <f t="shared" si="91"/>
        <v/>
      </c>
      <c r="D1948" s="122" t="str">
        <f t="shared" ref="D1948:E1948" si="1593">D1947</f>
        <v/>
      </c>
      <c r="E1948" s="123" t="str">
        <f t="shared" si="1593"/>
        <v/>
      </c>
      <c r="F1948" s="213"/>
      <c r="G1948" s="124"/>
      <c r="H1948" s="125"/>
      <c r="I1948" s="125"/>
      <c r="J1948" s="214"/>
      <c r="K1948" s="186"/>
      <c r="L1948" s="186"/>
      <c r="M1948" s="127"/>
      <c r="N1948" s="128" t="str">
        <f>VLOOKUP(K1948,COD!$O$2:$P$10,2,FALSE)</f>
        <v>#N/A</v>
      </c>
      <c r="O1948" s="128" t="str">
        <f>VLOOKUP(L1948,COD!$O$12:$P$25,2,FALSE)</f>
        <v>#N/A</v>
      </c>
      <c r="P1948" s="119" t="str">
        <f t="shared" si="1501"/>
        <v>#N/A</v>
      </c>
    </row>
    <row r="1949" ht="23.25" customHeight="1">
      <c r="A1949" s="86" t="str">
        <f t="shared" si="1574"/>
        <v>21</v>
      </c>
      <c r="B1949" s="120">
        <v>21.0</v>
      </c>
      <c r="C1949" s="121" t="str">
        <f t="shared" si="91"/>
        <v/>
      </c>
      <c r="D1949" s="122" t="str">
        <f t="shared" ref="D1949:E1949" si="1594">D1948</f>
        <v/>
      </c>
      <c r="E1949" s="123" t="str">
        <f t="shared" si="1594"/>
        <v/>
      </c>
      <c r="F1949" s="213"/>
      <c r="G1949" s="124"/>
      <c r="H1949" s="125"/>
      <c r="I1949" s="125"/>
      <c r="J1949" s="215"/>
      <c r="K1949" s="185"/>
      <c r="L1949" s="186"/>
      <c r="M1949" s="132"/>
      <c r="N1949" s="118" t="str">
        <f>VLOOKUP(K1949,COD!$O$2:$P$10,2,FALSE)</f>
        <v>#N/A</v>
      </c>
      <c r="O1949" s="118" t="str">
        <f>VLOOKUP(L1949,COD!$O$12:$P$25,2,FALSE)</f>
        <v>#N/A</v>
      </c>
      <c r="P1949" s="119" t="str">
        <f t="shared" si="1501"/>
        <v>#N/A</v>
      </c>
    </row>
    <row r="1950" ht="23.25" customHeight="1">
      <c r="A1950" s="86" t="str">
        <f t="shared" si="1574"/>
        <v>22</v>
      </c>
      <c r="B1950" s="120">
        <v>22.0</v>
      </c>
      <c r="C1950" s="121" t="str">
        <f t="shared" si="91"/>
        <v/>
      </c>
      <c r="D1950" s="122" t="str">
        <f t="shared" ref="D1950:E1950" si="1595">D1949</f>
        <v/>
      </c>
      <c r="E1950" s="123" t="str">
        <f t="shared" si="1595"/>
        <v/>
      </c>
      <c r="F1950" s="213"/>
      <c r="G1950" s="124"/>
      <c r="H1950" s="125"/>
      <c r="I1950" s="125"/>
      <c r="J1950" s="214"/>
      <c r="K1950" s="186"/>
      <c r="L1950" s="186"/>
      <c r="M1950" s="131"/>
      <c r="N1950" s="128" t="str">
        <f>VLOOKUP(K1950,COD!$O$2:$P$10,2,FALSE)</f>
        <v>#N/A</v>
      </c>
      <c r="O1950" s="128" t="str">
        <f>VLOOKUP(L1950,COD!$O$12:$P$25,2,FALSE)</f>
        <v>#N/A</v>
      </c>
      <c r="P1950" s="119" t="str">
        <f t="shared" si="1501"/>
        <v>#N/A</v>
      </c>
    </row>
    <row r="1951" ht="23.25" customHeight="1">
      <c r="A1951" s="86" t="str">
        <f t="shared" si="1574"/>
        <v>23</v>
      </c>
      <c r="B1951" s="120">
        <v>23.0</v>
      </c>
      <c r="C1951" s="121" t="str">
        <f t="shared" si="91"/>
        <v/>
      </c>
      <c r="D1951" s="122" t="str">
        <f t="shared" ref="D1951:E1951" si="1596">D1950</f>
        <v/>
      </c>
      <c r="E1951" s="123" t="str">
        <f t="shared" si="1596"/>
        <v/>
      </c>
      <c r="F1951" s="213"/>
      <c r="G1951" s="124"/>
      <c r="H1951" s="125"/>
      <c r="I1951" s="125"/>
      <c r="J1951" s="214"/>
      <c r="K1951" s="185"/>
      <c r="L1951" s="186"/>
      <c r="M1951" s="130"/>
      <c r="N1951" s="118" t="str">
        <f>VLOOKUP(K1951,COD!$O$2:$P$10,2,FALSE)</f>
        <v>#N/A</v>
      </c>
      <c r="O1951" s="118" t="str">
        <f>VLOOKUP(L1951,COD!$O$12:$P$25,2,FALSE)</f>
        <v>#N/A</v>
      </c>
      <c r="P1951" s="119" t="str">
        <f t="shared" si="1501"/>
        <v>#N/A</v>
      </c>
    </row>
    <row r="1952" ht="23.25" customHeight="1">
      <c r="A1952" s="86" t="str">
        <f t="shared" si="1574"/>
        <v>24</v>
      </c>
      <c r="B1952" s="120">
        <v>24.0</v>
      </c>
      <c r="C1952" s="121" t="str">
        <f t="shared" si="91"/>
        <v/>
      </c>
      <c r="D1952" s="122" t="str">
        <f t="shared" ref="D1952:E1952" si="1597">D1951</f>
        <v/>
      </c>
      <c r="E1952" s="123" t="str">
        <f t="shared" si="1597"/>
        <v/>
      </c>
      <c r="F1952" s="213"/>
      <c r="G1952" s="124"/>
      <c r="H1952" s="125"/>
      <c r="I1952" s="125"/>
      <c r="J1952" s="214"/>
      <c r="K1952" s="186"/>
      <c r="L1952" s="186"/>
      <c r="M1952" s="131"/>
      <c r="N1952" s="128" t="str">
        <f>VLOOKUP(K1952,COD!$O$2:$P$10,2,FALSE)</f>
        <v>#N/A</v>
      </c>
      <c r="O1952" s="128" t="str">
        <f>VLOOKUP(L1952,COD!$O$12:$P$25,2,FALSE)</f>
        <v>#N/A</v>
      </c>
      <c r="P1952" s="119" t="str">
        <f t="shared" si="1501"/>
        <v>#N/A</v>
      </c>
    </row>
    <row r="1953" ht="23.25" customHeight="1">
      <c r="A1953" s="86" t="str">
        <f t="shared" si="1574"/>
        <v>25</v>
      </c>
      <c r="B1953" s="120">
        <v>25.0</v>
      </c>
      <c r="C1953" s="121" t="str">
        <f t="shared" si="91"/>
        <v/>
      </c>
      <c r="D1953" s="122" t="str">
        <f t="shared" ref="D1953:E1953" si="1598">D1952</f>
        <v/>
      </c>
      <c r="E1953" s="123" t="str">
        <f t="shared" si="1598"/>
        <v/>
      </c>
      <c r="F1953" s="213"/>
      <c r="G1953" s="124"/>
      <c r="H1953" s="125"/>
      <c r="I1953" s="125"/>
      <c r="J1953" s="215"/>
      <c r="K1953" s="185"/>
      <c r="L1953" s="185"/>
      <c r="M1953" s="132"/>
      <c r="N1953" s="118" t="str">
        <f>VLOOKUP(K1953,COD!$O$2:$P$10,2,FALSE)</f>
        <v>#N/A</v>
      </c>
      <c r="O1953" s="118" t="str">
        <f>VLOOKUP(L1953,COD!$O$12:$P$25,2,FALSE)</f>
        <v>#N/A</v>
      </c>
      <c r="P1953" s="119" t="str">
        <f t="shared" si="1501"/>
        <v>#N/A</v>
      </c>
    </row>
    <row r="1954" ht="23.25" customHeight="1">
      <c r="A1954" s="86" t="str">
        <f t="shared" si="1574"/>
        <v>26</v>
      </c>
      <c r="B1954" s="120">
        <v>26.0</v>
      </c>
      <c r="C1954" s="121" t="str">
        <f t="shared" si="91"/>
        <v/>
      </c>
      <c r="D1954" s="122" t="str">
        <f t="shared" ref="D1954:E1954" si="1599">D1953</f>
        <v/>
      </c>
      <c r="E1954" s="123" t="str">
        <f t="shared" si="1599"/>
        <v/>
      </c>
      <c r="F1954" s="213"/>
      <c r="G1954" s="124"/>
      <c r="H1954" s="125"/>
      <c r="I1954" s="125"/>
      <c r="J1954" s="214"/>
      <c r="K1954" s="185"/>
      <c r="L1954" s="185"/>
      <c r="M1954" s="127"/>
      <c r="N1954" s="128" t="str">
        <f>VLOOKUP(K1954,COD!$O$2:$P$10,2,FALSE)</f>
        <v>#N/A</v>
      </c>
      <c r="O1954" s="128" t="str">
        <f>VLOOKUP(L1954,COD!$O$12:$P$25,2,FALSE)</f>
        <v>#N/A</v>
      </c>
      <c r="P1954" s="119" t="str">
        <f t="shared" si="1501"/>
        <v>#N/A</v>
      </c>
    </row>
    <row r="1955" ht="23.25" customHeight="1">
      <c r="A1955" s="86" t="str">
        <f t="shared" si="1574"/>
        <v>27</v>
      </c>
      <c r="B1955" s="120">
        <v>27.0</v>
      </c>
      <c r="C1955" s="121" t="str">
        <f t="shared" si="91"/>
        <v/>
      </c>
      <c r="D1955" s="122" t="str">
        <f t="shared" ref="D1955:E1955" si="1600">D1954</f>
        <v/>
      </c>
      <c r="E1955" s="123" t="str">
        <f t="shared" si="1600"/>
        <v/>
      </c>
      <c r="F1955" s="213"/>
      <c r="G1955" s="124"/>
      <c r="H1955" s="125"/>
      <c r="I1955" s="125"/>
      <c r="J1955" s="214"/>
      <c r="K1955" s="185"/>
      <c r="L1955" s="185"/>
      <c r="M1955" s="130"/>
      <c r="N1955" s="118" t="str">
        <f>VLOOKUP(K1955,COD!$O$2:$P$10,2,FALSE)</f>
        <v>#N/A</v>
      </c>
      <c r="O1955" s="118" t="str">
        <f>VLOOKUP(L1955,COD!$O$12:$P$25,2,FALSE)</f>
        <v>#N/A</v>
      </c>
      <c r="P1955" s="119" t="str">
        <f t="shared" si="1501"/>
        <v>#N/A</v>
      </c>
    </row>
    <row r="1956" ht="23.25" customHeight="1">
      <c r="A1956" s="86" t="str">
        <f t="shared" si="1574"/>
        <v>28</v>
      </c>
      <c r="B1956" s="120">
        <v>28.0</v>
      </c>
      <c r="C1956" s="121" t="str">
        <f t="shared" si="91"/>
        <v/>
      </c>
      <c r="D1956" s="122" t="str">
        <f t="shared" ref="D1956:E1956" si="1601">D1955</f>
        <v/>
      </c>
      <c r="E1956" s="123" t="str">
        <f t="shared" si="1601"/>
        <v/>
      </c>
      <c r="F1956" s="213"/>
      <c r="G1956" s="124"/>
      <c r="H1956" s="125"/>
      <c r="I1956" s="125"/>
      <c r="J1956" s="214"/>
      <c r="K1956" s="185"/>
      <c r="L1956" s="185"/>
      <c r="M1956" s="127"/>
      <c r="N1956" s="128" t="str">
        <f>VLOOKUP(K1956,COD!$O$2:$P$10,2,FALSE)</f>
        <v>#N/A</v>
      </c>
      <c r="O1956" s="128" t="str">
        <f>VLOOKUP(L1956,COD!$O$12:$P$25,2,FALSE)</f>
        <v>#N/A</v>
      </c>
      <c r="P1956" s="119" t="str">
        <f t="shared" si="1501"/>
        <v>#N/A</v>
      </c>
    </row>
    <row r="1957" ht="23.25" customHeight="1">
      <c r="A1957" s="86" t="str">
        <f t="shared" si="1574"/>
        <v>29</v>
      </c>
      <c r="B1957" s="120">
        <v>29.0</v>
      </c>
      <c r="C1957" s="121" t="str">
        <f t="shared" si="91"/>
        <v/>
      </c>
      <c r="D1957" s="122" t="str">
        <f t="shared" ref="D1957:E1957" si="1602">D1956</f>
        <v/>
      </c>
      <c r="E1957" s="123" t="str">
        <f t="shared" si="1602"/>
        <v/>
      </c>
      <c r="F1957" s="213"/>
      <c r="G1957" s="124"/>
      <c r="H1957" s="125"/>
      <c r="I1957" s="125"/>
      <c r="J1957" s="214"/>
      <c r="K1957" s="185"/>
      <c r="L1957" s="185"/>
      <c r="M1957" s="130"/>
      <c r="N1957" s="118" t="str">
        <f>VLOOKUP(K1957,COD!$O$2:$P$10,2,FALSE)</f>
        <v>#N/A</v>
      </c>
      <c r="O1957" s="118" t="str">
        <f>VLOOKUP(L1957,COD!$O$12:$P$25,2,FALSE)</f>
        <v>#N/A</v>
      </c>
      <c r="P1957" s="119" t="str">
        <f t="shared" si="1501"/>
        <v>#N/A</v>
      </c>
    </row>
    <row r="1958" ht="23.25" customHeight="1">
      <c r="A1958" s="86" t="str">
        <f t="shared" si="1574"/>
        <v>30</v>
      </c>
      <c r="B1958" s="120">
        <v>30.0</v>
      </c>
      <c r="C1958" s="121" t="str">
        <f t="shared" si="91"/>
        <v/>
      </c>
      <c r="D1958" s="122" t="str">
        <f t="shared" ref="D1958:E1958" si="1603">D1957</f>
        <v/>
      </c>
      <c r="E1958" s="123" t="str">
        <f t="shared" si="1603"/>
        <v/>
      </c>
      <c r="F1958" s="213"/>
      <c r="G1958" s="124"/>
      <c r="H1958" s="125"/>
      <c r="I1958" s="125"/>
      <c r="J1958" s="214"/>
      <c r="K1958" s="185"/>
      <c r="L1958" s="185"/>
      <c r="M1958" s="131"/>
      <c r="N1958" s="128" t="str">
        <f>VLOOKUP(K1958,COD!$O$2:$P$10,2,FALSE)</f>
        <v>#N/A</v>
      </c>
      <c r="O1958" s="128" t="str">
        <f>VLOOKUP(L1958,COD!$O$12:$P$25,2,FALSE)</f>
        <v>#N/A</v>
      </c>
      <c r="P1958" s="119" t="str">
        <f t="shared" si="1501"/>
        <v>#N/A</v>
      </c>
    </row>
    <row r="1959" ht="23.25" customHeight="1">
      <c r="A1959" s="86" t="str">
        <f t="shared" si="1574"/>
        <v>31</v>
      </c>
      <c r="B1959" s="120">
        <v>31.0</v>
      </c>
      <c r="C1959" s="121" t="str">
        <f t="shared" si="91"/>
        <v/>
      </c>
      <c r="D1959" s="122" t="str">
        <f t="shared" ref="D1959:E1959" si="1604">D1958</f>
        <v/>
      </c>
      <c r="E1959" s="123" t="str">
        <f t="shared" si="1604"/>
        <v/>
      </c>
      <c r="F1959" s="213"/>
      <c r="G1959" s="124"/>
      <c r="H1959" s="125"/>
      <c r="I1959" s="125"/>
      <c r="J1959" s="214"/>
      <c r="K1959" s="186"/>
      <c r="L1959" s="186"/>
      <c r="M1959" s="130"/>
      <c r="N1959" s="118" t="str">
        <f>VLOOKUP(K1959,COD!$O$2:$P$10,2,FALSE)</f>
        <v>#N/A</v>
      </c>
      <c r="O1959" s="118" t="str">
        <f>VLOOKUP(L1959,COD!$O$12:$P$25,2,FALSE)</f>
        <v>#N/A</v>
      </c>
      <c r="P1959" s="119" t="str">
        <f t="shared" si="1501"/>
        <v>#N/A</v>
      </c>
    </row>
    <row r="1960" ht="23.25" customHeight="1">
      <c r="A1960" s="86" t="str">
        <f t="shared" si="1574"/>
        <v>32</v>
      </c>
      <c r="B1960" s="120">
        <v>32.0</v>
      </c>
      <c r="C1960" s="121" t="str">
        <f t="shared" si="91"/>
        <v/>
      </c>
      <c r="D1960" s="122" t="str">
        <f t="shared" ref="D1960:E1960" si="1605">D1959</f>
        <v/>
      </c>
      <c r="E1960" s="123" t="str">
        <f t="shared" si="1605"/>
        <v/>
      </c>
      <c r="F1960" s="213"/>
      <c r="G1960" s="124"/>
      <c r="H1960" s="125"/>
      <c r="I1960" s="125"/>
      <c r="J1960" s="214"/>
      <c r="K1960" s="185"/>
      <c r="L1960" s="185"/>
      <c r="M1960" s="131"/>
      <c r="N1960" s="128" t="str">
        <f>VLOOKUP(K1960,COD!$O$2:$P$10,2,FALSE)</f>
        <v>#N/A</v>
      </c>
      <c r="O1960" s="128" t="str">
        <f>VLOOKUP(L1960,COD!$O$12:$P$25,2,FALSE)</f>
        <v>#N/A</v>
      </c>
      <c r="P1960" s="119" t="str">
        <f t="shared" si="1501"/>
        <v>#N/A</v>
      </c>
    </row>
    <row r="1961" ht="23.25" customHeight="1">
      <c r="A1961" s="86" t="str">
        <f t="shared" si="1574"/>
        <v>33</v>
      </c>
      <c r="B1961" s="120">
        <v>33.0</v>
      </c>
      <c r="C1961" s="121" t="str">
        <f t="shared" si="91"/>
        <v/>
      </c>
      <c r="D1961" s="122" t="str">
        <f t="shared" ref="D1961:E1961" si="1606">D1960</f>
        <v/>
      </c>
      <c r="E1961" s="123" t="str">
        <f t="shared" si="1606"/>
        <v/>
      </c>
      <c r="F1961" s="213"/>
      <c r="G1961" s="124"/>
      <c r="H1961" s="125"/>
      <c r="I1961" s="125"/>
      <c r="J1961" s="214"/>
      <c r="K1961" s="185"/>
      <c r="L1961" s="185"/>
      <c r="M1961" s="132"/>
      <c r="N1961" s="118" t="str">
        <f>VLOOKUP(K1961,COD!$O$2:$P$10,2,FALSE)</f>
        <v>#N/A</v>
      </c>
      <c r="O1961" s="118" t="str">
        <f>VLOOKUP(L1961,COD!$O$12:$P$25,2,FALSE)</f>
        <v>#N/A</v>
      </c>
      <c r="P1961" s="119" t="str">
        <f t="shared" si="1501"/>
        <v>#N/A</v>
      </c>
    </row>
    <row r="1962" ht="23.25" customHeight="1">
      <c r="A1962" s="86" t="str">
        <f t="shared" si="1574"/>
        <v>34</v>
      </c>
      <c r="B1962" s="120">
        <v>34.0</v>
      </c>
      <c r="C1962" s="121" t="str">
        <f t="shared" si="91"/>
        <v/>
      </c>
      <c r="D1962" s="122" t="str">
        <f t="shared" ref="D1962:E1962" si="1607">D1961</f>
        <v/>
      </c>
      <c r="E1962" s="123" t="str">
        <f t="shared" si="1607"/>
        <v/>
      </c>
      <c r="F1962" s="213"/>
      <c r="G1962" s="124"/>
      <c r="H1962" s="125"/>
      <c r="I1962" s="125"/>
      <c r="J1962" s="214"/>
      <c r="K1962" s="185"/>
      <c r="L1962" s="185"/>
      <c r="M1962" s="127"/>
      <c r="N1962" s="128" t="str">
        <f>VLOOKUP(K1962,COD!$O$2:$P$10,2,FALSE)</f>
        <v>#N/A</v>
      </c>
      <c r="O1962" s="128" t="str">
        <f>VLOOKUP(L1962,COD!$O$12:$P$25,2,FALSE)</f>
        <v>#N/A</v>
      </c>
      <c r="P1962" s="119" t="str">
        <f t="shared" si="1501"/>
        <v>#N/A</v>
      </c>
    </row>
    <row r="1963" ht="23.25" customHeight="1">
      <c r="A1963" s="86" t="str">
        <f t="shared" si="1574"/>
        <v>35</v>
      </c>
      <c r="B1963" s="120">
        <v>35.0</v>
      </c>
      <c r="C1963" s="121" t="str">
        <f t="shared" si="91"/>
        <v/>
      </c>
      <c r="D1963" s="122" t="str">
        <f t="shared" ref="D1963:E1963" si="1608">D1962</f>
        <v/>
      </c>
      <c r="E1963" s="123" t="str">
        <f t="shared" si="1608"/>
        <v/>
      </c>
      <c r="F1963" s="213"/>
      <c r="G1963" s="124"/>
      <c r="H1963" s="125"/>
      <c r="I1963" s="125"/>
      <c r="J1963" s="214"/>
      <c r="K1963" s="185"/>
      <c r="L1963" s="185"/>
      <c r="M1963" s="130"/>
      <c r="N1963" s="118" t="str">
        <f>VLOOKUP(K1963,COD!$O$2:$P$10,2,FALSE)</f>
        <v>#N/A</v>
      </c>
      <c r="O1963" s="118" t="str">
        <f>VLOOKUP(L1963,COD!$O$12:$P$25,2,FALSE)</f>
        <v>#N/A</v>
      </c>
      <c r="P1963" s="119" t="str">
        <f t="shared" si="1501"/>
        <v>#N/A</v>
      </c>
    </row>
    <row r="1964" ht="23.25" customHeight="1">
      <c r="A1964" s="86" t="str">
        <f t="shared" si="1574"/>
        <v>36</v>
      </c>
      <c r="B1964" s="120">
        <v>36.0</v>
      </c>
      <c r="C1964" s="121" t="str">
        <f t="shared" si="91"/>
        <v/>
      </c>
      <c r="D1964" s="122" t="str">
        <f t="shared" ref="D1964:E1964" si="1609">D1963</f>
        <v/>
      </c>
      <c r="E1964" s="123" t="str">
        <f t="shared" si="1609"/>
        <v/>
      </c>
      <c r="F1964" s="213"/>
      <c r="G1964" s="124"/>
      <c r="H1964" s="125"/>
      <c r="I1964" s="125"/>
      <c r="J1964" s="214"/>
      <c r="K1964" s="185"/>
      <c r="L1964" s="185"/>
      <c r="M1964" s="127"/>
      <c r="N1964" s="128" t="str">
        <f>VLOOKUP(K1964,COD!$O$2:$P$10,2,FALSE)</f>
        <v>#N/A</v>
      </c>
      <c r="O1964" s="128" t="str">
        <f>VLOOKUP(L1964,COD!$O$12:$P$25,2,FALSE)</f>
        <v>#N/A</v>
      </c>
      <c r="P1964" s="119" t="str">
        <f t="shared" si="1501"/>
        <v>#N/A</v>
      </c>
    </row>
    <row r="1965" ht="23.25" customHeight="1">
      <c r="A1965" s="86" t="str">
        <f t="shared" si="1574"/>
        <v>37</v>
      </c>
      <c r="B1965" s="120">
        <v>37.0</v>
      </c>
      <c r="C1965" s="121" t="str">
        <f t="shared" si="91"/>
        <v/>
      </c>
      <c r="D1965" s="122" t="str">
        <f t="shared" ref="D1965:E1965" si="1610">D1964</f>
        <v/>
      </c>
      <c r="E1965" s="123" t="str">
        <f t="shared" si="1610"/>
        <v/>
      </c>
      <c r="F1965" s="213"/>
      <c r="G1965" s="124"/>
      <c r="H1965" s="125"/>
      <c r="I1965" s="125"/>
      <c r="J1965" s="215"/>
      <c r="K1965" s="185"/>
      <c r="L1965" s="185"/>
      <c r="M1965" s="132"/>
      <c r="N1965" s="118" t="str">
        <f>VLOOKUP(K1965,COD!$O$2:$P$10,2,FALSE)</f>
        <v>#N/A</v>
      </c>
      <c r="O1965" s="118" t="str">
        <f>VLOOKUP(L1965,COD!$O$12:$P$25,2,FALSE)</f>
        <v>#N/A</v>
      </c>
      <c r="P1965" s="119" t="str">
        <f t="shared" si="1501"/>
        <v>#N/A</v>
      </c>
    </row>
    <row r="1966" ht="23.25" customHeight="1">
      <c r="A1966" s="86" t="str">
        <f t="shared" si="1574"/>
        <v>38</v>
      </c>
      <c r="B1966" s="120">
        <v>38.0</v>
      </c>
      <c r="C1966" s="121" t="str">
        <f t="shared" si="91"/>
        <v/>
      </c>
      <c r="D1966" s="122" t="str">
        <f t="shared" ref="D1966:E1966" si="1611">D1965</f>
        <v/>
      </c>
      <c r="E1966" s="123" t="str">
        <f t="shared" si="1611"/>
        <v/>
      </c>
      <c r="F1966" s="213"/>
      <c r="G1966" s="124"/>
      <c r="H1966" s="125"/>
      <c r="I1966" s="125"/>
      <c r="J1966" s="214"/>
      <c r="K1966" s="185"/>
      <c r="L1966" s="185"/>
      <c r="M1966" s="127"/>
      <c r="N1966" s="128" t="str">
        <f>VLOOKUP(K1966,COD!$O$2:$P$10,2,FALSE)</f>
        <v>#N/A</v>
      </c>
      <c r="O1966" s="128" t="str">
        <f>VLOOKUP(L1966,COD!$O$12:$P$25,2,FALSE)</f>
        <v>#N/A</v>
      </c>
      <c r="P1966" s="119" t="str">
        <f t="shared" si="1501"/>
        <v>#N/A</v>
      </c>
    </row>
    <row r="1967" ht="23.25" customHeight="1">
      <c r="A1967" s="86" t="str">
        <f t="shared" si="1574"/>
        <v>39</v>
      </c>
      <c r="B1967" s="120">
        <v>39.0</v>
      </c>
      <c r="C1967" s="121" t="str">
        <f t="shared" si="91"/>
        <v/>
      </c>
      <c r="D1967" s="122" t="str">
        <f t="shared" ref="D1967:E1967" si="1612">D1966</f>
        <v/>
      </c>
      <c r="E1967" s="123" t="str">
        <f t="shared" si="1612"/>
        <v/>
      </c>
      <c r="F1967" s="213"/>
      <c r="G1967" s="124"/>
      <c r="H1967" s="125"/>
      <c r="I1967" s="125"/>
      <c r="J1967" s="214"/>
      <c r="K1967" s="185"/>
      <c r="L1967" s="186"/>
      <c r="M1967" s="132"/>
      <c r="N1967" s="118" t="str">
        <f>VLOOKUP(K1967,COD!$O$2:$P$10,2,FALSE)</f>
        <v>#N/A</v>
      </c>
      <c r="O1967" s="118" t="str">
        <f>VLOOKUP(L1967,COD!$O$12:$P$25,2,FALSE)</f>
        <v>#N/A</v>
      </c>
      <c r="P1967" s="119" t="str">
        <f t="shared" si="1501"/>
        <v>#N/A</v>
      </c>
    </row>
    <row r="1968" ht="23.25" customHeight="1">
      <c r="A1968" s="86" t="str">
        <f t="shared" si="1574"/>
        <v>40</v>
      </c>
      <c r="B1968" s="120">
        <v>40.0</v>
      </c>
      <c r="C1968" s="121" t="str">
        <f t="shared" si="91"/>
        <v/>
      </c>
      <c r="D1968" s="122" t="str">
        <f t="shared" ref="D1968:E1968" si="1613">D1967</f>
        <v/>
      </c>
      <c r="E1968" s="123" t="str">
        <f t="shared" si="1613"/>
        <v/>
      </c>
      <c r="F1968" s="213"/>
      <c r="G1968" s="124"/>
      <c r="H1968" s="125"/>
      <c r="I1968" s="125"/>
      <c r="J1968" s="214"/>
      <c r="K1968" s="185"/>
      <c r="L1968" s="186"/>
      <c r="M1968" s="131"/>
      <c r="N1968" s="128" t="str">
        <f>VLOOKUP(K1968,COD!$O$2:$P$10,2,FALSE)</f>
        <v>#N/A</v>
      </c>
      <c r="O1968" s="128" t="str">
        <f>VLOOKUP(L1968,COD!$O$12:$P$25,2,FALSE)</f>
        <v>#N/A</v>
      </c>
      <c r="P1968" s="119" t="str">
        <f t="shared" si="1501"/>
        <v>#N/A</v>
      </c>
    </row>
    <row r="1969" ht="23.25" customHeight="1">
      <c r="A1969" s="86" t="str">
        <f t="shared" si="1574"/>
        <v>41</v>
      </c>
      <c r="B1969" s="120">
        <v>41.0</v>
      </c>
      <c r="C1969" s="121" t="str">
        <f t="shared" si="91"/>
        <v/>
      </c>
      <c r="D1969" s="122" t="str">
        <f t="shared" ref="D1969:E1969" si="1614">D1968</f>
        <v/>
      </c>
      <c r="E1969" s="123" t="str">
        <f t="shared" si="1614"/>
        <v/>
      </c>
      <c r="F1969" s="213"/>
      <c r="G1969" s="124"/>
      <c r="H1969" s="125"/>
      <c r="I1969" s="125"/>
      <c r="J1969" s="214"/>
      <c r="K1969" s="185"/>
      <c r="L1969" s="186"/>
      <c r="M1969" s="132"/>
      <c r="N1969" s="118" t="str">
        <f>VLOOKUP(K1969,COD!$O$2:$P$10,2,FALSE)</f>
        <v>#N/A</v>
      </c>
      <c r="O1969" s="118" t="str">
        <f>VLOOKUP(L1969,COD!$O$12:$P$25,2,FALSE)</f>
        <v>#N/A</v>
      </c>
      <c r="P1969" s="119" t="str">
        <f t="shared" si="1501"/>
        <v>#N/A</v>
      </c>
    </row>
    <row r="1970" ht="23.25" customHeight="1">
      <c r="A1970" s="86" t="str">
        <f t="shared" si="1574"/>
        <v>42</v>
      </c>
      <c r="B1970" s="120">
        <v>42.0</v>
      </c>
      <c r="C1970" s="121" t="str">
        <f t="shared" si="91"/>
        <v/>
      </c>
      <c r="D1970" s="122" t="str">
        <f t="shared" ref="D1970:E1970" si="1615">D1969</f>
        <v/>
      </c>
      <c r="E1970" s="123" t="str">
        <f t="shared" si="1615"/>
        <v/>
      </c>
      <c r="F1970" s="213"/>
      <c r="G1970" s="124"/>
      <c r="H1970" s="125"/>
      <c r="I1970" s="125"/>
      <c r="J1970" s="214"/>
      <c r="K1970" s="185"/>
      <c r="L1970" s="188"/>
      <c r="M1970" s="127"/>
      <c r="N1970" s="128" t="str">
        <f>VLOOKUP(K1970,COD!$O$2:$P$10,2,FALSE)</f>
        <v>#N/A</v>
      </c>
      <c r="O1970" s="128" t="str">
        <f>VLOOKUP(L1970,COD!$O$12:$P$25,2,FALSE)</f>
        <v>#N/A</v>
      </c>
      <c r="P1970" s="119" t="str">
        <f t="shared" si="1501"/>
        <v>#N/A</v>
      </c>
    </row>
    <row r="1971" ht="23.25" customHeight="1">
      <c r="A1971" s="86" t="str">
        <f t="shared" si="1574"/>
        <v>43</v>
      </c>
      <c r="B1971" s="120">
        <v>43.0</v>
      </c>
      <c r="C1971" s="121" t="str">
        <f t="shared" si="91"/>
        <v/>
      </c>
      <c r="D1971" s="122" t="str">
        <f t="shared" ref="D1971:E1971" si="1616">D1970</f>
        <v/>
      </c>
      <c r="E1971" s="123" t="str">
        <f t="shared" si="1616"/>
        <v/>
      </c>
      <c r="F1971" s="213"/>
      <c r="G1971" s="124"/>
      <c r="H1971" s="125"/>
      <c r="I1971" s="125"/>
      <c r="J1971" s="214"/>
      <c r="K1971" s="186"/>
      <c r="L1971" s="186"/>
      <c r="M1971" s="130"/>
      <c r="N1971" s="118" t="str">
        <f>VLOOKUP(K1971,COD!$O$2:$P$10,2,FALSE)</f>
        <v>#N/A</v>
      </c>
      <c r="O1971" s="118" t="str">
        <f>VLOOKUP(L1971,COD!$O$12:$P$25,2,FALSE)</f>
        <v>#N/A</v>
      </c>
      <c r="P1971" s="119" t="str">
        <f t="shared" si="1501"/>
        <v>#N/A</v>
      </c>
    </row>
    <row r="1972" ht="23.25" customHeight="1">
      <c r="A1972" s="86" t="str">
        <f t="shared" si="1574"/>
        <v>44</v>
      </c>
      <c r="B1972" s="120">
        <v>44.0</v>
      </c>
      <c r="C1972" s="121" t="str">
        <f t="shared" si="91"/>
        <v/>
      </c>
      <c r="D1972" s="122" t="str">
        <f t="shared" ref="D1972:E1972" si="1617">D1971</f>
        <v/>
      </c>
      <c r="E1972" s="123" t="str">
        <f t="shared" si="1617"/>
        <v/>
      </c>
      <c r="F1972" s="213"/>
      <c r="G1972" s="124"/>
      <c r="H1972" s="125"/>
      <c r="I1972" s="125"/>
      <c r="J1972" s="214"/>
      <c r="K1972" s="186"/>
      <c r="L1972" s="186"/>
      <c r="M1972" s="131"/>
      <c r="N1972" s="128" t="str">
        <f>VLOOKUP(K1972,COD!$O$2:$P$10,2,FALSE)</f>
        <v>#N/A</v>
      </c>
      <c r="O1972" s="128" t="str">
        <f>VLOOKUP(L1972,COD!$O$12:$P$25,2,FALSE)</f>
        <v>#N/A</v>
      </c>
      <c r="P1972" s="119" t="str">
        <f t="shared" si="1501"/>
        <v>#N/A</v>
      </c>
    </row>
    <row r="1973" ht="23.25" customHeight="1">
      <c r="A1973" s="86" t="str">
        <f t="shared" si="1574"/>
        <v>45</v>
      </c>
      <c r="B1973" s="120">
        <v>45.0</v>
      </c>
      <c r="C1973" s="121" t="str">
        <f t="shared" si="91"/>
        <v/>
      </c>
      <c r="D1973" s="122" t="str">
        <f t="shared" ref="D1973:E1973" si="1618">D1972</f>
        <v/>
      </c>
      <c r="E1973" s="123" t="str">
        <f t="shared" si="1618"/>
        <v/>
      </c>
      <c r="F1973" s="213"/>
      <c r="G1973" s="124"/>
      <c r="H1973" s="125"/>
      <c r="I1973" s="125"/>
      <c r="J1973" s="214"/>
      <c r="K1973" s="189"/>
      <c r="L1973" s="190"/>
      <c r="M1973" s="132"/>
      <c r="N1973" s="118" t="str">
        <f>VLOOKUP(K1973,COD!$O$2:$P$10,2,FALSE)</f>
        <v>#N/A</v>
      </c>
      <c r="O1973" s="118" t="str">
        <f>VLOOKUP(L1973,COD!$O$12:$P$25,2,FALSE)</f>
        <v>#N/A</v>
      </c>
      <c r="P1973" s="119" t="str">
        <f t="shared" si="1501"/>
        <v>#N/A</v>
      </c>
    </row>
    <row r="1974" ht="23.25" customHeight="1">
      <c r="A1974" s="86" t="str">
        <f t="shared" si="1574"/>
        <v>46</v>
      </c>
      <c r="B1974" s="120">
        <v>46.0</v>
      </c>
      <c r="C1974" s="121" t="str">
        <f t="shared" si="91"/>
        <v/>
      </c>
      <c r="D1974" s="122" t="str">
        <f t="shared" ref="D1974:E1974" si="1619">D1973</f>
        <v/>
      </c>
      <c r="E1974" s="123" t="str">
        <f t="shared" si="1619"/>
        <v/>
      </c>
      <c r="F1974" s="213"/>
      <c r="G1974" s="124"/>
      <c r="H1974" s="125"/>
      <c r="I1974" s="125"/>
      <c r="J1974" s="215"/>
      <c r="K1974" s="186"/>
      <c r="L1974" s="186"/>
      <c r="M1974" s="127"/>
      <c r="N1974" s="128" t="str">
        <f>VLOOKUP(K1974,COD!$O$2:$P$10,2,FALSE)</f>
        <v>#N/A</v>
      </c>
      <c r="O1974" s="128" t="str">
        <f>VLOOKUP(L1974,COD!$O$12:$P$25,2,FALSE)</f>
        <v>#N/A</v>
      </c>
      <c r="P1974" s="119" t="str">
        <f t="shared" si="1501"/>
        <v>#N/A</v>
      </c>
    </row>
    <row r="1975" ht="23.25" customHeight="1">
      <c r="A1975" s="86" t="str">
        <f t="shared" si="1574"/>
        <v>47</v>
      </c>
      <c r="B1975" s="120">
        <v>47.0</v>
      </c>
      <c r="C1975" s="121" t="str">
        <f t="shared" si="91"/>
        <v/>
      </c>
      <c r="D1975" s="122" t="str">
        <f t="shared" ref="D1975:E1975" si="1620">D1974</f>
        <v/>
      </c>
      <c r="E1975" s="123" t="str">
        <f t="shared" si="1620"/>
        <v/>
      </c>
      <c r="F1975" s="213"/>
      <c r="G1975" s="124"/>
      <c r="H1975" s="125"/>
      <c r="I1975" s="125"/>
      <c r="J1975" s="214"/>
      <c r="K1975" s="185"/>
      <c r="L1975" s="186"/>
      <c r="M1975" s="132"/>
      <c r="N1975" s="118" t="str">
        <f>VLOOKUP(K1975,COD!$O$2:$P$10,2,FALSE)</f>
        <v>#N/A</v>
      </c>
      <c r="O1975" s="118" t="str">
        <f>VLOOKUP(L1975,COD!$O$12:$P$25,2,FALSE)</f>
        <v>#N/A</v>
      </c>
      <c r="P1975" s="119" t="str">
        <f t="shared" si="1501"/>
        <v>#N/A</v>
      </c>
    </row>
    <row r="1976" ht="23.25" customHeight="1">
      <c r="A1976" s="86" t="str">
        <f t="shared" si="1574"/>
        <v>48</v>
      </c>
      <c r="B1976" s="120">
        <v>48.0</v>
      </c>
      <c r="C1976" s="121" t="str">
        <f t="shared" si="91"/>
        <v/>
      </c>
      <c r="D1976" s="122" t="str">
        <f t="shared" ref="D1976:E1976" si="1621">D1975</f>
        <v/>
      </c>
      <c r="E1976" s="123" t="str">
        <f t="shared" si="1621"/>
        <v/>
      </c>
      <c r="F1976" s="213"/>
      <c r="G1976" s="124"/>
      <c r="H1976" s="125"/>
      <c r="I1976" s="125"/>
      <c r="J1976" s="214"/>
      <c r="K1976" s="186"/>
      <c r="L1976" s="186"/>
      <c r="M1976" s="127"/>
      <c r="N1976" s="128" t="str">
        <f>VLOOKUP(K1976,COD!$O$2:$P$10,2,FALSE)</f>
        <v>#N/A</v>
      </c>
      <c r="O1976" s="128" t="str">
        <f>VLOOKUP(L1976,COD!$O$12:$P$25,2,FALSE)</f>
        <v>#N/A</v>
      </c>
      <c r="P1976" s="119" t="str">
        <f t="shared" si="1501"/>
        <v>#N/A</v>
      </c>
    </row>
    <row r="1977" ht="23.25" customHeight="1">
      <c r="A1977" s="86" t="str">
        <f t="shared" si="1574"/>
        <v>49</v>
      </c>
      <c r="B1977" s="120">
        <v>49.0</v>
      </c>
      <c r="C1977" s="121" t="str">
        <f t="shared" si="91"/>
        <v/>
      </c>
      <c r="D1977" s="122" t="str">
        <f t="shared" ref="D1977:E1977" si="1622">D1976</f>
        <v/>
      </c>
      <c r="E1977" s="123" t="str">
        <f t="shared" si="1622"/>
        <v/>
      </c>
      <c r="F1977" s="213"/>
      <c r="G1977" s="124"/>
      <c r="H1977" s="125"/>
      <c r="I1977" s="125"/>
      <c r="J1977" s="214"/>
      <c r="K1977" s="185"/>
      <c r="L1977" s="186"/>
      <c r="M1977" s="132"/>
      <c r="N1977" s="118" t="str">
        <f>VLOOKUP(K1977,COD!$O$2:$P$10,2,FALSE)</f>
        <v>#N/A</v>
      </c>
      <c r="O1977" s="118" t="str">
        <f>VLOOKUP(L1977,COD!$O$12:$P$25,2,FALSE)</f>
        <v>#N/A</v>
      </c>
      <c r="P1977" s="119" t="str">
        <f t="shared" si="1501"/>
        <v>#N/A</v>
      </c>
    </row>
    <row r="1978" ht="23.25" customHeight="1">
      <c r="A1978" s="86" t="str">
        <f t="shared" si="1574"/>
        <v>50</v>
      </c>
      <c r="B1978" s="120">
        <v>50.0</v>
      </c>
      <c r="C1978" s="121" t="str">
        <f t="shared" si="91"/>
        <v/>
      </c>
      <c r="D1978" s="122" t="str">
        <f t="shared" ref="D1978:E1978" si="1623">D1977</f>
        <v/>
      </c>
      <c r="E1978" s="123" t="str">
        <f t="shared" si="1623"/>
        <v/>
      </c>
      <c r="F1978" s="213"/>
      <c r="G1978" s="124"/>
      <c r="H1978" s="125"/>
      <c r="I1978" s="125"/>
      <c r="J1978" s="214"/>
      <c r="K1978" s="186"/>
      <c r="L1978" s="186"/>
      <c r="M1978" s="127"/>
      <c r="N1978" s="128" t="str">
        <f>VLOOKUP(K1978,COD!$O$2:$P$10,2,FALSE)</f>
        <v>#N/A</v>
      </c>
      <c r="O1978" s="128" t="str">
        <f>VLOOKUP(L1978,COD!$O$12:$P$25,2,FALSE)</f>
        <v>#N/A</v>
      </c>
      <c r="P1978" s="119" t="str">
        <f t="shared" si="1501"/>
        <v>#N/A</v>
      </c>
    </row>
    <row r="1979" ht="23.25" customHeight="1">
      <c r="A1979" s="86" t="str">
        <f t="shared" si="1574"/>
        <v>51</v>
      </c>
      <c r="B1979" s="120">
        <v>51.0</v>
      </c>
      <c r="C1979" s="121" t="str">
        <f t="shared" si="91"/>
        <v/>
      </c>
      <c r="D1979" s="122" t="str">
        <f t="shared" ref="D1979:E1979" si="1624">D1978</f>
        <v/>
      </c>
      <c r="E1979" s="123" t="str">
        <f t="shared" si="1624"/>
        <v/>
      </c>
      <c r="F1979" s="213"/>
      <c r="G1979" s="124"/>
      <c r="H1979" s="125"/>
      <c r="I1979" s="125"/>
      <c r="J1979" s="215"/>
      <c r="K1979" s="186"/>
      <c r="L1979" s="186"/>
      <c r="M1979" s="130"/>
      <c r="N1979" s="118" t="str">
        <f>VLOOKUP(K1979,COD!$O$2:$P$10,2,FALSE)</f>
        <v>#N/A</v>
      </c>
      <c r="O1979" s="118" t="str">
        <f>VLOOKUP(L1979,COD!$O$12:$P$25,2,FALSE)</f>
        <v>#N/A</v>
      </c>
      <c r="P1979" s="119" t="str">
        <f t="shared" si="1501"/>
        <v>#N/A</v>
      </c>
    </row>
    <row r="1980" ht="23.25" customHeight="1">
      <c r="A1980" s="86" t="str">
        <f t="shared" si="1574"/>
        <v>52</v>
      </c>
      <c r="B1980" s="120">
        <v>52.0</v>
      </c>
      <c r="C1980" s="121" t="str">
        <f t="shared" si="91"/>
        <v/>
      </c>
      <c r="D1980" s="122" t="str">
        <f t="shared" ref="D1980:E1980" si="1625">D1979</f>
        <v/>
      </c>
      <c r="E1980" s="123" t="str">
        <f t="shared" si="1625"/>
        <v/>
      </c>
      <c r="F1980" s="213"/>
      <c r="G1980" s="124"/>
      <c r="H1980" s="125"/>
      <c r="I1980" s="125"/>
      <c r="J1980" s="214"/>
      <c r="K1980" s="186"/>
      <c r="L1980" s="186"/>
      <c r="M1980" s="127"/>
      <c r="N1980" s="128" t="str">
        <f>VLOOKUP(K1980,COD!$O$2:$P$10,2,FALSE)</f>
        <v>#N/A</v>
      </c>
      <c r="O1980" s="128" t="str">
        <f>VLOOKUP(L1980,COD!$O$12:$P$25,2,FALSE)</f>
        <v>#N/A</v>
      </c>
      <c r="P1980" s="119" t="str">
        <f t="shared" si="1501"/>
        <v>#N/A</v>
      </c>
    </row>
    <row r="1981" ht="23.25" customHeight="1">
      <c r="A1981" s="86" t="str">
        <f t="shared" si="1574"/>
        <v>53</v>
      </c>
      <c r="B1981" s="120">
        <v>53.0</v>
      </c>
      <c r="C1981" s="121" t="str">
        <f t="shared" si="91"/>
        <v/>
      </c>
      <c r="D1981" s="122" t="str">
        <f t="shared" ref="D1981:E1981" si="1626">D1980</f>
        <v/>
      </c>
      <c r="E1981" s="123" t="str">
        <f t="shared" si="1626"/>
        <v/>
      </c>
      <c r="F1981" s="213"/>
      <c r="G1981" s="124"/>
      <c r="H1981" s="125"/>
      <c r="I1981" s="125"/>
      <c r="J1981" s="214"/>
      <c r="K1981" s="185"/>
      <c r="L1981" s="185"/>
      <c r="M1981" s="132"/>
      <c r="N1981" s="118" t="str">
        <f>VLOOKUP(K1981,COD!$O$2:$P$10,2,FALSE)</f>
        <v>#N/A</v>
      </c>
      <c r="O1981" s="118" t="str">
        <f>VLOOKUP(L1981,COD!$O$12:$P$25,2,FALSE)</f>
        <v>#N/A</v>
      </c>
      <c r="P1981" s="119" t="str">
        <f t="shared" si="1501"/>
        <v>#N/A</v>
      </c>
    </row>
    <row r="1982" ht="23.25" customHeight="1">
      <c r="A1982" s="86" t="str">
        <f t="shared" si="1574"/>
        <v>54</v>
      </c>
      <c r="B1982" s="120">
        <v>54.0</v>
      </c>
      <c r="C1982" s="121" t="str">
        <f t="shared" si="91"/>
        <v/>
      </c>
      <c r="D1982" s="122" t="str">
        <f t="shared" ref="D1982:E1982" si="1627">D1981</f>
        <v/>
      </c>
      <c r="E1982" s="123" t="str">
        <f t="shared" si="1627"/>
        <v/>
      </c>
      <c r="F1982" s="213"/>
      <c r="G1982" s="124"/>
      <c r="H1982" s="125"/>
      <c r="I1982" s="125"/>
      <c r="J1982" s="214"/>
      <c r="K1982" s="186"/>
      <c r="L1982" s="186"/>
      <c r="M1982" s="127"/>
      <c r="N1982" s="128" t="str">
        <f>VLOOKUP(K1982,COD!$O$2:$P$10,2,FALSE)</f>
        <v>#N/A</v>
      </c>
      <c r="O1982" s="128" t="str">
        <f>VLOOKUP(L1982,COD!$O$12:$P$25,2,FALSE)</f>
        <v>#N/A</v>
      </c>
      <c r="P1982" s="119" t="str">
        <f t="shared" si="1501"/>
        <v>#N/A</v>
      </c>
    </row>
    <row r="1983" ht="23.25" customHeight="1">
      <c r="A1983" s="86" t="str">
        <f t="shared" si="1574"/>
        <v>55</v>
      </c>
      <c r="B1983" s="120">
        <v>55.0</v>
      </c>
      <c r="C1983" s="121" t="str">
        <f t="shared" si="91"/>
        <v/>
      </c>
      <c r="D1983" s="122" t="str">
        <f t="shared" ref="D1983:E1983" si="1628">D1982</f>
        <v/>
      </c>
      <c r="E1983" s="123" t="str">
        <f t="shared" si="1628"/>
        <v/>
      </c>
      <c r="F1983" s="213"/>
      <c r="G1983" s="124"/>
      <c r="H1983" s="125"/>
      <c r="I1983" s="125"/>
      <c r="J1983" s="214"/>
      <c r="K1983" s="185"/>
      <c r="L1983" s="186"/>
      <c r="M1983" s="130"/>
      <c r="N1983" s="118" t="str">
        <f>VLOOKUP(K1983,COD!$O$2:$P$10,2,FALSE)</f>
        <v>#N/A</v>
      </c>
      <c r="O1983" s="118" t="str">
        <f>VLOOKUP(L1983,COD!$O$12:$P$25,2,FALSE)</f>
        <v>#N/A</v>
      </c>
      <c r="P1983" s="119" t="str">
        <f t="shared" si="1501"/>
        <v>#N/A</v>
      </c>
    </row>
    <row r="1984" ht="23.25" customHeight="1">
      <c r="A1984" s="86" t="str">
        <f t="shared" si="1574"/>
        <v>56</v>
      </c>
      <c r="B1984" s="120">
        <v>56.0</v>
      </c>
      <c r="C1984" s="121" t="str">
        <f t="shared" si="91"/>
        <v/>
      </c>
      <c r="D1984" s="122" t="str">
        <f t="shared" ref="D1984:E1984" si="1629">D1983</f>
        <v/>
      </c>
      <c r="E1984" s="123" t="str">
        <f t="shared" si="1629"/>
        <v/>
      </c>
      <c r="F1984" s="213"/>
      <c r="G1984" s="124"/>
      <c r="H1984" s="125"/>
      <c r="I1984" s="125"/>
      <c r="J1984" s="214"/>
      <c r="K1984" s="186"/>
      <c r="L1984" s="186"/>
      <c r="M1984" s="131"/>
      <c r="N1984" s="128" t="str">
        <f>VLOOKUP(K1984,COD!$O$2:$P$10,2,FALSE)</f>
        <v>#N/A</v>
      </c>
      <c r="O1984" s="128" t="str">
        <f>VLOOKUP(L1984,COD!$O$12:$P$25,2,FALSE)</f>
        <v>#N/A</v>
      </c>
      <c r="P1984" s="119" t="str">
        <f t="shared" si="1501"/>
        <v>#N/A</v>
      </c>
    </row>
    <row r="1985" ht="23.25" customHeight="1">
      <c r="A1985" s="86" t="str">
        <f t="shared" si="1574"/>
        <v>57</v>
      </c>
      <c r="B1985" s="120">
        <v>57.0</v>
      </c>
      <c r="C1985" s="121" t="str">
        <f t="shared" si="91"/>
        <v/>
      </c>
      <c r="D1985" s="122" t="str">
        <f t="shared" ref="D1985:E1985" si="1630">D1984</f>
        <v/>
      </c>
      <c r="E1985" s="123" t="str">
        <f t="shared" si="1630"/>
        <v/>
      </c>
      <c r="F1985" s="213"/>
      <c r="G1985" s="124"/>
      <c r="H1985" s="125"/>
      <c r="I1985" s="125"/>
      <c r="J1985" s="214"/>
      <c r="K1985" s="185"/>
      <c r="L1985" s="185"/>
      <c r="M1985" s="132"/>
      <c r="N1985" s="118" t="str">
        <f>VLOOKUP(K1985,COD!$O$2:$P$10,2,FALSE)</f>
        <v>#N/A</v>
      </c>
      <c r="O1985" s="118" t="str">
        <f>VLOOKUP(L1985,COD!$O$12:$P$25,2,FALSE)</f>
        <v>#N/A</v>
      </c>
      <c r="P1985" s="119" t="str">
        <f t="shared" si="1501"/>
        <v>#N/A</v>
      </c>
    </row>
    <row r="1986" ht="23.25" customHeight="1">
      <c r="A1986" s="86" t="str">
        <f t="shared" si="1574"/>
        <v>58</v>
      </c>
      <c r="B1986" s="120">
        <v>58.0</v>
      </c>
      <c r="C1986" s="121" t="str">
        <f t="shared" si="91"/>
        <v/>
      </c>
      <c r="D1986" s="122" t="str">
        <f t="shared" ref="D1986:E1986" si="1631">D1985</f>
        <v/>
      </c>
      <c r="E1986" s="123" t="str">
        <f t="shared" si="1631"/>
        <v/>
      </c>
      <c r="F1986" s="213"/>
      <c r="G1986" s="124"/>
      <c r="H1986" s="125"/>
      <c r="I1986" s="125"/>
      <c r="J1986" s="214"/>
      <c r="K1986" s="185"/>
      <c r="L1986" s="185"/>
      <c r="M1986" s="127"/>
      <c r="N1986" s="128" t="str">
        <f>VLOOKUP(K1986,COD!$O$2:$P$10,2,FALSE)</f>
        <v>#N/A</v>
      </c>
      <c r="O1986" s="128" t="str">
        <f>VLOOKUP(L1986,COD!$O$12:$P$25,2,FALSE)</f>
        <v>#N/A</v>
      </c>
      <c r="P1986" s="119" t="str">
        <f t="shared" si="1501"/>
        <v>#N/A</v>
      </c>
    </row>
    <row r="1987" ht="23.25" customHeight="1">
      <c r="A1987" s="86" t="str">
        <f t="shared" si="1574"/>
        <v>59</v>
      </c>
      <c r="B1987" s="120">
        <v>59.0</v>
      </c>
      <c r="C1987" s="121" t="str">
        <f t="shared" si="91"/>
        <v/>
      </c>
      <c r="D1987" s="122" t="str">
        <f t="shared" ref="D1987:E1987" si="1632">D1986</f>
        <v/>
      </c>
      <c r="E1987" s="123" t="str">
        <f t="shared" si="1632"/>
        <v/>
      </c>
      <c r="F1987" s="213"/>
      <c r="G1987" s="124"/>
      <c r="H1987" s="125"/>
      <c r="I1987" s="125"/>
      <c r="J1987" s="214"/>
      <c r="K1987" s="185"/>
      <c r="L1987" s="185"/>
      <c r="M1987" s="132"/>
      <c r="N1987" s="118" t="str">
        <f>VLOOKUP(K1987,COD!$O$2:$P$10,2,FALSE)</f>
        <v>#N/A</v>
      </c>
      <c r="O1987" s="118" t="str">
        <f>VLOOKUP(L1987,COD!$O$12:$P$25,2,FALSE)</f>
        <v>#N/A</v>
      </c>
      <c r="P1987" s="119" t="str">
        <f t="shared" si="1501"/>
        <v>#N/A</v>
      </c>
    </row>
    <row r="1988" ht="23.25" customHeight="1">
      <c r="A1988" s="86" t="str">
        <f t="shared" si="1574"/>
        <v>60</v>
      </c>
      <c r="B1988" s="120">
        <v>60.0</v>
      </c>
      <c r="C1988" s="121" t="str">
        <f t="shared" si="91"/>
        <v/>
      </c>
      <c r="D1988" s="122" t="str">
        <f t="shared" ref="D1988:E1988" si="1633">D1987</f>
        <v/>
      </c>
      <c r="E1988" s="123" t="str">
        <f t="shared" si="1633"/>
        <v/>
      </c>
      <c r="F1988" s="213"/>
      <c r="G1988" s="124"/>
      <c r="H1988" s="125"/>
      <c r="I1988" s="125"/>
      <c r="J1988" s="214"/>
      <c r="K1988" s="185"/>
      <c r="L1988" s="185"/>
      <c r="M1988" s="127"/>
      <c r="N1988" s="128" t="str">
        <f>VLOOKUP(K1988,COD!$O$2:$P$10,2,FALSE)</f>
        <v>#N/A</v>
      </c>
      <c r="O1988" s="128" t="str">
        <f>VLOOKUP(L1988,COD!$O$12:$P$25,2,FALSE)</f>
        <v>#N/A</v>
      </c>
      <c r="P1988" s="119" t="str">
        <f t="shared" si="1501"/>
        <v>#N/A</v>
      </c>
    </row>
    <row r="1989" ht="23.25" customHeight="1">
      <c r="A1989" s="86" t="str">
        <f t="shared" si="1574"/>
        <v>61</v>
      </c>
      <c r="B1989" s="120">
        <v>61.0</v>
      </c>
      <c r="C1989" s="121" t="str">
        <f t="shared" si="91"/>
        <v/>
      </c>
      <c r="D1989" s="122" t="str">
        <f t="shared" ref="D1989:E1989" si="1634">D1988</f>
        <v/>
      </c>
      <c r="E1989" s="123" t="str">
        <f t="shared" si="1634"/>
        <v/>
      </c>
      <c r="F1989" s="213"/>
      <c r="G1989" s="124"/>
      <c r="H1989" s="125"/>
      <c r="I1989" s="125"/>
      <c r="J1989" s="215"/>
      <c r="K1989" s="185"/>
      <c r="L1989" s="185"/>
      <c r="M1989" s="132"/>
      <c r="N1989" s="118" t="str">
        <f>VLOOKUP(K1989,COD!$O$2:$P$10,2,FALSE)</f>
        <v>#N/A</v>
      </c>
      <c r="O1989" s="118" t="str">
        <f>VLOOKUP(L1989,COD!$O$12:$P$25,2,FALSE)</f>
        <v>#N/A</v>
      </c>
      <c r="P1989" s="119" t="str">
        <f t="shared" si="1501"/>
        <v>#N/A</v>
      </c>
    </row>
    <row r="1990" ht="23.25" customHeight="1">
      <c r="A1990" s="86" t="str">
        <f t="shared" si="1574"/>
        <v>62</v>
      </c>
      <c r="B1990" s="120">
        <v>62.0</v>
      </c>
      <c r="C1990" s="121" t="str">
        <f t="shared" si="91"/>
        <v/>
      </c>
      <c r="D1990" s="122" t="str">
        <f t="shared" ref="D1990:E1990" si="1635">D1989</f>
        <v/>
      </c>
      <c r="E1990" s="123" t="str">
        <f t="shared" si="1635"/>
        <v/>
      </c>
      <c r="F1990" s="213"/>
      <c r="G1990" s="124"/>
      <c r="H1990" s="125"/>
      <c r="I1990" s="125"/>
      <c r="J1990" s="215"/>
      <c r="K1990" s="186"/>
      <c r="L1990" s="186"/>
      <c r="M1990" s="131"/>
      <c r="N1990" s="128" t="str">
        <f>VLOOKUP(K1990,COD!$O$2:$P$10,2,FALSE)</f>
        <v>#N/A</v>
      </c>
      <c r="O1990" s="128" t="str">
        <f>VLOOKUP(L1990,COD!$O$12:$P$25,2,FALSE)</f>
        <v>#N/A</v>
      </c>
      <c r="P1990" s="119" t="str">
        <f t="shared" si="1501"/>
        <v>#N/A</v>
      </c>
    </row>
    <row r="1991" ht="23.25" customHeight="1">
      <c r="A1991" s="86" t="str">
        <f t="shared" si="1574"/>
        <v>63</v>
      </c>
      <c r="B1991" s="120">
        <v>63.0</v>
      </c>
      <c r="C1991" s="121" t="str">
        <f t="shared" si="91"/>
        <v/>
      </c>
      <c r="D1991" s="122" t="str">
        <f t="shared" ref="D1991:E1991" si="1636">D1990</f>
        <v/>
      </c>
      <c r="E1991" s="123" t="str">
        <f t="shared" si="1636"/>
        <v/>
      </c>
      <c r="F1991" s="213"/>
      <c r="G1991" s="124"/>
      <c r="H1991" s="125"/>
      <c r="I1991" s="125"/>
      <c r="J1991" s="215"/>
      <c r="K1991" s="185"/>
      <c r="L1991" s="185"/>
      <c r="M1991" s="130"/>
      <c r="N1991" s="118" t="str">
        <f>VLOOKUP(K1991,COD!$O$2:$P$10,2,FALSE)</f>
        <v>#N/A</v>
      </c>
      <c r="O1991" s="118" t="str">
        <f>VLOOKUP(L1991,COD!$O$12:$P$25,2,FALSE)</f>
        <v>#N/A</v>
      </c>
      <c r="P1991" s="119" t="str">
        <f t="shared" si="1501"/>
        <v>#N/A</v>
      </c>
    </row>
    <row r="1992" ht="23.25" customHeight="1">
      <c r="A1992" s="86" t="str">
        <f t="shared" si="1574"/>
        <v>64</v>
      </c>
      <c r="B1992" s="120">
        <v>64.0</v>
      </c>
      <c r="C1992" s="121" t="str">
        <f t="shared" si="91"/>
        <v/>
      </c>
      <c r="D1992" s="122" t="str">
        <f t="shared" ref="D1992:E1992" si="1637">D1991</f>
        <v/>
      </c>
      <c r="E1992" s="123" t="str">
        <f t="shared" si="1637"/>
        <v/>
      </c>
      <c r="F1992" s="213"/>
      <c r="G1992" s="124"/>
      <c r="H1992" s="125"/>
      <c r="I1992" s="125"/>
      <c r="J1992" s="214"/>
      <c r="K1992" s="185"/>
      <c r="L1992" s="185"/>
      <c r="M1992" s="131"/>
      <c r="N1992" s="128" t="str">
        <f>VLOOKUP(K1992,COD!$O$2:$P$10,2,FALSE)</f>
        <v>#N/A</v>
      </c>
      <c r="O1992" s="128" t="str">
        <f>VLOOKUP(L1992,COD!$O$12:$P$25,2,FALSE)</f>
        <v>#N/A</v>
      </c>
      <c r="P1992" s="119" t="str">
        <f t="shared" si="1501"/>
        <v>#N/A</v>
      </c>
    </row>
    <row r="1993" ht="23.25" customHeight="1">
      <c r="A1993" s="86" t="str">
        <f t="shared" si="1574"/>
        <v>65</v>
      </c>
      <c r="B1993" s="120">
        <v>65.0</v>
      </c>
      <c r="C1993" s="121" t="str">
        <f t="shared" si="91"/>
        <v/>
      </c>
      <c r="D1993" s="122" t="str">
        <f t="shared" ref="D1993:E1993" si="1638">D1992</f>
        <v/>
      </c>
      <c r="E1993" s="123" t="str">
        <f t="shared" si="1638"/>
        <v/>
      </c>
      <c r="F1993" s="213"/>
      <c r="G1993" s="124"/>
      <c r="H1993" s="125"/>
      <c r="I1993" s="125"/>
      <c r="J1993" s="214"/>
      <c r="K1993" s="185"/>
      <c r="L1993" s="185"/>
      <c r="M1993" s="130"/>
      <c r="N1993" s="118" t="str">
        <f>VLOOKUP(K1993,COD!$O$2:$P$10,2,FALSE)</f>
        <v>#N/A</v>
      </c>
      <c r="O1993" s="118" t="str">
        <f>VLOOKUP(L1993,COD!$O$12:$P$25,2,FALSE)</f>
        <v>#N/A</v>
      </c>
      <c r="P1993" s="119" t="str">
        <f t="shared" si="1501"/>
        <v>#N/A</v>
      </c>
    </row>
    <row r="1994" ht="23.25" customHeight="1">
      <c r="A1994" s="86" t="str">
        <f t="shared" si="1574"/>
        <v>66</v>
      </c>
      <c r="B1994" s="120">
        <v>66.0</v>
      </c>
      <c r="C1994" s="121" t="str">
        <f t="shared" si="91"/>
        <v/>
      </c>
      <c r="D1994" s="122" t="str">
        <f t="shared" ref="D1994:E1994" si="1639">D1993</f>
        <v/>
      </c>
      <c r="E1994" s="123" t="str">
        <f t="shared" si="1639"/>
        <v/>
      </c>
      <c r="F1994" s="213"/>
      <c r="G1994" s="124"/>
      <c r="H1994" s="125"/>
      <c r="I1994" s="125"/>
      <c r="J1994" s="214"/>
      <c r="K1994" s="186"/>
      <c r="L1994" s="186"/>
      <c r="M1994" s="131"/>
      <c r="N1994" s="128" t="str">
        <f>VLOOKUP(K1994,COD!$O$2:$P$10,2,FALSE)</f>
        <v>#N/A</v>
      </c>
      <c r="O1994" s="128" t="str">
        <f>VLOOKUP(L1994,COD!$O$12:$P$25,2,FALSE)</f>
        <v>#N/A</v>
      </c>
      <c r="P1994" s="119" t="str">
        <f t="shared" si="1501"/>
        <v>#N/A</v>
      </c>
    </row>
    <row r="1995" ht="23.25" customHeight="1">
      <c r="A1995" s="86" t="str">
        <f t="shared" si="1574"/>
        <v>67</v>
      </c>
      <c r="B1995" s="120">
        <v>67.0</v>
      </c>
      <c r="C1995" s="121" t="str">
        <f t="shared" si="91"/>
        <v/>
      </c>
      <c r="D1995" s="122" t="str">
        <f t="shared" ref="D1995:E1995" si="1640">D1994</f>
        <v/>
      </c>
      <c r="E1995" s="123" t="str">
        <f t="shared" si="1640"/>
        <v/>
      </c>
      <c r="F1995" s="213"/>
      <c r="G1995" s="124"/>
      <c r="H1995" s="125"/>
      <c r="I1995" s="125"/>
      <c r="J1995" s="214"/>
      <c r="K1995" s="185"/>
      <c r="L1995" s="185"/>
      <c r="M1995" s="132"/>
      <c r="N1995" s="118" t="str">
        <f>VLOOKUP(K1995,COD!$O$2:$P$10,2,FALSE)</f>
        <v>#N/A</v>
      </c>
      <c r="O1995" s="118" t="str">
        <f>VLOOKUP(L1995,COD!$O$12:$P$25,2,FALSE)</f>
        <v>#N/A</v>
      </c>
      <c r="P1995" s="119" t="str">
        <f t="shared" si="1501"/>
        <v>#N/A</v>
      </c>
    </row>
    <row r="1996" ht="23.25" customHeight="1">
      <c r="A1996" s="86" t="str">
        <f t="shared" si="1574"/>
        <v>68</v>
      </c>
      <c r="B1996" s="120">
        <v>68.0</v>
      </c>
      <c r="C1996" s="121" t="str">
        <f t="shared" si="91"/>
        <v/>
      </c>
      <c r="D1996" s="122" t="str">
        <f t="shared" ref="D1996:E1996" si="1641">D1995</f>
        <v/>
      </c>
      <c r="E1996" s="123" t="str">
        <f t="shared" si="1641"/>
        <v/>
      </c>
      <c r="F1996" s="213"/>
      <c r="G1996" s="124"/>
      <c r="H1996" s="125"/>
      <c r="I1996" s="125"/>
      <c r="J1996" s="215"/>
      <c r="K1996" s="186"/>
      <c r="L1996" s="186"/>
      <c r="M1996" s="131"/>
      <c r="N1996" s="128" t="str">
        <f>VLOOKUP(K1996,COD!$O$2:$P$10,2,FALSE)</f>
        <v>#N/A</v>
      </c>
      <c r="O1996" s="128" t="str">
        <f>VLOOKUP(L1996,COD!$O$12:$P$25,2,FALSE)</f>
        <v>#N/A</v>
      </c>
      <c r="P1996" s="119" t="str">
        <f t="shared" si="1501"/>
        <v>#N/A</v>
      </c>
    </row>
    <row r="1997" ht="23.25" customHeight="1">
      <c r="A1997" s="86" t="str">
        <f t="shared" si="1574"/>
        <v>69</v>
      </c>
      <c r="B1997" s="120">
        <v>69.0</v>
      </c>
      <c r="C1997" s="121" t="str">
        <f t="shared" si="91"/>
        <v/>
      </c>
      <c r="D1997" s="122" t="str">
        <f t="shared" ref="D1997:E1997" si="1642">D1996</f>
        <v/>
      </c>
      <c r="E1997" s="123" t="str">
        <f t="shared" si="1642"/>
        <v/>
      </c>
      <c r="F1997" s="213"/>
      <c r="G1997" s="124"/>
      <c r="H1997" s="125"/>
      <c r="I1997" s="125"/>
      <c r="J1997" s="214"/>
      <c r="K1997" s="186"/>
      <c r="L1997" s="186"/>
      <c r="M1997" s="130"/>
      <c r="N1997" s="118" t="str">
        <f>VLOOKUP(K1997,COD!$O$2:$P$10,2,FALSE)</f>
        <v>#N/A</v>
      </c>
      <c r="O1997" s="118" t="str">
        <f>VLOOKUP(L1997,COD!$O$12:$P$25,2,FALSE)</f>
        <v>#N/A</v>
      </c>
      <c r="P1997" s="119" t="str">
        <f t="shared" si="1501"/>
        <v>#N/A</v>
      </c>
    </row>
    <row r="1998" ht="23.25" customHeight="1">
      <c r="A1998" s="86" t="str">
        <f t="shared" si="1574"/>
        <v>70</v>
      </c>
      <c r="B1998" s="136">
        <v>70.0</v>
      </c>
      <c r="C1998" s="137" t="str">
        <f t="shared" si="91"/>
        <v/>
      </c>
      <c r="D1998" s="138" t="str">
        <f t="shared" ref="D1998:E1998" si="1643">D1997</f>
        <v/>
      </c>
      <c r="E1998" s="139" t="str">
        <f t="shared" si="1643"/>
        <v/>
      </c>
      <c r="F1998" s="216"/>
      <c r="G1998" s="141"/>
      <c r="H1998" s="142"/>
      <c r="I1998" s="142"/>
      <c r="J1998" s="217"/>
      <c r="K1998" s="199"/>
      <c r="L1998" s="199"/>
      <c r="M1998" s="145"/>
      <c r="N1998" s="128" t="str">
        <f>VLOOKUP(K1998,COD!$O$2:$P$10,2,FALSE)</f>
        <v>#N/A</v>
      </c>
      <c r="O1998" s="128" t="str">
        <f>VLOOKUP(L1998,COD!$O$12:$P$25,2,FALSE)</f>
        <v>#N/A</v>
      </c>
      <c r="P1998" s="119" t="str">
        <f t="shared" si="1501"/>
        <v>#N/A</v>
      </c>
    </row>
    <row r="1999" ht="21.0" customHeight="1">
      <c r="A1999" s="86" t="str">
        <f t="shared" ref="A1999:A2001" si="1645">E1999&amp;D1999&amp;F1999</f>
        <v>CLAVE ROJA</v>
      </c>
      <c r="B1999" s="108" t="s">
        <v>450</v>
      </c>
      <c r="C1999" s="146" t="str">
        <f t="shared" si="91"/>
        <v/>
      </c>
      <c r="D1999" s="147" t="str">
        <f t="shared" ref="D1999:E1999" si="1644">D1998</f>
        <v/>
      </c>
      <c r="E1999" s="148" t="str">
        <f t="shared" si="1644"/>
        <v/>
      </c>
      <c r="F1999" s="149" t="s">
        <v>21</v>
      </c>
      <c r="G1999" s="150"/>
      <c r="H1999" s="150"/>
      <c r="I1999" s="150"/>
      <c r="J1999" s="151"/>
      <c r="K1999" s="152"/>
      <c r="L1999" s="151"/>
      <c r="M1999" s="153"/>
      <c r="N1999" s="119" t="str">
        <f>VLOOKUP(K1999,COD!$O$2:$P$10,2,FALSE)</f>
        <v>#N/A</v>
      </c>
      <c r="O1999" s="119" t="str">
        <f>VLOOKUP(L1999,COD!$O$12:$P$25,2,FALSE)</f>
        <v>#N/A</v>
      </c>
      <c r="P1999" s="119" t="str">
        <f t="shared" si="1501"/>
        <v>#N/A</v>
      </c>
    </row>
    <row r="2000" ht="21.0" customHeight="1">
      <c r="A2000" s="86" t="str">
        <f t="shared" si="1645"/>
        <v>CLAVE AMARILLA</v>
      </c>
      <c r="B2000" s="120" t="s">
        <v>450</v>
      </c>
      <c r="C2000" s="154" t="str">
        <f t="shared" si="91"/>
        <v/>
      </c>
      <c r="D2000" s="155" t="str">
        <f t="shared" ref="D2000:E2000" si="1646">D1999</f>
        <v/>
      </c>
      <c r="E2000" s="123" t="str">
        <f t="shared" si="1646"/>
        <v/>
      </c>
      <c r="F2000" s="156" t="s">
        <v>32</v>
      </c>
      <c r="G2000" s="157"/>
      <c r="H2000" s="157"/>
      <c r="I2000" s="157"/>
      <c r="J2000" s="158"/>
      <c r="K2000" s="159"/>
      <c r="L2000" s="158"/>
      <c r="M2000" s="130"/>
      <c r="N2000" s="119" t="str">
        <f>VLOOKUP(K2000,COD!$O$2:$P$10,2,FALSE)</f>
        <v>#N/A</v>
      </c>
      <c r="O2000" s="119" t="str">
        <f>VLOOKUP(L2000,COD!$O$12:$P$25,2,FALSE)</f>
        <v>#N/A</v>
      </c>
      <c r="P2000" s="119" t="str">
        <f t="shared" si="1501"/>
        <v>#N/A</v>
      </c>
    </row>
    <row r="2001" ht="21.0" customHeight="1">
      <c r="A2001" s="86" t="str">
        <f t="shared" si="1645"/>
        <v>CLAVE AZUL</v>
      </c>
      <c r="B2001" s="136" t="s">
        <v>450</v>
      </c>
      <c r="C2001" s="160" t="str">
        <f t="shared" si="91"/>
        <v/>
      </c>
      <c r="D2001" s="161" t="str">
        <f t="shared" ref="D2001:E2001" si="1647">D2000</f>
        <v/>
      </c>
      <c r="E2001" s="139" t="str">
        <f t="shared" si="1647"/>
        <v/>
      </c>
      <c r="F2001" s="162" t="s">
        <v>43</v>
      </c>
      <c r="G2001" s="163"/>
      <c r="H2001" s="163"/>
      <c r="I2001" s="163"/>
      <c r="J2001" s="164"/>
      <c r="K2001" s="165"/>
      <c r="L2001" s="164"/>
      <c r="M2001" s="166"/>
      <c r="N2001" s="119" t="str">
        <f>VLOOKUP(K2001,COD!$O$2:$P$10,2,FALSE)</f>
        <v>#N/A</v>
      </c>
      <c r="O2001" s="119" t="str">
        <f>VLOOKUP(L2001,COD!$O$12:$P$25,2,FALSE)</f>
        <v>#N/A</v>
      </c>
      <c r="P2001" s="119" t="str">
        <f t="shared" si="1501"/>
        <v>#N/A</v>
      </c>
    </row>
    <row r="2002" ht="23.25" customHeight="1">
      <c r="A2002" s="86" t="str">
        <f t="shared" ref="A2002:A2071" si="1648">E2002&amp;D2002&amp;B2002</f>
        <v>1</v>
      </c>
      <c r="B2002" s="167">
        <v>1.0</v>
      </c>
      <c r="C2002" s="168" t="str">
        <f t="shared" si="91"/>
        <v/>
      </c>
      <c r="D2002" s="169" t="str">
        <f>VLOOKUP($B$2&amp;$E2002,'Numeración'!$A$4:$G$63,5,FALSE)</f>
        <v/>
      </c>
      <c r="E2002" s="218"/>
      <c r="F2002" s="171"/>
      <c r="G2002" s="172"/>
      <c r="H2002" s="173"/>
      <c r="I2002" s="173"/>
      <c r="J2002" s="174"/>
      <c r="K2002" s="175"/>
      <c r="L2002" s="175"/>
      <c r="M2002" s="176"/>
      <c r="N2002" s="128" t="str">
        <f>VLOOKUP(K2002,COD!$O$2:$P$10,2,FALSE)</f>
        <v>#N/A</v>
      </c>
      <c r="O2002" s="128" t="str">
        <f>VLOOKUP(L2002,COD!$O$12:$P$25,2,FALSE)</f>
        <v>#N/A</v>
      </c>
      <c r="P2002" s="119" t="str">
        <f t="shared" si="1501"/>
        <v>#N/A</v>
      </c>
    </row>
    <row r="2003" ht="23.25" customHeight="1">
      <c r="A2003" s="86" t="str">
        <f t="shared" si="1648"/>
        <v>2</v>
      </c>
      <c r="B2003" s="177">
        <v>2.0</v>
      </c>
      <c r="C2003" s="178" t="str">
        <f t="shared" si="91"/>
        <v/>
      </c>
      <c r="D2003" s="179" t="str">
        <f t="shared" ref="D2003:E2003" si="1649">D2002</f>
        <v/>
      </c>
      <c r="E2003" s="180" t="str">
        <f t="shared" si="1649"/>
        <v/>
      </c>
      <c r="F2003" s="181"/>
      <c r="G2003" s="182"/>
      <c r="H2003" s="183"/>
      <c r="I2003" s="183"/>
      <c r="J2003" s="184"/>
      <c r="K2003" s="185"/>
      <c r="L2003" s="186"/>
      <c r="M2003" s="132"/>
      <c r="N2003" s="118" t="str">
        <f>VLOOKUP(K2003,COD!$O$2:$P$10,2,FALSE)</f>
        <v>#N/A</v>
      </c>
      <c r="O2003" s="118" t="str">
        <f>VLOOKUP(L2003,COD!$O$12:$P$25,2,FALSE)</f>
        <v>#N/A</v>
      </c>
      <c r="P2003" s="119" t="str">
        <f t="shared" si="1501"/>
        <v>#N/A</v>
      </c>
    </row>
    <row r="2004" ht="23.25" customHeight="1">
      <c r="A2004" s="86" t="str">
        <f t="shared" si="1648"/>
        <v>3</v>
      </c>
      <c r="B2004" s="177">
        <v>3.0</v>
      </c>
      <c r="C2004" s="178" t="str">
        <f t="shared" si="91"/>
        <v/>
      </c>
      <c r="D2004" s="179" t="str">
        <f t="shared" ref="D2004:E2004" si="1650">D2003</f>
        <v/>
      </c>
      <c r="E2004" s="180" t="str">
        <f t="shared" si="1650"/>
        <v/>
      </c>
      <c r="F2004" s="181"/>
      <c r="G2004" s="182"/>
      <c r="H2004" s="183"/>
      <c r="I2004" s="183"/>
      <c r="J2004" s="184"/>
      <c r="K2004" s="185"/>
      <c r="L2004" s="185"/>
      <c r="M2004" s="131"/>
      <c r="N2004" s="128" t="str">
        <f>VLOOKUP(K2004,COD!$O$2:$P$10,2,FALSE)</f>
        <v>#N/A</v>
      </c>
      <c r="O2004" s="128" t="str">
        <f>VLOOKUP(L2004,COD!$O$12:$P$25,2,FALSE)</f>
        <v>#N/A</v>
      </c>
      <c r="P2004" s="119" t="str">
        <f t="shared" si="1501"/>
        <v>#N/A</v>
      </c>
    </row>
    <row r="2005" ht="23.25" customHeight="1">
      <c r="A2005" s="86" t="str">
        <f t="shared" si="1648"/>
        <v>4</v>
      </c>
      <c r="B2005" s="177">
        <v>4.0</v>
      </c>
      <c r="C2005" s="178" t="str">
        <f t="shared" si="91"/>
        <v/>
      </c>
      <c r="D2005" s="179" t="str">
        <f t="shared" ref="D2005:E2005" si="1651">D2004</f>
        <v/>
      </c>
      <c r="E2005" s="180" t="str">
        <f t="shared" si="1651"/>
        <v/>
      </c>
      <c r="F2005" s="181"/>
      <c r="G2005" s="182"/>
      <c r="H2005" s="183"/>
      <c r="I2005" s="183"/>
      <c r="J2005" s="184"/>
      <c r="K2005" s="185"/>
      <c r="L2005" s="185"/>
      <c r="M2005" s="132"/>
      <c r="N2005" s="118" t="str">
        <f>VLOOKUP(K2005,COD!$O$2:$P$10,2,FALSE)</f>
        <v>#N/A</v>
      </c>
      <c r="O2005" s="118" t="str">
        <f>VLOOKUP(L2005,COD!$O$12:$P$25,2,FALSE)</f>
        <v>#N/A</v>
      </c>
      <c r="P2005" s="119" t="str">
        <f t="shared" si="1501"/>
        <v>#N/A</v>
      </c>
    </row>
    <row r="2006" ht="23.25" customHeight="1">
      <c r="A2006" s="86" t="str">
        <f t="shared" si="1648"/>
        <v>5</v>
      </c>
      <c r="B2006" s="177">
        <v>5.0</v>
      </c>
      <c r="C2006" s="178" t="str">
        <f t="shared" si="91"/>
        <v/>
      </c>
      <c r="D2006" s="179" t="str">
        <f t="shared" ref="D2006:E2006" si="1652">D2005</f>
        <v/>
      </c>
      <c r="E2006" s="180" t="str">
        <f t="shared" si="1652"/>
        <v/>
      </c>
      <c r="F2006" s="181"/>
      <c r="G2006" s="182"/>
      <c r="H2006" s="183"/>
      <c r="I2006" s="183"/>
      <c r="J2006" s="184"/>
      <c r="K2006" s="185"/>
      <c r="L2006" s="185"/>
      <c r="M2006" s="131"/>
      <c r="N2006" s="128" t="str">
        <f>VLOOKUP(K2006,COD!$O$2:$P$10,2,FALSE)</f>
        <v>#N/A</v>
      </c>
      <c r="O2006" s="128" t="str">
        <f>VLOOKUP(L2006,COD!$O$12:$P$25,2,FALSE)</f>
        <v>#N/A</v>
      </c>
      <c r="P2006" s="119" t="str">
        <f t="shared" si="1501"/>
        <v>#N/A</v>
      </c>
    </row>
    <row r="2007" ht="23.25" customHeight="1">
      <c r="A2007" s="86" t="str">
        <f t="shared" si="1648"/>
        <v>6</v>
      </c>
      <c r="B2007" s="177">
        <v>6.0</v>
      </c>
      <c r="C2007" s="178" t="str">
        <f t="shared" si="91"/>
        <v/>
      </c>
      <c r="D2007" s="179" t="str">
        <f t="shared" ref="D2007:E2007" si="1653">D2006</f>
        <v/>
      </c>
      <c r="E2007" s="180" t="str">
        <f t="shared" si="1653"/>
        <v/>
      </c>
      <c r="F2007" s="181"/>
      <c r="G2007" s="182"/>
      <c r="H2007" s="183"/>
      <c r="I2007" s="183"/>
      <c r="J2007" s="184"/>
      <c r="K2007" s="185"/>
      <c r="L2007" s="185"/>
      <c r="M2007" s="130"/>
      <c r="N2007" s="118" t="str">
        <f>VLOOKUP(K2007,COD!$O$2:$P$10,2,FALSE)</f>
        <v>#N/A</v>
      </c>
      <c r="O2007" s="118" t="str">
        <f>VLOOKUP(L2007,COD!$O$12:$P$25,2,FALSE)</f>
        <v>#N/A</v>
      </c>
      <c r="P2007" s="119" t="str">
        <f t="shared" si="1501"/>
        <v>#N/A</v>
      </c>
    </row>
    <row r="2008" ht="23.25" customHeight="1">
      <c r="A2008" s="86" t="str">
        <f t="shared" si="1648"/>
        <v>7</v>
      </c>
      <c r="B2008" s="177">
        <v>7.0</v>
      </c>
      <c r="C2008" s="178" t="str">
        <f t="shared" si="91"/>
        <v/>
      </c>
      <c r="D2008" s="179" t="str">
        <f t="shared" ref="D2008:E2008" si="1654">D2007</f>
        <v/>
      </c>
      <c r="E2008" s="180" t="str">
        <f t="shared" si="1654"/>
        <v/>
      </c>
      <c r="F2008" s="181"/>
      <c r="G2008" s="182"/>
      <c r="H2008" s="183"/>
      <c r="I2008" s="183"/>
      <c r="J2008" s="184"/>
      <c r="K2008" s="185"/>
      <c r="L2008" s="185"/>
      <c r="M2008" s="127"/>
      <c r="N2008" s="128" t="str">
        <f>VLOOKUP(K2008,COD!$O$2:$P$10,2,FALSE)</f>
        <v>#N/A</v>
      </c>
      <c r="O2008" s="128" t="str">
        <f>VLOOKUP(L2008,COD!$O$12:$P$25,2,FALSE)</f>
        <v>#N/A</v>
      </c>
      <c r="P2008" s="119" t="str">
        <f t="shared" si="1501"/>
        <v>#N/A</v>
      </c>
    </row>
    <row r="2009" ht="23.25" customHeight="1">
      <c r="A2009" s="86" t="str">
        <f t="shared" si="1648"/>
        <v>8</v>
      </c>
      <c r="B2009" s="177">
        <v>8.0</v>
      </c>
      <c r="C2009" s="178" t="str">
        <f t="shared" si="91"/>
        <v/>
      </c>
      <c r="D2009" s="179" t="str">
        <f t="shared" ref="D2009:E2009" si="1655">D2008</f>
        <v/>
      </c>
      <c r="E2009" s="180" t="str">
        <f t="shared" si="1655"/>
        <v/>
      </c>
      <c r="F2009" s="181"/>
      <c r="G2009" s="182"/>
      <c r="H2009" s="183"/>
      <c r="I2009" s="183"/>
      <c r="J2009" s="184"/>
      <c r="K2009" s="185"/>
      <c r="L2009" s="185"/>
      <c r="M2009" s="132"/>
      <c r="N2009" s="118" t="str">
        <f>VLOOKUP(K2009,COD!$O$2:$P$10,2,FALSE)</f>
        <v>#N/A</v>
      </c>
      <c r="O2009" s="118" t="str">
        <f>VLOOKUP(L2009,COD!$O$12:$P$25,2,FALSE)</f>
        <v>#N/A</v>
      </c>
      <c r="P2009" s="119" t="str">
        <f t="shared" si="1501"/>
        <v>#N/A</v>
      </c>
    </row>
    <row r="2010" ht="23.25" customHeight="1">
      <c r="A2010" s="86" t="str">
        <f t="shared" si="1648"/>
        <v>9</v>
      </c>
      <c r="B2010" s="177">
        <v>9.0</v>
      </c>
      <c r="C2010" s="178" t="str">
        <f t="shared" si="91"/>
        <v/>
      </c>
      <c r="D2010" s="179" t="str">
        <f t="shared" ref="D2010:E2010" si="1656">D2009</f>
        <v/>
      </c>
      <c r="E2010" s="180" t="str">
        <f t="shared" si="1656"/>
        <v/>
      </c>
      <c r="F2010" s="181"/>
      <c r="G2010" s="182"/>
      <c r="H2010" s="183"/>
      <c r="I2010" s="183"/>
      <c r="J2010" s="184"/>
      <c r="K2010" s="185"/>
      <c r="L2010" s="185"/>
      <c r="M2010" s="131"/>
      <c r="N2010" s="128" t="str">
        <f>VLOOKUP(K2010,COD!$O$2:$P$10,2,FALSE)</f>
        <v>#N/A</v>
      </c>
      <c r="O2010" s="128" t="str">
        <f>VLOOKUP(L2010,COD!$O$12:$P$25,2,FALSE)</f>
        <v>#N/A</v>
      </c>
      <c r="P2010" s="119" t="str">
        <f t="shared" si="1501"/>
        <v>#N/A</v>
      </c>
    </row>
    <row r="2011" ht="23.25" customHeight="1">
      <c r="A2011" s="86" t="str">
        <f t="shared" si="1648"/>
        <v>10</v>
      </c>
      <c r="B2011" s="177">
        <v>10.0</v>
      </c>
      <c r="C2011" s="178" t="str">
        <f t="shared" si="91"/>
        <v/>
      </c>
      <c r="D2011" s="179" t="str">
        <f t="shared" ref="D2011:E2011" si="1657">D2010</f>
        <v/>
      </c>
      <c r="E2011" s="180" t="str">
        <f t="shared" si="1657"/>
        <v/>
      </c>
      <c r="F2011" s="181"/>
      <c r="G2011" s="182"/>
      <c r="H2011" s="183"/>
      <c r="I2011" s="183"/>
      <c r="J2011" s="184"/>
      <c r="K2011" s="185"/>
      <c r="L2011" s="185"/>
      <c r="M2011" s="132"/>
      <c r="N2011" s="118" t="str">
        <f>VLOOKUP(K2011,COD!$O$2:$P$10,2,FALSE)</f>
        <v>#N/A</v>
      </c>
      <c r="O2011" s="118" t="str">
        <f>VLOOKUP(L2011,COD!$O$12:$P$25,2,FALSE)</f>
        <v>#N/A</v>
      </c>
      <c r="P2011" s="119" t="str">
        <f t="shared" si="1501"/>
        <v>#N/A</v>
      </c>
    </row>
    <row r="2012" ht="23.25" customHeight="1">
      <c r="A2012" s="86" t="str">
        <f t="shared" si="1648"/>
        <v>11</v>
      </c>
      <c r="B2012" s="177">
        <v>11.0</v>
      </c>
      <c r="C2012" s="178" t="str">
        <f t="shared" si="91"/>
        <v/>
      </c>
      <c r="D2012" s="179" t="str">
        <f t="shared" ref="D2012:E2012" si="1658">D2011</f>
        <v/>
      </c>
      <c r="E2012" s="180" t="str">
        <f t="shared" si="1658"/>
        <v/>
      </c>
      <c r="F2012" s="181"/>
      <c r="G2012" s="182"/>
      <c r="H2012" s="183"/>
      <c r="I2012" s="183"/>
      <c r="J2012" s="184"/>
      <c r="K2012" s="185"/>
      <c r="L2012" s="185"/>
      <c r="M2012" s="131"/>
      <c r="N2012" s="128" t="str">
        <f>VLOOKUP(K2012,COD!$O$2:$P$10,2,FALSE)</f>
        <v>#N/A</v>
      </c>
      <c r="O2012" s="128" t="str">
        <f>VLOOKUP(L2012,COD!$O$12:$P$25,2,FALSE)</f>
        <v>#N/A</v>
      </c>
      <c r="P2012" s="119" t="str">
        <f t="shared" si="1501"/>
        <v>#N/A</v>
      </c>
    </row>
    <row r="2013" ht="23.25" customHeight="1">
      <c r="A2013" s="86" t="str">
        <f t="shared" si="1648"/>
        <v>12</v>
      </c>
      <c r="B2013" s="177">
        <v>12.0</v>
      </c>
      <c r="C2013" s="178" t="str">
        <f t="shared" si="91"/>
        <v/>
      </c>
      <c r="D2013" s="179" t="str">
        <f t="shared" ref="D2013:E2013" si="1659">D2012</f>
        <v/>
      </c>
      <c r="E2013" s="180" t="str">
        <f t="shared" si="1659"/>
        <v/>
      </c>
      <c r="F2013" s="181"/>
      <c r="G2013" s="182"/>
      <c r="H2013" s="183"/>
      <c r="I2013" s="183"/>
      <c r="J2013" s="184"/>
      <c r="K2013" s="186"/>
      <c r="L2013" s="186"/>
      <c r="M2013" s="130"/>
      <c r="N2013" s="118" t="str">
        <f>VLOOKUP(K2013,COD!$O$2:$P$10,2,FALSE)</f>
        <v>#N/A</v>
      </c>
      <c r="O2013" s="118" t="str">
        <f>VLOOKUP(L2013,COD!$O$12:$P$25,2,FALSE)</f>
        <v>#N/A</v>
      </c>
      <c r="P2013" s="119" t="str">
        <f t="shared" si="1501"/>
        <v>#N/A</v>
      </c>
    </row>
    <row r="2014" ht="23.25" customHeight="1">
      <c r="A2014" s="86" t="str">
        <f t="shared" si="1648"/>
        <v>13</v>
      </c>
      <c r="B2014" s="177">
        <v>13.0</v>
      </c>
      <c r="C2014" s="178" t="str">
        <f t="shared" si="91"/>
        <v/>
      </c>
      <c r="D2014" s="179" t="str">
        <f t="shared" ref="D2014:E2014" si="1660">D2013</f>
        <v/>
      </c>
      <c r="E2014" s="180" t="str">
        <f t="shared" si="1660"/>
        <v/>
      </c>
      <c r="F2014" s="181"/>
      <c r="G2014" s="182"/>
      <c r="H2014" s="183"/>
      <c r="I2014" s="183"/>
      <c r="J2014" s="184"/>
      <c r="K2014" s="185"/>
      <c r="L2014" s="185"/>
      <c r="M2014" s="127"/>
      <c r="N2014" s="128" t="str">
        <f>VLOOKUP(K2014,COD!$O$2:$P$10,2,FALSE)</f>
        <v>#N/A</v>
      </c>
      <c r="O2014" s="128" t="str">
        <f>VLOOKUP(L2014,COD!$O$12:$P$25,2,FALSE)</f>
        <v>#N/A</v>
      </c>
      <c r="P2014" s="119" t="str">
        <f t="shared" si="1501"/>
        <v>#N/A</v>
      </c>
    </row>
    <row r="2015" ht="23.25" customHeight="1">
      <c r="A2015" s="86" t="str">
        <f t="shared" si="1648"/>
        <v>14</v>
      </c>
      <c r="B2015" s="177">
        <v>14.0</v>
      </c>
      <c r="C2015" s="178" t="str">
        <f t="shared" si="91"/>
        <v/>
      </c>
      <c r="D2015" s="179" t="str">
        <f t="shared" ref="D2015:E2015" si="1661">D2014</f>
        <v/>
      </c>
      <c r="E2015" s="180" t="str">
        <f t="shared" si="1661"/>
        <v/>
      </c>
      <c r="F2015" s="181"/>
      <c r="G2015" s="182"/>
      <c r="H2015" s="183"/>
      <c r="I2015" s="183"/>
      <c r="J2015" s="184"/>
      <c r="K2015" s="186"/>
      <c r="L2015" s="186"/>
      <c r="M2015" s="130"/>
      <c r="N2015" s="118" t="str">
        <f>VLOOKUP(K2015,COD!$O$2:$P$10,2,FALSE)</f>
        <v>#N/A</v>
      </c>
      <c r="O2015" s="118" t="str">
        <f>VLOOKUP(L2015,COD!$O$12:$P$25,2,FALSE)</f>
        <v>#N/A</v>
      </c>
      <c r="P2015" s="119" t="str">
        <f t="shared" si="1501"/>
        <v>#N/A</v>
      </c>
    </row>
    <row r="2016" ht="23.25" customHeight="1">
      <c r="A2016" s="86" t="str">
        <f t="shared" si="1648"/>
        <v>15</v>
      </c>
      <c r="B2016" s="177">
        <v>15.0</v>
      </c>
      <c r="C2016" s="178" t="str">
        <f t="shared" si="91"/>
        <v/>
      </c>
      <c r="D2016" s="179" t="str">
        <f t="shared" ref="D2016:E2016" si="1662">D2015</f>
        <v/>
      </c>
      <c r="E2016" s="180" t="str">
        <f t="shared" si="1662"/>
        <v/>
      </c>
      <c r="F2016" s="181"/>
      <c r="G2016" s="182"/>
      <c r="H2016" s="183"/>
      <c r="I2016" s="183"/>
      <c r="J2016" s="184"/>
      <c r="K2016" s="186"/>
      <c r="L2016" s="186"/>
      <c r="M2016" s="127"/>
      <c r="N2016" s="128" t="str">
        <f>VLOOKUP(K2016,COD!$O$2:$P$10,2,FALSE)</f>
        <v>#N/A</v>
      </c>
      <c r="O2016" s="128" t="str">
        <f>VLOOKUP(L2016,COD!$O$12:$P$25,2,FALSE)</f>
        <v>#N/A</v>
      </c>
      <c r="P2016" s="119" t="str">
        <f t="shared" si="1501"/>
        <v>#N/A</v>
      </c>
    </row>
    <row r="2017" ht="23.25" customHeight="1">
      <c r="A2017" s="86" t="str">
        <f t="shared" si="1648"/>
        <v>16</v>
      </c>
      <c r="B2017" s="177">
        <v>16.0</v>
      </c>
      <c r="C2017" s="178" t="str">
        <f t="shared" si="91"/>
        <v/>
      </c>
      <c r="D2017" s="179" t="str">
        <f t="shared" ref="D2017:E2017" si="1663">D2016</f>
        <v/>
      </c>
      <c r="E2017" s="180" t="str">
        <f t="shared" si="1663"/>
        <v/>
      </c>
      <c r="F2017" s="181"/>
      <c r="G2017" s="182"/>
      <c r="H2017" s="183"/>
      <c r="I2017" s="183"/>
      <c r="J2017" s="184"/>
      <c r="K2017" s="186"/>
      <c r="L2017" s="186"/>
      <c r="M2017" s="132"/>
      <c r="N2017" s="118" t="str">
        <f>VLOOKUP(K2017,COD!$O$2:$P$10,2,FALSE)</f>
        <v>#N/A</v>
      </c>
      <c r="O2017" s="118" t="str">
        <f>VLOOKUP(L2017,COD!$O$12:$P$25,2,FALSE)</f>
        <v>#N/A</v>
      </c>
      <c r="P2017" s="119" t="str">
        <f t="shared" si="1501"/>
        <v>#N/A</v>
      </c>
    </row>
    <row r="2018" ht="23.25" customHeight="1">
      <c r="A2018" s="86" t="str">
        <f t="shared" si="1648"/>
        <v>17</v>
      </c>
      <c r="B2018" s="177">
        <v>17.0</v>
      </c>
      <c r="C2018" s="178" t="str">
        <f t="shared" si="91"/>
        <v/>
      </c>
      <c r="D2018" s="179" t="str">
        <f t="shared" ref="D2018:E2018" si="1664">D2017</f>
        <v/>
      </c>
      <c r="E2018" s="180" t="str">
        <f t="shared" si="1664"/>
        <v/>
      </c>
      <c r="F2018" s="181"/>
      <c r="G2018" s="182"/>
      <c r="H2018" s="183"/>
      <c r="I2018" s="183"/>
      <c r="J2018" s="184"/>
      <c r="K2018" s="186"/>
      <c r="L2018" s="186"/>
      <c r="M2018" s="131"/>
      <c r="N2018" s="128" t="str">
        <f>VLOOKUP(K2018,COD!$O$2:$P$10,2,FALSE)</f>
        <v>#N/A</v>
      </c>
      <c r="O2018" s="128" t="str">
        <f>VLOOKUP(L2018,COD!$O$12:$P$25,2,FALSE)</f>
        <v>#N/A</v>
      </c>
      <c r="P2018" s="119" t="str">
        <f t="shared" si="1501"/>
        <v>#N/A</v>
      </c>
    </row>
    <row r="2019" ht="23.25" customHeight="1">
      <c r="A2019" s="86" t="str">
        <f t="shared" si="1648"/>
        <v>18</v>
      </c>
      <c r="B2019" s="177">
        <v>18.0</v>
      </c>
      <c r="C2019" s="178" t="str">
        <f t="shared" si="91"/>
        <v/>
      </c>
      <c r="D2019" s="179" t="str">
        <f t="shared" ref="D2019:E2019" si="1665">D2018</f>
        <v/>
      </c>
      <c r="E2019" s="180" t="str">
        <f t="shared" si="1665"/>
        <v/>
      </c>
      <c r="F2019" s="181"/>
      <c r="G2019" s="182"/>
      <c r="H2019" s="183"/>
      <c r="I2019" s="183"/>
      <c r="J2019" s="187"/>
      <c r="K2019" s="186"/>
      <c r="L2019" s="186"/>
      <c r="M2019" s="130"/>
      <c r="N2019" s="118" t="str">
        <f>VLOOKUP(K2019,COD!$O$2:$P$10,2,FALSE)</f>
        <v>#N/A</v>
      </c>
      <c r="O2019" s="118" t="str">
        <f>VLOOKUP(L2019,COD!$O$12:$P$25,2,FALSE)</f>
        <v>#N/A</v>
      </c>
      <c r="P2019" s="119" t="str">
        <f t="shared" si="1501"/>
        <v>#N/A</v>
      </c>
    </row>
    <row r="2020" ht="23.25" customHeight="1">
      <c r="A2020" s="86" t="str">
        <f t="shared" si="1648"/>
        <v>19</v>
      </c>
      <c r="B2020" s="177">
        <v>19.0</v>
      </c>
      <c r="C2020" s="178" t="str">
        <f t="shared" si="91"/>
        <v/>
      </c>
      <c r="D2020" s="179" t="str">
        <f t="shared" ref="D2020:E2020" si="1666">D2019</f>
        <v/>
      </c>
      <c r="E2020" s="180" t="str">
        <f t="shared" si="1666"/>
        <v/>
      </c>
      <c r="F2020" s="181"/>
      <c r="G2020" s="182"/>
      <c r="H2020" s="183"/>
      <c r="I2020" s="183"/>
      <c r="J2020" s="184"/>
      <c r="K2020" s="186"/>
      <c r="L2020" s="186"/>
      <c r="M2020" s="127"/>
      <c r="N2020" s="128" t="str">
        <f>VLOOKUP(K2020,COD!$O$2:$P$10,2,FALSE)</f>
        <v>#N/A</v>
      </c>
      <c r="O2020" s="128" t="str">
        <f>VLOOKUP(L2020,COD!$O$12:$P$25,2,FALSE)</f>
        <v>#N/A</v>
      </c>
      <c r="P2020" s="119" t="str">
        <f t="shared" si="1501"/>
        <v>#N/A</v>
      </c>
    </row>
    <row r="2021" ht="23.25" customHeight="1">
      <c r="A2021" s="86" t="str">
        <f t="shared" si="1648"/>
        <v>20</v>
      </c>
      <c r="B2021" s="177">
        <v>20.0</v>
      </c>
      <c r="C2021" s="178" t="str">
        <f t="shared" si="91"/>
        <v/>
      </c>
      <c r="D2021" s="179" t="str">
        <f t="shared" ref="D2021:E2021" si="1667">D2020</f>
        <v/>
      </c>
      <c r="E2021" s="180" t="str">
        <f t="shared" si="1667"/>
        <v/>
      </c>
      <c r="F2021" s="181"/>
      <c r="G2021" s="182"/>
      <c r="H2021" s="183"/>
      <c r="I2021" s="183"/>
      <c r="J2021" s="184"/>
      <c r="K2021" s="186"/>
      <c r="L2021" s="186"/>
      <c r="M2021" s="132"/>
      <c r="N2021" s="118" t="str">
        <f>VLOOKUP(K2021,COD!$O$2:$P$10,2,FALSE)</f>
        <v>#N/A</v>
      </c>
      <c r="O2021" s="118" t="str">
        <f>VLOOKUP(L2021,COD!$O$12:$P$25,2,FALSE)</f>
        <v>#N/A</v>
      </c>
      <c r="P2021" s="119" t="str">
        <f t="shared" si="1501"/>
        <v>#N/A</v>
      </c>
    </row>
    <row r="2022" ht="23.25" customHeight="1">
      <c r="A2022" s="86" t="str">
        <f t="shared" si="1648"/>
        <v>21</v>
      </c>
      <c r="B2022" s="177">
        <v>21.0</v>
      </c>
      <c r="C2022" s="178" t="str">
        <f t="shared" si="91"/>
        <v/>
      </c>
      <c r="D2022" s="179" t="str">
        <f t="shared" ref="D2022:E2022" si="1668">D2021</f>
        <v/>
      </c>
      <c r="E2022" s="180" t="str">
        <f t="shared" si="1668"/>
        <v/>
      </c>
      <c r="F2022" s="181"/>
      <c r="G2022" s="182"/>
      <c r="H2022" s="183"/>
      <c r="I2022" s="183"/>
      <c r="J2022" s="187"/>
      <c r="K2022" s="185"/>
      <c r="L2022" s="186"/>
      <c r="M2022" s="127"/>
      <c r="N2022" s="128" t="str">
        <f>VLOOKUP(K2022,COD!$O$2:$P$10,2,FALSE)</f>
        <v>#N/A</v>
      </c>
      <c r="O2022" s="128" t="str">
        <f>VLOOKUP(L2022,COD!$O$12:$P$25,2,FALSE)</f>
        <v>#N/A</v>
      </c>
      <c r="P2022" s="119" t="str">
        <f t="shared" si="1501"/>
        <v>#N/A</v>
      </c>
    </row>
    <row r="2023" ht="23.25" customHeight="1">
      <c r="A2023" s="86" t="str">
        <f t="shared" si="1648"/>
        <v>22</v>
      </c>
      <c r="B2023" s="177">
        <v>22.0</v>
      </c>
      <c r="C2023" s="178" t="str">
        <f t="shared" si="91"/>
        <v/>
      </c>
      <c r="D2023" s="179" t="str">
        <f t="shared" ref="D2023:E2023" si="1669">D2022</f>
        <v/>
      </c>
      <c r="E2023" s="180" t="str">
        <f t="shared" si="1669"/>
        <v/>
      </c>
      <c r="F2023" s="181"/>
      <c r="G2023" s="182"/>
      <c r="H2023" s="183"/>
      <c r="I2023" s="183"/>
      <c r="J2023" s="184"/>
      <c r="K2023" s="186"/>
      <c r="L2023" s="186"/>
      <c r="M2023" s="130"/>
      <c r="N2023" s="118" t="str">
        <f>VLOOKUP(K2023,COD!$O$2:$P$10,2,FALSE)</f>
        <v>#N/A</v>
      </c>
      <c r="O2023" s="118" t="str">
        <f>VLOOKUP(L2023,COD!$O$12:$P$25,2,FALSE)</f>
        <v>#N/A</v>
      </c>
      <c r="P2023" s="119" t="str">
        <f t="shared" si="1501"/>
        <v>#N/A</v>
      </c>
    </row>
    <row r="2024" ht="23.25" customHeight="1">
      <c r="A2024" s="86" t="str">
        <f t="shared" si="1648"/>
        <v>23</v>
      </c>
      <c r="B2024" s="177">
        <v>23.0</v>
      </c>
      <c r="C2024" s="178" t="str">
        <f t="shared" si="91"/>
        <v/>
      </c>
      <c r="D2024" s="179" t="str">
        <f t="shared" ref="D2024:E2024" si="1670">D2023</f>
        <v/>
      </c>
      <c r="E2024" s="180" t="str">
        <f t="shared" si="1670"/>
        <v/>
      </c>
      <c r="F2024" s="181"/>
      <c r="G2024" s="182"/>
      <c r="H2024" s="183"/>
      <c r="I2024" s="183"/>
      <c r="J2024" s="184"/>
      <c r="K2024" s="185"/>
      <c r="L2024" s="186"/>
      <c r="M2024" s="131"/>
      <c r="N2024" s="128" t="str">
        <f>VLOOKUP(K2024,COD!$O$2:$P$10,2,FALSE)</f>
        <v>#N/A</v>
      </c>
      <c r="O2024" s="128" t="str">
        <f>VLOOKUP(L2024,COD!$O$12:$P$25,2,FALSE)</f>
        <v>#N/A</v>
      </c>
      <c r="P2024" s="119" t="str">
        <f t="shared" si="1501"/>
        <v>#N/A</v>
      </c>
    </row>
    <row r="2025" ht="23.25" customHeight="1">
      <c r="A2025" s="86" t="str">
        <f t="shared" si="1648"/>
        <v>24</v>
      </c>
      <c r="B2025" s="177">
        <v>24.0</v>
      </c>
      <c r="C2025" s="178" t="str">
        <f t="shared" si="91"/>
        <v/>
      </c>
      <c r="D2025" s="179" t="str">
        <f t="shared" ref="D2025:E2025" si="1671">D2024</f>
        <v/>
      </c>
      <c r="E2025" s="180" t="str">
        <f t="shared" si="1671"/>
        <v/>
      </c>
      <c r="F2025" s="181"/>
      <c r="G2025" s="182"/>
      <c r="H2025" s="183"/>
      <c r="I2025" s="183"/>
      <c r="J2025" s="184"/>
      <c r="K2025" s="186"/>
      <c r="L2025" s="186"/>
      <c r="M2025" s="130"/>
      <c r="N2025" s="118" t="str">
        <f>VLOOKUP(K2025,COD!$O$2:$P$10,2,FALSE)</f>
        <v>#N/A</v>
      </c>
      <c r="O2025" s="118" t="str">
        <f>VLOOKUP(L2025,COD!$O$12:$P$25,2,FALSE)</f>
        <v>#N/A</v>
      </c>
      <c r="P2025" s="119" t="str">
        <f t="shared" si="1501"/>
        <v>#N/A</v>
      </c>
    </row>
    <row r="2026" ht="23.25" customHeight="1">
      <c r="A2026" s="86" t="str">
        <f t="shared" si="1648"/>
        <v>25</v>
      </c>
      <c r="B2026" s="177">
        <v>25.0</v>
      </c>
      <c r="C2026" s="178" t="str">
        <f t="shared" si="91"/>
        <v/>
      </c>
      <c r="D2026" s="179" t="str">
        <f t="shared" ref="D2026:E2026" si="1672">D2025</f>
        <v/>
      </c>
      <c r="E2026" s="180" t="str">
        <f t="shared" si="1672"/>
        <v/>
      </c>
      <c r="F2026" s="181"/>
      <c r="G2026" s="182"/>
      <c r="H2026" s="183"/>
      <c r="I2026" s="183"/>
      <c r="J2026" s="187"/>
      <c r="K2026" s="185"/>
      <c r="L2026" s="185"/>
      <c r="M2026" s="127"/>
      <c r="N2026" s="128" t="str">
        <f>VLOOKUP(K2026,COD!$O$2:$P$10,2,FALSE)</f>
        <v>#N/A</v>
      </c>
      <c r="O2026" s="128" t="str">
        <f>VLOOKUP(L2026,COD!$O$12:$P$25,2,FALSE)</f>
        <v>#N/A</v>
      </c>
      <c r="P2026" s="119" t="str">
        <f t="shared" si="1501"/>
        <v>#N/A</v>
      </c>
    </row>
    <row r="2027" ht="23.25" customHeight="1">
      <c r="A2027" s="86" t="str">
        <f t="shared" si="1648"/>
        <v>26</v>
      </c>
      <c r="B2027" s="177">
        <v>26.0</v>
      </c>
      <c r="C2027" s="178" t="str">
        <f t="shared" si="91"/>
        <v/>
      </c>
      <c r="D2027" s="179" t="str">
        <f t="shared" ref="D2027:E2027" si="1673">D2026</f>
        <v/>
      </c>
      <c r="E2027" s="180" t="str">
        <f t="shared" si="1673"/>
        <v/>
      </c>
      <c r="F2027" s="181"/>
      <c r="G2027" s="182"/>
      <c r="H2027" s="183"/>
      <c r="I2027" s="183"/>
      <c r="J2027" s="184"/>
      <c r="K2027" s="185"/>
      <c r="L2027" s="185"/>
      <c r="M2027" s="132"/>
      <c r="N2027" s="118" t="str">
        <f>VLOOKUP(K2027,COD!$O$2:$P$10,2,FALSE)</f>
        <v>#N/A</v>
      </c>
      <c r="O2027" s="118" t="str">
        <f>VLOOKUP(L2027,COD!$O$12:$P$25,2,FALSE)</f>
        <v>#N/A</v>
      </c>
      <c r="P2027" s="119" t="str">
        <f t="shared" si="1501"/>
        <v>#N/A</v>
      </c>
    </row>
    <row r="2028" ht="23.25" customHeight="1">
      <c r="A2028" s="86" t="str">
        <f t="shared" si="1648"/>
        <v>27</v>
      </c>
      <c r="B2028" s="177">
        <v>27.0</v>
      </c>
      <c r="C2028" s="178" t="str">
        <f t="shared" si="91"/>
        <v/>
      </c>
      <c r="D2028" s="179" t="str">
        <f t="shared" ref="D2028:E2028" si="1674">D2027</f>
        <v/>
      </c>
      <c r="E2028" s="180" t="str">
        <f t="shared" si="1674"/>
        <v/>
      </c>
      <c r="F2028" s="181"/>
      <c r="G2028" s="182"/>
      <c r="H2028" s="183"/>
      <c r="I2028" s="183"/>
      <c r="J2028" s="184"/>
      <c r="K2028" s="185"/>
      <c r="L2028" s="185"/>
      <c r="M2028" s="131"/>
      <c r="N2028" s="128" t="str">
        <f>VLOOKUP(K2028,COD!$O$2:$P$10,2,FALSE)</f>
        <v>#N/A</v>
      </c>
      <c r="O2028" s="128" t="str">
        <f>VLOOKUP(L2028,COD!$O$12:$P$25,2,FALSE)</f>
        <v>#N/A</v>
      </c>
      <c r="P2028" s="119" t="str">
        <f t="shared" si="1501"/>
        <v>#N/A</v>
      </c>
    </row>
    <row r="2029" ht="23.25" customHeight="1">
      <c r="A2029" s="86" t="str">
        <f t="shared" si="1648"/>
        <v>28</v>
      </c>
      <c r="B2029" s="177">
        <v>28.0</v>
      </c>
      <c r="C2029" s="178" t="str">
        <f t="shared" si="91"/>
        <v/>
      </c>
      <c r="D2029" s="179" t="str">
        <f t="shared" ref="D2029:E2029" si="1675">D2028</f>
        <v/>
      </c>
      <c r="E2029" s="180" t="str">
        <f t="shared" si="1675"/>
        <v/>
      </c>
      <c r="F2029" s="181"/>
      <c r="G2029" s="182"/>
      <c r="H2029" s="183"/>
      <c r="I2029" s="183"/>
      <c r="J2029" s="184"/>
      <c r="K2029" s="185"/>
      <c r="L2029" s="185"/>
      <c r="M2029" s="132"/>
      <c r="N2029" s="118" t="str">
        <f>VLOOKUP(K2029,COD!$O$2:$P$10,2,FALSE)</f>
        <v>#N/A</v>
      </c>
      <c r="O2029" s="118" t="str">
        <f>VLOOKUP(L2029,COD!$O$12:$P$25,2,FALSE)</f>
        <v>#N/A</v>
      </c>
      <c r="P2029" s="119" t="str">
        <f t="shared" si="1501"/>
        <v>#N/A</v>
      </c>
    </row>
    <row r="2030" ht="23.25" customHeight="1">
      <c r="A2030" s="86" t="str">
        <f t="shared" si="1648"/>
        <v>29</v>
      </c>
      <c r="B2030" s="177">
        <v>29.0</v>
      </c>
      <c r="C2030" s="178" t="str">
        <f t="shared" si="91"/>
        <v/>
      </c>
      <c r="D2030" s="179" t="str">
        <f t="shared" ref="D2030:E2030" si="1676">D2029</f>
        <v/>
      </c>
      <c r="E2030" s="180" t="str">
        <f t="shared" si="1676"/>
        <v/>
      </c>
      <c r="F2030" s="181"/>
      <c r="G2030" s="182"/>
      <c r="H2030" s="183"/>
      <c r="I2030" s="183"/>
      <c r="J2030" s="184"/>
      <c r="K2030" s="185"/>
      <c r="L2030" s="185"/>
      <c r="M2030" s="131"/>
      <c r="N2030" s="128" t="str">
        <f>VLOOKUP(K2030,COD!$O$2:$P$10,2,FALSE)</f>
        <v>#N/A</v>
      </c>
      <c r="O2030" s="128" t="str">
        <f>VLOOKUP(L2030,COD!$O$12:$P$25,2,FALSE)</f>
        <v>#N/A</v>
      </c>
      <c r="P2030" s="119" t="str">
        <f t="shared" si="1501"/>
        <v>#N/A</v>
      </c>
    </row>
    <row r="2031" ht="23.25" customHeight="1">
      <c r="A2031" s="86" t="str">
        <f t="shared" si="1648"/>
        <v>30</v>
      </c>
      <c r="B2031" s="177">
        <v>30.0</v>
      </c>
      <c r="C2031" s="178" t="str">
        <f t="shared" si="91"/>
        <v/>
      </c>
      <c r="D2031" s="179" t="str">
        <f t="shared" ref="D2031:E2031" si="1677">D2030</f>
        <v/>
      </c>
      <c r="E2031" s="180" t="str">
        <f t="shared" si="1677"/>
        <v/>
      </c>
      <c r="F2031" s="181"/>
      <c r="G2031" s="182"/>
      <c r="H2031" s="183"/>
      <c r="I2031" s="183"/>
      <c r="J2031" s="184"/>
      <c r="K2031" s="185"/>
      <c r="L2031" s="185"/>
      <c r="M2031" s="130"/>
      <c r="N2031" s="118" t="str">
        <f>VLOOKUP(K2031,COD!$O$2:$P$10,2,FALSE)</f>
        <v>#N/A</v>
      </c>
      <c r="O2031" s="118" t="str">
        <f>VLOOKUP(L2031,COD!$O$12:$P$25,2,FALSE)</f>
        <v>#N/A</v>
      </c>
      <c r="P2031" s="119" t="str">
        <f t="shared" si="1501"/>
        <v>#N/A</v>
      </c>
    </row>
    <row r="2032" ht="23.25" customHeight="1">
      <c r="A2032" s="86" t="str">
        <f t="shared" si="1648"/>
        <v>31</v>
      </c>
      <c r="B2032" s="177">
        <v>31.0</v>
      </c>
      <c r="C2032" s="178" t="str">
        <f t="shared" si="91"/>
        <v/>
      </c>
      <c r="D2032" s="179" t="str">
        <f t="shared" ref="D2032:E2032" si="1678">D2031</f>
        <v/>
      </c>
      <c r="E2032" s="180" t="str">
        <f t="shared" si="1678"/>
        <v/>
      </c>
      <c r="F2032" s="181"/>
      <c r="G2032" s="182"/>
      <c r="H2032" s="183"/>
      <c r="I2032" s="183"/>
      <c r="J2032" s="184"/>
      <c r="K2032" s="186"/>
      <c r="L2032" s="186"/>
      <c r="M2032" s="131"/>
      <c r="N2032" s="128" t="str">
        <f>VLOOKUP(K2032,COD!$O$2:$P$10,2,FALSE)</f>
        <v>#N/A</v>
      </c>
      <c r="O2032" s="128" t="str">
        <f>VLOOKUP(L2032,COD!$O$12:$P$25,2,FALSE)</f>
        <v>#N/A</v>
      </c>
      <c r="P2032" s="119" t="str">
        <f t="shared" si="1501"/>
        <v>#N/A</v>
      </c>
    </row>
    <row r="2033" ht="23.25" customHeight="1">
      <c r="A2033" s="86" t="str">
        <f t="shared" si="1648"/>
        <v>32</v>
      </c>
      <c r="B2033" s="177">
        <v>32.0</v>
      </c>
      <c r="C2033" s="178" t="str">
        <f t="shared" si="91"/>
        <v/>
      </c>
      <c r="D2033" s="179" t="str">
        <f t="shared" ref="D2033:E2033" si="1679">D2032</f>
        <v/>
      </c>
      <c r="E2033" s="180" t="str">
        <f t="shared" si="1679"/>
        <v/>
      </c>
      <c r="F2033" s="181"/>
      <c r="G2033" s="182"/>
      <c r="H2033" s="183"/>
      <c r="I2033" s="183"/>
      <c r="J2033" s="184"/>
      <c r="K2033" s="185"/>
      <c r="L2033" s="185"/>
      <c r="M2033" s="130"/>
      <c r="N2033" s="118" t="str">
        <f>VLOOKUP(K2033,COD!$O$2:$P$10,2,FALSE)</f>
        <v>#N/A</v>
      </c>
      <c r="O2033" s="118" t="str">
        <f>VLOOKUP(L2033,COD!$O$12:$P$25,2,FALSE)</f>
        <v>#N/A</v>
      </c>
      <c r="P2033" s="119" t="str">
        <f t="shared" si="1501"/>
        <v>#N/A</v>
      </c>
    </row>
    <row r="2034" ht="23.25" customHeight="1">
      <c r="A2034" s="86" t="str">
        <f t="shared" si="1648"/>
        <v>33</v>
      </c>
      <c r="B2034" s="177">
        <v>33.0</v>
      </c>
      <c r="C2034" s="178" t="str">
        <f t="shared" si="91"/>
        <v/>
      </c>
      <c r="D2034" s="179" t="str">
        <f t="shared" ref="D2034:E2034" si="1680">D2033</f>
        <v/>
      </c>
      <c r="E2034" s="180" t="str">
        <f t="shared" si="1680"/>
        <v/>
      </c>
      <c r="F2034" s="181"/>
      <c r="G2034" s="182"/>
      <c r="H2034" s="183"/>
      <c r="I2034" s="183"/>
      <c r="J2034" s="184"/>
      <c r="K2034" s="185"/>
      <c r="L2034" s="185"/>
      <c r="M2034" s="127"/>
      <c r="N2034" s="128" t="str">
        <f>VLOOKUP(K2034,COD!$O$2:$P$10,2,FALSE)</f>
        <v>#N/A</v>
      </c>
      <c r="O2034" s="128" t="str">
        <f>VLOOKUP(L2034,COD!$O$12:$P$25,2,FALSE)</f>
        <v>#N/A</v>
      </c>
      <c r="P2034" s="119" t="str">
        <f t="shared" si="1501"/>
        <v>#N/A</v>
      </c>
    </row>
    <row r="2035" ht="23.25" customHeight="1">
      <c r="A2035" s="86" t="str">
        <f t="shared" si="1648"/>
        <v>34</v>
      </c>
      <c r="B2035" s="177">
        <v>34.0</v>
      </c>
      <c r="C2035" s="178" t="str">
        <f t="shared" si="91"/>
        <v/>
      </c>
      <c r="D2035" s="179" t="str">
        <f t="shared" ref="D2035:E2035" si="1681">D2034</f>
        <v/>
      </c>
      <c r="E2035" s="180" t="str">
        <f t="shared" si="1681"/>
        <v/>
      </c>
      <c r="F2035" s="181"/>
      <c r="G2035" s="182"/>
      <c r="H2035" s="183"/>
      <c r="I2035" s="183"/>
      <c r="J2035" s="184"/>
      <c r="K2035" s="185"/>
      <c r="L2035" s="185"/>
      <c r="M2035" s="132"/>
      <c r="N2035" s="118" t="str">
        <f>VLOOKUP(K2035,COD!$O$2:$P$10,2,FALSE)</f>
        <v>#N/A</v>
      </c>
      <c r="O2035" s="118" t="str">
        <f>VLOOKUP(L2035,COD!$O$12:$P$25,2,FALSE)</f>
        <v>#N/A</v>
      </c>
      <c r="P2035" s="119" t="str">
        <f t="shared" si="1501"/>
        <v>#N/A</v>
      </c>
    </row>
    <row r="2036" ht="23.25" customHeight="1">
      <c r="A2036" s="86" t="str">
        <f t="shared" si="1648"/>
        <v>35</v>
      </c>
      <c r="B2036" s="177">
        <v>35.0</v>
      </c>
      <c r="C2036" s="178" t="str">
        <f t="shared" si="91"/>
        <v/>
      </c>
      <c r="D2036" s="179" t="str">
        <f t="shared" ref="D2036:E2036" si="1682">D2035</f>
        <v/>
      </c>
      <c r="E2036" s="180" t="str">
        <f t="shared" si="1682"/>
        <v/>
      </c>
      <c r="F2036" s="181"/>
      <c r="G2036" s="182"/>
      <c r="H2036" s="183"/>
      <c r="I2036" s="183"/>
      <c r="J2036" s="184"/>
      <c r="K2036" s="185"/>
      <c r="L2036" s="185"/>
      <c r="M2036" s="131"/>
      <c r="N2036" s="128" t="str">
        <f>VLOOKUP(K2036,COD!$O$2:$P$10,2,FALSE)</f>
        <v>#N/A</v>
      </c>
      <c r="O2036" s="128" t="str">
        <f>VLOOKUP(L2036,COD!$O$12:$P$25,2,FALSE)</f>
        <v>#N/A</v>
      </c>
      <c r="P2036" s="119" t="str">
        <f t="shared" si="1501"/>
        <v>#N/A</v>
      </c>
    </row>
    <row r="2037" ht="23.25" customHeight="1">
      <c r="A2037" s="86" t="str">
        <f t="shared" si="1648"/>
        <v>36</v>
      </c>
      <c r="B2037" s="177">
        <v>36.0</v>
      </c>
      <c r="C2037" s="178" t="str">
        <f t="shared" si="91"/>
        <v/>
      </c>
      <c r="D2037" s="179" t="str">
        <f t="shared" ref="D2037:E2037" si="1683">D2036</f>
        <v/>
      </c>
      <c r="E2037" s="180" t="str">
        <f t="shared" si="1683"/>
        <v/>
      </c>
      <c r="F2037" s="181"/>
      <c r="G2037" s="182"/>
      <c r="H2037" s="183"/>
      <c r="I2037" s="183"/>
      <c r="J2037" s="184"/>
      <c r="K2037" s="185"/>
      <c r="L2037" s="185"/>
      <c r="M2037" s="132"/>
      <c r="N2037" s="118" t="str">
        <f>VLOOKUP(K2037,COD!$O$2:$P$10,2,FALSE)</f>
        <v>#N/A</v>
      </c>
      <c r="O2037" s="118" t="str">
        <f>VLOOKUP(L2037,COD!$O$12:$P$25,2,FALSE)</f>
        <v>#N/A</v>
      </c>
      <c r="P2037" s="119" t="str">
        <f t="shared" si="1501"/>
        <v>#N/A</v>
      </c>
    </row>
    <row r="2038" ht="23.25" customHeight="1">
      <c r="A2038" s="86" t="str">
        <f t="shared" si="1648"/>
        <v>37</v>
      </c>
      <c r="B2038" s="177">
        <v>37.0</v>
      </c>
      <c r="C2038" s="178" t="str">
        <f t="shared" si="91"/>
        <v/>
      </c>
      <c r="D2038" s="179" t="str">
        <f t="shared" ref="D2038:E2038" si="1684">D2037</f>
        <v/>
      </c>
      <c r="E2038" s="180" t="str">
        <f t="shared" si="1684"/>
        <v/>
      </c>
      <c r="F2038" s="181"/>
      <c r="G2038" s="182"/>
      <c r="H2038" s="183"/>
      <c r="I2038" s="183"/>
      <c r="J2038" s="187"/>
      <c r="K2038" s="185"/>
      <c r="L2038" s="185"/>
      <c r="M2038" s="127"/>
      <c r="N2038" s="128" t="str">
        <f>VLOOKUP(K2038,COD!$O$2:$P$10,2,FALSE)</f>
        <v>#N/A</v>
      </c>
      <c r="O2038" s="128" t="str">
        <f>VLOOKUP(L2038,COD!$O$12:$P$25,2,FALSE)</f>
        <v>#N/A</v>
      </c>
      <c r="P2038" s="119" t="str">
        <f t="shared" si="1501"/>
        <v>#N/A</v>
      </c>
    </row>
    <row r="2039" ht="23.25" customHeight="1">
      <c r="A2039" s="86" t="str">
        <f t="shared" si="1648"/>
        <v>38</v>
      </c>
      <c r="B2039" s="177">
        <v>38.0</v>
      </c>
      <c r="C2039" s="178" t="str">
        <f t="shared" si="91"/>
        <v/>
      </c>
      <c r="D2039" s="179" t="str">
        <f t="shared" ref="D2039:E2039" si="1685">D2038</f>
        <v/>
      </c>
      <c r="E2039" s="180" t="str">
        <f t="shared" si="1685"/>
        <v/>
      </c>
      <c r="F2039" s="181"/>
      <c r="G2039" s="182"/>
      <c r="H2039" s="183"/>
      <c r="I2039" s="183"/>
      <c r="J2039" s="184"/>
      <c r="K2039" s="185"/>
      <c r="L2039" s="185"/>
      <c r="M2039" s="132"/>
      <c r="N2039" s="118" t="str">
        <f>VLOOKUP(K2039,COD!$O$2:$P$10,2,FALSE)</f>
        <v>#N/A</v>
      </c>
      <c r="O2039" s="118" t="str">
        <f>VLOOKUP(L2039,COD!$O$12:$P$25,2,FALSE)</f>
        <v>#N/A</v>
      </c>
      <c r="P2039" s="119" t="str">
        <f t="shared" si="1501"/>
        <v>#N/A</v>
      </c>
    </row>
    <row r="2040" ht="23.25" customHeight="1">
      <c r="A2040" s="86" t="str">
        <f t="shared" si="1648"/>
        <v>39</v>
      </c>
      <c r="B2040" s="177">
        <v>39.0</v>
      </c>
      <c r="C2040" s="178" t="str">
        <f t="shared" si="91"/>
        <v/>
      </c>
      <c r="D2040" s="179" t="str">
        <f t="shared" ref="D2040:E2040" si="1686">D2039</f>
        <v/>
      </c>
      <c r="E2040" s="180" t="str">
        <f t="shared" si="1686"/>
        <v/>
      </c>
      <c r="F2040" s="181"/>
      <c r="G2040" s="182"/>
      <c r="H2040" s="183"/>
      <c r="I2040" s="183"/>
      <c r="J2040" s="184"/>
      <c r="K2040" s="185"/>
      <c r="L2040" s="186"/>
      <c r="M2040" s="127"/>
      <c r="N2040" s="128" t="str">
        <f>VLOOKUP(K2040,COD!$O$2:$P$10,2,FALSE)</f>
        <v>#N/A</v>
      </c>
      <c r="O2040" s="128" t="str">
        <f>VLOOKUP(L2040,COD!$O$12:$P$25,2,FALSE)</f>
        <v>#N/A</v>
      </c>
      <c r="P2040" s="119" t="str">
        <f t="shared" si="1501"/>
        <v>#N/A</v>
      </c>
    </row>
    <row r="2041" ht="23.25" customHeight="1">
      <c r="A2041" s="86" t="str">
        <f t="shared" si="1648"/>
        <v>40</v>
      </c>
      <c r="B2041" s="177">
        <v>40.0</v>
      </c>
      <c r="C2041" s="178" t="str">
        <f t="shared" si="91"/>
        <v/>
      </c>
      <c r="D2041" s="179" t="str">
        <f t="shared" ref="D2041:E2041" si="1687">D2040</f>
        <v/>
      </c>
      <c r="E2041" s="180" t="str">
        <f t="shared" si="1687"/>
        <v/>
      </c>
      <c r="F2041" s="181"/>
      <c r="G2041" s="182"/>
      <c r="H2041" s="183"/>
      <c r="I2041" s="183"/>
      <c r="J2041" s="184"/>
      <c r="K2041" s="185"/>
      <c r="L2041" s="186"/>
      <c r="M2041" s="130"/>
      <c r="N2041" s="118" t="str">
        <f>VLOOKUP(K2041,COD!$O$2:$P$10,2,FALSE)</f>
        <v>#N/A</v>
      </c>
      <c r="O2041" s="118" t="str">
        <f>VLOOKUP(L2041,COD!$O$12:$P$25,2,FALSE)</f>
        <v>#N/A</v>
      </c>
      <c r="P2041" s="119" t="str">
        <f t="shared" si="1501"/>
        <v>#N/A</v>
      </c>
    </row>
    <row r="2042" ht="23.25" customHeight="1">
      <c r="A2042" s="86" t="str">
        <f t="shared" si="1648"/>
        <v>41</v>
      </c>
      <c r="B2042" s="177">
        <v>41.0</v>
      </c>
      <c r="C2042" s="178" t="str">
        <f t="shared" si="91"/>
        <v/>
      </c>
      <c r="D2042" s="179" t="str">
        <f t="shared" ref="D2042:E2042" si="1688">D2041</f>
        <v/>
      </c>
      <c r="E2042" s="180" t="str">
        <f t="shared" si="1688"/>
        <v/>
      </c>
      <c r="F2042" s="181"/>
      <c r="G2042" s="182"/>
      <c r="H2042" s="183"/>
      <c r="I2042" s="183"/>
      <c r="J2042" s="184"/>
      <c r="K2042" s="185"/>
      <c r="L2042" s="186"/>
      <c r="M2042" s="127"/>
      <c r="N2042" s="128" t="str">
        <f>VLOOKUP(K2042,COD!$O$2:$P$10,2,FALSE)</f>
        <v>#N/A</v>
      </c>
      <c r="O2042" s="128" t="str">
        <f>VLOOKUP(L2042,COD!$O$12:$P$25,2,FALSE)</f>
        <v>#N/A</v>
      </c>
      <c r="P2042" s="119" t="str">
        <f t="shared" si="1501"/>
        <v>#N/A</v>
      </c>
    </row>
    <row r="2043" ht="23.25" customHeight="1">
      <c r="A2043" s="86" t="str">
        <f t="shared" si="1648"/>
        <v>42</v>
      </c>
      <c r="B2043" s="177">
        <v>42.0</v>
      </c>
      <c r="C2043" s="178" t="str">
        <f t="shared" si="91"/>
        <v/>
      </c>
      <c r="D2043" s="179" t="str">
        <f t="shared" ref="D2043:E2043" si="1689">D2042</f>
        <v/>
      </c>
      <c r="E2043" s="180" t="str">
        <f t="shared" si="1689"/>
        <v/>
      </c>
      <c r="F2043" s="181"/>
      <c r="G2043" s="182"/>
      <c r="H2043" s="183"/>
      <c r="I2043" s="183"/>
      <c r="J2043" s="184"/>
      <c r="K2043" s="185"/>
      <c r="L2043" s="188"/>
      <c r="M2043" s="132"/>
      <c r="N2043" s="118" t="str">
        <f>VLOOKUP(K2043,COD!$O$2:$P$10,2,FALSE)</f>
        <v>#N/A</v>
      </c>
      <c r="O2043" s="118" t="str">
        <f>VLOOKUP(L2043,COD!$O$12:$P$25,2,FALSE)</f>
        <v>#N/A</v>
      </c>
      <c r="P2043" s="119" t="str">
        <f t="shared" si="1501"/>
        <v>#N/A</v>
      </c>
    </row>
    <row r="2044" ht="23.25" customHeight="1">
      <c r="A2044" s="86" t="str">
        <f t="shared" si="1648"/>
        <v>43</v>
      </c>
      <c r="B2044" s="177">
        <v>43.0</v>
      </c>
      <c r="C2044" s="178" t="str">
        <f t="shared" si="91"/>
        <v/>
      </c>
      <c r="D2044" s="179" t="str">
        <f t="shared" ref="D2044:E2044" si="1690">D2043</f>
        <v/>
      </c>
      <c r="E2044" s="180" t="str">
        <f t="shared" si="1690"/>
        <v/>
      </c>
      <c r="F2044" s="181"/>
      <c r="G2044" s="182"/>
      <c r="H2044" s="183"/>
      <c r="I2044" s="183"/>
      <c r="J2044" s="184"/>
      <c r="K2044" s="186"/>
      <c r="L2044" s="186"/>
      <c r="M2044" s="131"/>
      <c r="N2044" s="128" t="str">
        <f>VLOOKUP(K2044,COD!$O$2:$P$10,2,FALSE)</f>
        <v>#N/A</v>
      </c>
      <c r="O2044" s="128" t="str">
        <f>VLOOKUP(L2044,COD!$O$12:$P$25,2,FALSE)</f>
        <v>#N/A</v>
      </c>
      <c r="P2044" s="119" t="str">
        <f t="shared" si="1501"/>
        <v>#N/A</v>
      </c>
    </row>
    <row r="2045" ht="23.25" customHeight="1">
      <c r="A2045" s="86" t="str">
        <f t="shared" si="1648"/>
        <v>44</v>
      </c>
      <c r="B2045" s="177">
        <v>44.0</v>
      </c>
      <c r="C2045" s="178" t="str">
        <f t="shared" si="91"/>
        <v/>
      </c>
      <c r="D2045" s="179" t="str">
        <f t="shared" ref="D2045:E2045" si="1691">D2044</f>
        <v/>
      </c>
      <c r="E2045" s="180" t="str">
        <f t="shared" si="1691"/>
        <v/>
      </c>
      <c r="F2045" s="181"/>
      <c r="G2045" s="182"/>
      <c r="H2045" s="183"/>
      <c r="I2045" s="183"/>
      <c r="J2045" s="184"/>
      <c r="K2045" s="186"/>
      <c r="L2045" s="186"/>
      <c r="M2045" s="130"/>
      <c r="N2045" s="118" t="str">
        <f>VLOOKUP(K2045,COD!$O$2:$P$10,2,FALSE)</f>
        <v>#N/A</v>
      </c>
      <c r="O2045" s="118" t="str">
        <f>VLOOKUP(L2045,COD!$O$12:$P$25,2,FALSE)</f>
        <v>#N/A</v>
      </c>
      <c r="P2045" s="119" t="str">
        <f t="shared" si="1501"/>
        <v>#N/A</v>
      </c>
    </row>
    <row r="2046" ht="23.25" customHeight="1">
      <c r="A2046" s="86" t="str">
        <f t="shared" si="1648"/>
        <v>45</v>
      </c>
      <c r="B2046" s="177">
        <v>45.0</v>
      </c>
      <c r="C2046" s="178" t="str">
        <f t="shared" si="91"/>
        <v/>
      </c>
      <c r="D2046" s="179" t="str">
        <f t="shared" ref="D2046:E2046" si="1692">D2045</f>
        <v/>
      </c>
      <c r="E2046" s="180" t="str">
        <f t="shared" si="1692"/>
        <v/>
      </c>
      <c r="F2046" s="181"/>
      <c r="G2046" s="182"/>
      <c r="H2046" s="183"/>
      <c r="I2046" s="183"/>
      <c r="J2046" s="184"/>
      <c r="K2046" s="189"/>
      <c r="L2046" s="190"/>
      <c r="M2046" s="127"/>
      <c r="N2046" s="128" t="str">
        <f>VLOOKUP(K2046,COD!$O$2:$P$10,2,FALSE)</f>
        <v>#N/A</v>
      </c>
      <c r="O2046" s="128" t="str">
        <f>VLOOKUP(L2046,COD!$O$12:$P$25,2,FALSE)</f>
        <v>#N/A</v>
      </c>
      <c r="P2046" s="119" t="str">
        <f t="shared" si="1501"/>
        <v>#N/A</v>
      </c>
    </row>
    <row r="2047" ht="23.25" customHeight="1">
      <c r="A2047" s="86" t="str">
        <f t="shared" si="1648"/>
        <v>46</v>
      </c>
      <c r="B2047" s="177">
        <v>46.0</v>
      </c>
      <c r="C2047" s="178" t="str">
        <f t="shared" si="91"/>
        <v/>
      </c>
      <c r="D2047" s="179" t="str">
        <f t="shared" ref="D2047:E2047" si="1693">D2046</f>
        <v/>
      </c>
      <c r="E2047" s="180" t="str">
        <f t="shared" si="1693"/>
        <v/>
      </c>
      <c r="F2047" s="181"/>
      <c r="G2047" s="182"/>
      <c r="H2047" s="183"/>
      <c r="I2047" s="183"/>
      <c r="J2047" s="187"/>
      <c r="K2047" s="186"/>
      <c r="L2047" s="186"/>
      <c r="M2047" s="132"/>
      <c r="N2047" s="118" t="str">
        <f>VLOOKUP(K2047,COD!$O$2:$P$10,2,FALSE)</f>
        <v>#N/A</v>
      </c>
      <c r="O2047" s="118" t="str">
        <f>VLOOKUP(L2047,COD!$O$12:$P$25,2,FALSE)</f>
        <v>#N/A</v>
      </c>
      <c r="P2047" s="119" t="str">
        <f t="shared" si="1501"/>
        <v>#N/A</v>
      </c>
    </row>
    <row r="2048" ht="23.25" customHeight="1">
      <c r="A2048" s="86" t="str">
        <f t="shared" si="1648"/>
        <v>47</v>
      </c>
      <c r="B2048" s="177">
        <v>47.0</v>
      </c>
      <c r="C2048" s="178" t="str">
        <f t="shared" si="91"/>
        <v/>
      </c>
      <c r="D2048" s="179" t="str">
        <f t="shared" ref="D2048:E2048" si="1694">D2047</f>
        <v/>
      </c>
      <c r="E2048" s="180" t="str">
        <f t="shared" si="1694"/>
        <v/>
      </c>
      <c r="F2048" s="181"/>
      <c r="G2048" s="182"/>
      <c r="H2048" s="183"/>
      <c r="I2048" s="183"/>
      <c r="J2048" s="184"/>
      <c r="K2048" s="185"/>
      <c r="L2048" s="186"/>
      <c r="M2048" s="127"/>
      <c r="N2048" s="128" t="str">
        <f>VLOOKUP(K2048,COD!$O$2:$P$10,2,FALSE)</f>
        <v>#N/A</v>
      </c>
      <c r="O2048" s="128" t="str">
        <f>VLOOKUP(L2048,COD!$O$12:$P$25,2,FALSE)</f>
        <v>#N/A</v>
      </c>
      <c r="P2048" s="119" t="str">
        <f t="shared" si="1501"/>
        <v>#N/A</v>
      </c>
    </row>
    <row r="2049" ht="23.25" customHeight="1">
      <c r="A2049" s="86" t="str">
        <f t="shared" si="1648"/>
        <v>48</v>
      </c>
      <c r="B2049" s="177">
        <v>48.0</v>
      </c>
      <c r="C2049" s="178" t="str">
        <f t="shared" si="91"/>
        <v/>
      </c>
      <c r="D2049" s="179" t="str">
        <f t="shared" ref="D2049:E2049" si="1695">D2048</f>
        <v/>
      </c>
      <c r="E2049" s="180" t="str">
        <f t="shared" si="1695"/>
        <v/>
      </c>
      <c r="F2049" s="181"/>
      <c r="G2049" s="182"/>
      <c r="H2049" s="183"/>
      <c r="I2049" s="183"/>
      <c r="J2049" s="184"/>
      <c r="K2049" s="186"/>
      <c r="L2049" s="186"/>
      <c r="M2049" s="132"/>
      <c r="N2049" s="118" t="str">
        <f>VLOOKUP(K2049,COD!$O$2:$P$10,2,FALSE)</f>
        <v>#N/A</v>
      </c>
      <c r="O2049" s="118" t="str">
        <f>VLOOKUP(L2049,COD!$O$12:$P$25,2,FALSE)</f>
        <v>#N/A</v>
      </c>
      <c r="P2049" s="119" t="str">
        <f t="shared" si="1501"/>
        <v>#N/A</v>
      </c>
    </row>
    <row r="2050" ht="23.25" customHeight="1">
      <c r="A2050" s="86" t="str">
        <f t="shared" si="1648"/>
        <v>49</v>
      </c>
      <c r="B2050" s="177">
        <v>49.0</v>
      </c>
      <c r="C2050" s="178" t="str">
        <f t="shared" si="91"/>
        <v/>
      </c>
      <c r="D2050" s="179" t="str">
        <f t="shared" ref="D2050:E2050" si="1696">D2049</f>
        <v/>
      </c>
      <c r="E2050" s="180" t="str">
        <f t="shared" si="1696"/>
        <v/>
      </c>
      <c r="F2050" s="181"/>
      <c r="G2050" s="182"/>
      <c r="H2050" s="183"/>
      <c r="I2050" s="183"/>
      <c r="J2050" s="184"/>
      <c r="K2050" s="185"/>
      <c r="L2050" s="186"/>
      <c r="M2050" s="127"/>
      <c r="N2050" s="128" t="str">
        <f>VLOOKUP(K2050,COD!$O$2:$P$10,2,FALSE)</f>
        <v>#N/A</v>
      </c>
      <c r="O2050" s="128" t="str">
        <f>VLOOKUP(L2050,COD!$O$12:$P$25,2,FALSE)</f>
        <v>#N/A</v>
      </c>
      <c r="P2050" s="119" t="str">
        <f t="shared" si="1501"/>
        <v>#N/A</v>
      </c>
    </row>
    <row r="2051" ht="23.25" customHeight="1">
      <c r="A2051" s="86" t="str">
        <f t="shared" si="1648"/>
        <v>50</v>
      </c>
      <c r="B2051" s="177">
        <v>50.0</v>
      </c>
      <c r="C2051" s="178" t="str">
        <f t="shared" si="91"/>
        <v/>
      </c>
      <c r="D2051" s="179" t="str">
        <f t="shared" ref="D2051:E2051" si="1697">D2050</f>
        <v/>
      </c>
      <c r="E2051" s="180" t="str">
        <f t="shared" si="1697"/>
        <v/>
      </c>
      <c r="F2051" s="181"/>
      <c r="G2051" s="182"/>
      <c r="H2051" s="183"/>
      <c r="I2051" s="183"/>
      <c r="J2051" s="184"/>
      <c r="K2051" s="186"/>
      <c r="L2051" s="186"/>
      <c r="M2051" s="132"/>
      <c r="N2051" s="118" t="str">
        <f>VLOOKUP(K2051,COD!$O$2:$P$10,2,FALSE)</f>
        <v>#N/A</v>
      </c>
      <c r="O2051" s="118" t="str">
        <f>VLOOKUP(L2051,COD!$O$12:$P$25,2,FALSE)</f>
        <v>#N/A</v>
      </c>
      <c r="P2051" s="119" t="str">
        <f t="shared" si="1501"/>
        <v>#N/A</v>
      </c>
    </row>
    <row r="2052" ht="23.25" customHeight="1">
      <c r="A2052" s="86" t="str">
        <f t="shared" si="1648"/>
        <v>51</v>
      </c>
      <c r="B2052" s="177">
        <v>51.0</v>
      </c>
      <c r="C2052" s="178" t="str">
        <f t="shared" si="91"/>
        <v/>
      </c>
      <c r="D2052" s="179" t="str">
        <f t="shared" ref="D2052:E2052" si="1698">D2051</f>
        <v/>
      </c>
      <c r="E2052" s="180" t="str">
        <f t="shared" si="1698"/>
        <v/>
      </c>
      <c r="F2052" s="181"/>
      <c r="G2052" s="182"/>
      <c r="H2052" s="183"/>
      <c r="I2052" s="183"/>
      <c r="J2052" s="187"/>
      <c r="K2052" s="186"/>
      <c r="L2052" s="186"/>
      <c r="M2052" s="131"/>
      <c r="N2052" s="128" t="str">
        <f>VLOOKUP(K2052,COD!$O$2:$P$10,2,FALSE)</f>
        <v>#N/A</v>
      </c>
      <c r="O2052" s="128" t="str">
        <f>VLOOKUP(L2052,COD!$O$12:$P$25,2,FALSE)</f>
        <v>#N/A</v>
      </c>
      <c r="P2052" s="119" t="str">
        <f t="shared" si="1501"/>
        <v>#N/A</v>
      </c>
    </row>
    <row r="2053" ht="23.25" customHeight="1">
      <c r="A2053" s="86" t="str">
        <f t="shared" si="1648"/>
        <v>52</v>
      </c>
      <c r="B2053" s="177">
        <v>52.0</v>
      </c>
      <c r="C2053" s="178" t="str">
        <f t="shared" si="91"/>
        <v/>
      </c>
      <c r="D2053" s="179" t="str">
        <f t="shared" ref="D2053:E2053" si="1699">D2052</f>
        <v/>
      </c>
      <c r="E2053" s="180" t="str">
        <f t="shared" si="1699"/>
        <v/>
      </c>
      <c r="F2053" s="181"/>
      <c r="G2053" s="182"/>
      <c r="H2053" s="183"/>
      <c r="I2053" s="183"/>
      <c r="J2053" s="184"/>
      <c r="K2053" s="186"/>
      <c r="L2053" s="186"/>
      <c r="M2053" s="132"/>
      <c r="N2053" s="119" t="str">
        <f>VLOOKUP(K2053,COD!$O$2:$P$10,2,FALSE)</f>
        <v>#N/A</v>
      </c>
      <c r="O2053" s="119" t="str">
        <f>VLOOKUP(L2053,COD!$O$12:$P$25,2,FALSE)</f>
        <v>#N/A</v>
      </c>
      <c r="P2053" s="119" t="str">
        <f t="shared" si="1501"/>
        <v>#N/A</v>
      </c>
    </row>
    <row r="2054" ht="23.25" customHeight="1">
      <c r="A2054" s="86" t="str">
        <f t="shared" si="1648"/>
        <v>53</v>
      </c>
      <c r="B2054" s="177">
        <v>53.0</v>
      </c>
      <c r="C2054" s="178" t="str">
        <f t="shared" si="91"/>
        <v/>
      </c>
      <c r="D2054" s="179" t="str">
        <f t="shared" ref="D2054:E2054" si="1700">D2053</f>
        <v/>
      </c>
      <c r="E2054" s="180" t="str">
        <f t="shared" si="1700"/>
        <v/>
      </c>
      <c r="F2054" s="181"/>
      <c r="G2054" s="182"/>
      <c r="H2054" s="183"/>
      <c r="I2054" s="183"/>
      <c r="J2054" s="184"/>
      <c r="K2054" s="185"/>
      <c r="L2054" s="185"/>
      <c r="M2054" s="127"/>
      <c r="N2054" s="119" t="str">
        <f>VLOOKUP(K2054,COD!$O$2:$P$10,2,FALSE)</f>
        <v>#N/A</v>
      </c>
      <c r="O2054" s="119" t="str">
        <f>VLOOKUP(L2054,COD!$O$12:$P$25,2,FALSE)</f>
        <v>#N/A</v>
      </c>
      <c r="P2054" s="119" t="str">
        <f t="shared" si="1501"/>
        <v>#N/A</v>
      </c>
    </row>
    <row r="2055" ht="23.25" customHeight="1">
      <c r="A2055" s="86" t="str">
        <f t="shared" si="1648"/>
        <v>54</v>
      </c>
      <c r="B2055" s="177">
        <v>54.0</v>
      </c>
      <c r="C2055" s="178" t="str">
        <f t="shared" si="91"/>
        <v/>
      </c>
      <c r="D2055" s="179" t="str">
        <f t="shared" ref="D2055:E2055" si="1701">D2054</f>
        <v/>
      </c>
      <c r="E2055" s="180" t="str">
        <f t="shared" si="1701"/>
        <v/>
      </c>
      <c r="F2055" s="181"/>
      <c r="G2055" s="182"/>
      <c r="H2055" s="183"/>
      <c r="I2055" s="183"/>
      <c r="J2055" s="184"/>
      <c r="K2055" s="186"/>
      <c r="L2055" s="186"/>
      <c r="M2055" s="132"/>
      <c r="N2055" s="119" t="str">
        <f>VLOOKUP(K2055,COD!$O$2:$P$10,2,FALSE)</f>
        <v>#N/A</v>
      </c>
      <c r="O2055" s="119" t="str">
        <f>VLOOKUP(L2055,COD!$O$12:$P$25,2,FALSE)</f>
        <v>#N/A</v>
      </c>
      <c r="P2055" s="119" t="str">
        <f t="shared" si="1501"/>
        <v>#N/A</v>
      </c>
    </row>
    <row r="2056" ht="23.25" customHeight="1">
      <c r="A2056" s="86" t="str">
        <f t="shared" si="1648"/>
        <v>55</v>
      </c>
      <c r="B2056" s="177">
        <v>55.0</v>
      </c>
      <c r="C2056" s="178" t="str">
        <f t="shared" si="91"/>
        <v/>
      </c>
      <c r="D2056" s="179" t="str">
        <f t="shared" ref="D2056:E2056" si="1702">D2055</f>
        <v/>
      </c>
      <c r="E2056" s="180" t="str">
        <f t="shared" si="1702"/>
        <v/>
      </c>
      <c r="F2056" s="181"/>
      <c r="G2056" s="182"/>
      <c r="H2056" s="183"/>
      <c r="I2056" s="183"/>
      <c r="J2056" s="184"/>
      <c r="K2056" s="185"/>
      <c r="L2056" s="186"/>
      <c r="M2056" s="131"/>
      <c r="N2056" s="119" t="str">
        <f>VLOOKUP(K2056,COD!$O$2:$P$10,2,FALSE)</f>
        <v>#N/A</v>
      </c>
      <c r="O2056" s="119" t="str">
        <f>VLOOKUP(L2056,COD!$O$12:$P$25,2,FALSE)</f>
        <v>#N/A</v>
      </c>
      <c r="P2056" s="119" t="str">
        <f t="shared" si="1501"/>
        <v>#N/A</v>
      </c>
    </row>
    <row r="2057" ht="23.25" customHeight="1">
      <c r="A2057" s="86" t="str">
        <f t="shared" si="1648"/>
        <v>56</v>
      </c>
      <c r="B2057" s="177">
        <v>56.0</v>
      </c>
      <c r="C2057" s="178" t="str">
        <f t="shared" si="91"/>
        <v/>
      </c>
      <c r="D2057" s="179" t="str">
        <f t="shared" ref="D2057:E2057" si="1703">D2056</f>
        <v/>
      </c>
      <c r="E2057" s="180" t="str">
        <f t="shared" si="1703"/>
        <v/>
      </c>
      <c r="F2057" s="181"/>
      <c r="G2057" s="182"/>
      <c r="H2057" s="183"/>
      <c r="I2057" s="183"/>
      <c r="J2057" s="184"/>
      <c r="K2057" s="186"/>
      <c r="L2057" s="186"/>
      <c r="M2057" s="130"/>
      <c r="N2057" s="119" t="str">
        <f>VLOOKUP(K2057,COD!$O$2:$P$10,2,FALSE)</f>
        <v>#N/A</v>
      </c>
      <c r="O2057" s="119" t="str">
        <f>VLOOKUP(L2057,COD!$O$12:$P$25,2,FALSE)</f>
        <v>#N/A</v>
      </c>
      <c r="P2057" s="119" t="str">
        <f t="shared" si="1501"/>
        <v>#N/A</v>
      </c>
    </row>
    <row r="2058" ht="23.25" customHeight="1">
      <c r="A2058" s="86" t="str">
        <f t="shared" si="1648"/>
        <v>57</v>
      </c>
      <c r="B2058" s="177">
        <v>57.0</v>
      </c>
      <c r="C2058" s="178" t="str">
        <f t="shared" si="91"/>
        <v/>
      </c>
      <c r="D2058" s="179" t="str">
        <f t="shared" ref="D2058:E2058" si="1704">D2057</f>
        <v/>
      </c>
      <c r="E2058" s="180" t="str">
        <f t="shared" si="1704"/>
        <v/>
      </c>
      <c r="F2058" s="181"/>
      <c r="G2058" s="182"/>
      <c r="H2058" s="183"/>
      <c r="I2058" s="183"/>
      <c r="J2058" s="184"/>
      <c r="K2058" s="185"/>
      <c r="L2058" s="185"/>
      <c r="M2058" s="127"/>
      <c r="N2058" s="119" t="str">
        <f>VLOOKUP(K2058,COD!$O$2:$P$10,2,FALSE)</f>
        <v>#N/A</v>
      </c>
      <c r="O2058" s="119" t="str">
        <f>VLOOKUP(L2058,COD!$O$12:$P$25,2,FALSE)</f>
        <v>#N/A</v>
      </c>
      <c r="P2058" s="119" t="str">
        <f t="shared" si="1501"/>
        <v>#N/A</v>
      </c>
    </row>
    <row r="2059" ht="23.25" customHeight="1">
      <c r="A2059" s="86" t="str">
        <f t="shared" si="1648"/>
        <v>58</v>
      </c>
      <c r="B2059" s="177">
        <v>58.0</v>
      </c>
      <c r="C2059" s="178" t="str">
        <f t="shared" si="91"/>
        <v/>
      </c>
      <c r="D2059" s="179" t="str">
        <f t="shared" ref="D2059:E2059" si="1705">D2058</f>
        <v/>
      </c>
      <c r="E2059" s="180" t="str">
        <f t="shared" si="1705"/>
        <v/>
      </c>
      <c r="F2059" s="181"/>
      <c r="G2059" s="182"/>
      <c r="H2059" s="183"/>
      <c r="I2059" s="183"/>
      <c r="J2059" s="184"/>
      <c r="K2059" s="185"/>
      <c r="L2059" s="185"/>
      <c r="M2059" s="132"/>
      <c r="N2059" s="119" t="str">
        <f>VLOOKUP(K2059,COD!$O$2:$P$10,2,FALSE)</f>
        <v>#N/A</v>
      </c>
      <c r="O2059" s="119" t="str">
        <f>VLOOKUP(L2059,COD!$O$12:$P$25,2,FALSE)</f>
        <v>#N/A</v>
      </c>
      <c r="P2059" s="119" t="str">
        <f t="shared" si="1501"/>
        <v>#N/A</v>
      </c>
    </row>
    <row r="2060" ht="23.25" customHeight="1">
      <c r="A2060" s="86" t="str">
        <f t="shared" si="1648"/>
        <v>59</v>
      </c>
      <c r="B2060" s="177">
        <v>59.0</v>
      </c>
      <c r="C2060" s="178" t="str">
        <f t="shared" si="91"/>
        <v/>
      </c>
      <c r="D2060" s="179" t="str">
        <f t="shared" ref="D2060:E2060" si="1706">D2059</f>
        <v/>
      </c>
      <c r="E2060" s="180" t="str">
        <f t="shared" si="1706"/>
        <v/>
      </c>
      <c r="F2060" s="181"/>
      <c r="G2060" s="182"/>
      <c r="H2060" s="183"/>
      <c r="I2060" s="183"/>
      <c r="J2060" s="184"/>
      <c r="K2060" s="185"/>
      <c r="L2060" s="185"/>
      <c r="M2060" s="127"/>
      <c r="N2060" s="119" t="str">
        <f>VLOOKUP(K2060,COD!$O$2:$P$10,2,FALSE)</f>
        <v>#N/A</v>
      </c>
      <c r="O2060" s="119" t="str">
        <f>VLOOKUP(L2060,COD!$O$12:$P$25,2,FALSE)</f>
        <v>#N/A</v>
      </c>
      <c r="P2060" s="119" t="str">
        <f t="shared" si="1501"/>
        <v>#N/A</v>
      </c>
    </row>
    <row r="2061" ht="23.25" customHeight="1">
      <c r="A2061" s="86" t="str">
        <f t="shared" si="1648"/>
        <v>60</v>
      </c>
      <c r="B2061" s="177">
        <v>60.0</v>
      </c>
      <c r="C2061" s="178" t="str">
        <f t="shared" si="91"/>
        <v/>
      </c>
      <c r="D2061" s="179" t="str">
        <f t="shared" ref="D2061:E2061" si="1707">D2060</f>
        <v/>
      </c>
      <c r="E2061" s="180" t="str">
        <f t="shared" si="1707"/>
        <v/>
      </c>
      <c r="F2061" s="181"/>
      <c r="G2061" s="182"/>
      <c r="H2061" s="183"/>
      <c r="I2061" s="183"/>
      <c r="J2061" s="184"/>
      <c r="K2061" s="185"/>
      <c r="L2061" s="185"/>
      <c r="M2061" s="132"/>
      <c r="N2061" s="119" t="str">
        <f>VLOOKUP(K2061,COD!$O$2:$P$10,2,FALSE)</f>
        <v>#N/A</v>
      </c>
      <c r="O2061" s="119" t="str">
        <f>VLOOKUP(L2061,COD!$O$12:$P$25,2,FALSE)</f>
        <v>#N/A</v>
      </c>
      <c r="P2061" s="119" t="str">
        <f t="shared" si="1501"/>
        <v>#N/A</v>
      </c>
    </row>
    <row r="2062" ht="23.25" customHeight="1">
      <c r="A2062" s="86" t="str">
        <f t="shared" si="1648"/>
        <v>61</v>
      </c>
      <c r="B2062" s="177">
        <v>61.0</v>
      </c>
      <c r="C2062" s="178" t="str">
        <f t="shared" si="91"/>
        <v/>
      </c>
      <c r="D2062" s="179" t="str">
        <f t="shared" ref="D2062:E2062" si="1708">D2061</f>
        <v/>
      </c>
      <c r="E2062" s="180" t="str">
        <f t="shared" si="1708"/>
        <v/>
      </c>
      <c r="F2062" s="181"/>
      <c r="G2062" s="182"/>
      <c r="H2062" s="183"/>
      <c r="I2062" s="183"/>
      <c r="J2062" s="187"/>
      <c r="K2062" s="185"/>
      <c r="L2062" s="185"/>
      <c r="M2062" s="127"/>
      <c r="N2062" s="119" t="str">
        <f>VLOOKUP(K2062,COD!$O$2:$P$10,2,FALSE)</f>
        <v>#N/A</v>
      </c>
      <c r="O2062" s="119" t="str">
        <f>VLOOKUP(L2062,COD!$O$12:$P$25,2,FALSE)</f>
        <v>#N/A</v>
      </c>
      <c r="P2062" s="119" t="str">
        <f t="shared" si="1501"/>
        <v>#N/A</v>
      </c>
    </row>
    <row r="2063" ht="23.25" customHeight="1">
      <c r="A2063" s="86" t="str">
        <f t="shared" si="1648"/>
        <v>62</v>
      </c>
      <c r="B2063" s="177">
        <v>62.0</v>
      </c>
      <c r="C2063" s="178" t="str">
        <f t="shared" si="91"/>
        <v/>
      </c>
      <c r="D2063" s="179" t="str">
        <f t="shared" ref="D2063:E2063" si="1709">D2062</f>
        <v/>
      </c>
      <c r="E2063" s="180" t="str">
        <f t="shared" si="1709"/>
        <v/>
      </c>
      <c r="F2063" s="181"/>
      <c r="G2063" s="182"/>
      <c r="H2063" s="183"/>
      <c r="I2063" s="183"/>
      <c r="J2063" s="187"/>
      <c r="K2063" s="186"/>
      <c r="L2063" s="186"/>
      <c r="M2063" s="130"/>
      <c r="N2063" s="119" t="str">
        <f>VLOOKUP(K2063,COD!$O$2:$P$10,2,FALSE)</f>
        <v>#N/A</v>
      </c>
      <c r="O2063" s="119" t="str">
        <f>VLOOKUP(L2063,COD!$O$12:$P$25,2,FALSE)</f>
        <v>#N/A</v>
      </c>
      <c r="P2063" s="119" t="str">
        <f t="shared" si="1501"/>
        <v>#N/A</v>
      </c>
    </row>
    <row r="2064" ht="23.25" customHeight="1">
      <c r="A2064" s="86" t="str">
        <f t="shared" si="1648"/>
        <v>63</v>
      </c>
      <c r="B2064" s="177">
        <v>63.0</v>
      </c>
      <c r="C2064" s="178" t="str">
        <f t="shared" si="91"/>
        <v/>
      </c>
      <c r="D2064" s="179" t="str">
        <f t="shared" ref="D2064:E2064" si="1710">D2063</f>
        <v/>
      </c>
      <c r="E2064" s="180" t="str">
        <f t="shared" si="1710"/>
        <v/>
      </c>
      <c r="F2064" s="181"/>
      <c r="G2064" s="182"/>
      <c r="H2064" s="183"/>
      <c r="I2064" s="183"/>
      <c r="J2064" s="187"/>
      <c r="K2064" s="185"/>
      <c r="L2064" s="185"/>
      <c r="M2064" s="131"/>
      <c r="N2064" s="119" t="str">
        <f>VLOOKUP(K2064,COD!$O$2:$P$10,2,FALSE)</f>
        <v>#N/A</v>
      </c>
      <c r="O2064" s="119" t="str">
        <f>VLOOKUP(L2064,COD!$O$12:$P$25,2,FALSE)</f>
        <v>#N/A</v>
      </c>
      <c r="P2064" s="119" t="str">
        <f t="shared" si="1501"/>
        <v>#N/A</v>
      </c>
    </row>
    <row r="2065" ht="23.25" customHeight="1">
      <c r="A2065" s="86" t="str">
        <f t="shared" si="1648"/>
        <v>64</v>
      </c>
      <c r="B2065" s="177">
        <v>64.0</v>
      </c>
      <c r="C2065" s="178" t="str">
        <f t="shared" si="91"/>
        <v/>
      </c>
      <c r="D2065" s="179" t="str">
        <f t="shared" ref="D2065:E2065" si="1711">D2064</f>
        <v/>
      </c>
      <c r="E2065" s="180" t="str">
        <f t="shared" si="1711"/>
        <v/>
      </c>
      <c r="F2065" s="181"/>
      <c r="G2065" s="182"/>
      <c r="H2065" s="183"/>
      <c r="I2065" s="183"/>
      <c r="J2065" s="184"/>
      <c r="K2065" s="185"/>
      <c r="L2065" s="185"/>
      <c r="M2065" s="130"/>
      <c r="N2065" s="119" t="str">
        <f>VLOOKUP(K2065,COD!$O$2:$P$10,2,FALSE)</f>
        <v>#N/A</v>
      </c>
      <c r="O2065" s="119" t="str">
        <f>VLOOKUP(L2065,COD!$O$12:$P$25,2,FALSE)</f>
        <v>#N/A</v>
      </c>
      <c r="P2065" s="119" t="str">
        <f t="shared" si="1501"/>
        <v>#N/A</v>
      </c>
    </row>
    <row r="2066" ht="23.25" customHeight="1">
      <c r="A2066" s="86" t="str">
        <f t="shared" si="1648"/>
        <v>65</v>
      </c>
      <c r="B2066" s="177">
        <v>65.0</v>
      </c>
      <c r="C2066" s="178" t="str">
        <f t="shared" si="91"/>
        <v/>
      </c>
      <c r="D2066" s="179" t="str">
        <f t="shared" ref="D2066:E2066" si="1712">D2065</f>
        <v/>
      </c>
      <c r="E2066" s="180" t="str">
        <f t="shared" si="1712"/>
        <v/>
      </c>
      <c r="F2066" s="181"/>
      <c r="G2066" s="182"/>
      <c r="H2066" s="183"/>
      <c r="I2066" s="183"/>
      <c r="J2066" s="184"/>
      <c r="K2066" s="185"/>
      <c r="L2066" s="185"/>
      <c r="M2066" s="131"/>
      <c r="N2066" s="119" t="str">
        <f>VLOOKUP(K2066,COD!$O$2:$P$10,2,FALSE)</f>
        <v>#N/A</v>
      </c>
      <c r="O2066" s="119" t="str">
        <f>VLOOKUP(L2066,COD!$O$12:$P$25,2,FALSE)</f>
        <v>#N/A</v>
      </c>
      <c r="P2066" s="119" t="str">
        <f t="shared" si="1501"/>
        <v>#N/A</v>
      </c>
    </row>
    <row r="2067" ht="23.25" customHeight="1">
      <c r="A2067" s="86" t="str">
        <f t="shared" si="1648"/>
        <v>66</v>
      </c>
      <c r="B2067" s="177">
        <v>66.0</v>
      </c>
      <c r="C2067" s="178" t="str">
        <f t="shared" si="91"/>
        <v/>
      </c>
      <c r="D2067" s="179" t="str">
        <f t="shared" ref="D2067:E2067" si="1713">D2066</f>
        <v/>
      </c>
      <c r="E2067" s="180" t="str">
        <f t="shared" si="1713"/>
        <v/>
      </c>
      <c r="F2067" s="181"/>
      <c r="G2067" s="182"/>
      <c r="H2067" s="183"/>
      <c r="I2067" s="183"/>
      <c r="J2067" s="184"/>
      <c r="K2067" s="186"/>
      <c r="L2067" s="186"/>
      <c r="M2067" s="130"/>
      <c r="N2067" s="119" t="str">
        <f>VLOOKUP(K2067,COD!$O$2:$P$10,2,FALSE)</f>
        <v>#N/A</v>
      </c>
      <c r="O2067" s="119" t="str">
        <f>VLOOKUP(L2067,COD!$O$12:$P$25,2,FALSE)</f>
        <v>#N/A</v>
      </c>
      <c r="P2067" s="119" t="str">
        <f t="shared" si="1501"/>
        <v>#N/A</v>
      </c>
    </row>
    <row r="2068" ht="23.25" customHeight="1">
      <c r="A2068" s="86" t="str">
        <f t="shared" si="1648"/>
        <v>67</v>
      </c>
      <c r="B2068" s="177">
        <v>67.0</v>
      </c>
      <c r="C2068" s="178" t="str">
        <f t="shared" si="91"/>
        <v/>
      </c>
      <c r="D2068" s="179" t="str">
        <f t="shared" ref="D2068:E2068" si="1714">D2067</f>
        <v/>
      </c>
      <c r="E2068" s="180" t="str">
        <f t="shared" si="1714"/>
        <v/>
      </c>
      <c r="F2068" s="181"/>
      <c r="G2068" s="182"/>
      <c r="H2068" s="183"/>
      <c r="I2068" s="183"/>
      <c r="J2068" s="184"/>
      <c r="K2068" s="185"/>
      <c r="L2068" s="185"/>
      <c r="M2068" s="127"/>
      <c r="N2068" s="119" t="str">
        <f>VLOOKUP(K2068,COD!$O$2:$P$10,2,FALSE)</f>
        <v>#N/A</v>
      </c>
      <c r="O2068" s="119" t="str">
        <f>VLOOKUP(L2068,COD!$O$12:$P$25,2,FALSE)</f>
        <v>#N/A</v>
      </c>
      <c r="P2068" s="119" t="str">
        <f t="shared" si="1501"/>
        <v>#N/A</v>
      </c>
    </row>
    <row r="2069" ht="23.25" customHeight="1">
      <c r="A2069" s="86" t="str">
        <f t="shared" si="1648"/>
        <v>68</v>
      </c>
      <c r="B2069" s="177">
        <v>68.0</v>
      </c>
      <c r="C2069" s="178" t="str">
        <f t="shared" si="91"/>
        <v/>
      </c>
      <c r="D2069" s="179" t="str">
        <f t="shared" ref="D2069:E2069" si="1715">D2068</f>
        <v/>
      </c>
      <c r="E2069" s="180" t="str">
        <f t="shared" si="1715"/>
        <v/>
      </c>
      <c r="F2069" s="181"/>
      <c r="G2069" s="182"/>
      <c r="H2069" s="183"/>
      <c r="I2069" s="183"/>
      <c r="J2069" s="187"/>
      <c r="K2069" s="186"/>
      <c r="L2069" s="186"/>
      <c r="M2069" s="130"/>
      <c r="N2069" s="119" t="str">
        <f>VLOOKUP(K2069,COD!$O$2:$P$10,2,FALSE)</f>
        <v>#N/A</v>
      </c>
      <c r="O2069" s="119" t="str">
        <f>VLOOKUP(L2069,COD!$O$12:$P$25,2,FALSE)</f>
        <v>#N/A</v>
      </c>
      <c r="P2069" s="119" t="str">
        <f t="shared" si="1501"/>
        <v>#N/A</v>
      </c>
    </row>
    <row r="2070" ht="23.25" customHeight="1">
      <c r="A2070" s="86" t="str">
        <f t="shared" si="1648"/>
        <v>69</v>
      </c>
      <c r="B2070" s="177">
        <v>69.0</v>
      </c>
      <c r="C2070" s="178" t="str">
        <f t="shared" si="91"/>
        <v/>
      </c>
      <c r="D2070" s="179" t="str">
        <f t="shared" ref="D2070:E2070" si="1716">D2069</f>
        <v/>
      </c>
      <c r="E2070" s="180" t="str">
        <f t="shared" si="1716"/>
        <v/>
      </c>
      <c r="F2070" s="181"/>
      <c r="G2070" s="182"/>
      <c r="H2070" s="183"/>
      <c r="I2070" s="183"/>
      <c r="J2070" s="184"/>
      <c r="K2070" s="186"/>
      <c r="L2070" s="186"/>
      <c r="M2070" s="131"/>
      <c r="N2070" s="119" t="str">
        <f>VLOOKUP(K2070,COD!$O$2:$P$10,2,FALSE)</f>
        <v>#N/A</v>
      </c>
      <c r="O2070" s="119" t="str">
        <f>VLOOKUP(L2070,COD!$O$12:$P$25,2,FALSE)</f>
        <v>#N/A</v>
      </c>
      <c r="P2070" s="119" t="str">
        <f t="shared" si="1501"/>
        <v>#N/A</v>
      </c>
    </row>
    <row r="2071" ht="23.25" customHeight="1">
      <c r="A2071" s="86" t="str">
        <f t="shared" si="1648"/>
        <v>70</v>
      </c>
      <c r="B2071" s="191">
        <v>70.0</v>
      </c>
      <c r="C2071" s="192" t="str">
        <f t="shared" si="91"/>
        <v/>
      </c>
      <c r="D2071" s="193" t="str">
        <f t="shared" ref="D2071:E2071" si="1717">D2070</f>
        <v/>
      </c>
      <c r="E2071" s="194" t="str">
        <f t="shared" si="1717"/>
        <v/>
      </c>
      <c r="F2071" s="195"/>
      <c r="G2071" s="196"/>
      <c r="H2071" s="197"/>
      <c r="I2071" s="197"/>
      <c r="J2071" s="198"/>
      <c r="K2071" s="199"/>
      <c r="L2071" s="199"/>
      <c r="M2071" s="166"/>
      <c r="N2071" s="119" t="str">
        <f>VLOOKUP(K2071,COD!$O$2:$P$10,2,FALSE)</f>
        <v>#N/A</v>
      </c>
      <c r="O2071" s="119" t="str">
        <f>VLOOKUP(L2071,COD!$O$12:$P$25,2,FALSE)</f>
        <v>#N/A</v>
      </c>
      <c r="P2071" s="119" t="str">
        <f t="shared" si="1501"/>
        <v>#N/A</v>
      </c>
    </row>
    <row r="2072" ht="21.0" customHeight="1">
      <c r="A2072" s="86" t="str">
        <f t="shared" ref="A2072:A2074" si="1719">E2072&amp;D2072&amp;F2072</f>
        <v>CLAVE ROJA</v>
      </c>
      <c r="B2072" s="167" t="s">
        <v>450</v>
      </c>
      <c r="C2072" s="200" t="str">
        <f t="shared" si="91"/>
        <v/>
      </c>
      <c r="D2072" s="201" t="str">
        <f t="shared" ref="D2072:E2072" si="1718">D2071</f>
        <v/>
      </c>
      <c r="E2072" s="202" t="str">
        <f t="shared" si="1718"/>
        <v/>
      </c>
      <c r="F2072" s="203" t="s">
        <v>21</v>
      </c>
      <c r="G2072" s="150"/>
      <c r="H2072" s="150"/>
      <c r="I2072" s="150"/>
      <c r="J2072" s="151"/>
      <c r="K2072" s="152"/>
      <c r="L2072" s="151"/>
      <c r="M2072" s="153"/>
      <c r="N2072" s="119" t="str">
        <f>VLOOKUP(K2072,COD!$O$2:$P$10,2,FALSE)</f>
        <v>#N/A</v>
      </c>
      <c r="O2072" s="119" t="str">
        <f>VLOOKUP(L2072,COD!$O$12:$P$25,2,FALSE)</f>
        <v>#N/A</v>
      </c>
      <c r="P2072" s="119" t="str">
        <f t="shared" si="1501"/>
        <v>#N/A</v>
      </c>
    </row>
    <row r="2073" ht="21.0" customHeight="1">
      <c r="A2073" s="86" t="str">
        <f t="shared" si="1719"/>
        <v>CLAVE AMARILLA</v>
      </c>
      <c r="B2073" s="177" t="s">
        <v>450</v>
      </c>
      <c r="C2073" s="204" t="str">
        <f t="shared" si="91"/>
        <v/>
      </c>
      <c r="D2073" s="205" t="str">
        <f t="shared" ref="D2073:E2073" si="1720">D2072</f>
        <v/>
      </c>
      <c r="E2073" s="180" t="str">
        <f t="shared" si="1720"/>
        <v/>
      </c>
      <c r="F2073" s="206" t="s">
        <v>32</v>
      </c>
      <c r="G2073" s="157"/>
      <c r="H2073" s="157"/>
      <c r="I2073" s="157"/>
      <c r="J2073" s="158"/>
      <c r="K2073" s="159"/>
      <c r="L2073" s="158"/>
      <c r="M2073" s="130"/>
      <c r="N2073" s="119" t="str">
        <f>VLOOKUP(K2073,COD!$O$2:$P$10,2,FALSE)</f>
        <v>#N/A</v>
      </c>
      <c r="O2073" s="119" t="str">
        <f>VLOOKUP(L2073,COD!$O$12:$P$25,2,FALSE)</f>
        <v>#N/A</v>
      </c>
      <c r="P2073" s="119" t="str">
        <f t="shared" si="1501"/>
        <v>#N/A</v>
      </c>
    </row>
    <row r="2074" ht="21.0" customHeight="1">
      <c r="A2074" s="86" t="str">
        <f t="shared" si="1719"/>
        <v>CLAVE AZUL</v>
      </c>
      <c r="B2074" s="191" t="s">
        <v>450</v>
      </c>
      <c r="C2074" s="207" t="str">
        <f t="shared" si="91"/>
        <v/>
      </c>
      <c r="D2074" s="208" t="str">
        <f t="shared" ref="D2074:E2074" si="1721">D2073</f>
        <v/>
      </c>
      <c r="E2074" s="194" t="str">
        <f t="shared" si="1721"/>
        <v/>
      </c>
      <c r="F2074" s="209" t="s">
        <v>43</v>
      </c>
      <c r="G2074" s="163"/>
      <c r="H2074" s="163"/>
      <c r="I2074" s="163"/>
      <c r="J2074" s="164"/>
      <c r="K2074" s="165"/>
      <c r="L2074" s="164"/>
      <c r="M2074" s="166"/>
      <c r="N2074" s="119" t="str">
        <f>VLOOKUP(K2074,COD!$O$2:$P$10,2,FALSE)</f>
        <v>#N/A</v>
      </c>
      <c r="O2074" s="119" t="str">
        <f>VLOOKUP(L2074,COD!$O$12:$P$25,2,FALSE)</f>
        <v>#N/A</v>
      </c>
      <c r="P2074" s="119" t="str">
        <f t="shared" si="1501"/>
        <v>#N/A</v>
      </c>
    </row>
    <row r="2075" ht="23.25" customHeight="1">
      <c r="A2075" s="86" t="str">
        <f t="shared" ref="A2075:A2144" si="1722">E2075&amp;D2075&amp;B2075</f>
        <v>1</v>
      </c>
      <c r="B2075" s="108">
        <v>1.0</v>
      </c>
      <c r="C2075" s="109" t="str">
        <f t="shared" si="91"/>
        <v/>
      </c>
      <c r="D2075" s="110" t="str">
        <f>VLOOKUP($B$2&amp;$E2075,'Numeración'!$A$4:$G$63,5,FALSE)</f>
        <v/>
      </c>
      <c r="E2075" s="210"/>
      <c r="F2075" s="211"/>
      <c r="G2075" s="113"/>
      <c r="H2075" s="114"/>
      <c r="I2075" s="114"/>
      <c r="J2075" s="212"/>
      <c r="K2075" s="175"/>
      <c r="L2075" s="175"/>
      <c r="M2075" s="117"/>
      <c r="N2075" s="118" t="str">
        <f>VLOOKUP(K2075,COD!$O$2:$P$10,2,FALSE)</f>
        <v>#N/A</v>
      </c>
      <c r="O2075" s="118" t="str">
        <f>VLOOKUP(L2075,COD!$O$12:$P$25,2,FALSE)</f>
        <v>#N/A</v>
      </c>
      <c r="P2075" s="119" t="str">
        <f t="shared" si="1501"/>
        <v>#N/A</v>
      </c>
    </row>
    <row r="2076" ht="23.25" customHeight="1">
      <c r="A2076" s="86" t="str">
        <f t="shared" si="1722"/>
        <v>2</v>
      </c>
      <c r="B2076" s="120">
        <v>2.0</v>
      </c>
      <c r="C2076" s="121" t="str">
        <f t="shared" si="91"/>
        <v/>
      </c>
      <c r="D2076" s="122" t="str">
        <f t="shared" ref="D2076:E2076" si="1723">D2075</f>
        <v/>
      </c>
      <c r="E2076" s="123" t="str">
        <f t="shared" si="1723"/>
        <v/>
      </c>
      <c r="F2076" s="213"/>
      <c r="G2076" s="124"/>
      <c r="H2076" s="125"/>
      <c r="I2076" s="125"/>
      <c r="J2076" s="214"/>
      <c r="K2076" s="185"/>
      <c r="L2076" s="186"/>
      <c r="M2076" s="127"/>
      <c r="N2076" s="128" t="str">
        <f>VLOOKUP(K2076,COD!$O$2:$P$10,2,FALSE)</f>
        <v>#N/A</v>
      </c>
      <c r="O2076" s="128" t="str">
        <f>VLOOKUP(L2076,COD!$O$12:$P$25,2,FALSE)</f>
        <v>#N/A</v>
      </c>
      <c r="P2076" s="119" t="str">
        <f t="shared" si="1501"/>
        <v>#N/A</v>
      </c>
    </row>
    <row r="2077" ht="23.25" customHeight="1">
      <c r="A2077" s="86" t="str">
        <f t="shared" si="1722"/>
        <v>3</v>
      </c>
      <c r="B2077" s="120">
        <v>3.0</v>
      </c>
      <c r="C2077" s="121" t="str">
        <f t="shared" si="91"/>
        <v/>
      </c>
      <c r="D2077" s="122" t="str">
        <f t="shared" ref="D2077:E2077" si="1724">D2076</f>
        <v/>
      </c>
      <c r="E2077" s="123" t="str">
        <f t="shared" si="1724"/>
        <v/>
      </c>
      <c r="F2077" s="213"/>
      <c r="G2077" s="124"/>
      <c r="H2077" s="125"/>
      <c r="I2077" s="125"/>
      <c r="J2077" s="214"/>
      <c r="K2077" s="185"/>
      <c r="L2077" s="185"/>
      <c r="M2077" s="130"/>
      <c r="N2077" s="118" t="str">
        <f>VLOOKUP(K2077,COD!$O$2:$P$10,2,FALSE)</f>
        <v>#N/A</v>
      </c>
      <c r="O2077" s="118" t="str">
        <f>VLOOKUP(L2077,COD!$O$12:$P$25,2,FALSE)</f>
        <v>#N/A</v>
      </c>
      <c r="P2077" s="119" t="str">
        <f t="shared" si="1501"/>
        <v>#N/A</v>
      </c>
    </row>
    <row r="2078" ht="23.25" customHeight="1">
      <c r="A2078" s="86" t="str">
        <f t="shared" si="1722"/>
        <v>4</v>
      </c>
      <c r="B2078" s="120">
        <v>4.0</v>
      </c>
      <c r="C2078" s="121" t="str">
        <f t="shared" si="91"/>
        <v/>
      </c>
      <c r="D2078" s="122" t="str">
        <f t="shared" ref="D2078:E2078" si="1725">D2077</f>
        <v/>
      </c>
      <c r="E2078" s="123" t="str">
        <f t="shared" si="1725"/>
        <v/>
      </c>
      <c r="F2078" s="213"/>
      <c r="G2078" s="124"/>
      <c r="H2078" s="125"/>
      <c r="I2078" s="125"/>
      <c r="J2078" s="214"/>
      <c r="K2078" s="185"/>
      <c r="L2078" s="185"/>
      <c r="M2078" s="127"/>
      <c r="N2078" s="128" t="str">
        <f>VLOOKUP(K2078,COD!$O$2:$P$10,2,FALSE)</f>
        <v>#N/A</v>
      </c>
      <c r="O2078" s="128" t="str">
        <f>VLOOKUP(L2078,COD!$O$12:$P$25,2,FALSE)</f>
        <v>#N/A</v>
      </c>
      <c r="P2078" s="119" t="str">
        <f t="shared" si="1501"/>
        <v>#N/A</v>
      </c>
    </row>
    <row r="2079" ht="23.25" customHeight="1">
      <c r="A2079" s="86" t="str">
        <f t="shared" si="1722"/>
        <v>5</v>
      </c>
      <c r="B2079" s="120">
        <v>5.0</v>
      </c>
      <c r="C2079" s="121" t="str">
        <f t="shared" si="91"/>
        <v/>
      </c>
      <c r="D2079" s="122" t="str">
        <f t="shared" ref="D2079:E2079" si="1726">D2078</f>
        <v/>
      </c>
      <c r="E2079" s="123" t="str">
        <f t="shared" si="1726"/>
        <v/>
      </c>
      <c r="F2079" s="213"/>
      <c r="G2079" s="124"/>
      <c r="H2079" s="125"/>
      <c r="I2079" s="125"/>
      <c r="J2079" s="214"/>
      <c r="K2079" s="185"/>
      <c r="L2079" s="185"/>
      <c r="M2079" s="130"/>
      <c r="N2079" s="118" t="str">
        <f>VLOOKUP(K2079,COD!$O$2:$P$10,2,FALSE)</f>
        <v>#N/A</v>
      </c>
      <c r="O2079" s="118" t="str">
        <f>VLOOKUP(L2079,COD!$O$12:$P$25,2,FALSE)</f>
        <v>#N/A</v>
      </c>
      <c r="P2079" s="119" t="str">
        <f t="shared" si="1501"/>
        <v>#N/A</v>
      </c>
    </row>
    <row r="2080" ht="23.25" customHeight="1">
      <c r="A2080" s="86" t="str">
        <f t="shared" si="1722"/>
        <v>6</v>
      </c>
      <c r="B2080" s="120">
        <v>6.0</v>
      </c>
      <c r="C2080" s="121" t="str">
        <f t="shared" si="91"/>
        <v/>
      </c>
      <c r="D2080" s="122" t="str">
        <f t="shared" ref="D2080:E2080" si="1727">D2079</f>
        <v/>
      </c>
      <c r="E2080" s="123" t="str">
        <f t="shared" si="1727"/>
        <v/>
      </c>
      <c r="F2080" s="213"/>
      <c r="G2080" s="124"/>
      <c r="H2080" s="125"/>
      <c r="I2080" s="125"/>
      <c r="J2080" s="214"/>
      <c r="K2080" s="185"/>
      <c r="L2080" s="185"/>
      <c r="M2080" s="131"/>
      <c r="N2080" s="128" t="str">
        <f>VLOOKUP(K2080,COD!$O$2:$P$10,2,FALSE)</f>
        <v>#N/A</v>
      </c>
      <c r="O2080" s="128" t="str">
        <f>VLOOKUP(L2080,COD!$O$12:$P$25,2,FALSE)</f>
        <v>#N/A</v>
      </c>
      <c r="P2080" s="119" t="str">
        <f t="shared" si="1501"/>
        <v>#N/A</v>
      </c>
    </row>
    <row r="2081" ht="23.25" customHeight="1">
      <c r="A2081" s="86" t="str">
        <f t="shared" si="1722"/>
        <v>7</v>
      </c>
      <c r="B2081" s="120">
        <v>7.0</v>
      </c>
      <c r="C2081" s="121" t="str">
        <f t="shared" si="91"/>
        <v/>
      </c>
      <c r="D2081" s="122" t="str">
        <f t="shared" ref="D2081:E2081" si="1728">D2080</f>
        <v/>
      </c>
      <c r="E2081" s="123" t="str">
        <f t="shared" si="1728"/>
        <v/>
      </c>
      <c r="F2081" s="213"/>
      <c r="G2081" s="124"/>
      <c r="H2081" s="125"/>
      <c r="I2081" s="125"/>
      <c r="J2081" s="214"/>
      <c r="K2081" s="185"/>
      <c r="L2081" s="185"/>
      <c r="M2081" s="132"/>
      <c r="N2081" s="118" t="str">
        <f>VLOOKUP(K2081,COD!$O$2:$P$10,2,FALSE)</f>
        <v>#N/A</v>
      </c>
      <c r="O2081" s="118" t="str">
        <f>VLOOKUP(L2081,COD!$O$12:$P$25,2,FALSE)</f>
        <v>#N/A</v>
      </c>
      <c r="P2081" s="119" t="str">
        <f t="shared" si="1501"/>
        <v>#N/A</v>
      </c>
    </row>
    <row r="2082" ht="23.25" customHeight="1">
      <c r="A2082" s="86" t="str">
        <f t="shared" si="1722"/>
        <v>8</v>
      </c>
      <c r="B2082" s="120">
        <v>8.0</v>
      </c>
      <c r="C2082" s="121" t="str">
        <f t="shared" si="91"/>
        <v/>
      </c>
      <c r="D2082" s="122" t="str">
        <f t="shared" ref="D2082:E2082" si="1729">D2081</f>
        <v/>
      </c>
      <c r="E2082" s="123" t="str">
        <f t="shared" si="1729"/>
        <v/>
      </c>
      <c r="F2082" s="213"/>
      <c r="G2082" s="124"/>
      <c r="H2082" s="125"/>
      <c r="I2082" s="125"/>
      <c r="J2082" s="214"/>
      <c r="K2082" s="185"/>
      <c r="L2082" s="185"/>
      <c r="M2082" s="127"/>
      <c r="N2082" s="128" t="str">
        <f>VLOOKUP(K2082,COD!$O$2:$P$10,2,FALSE)</f>
        <v>#N/A</v>
      </c>
      <c r="O2082" s="128" t="str">
        <f>VLOOKUP(L2082,COD!$O$12:$P$25,2,FALSE)</f>
        <v>#N/A</v>
      </c>
      <c r="P2082" s="119" t="str">
        <f t="shared" si="1501"/>
        <v>#N/A</v>
      </c>
    </row>
    <row r="2083" ht="23.25" customHeight="1">
      <c r="A2083" s="86" t="str">
        <f t="shared" si="1722"/>
        <v>9</v>
      </c>
      <c r="B2083" s="120">
        <v>9.0</v>
      </c>
      <c r="C2083" s="121" t="str">
        <f t="shared" si="91"/>
        <v/>
      </c>
      <c r="D2083" s="122" t="str">
        <f t="shared" ref="D2083:E2083" si="1730">D2082</f>
        <v/>
      </c>
      <c r="E2083" s="123" t="str">
        <f t="shared" si="1730"/>
        <v/>
      </c>
      <c r="F2083" s="213"/>
      <c r="G2083" s="124"/>
      <c r="H2083" s="125"/>
      <c r="I2083" s="125"/>
      <c r="J2083" s="214"/>
      <c r="K2083" s="185"/>
      <c r="L2083" s="185"/>
      <c r="M2083" s="130"/>
      <c r="N2083" s="118" t="str">
        <f>VLOOKUP(K2083,COD!$O$2:$P$10,2,FALSE)</f>
        <v>#N/A</v>
      </c>
      <c r="O2083" s="118" t="str">
        <f>VLOOKUP(L2083,COD!$O$12:$P$25,2,FALSE)</f>
        <v>#N/A</v>
      </c>
      <c r="P2083" s="119" t="str">
        <f t="shared" si="1501"/>
        <v>#N/A</v>
      </c>
    </row>
    <row r="2084" ht="23.25" customHeight="1">
      <c r="A2084" s="86" t="str">
        <f t="shared" si="1722"/>
        <v>10</v>
      </c>
      <c r="B2084" s="120">
        <v>10.0</v>
      </c>
      <c r="C2084" s="121" t="str">
        <f t="shared" si="91"/>
        <v/>
      </c>
      <c r="D2084" s="122" t="str">
        <f t="shared" ref="D2084:E2084" si="1731">D2083</f>
        <v/>
      </c>
      <c r="E2084" s="123" t="str">
        <f t="shared" si="1731"/>
        <v/>
      </c>
      <c r="F2084" s="213"/>
      <c r="G2084" s="124"/>
      <c r="H2084" s="125"/>
      <c r="I2084" s="125"/>
      <c r="J2084" s="214"/>
      <c r="K2084" s="185"/>
      <c r="L2084" s="185"/>
      <c r="M2084" s="127"/>
      <c r="N2084" s="128" t="str">
        <f>VLOOKUP(K2084,COD!$O$2:$P$10,2,FALSE)</f>
        <v>#N/A</v>
      </c>
      <c r="O2084" s="128" t="str">
        <f>VLOOKUP(L2084,COD!$O$12:$P$25,2,FALSE)</f>
        <v>#N/A</v>
      </c>
      <c r="P2084" s="119" t="str">
        <f t="shared" si="1501"/>
        <v>#N/A</v>
      </c>
    </row>
    <row r="2085" ht="23.25" customHeight="1">
      <c r="A2085" s="86" t="str">
        <f t="shared" si="1722"/>
        <v>11</v>
      </c>
      <c r="B2085" s="120">
        <v>11.0</v>
      </c>
      <c r="C2085" s="121" t="str">
        <f t="shared" si="91"/>
        <v/>
      </c>
      <c r="D2085" s="122" t="str">
        <f t="shared" ref="D2085:E2085" si="1732">D2084</f>
        <v/>
      </c>
      <c r="E2085" s="123" t="str">
        <f t="shared" si="1732"/>
        <v/>
      </c>
      <c r="F2085" s="213"/>
      <c r="G2085" s="124"/>
      <c r="H2085" s="125"/>
      <c r="I2085" s="125"/>
      <c r="J2085" s="214"/>
      <c r="K2085" s="185"/>
      <c r="L2085" s="185"/>
      <c r="M2085" s="130"/>
      <c r="N2085" s="118" t="str">
        <f>VLOOKUP(K2085,COD!$O$2:$P$10,2,FALSE)</f>
        <v>#N/A</v>
      </c>
      <c r="O2085" s="118" t="str">
        <f>VLOOKUP(L2085,COD!$O$12:$P$25,2,FALSE)</f>
        <v>#N/A</v>
      </c>
      <c r="P2085" s="119" t="str">
        <f t="shared" si="1501"/>
        <v>#N/A</v>
      </c>
    </row>
    <row r="2086" ht="23.25" customHeight="1">
      <c r="A2086" s="86" t="str">
        <f t="shared" si="1722"/>
        <v>12</v>
      </c>
      <c r="B2086" s="120">
        <v>12.0</v>
      </c>
      <c r="C2086" s="121" t="str">
        <f t="shared" si="91"/>
        <v/>
      </c>
      <c r="D2086" s="122" t="str">
        <f t="shared" ref="D2086:E2086" si="1733">D2085</f>
        <v/>
      </c>
      <c r="E2086" s="123" t="str">
        <f t="shared" si="1733"/>
        <v/>
      </c>
      <c r="F2086" s="213"/>
      <c r="G2086" s="124"/>
      <c r="H2086" s="125"/>
      <c r="I2086" s="125"/>
      <c r="J2086" s="214"/>
      <c r="K2086" s="186"/>
      <c r="L2086" s="186"/>
      <c r="M2086" s="131"/>
      <c r="N2086" s="128" t="str">
        <f>VLOOKUP(K2086,COD!$O$2:$P$10,2,FALSE)</f>
        <v>#N/A</v>
      </c>
      <c r="O2086" s="128" t="str">
        <f>VLOOKUP(L2086,COD!$O$12:$P$25,2,FALSE)</f>
        <v>#N/A</v>
      </c>
      <c r="P2086" s="119" t="str">
        <f t="shared" si="1501"/>
        <v>#N/A</v>
      </c>
    </row>
    <row r="2087" ht="23.25" customHeight="1">
      <c r="A2087" s="86" t="str">
        <f t="shared" si="1722"/>
        <v>13</v>
      </c>
      <c r="B2087" s="120">
        <v>13.0</v>
      </c>
      <c r="C2087" s="121" t="str">
        <f t="shared" si="91"/>
        <v/>
      </c>
      <c r="D2087" s="122" t="str">
        <f t="shared" ref="D2087:E2087" si="1734">D2086</f>
        <v/>
      </c>
      <c r="E2087" s="123" t="str">
        <f t="shared" si="1734"/>
        <v/>
      </c>
      <c r="F2087" s="213"/>
      <c r="G2087" s="124"/>
      <c r="H2087" s="125"/>
      <c r="I2087" s="125"/>
      <c r="J2087" s="214"/>
      <c r="K2087" s="185"/>
      <c r="L2087" s="185"/>
      <c r="M2087" s="132"/>
      <c r="N2087" s="118" t="str">
        <f>VLOOKUP(K2087,COD!$O$2:$P$10,2,FALSE)</f>
        <v>#N/A</v>
      </c>
      <c r="O2087" s="118" t="str">
        <f>VLOOKUP(L2087,COD!$O$12:$P$25,2,FALSE)</f>
        <v>#N/A</v>
      </c>
      <c r="P2087" s="119" t="str">
        <f t="shared" si="1501"/>
        <v>#N/A</v>
      </c>
    </row>
    <row r="2088" ht="23.25" customHeight="1">
      <c r="A2088" s="86" t="str">
        <f t="shared" si="1722"/>
        <v>14</v>
      </c>
      <c r="B2088" s="120">
        <v>14.0</v>
      </c>
      <c r="C2088" s="121" t="str">
        <f t="shared" si="91"/>
        <v/>
      </c>
      <c r="D2088" s="122" t="str">
        <f t="shared" ref="D2088:E2088" si="1735">D2087</f>
        <v/>
      </c>
      <c r="E2088" s="123" t="str">
        <f t="shared" si="1735"/>
        <v/>
      </c>
      <c r="F2088" s="213"/>
      <c r="G2088" s="124"/>
      <c r="H2088" s="125"/>
      <c r="I2088" s="125"/>
      <c r="J2088" s="214"/>
      <c r="K2088" s="186"/>
      <c r="L2088" s="186"/>
      <c r="M2088" s="131"/>
      <c r="N2088" s="128" t="str">
        <f>VLOOKUP(K2088,COD!$O$2:$P$10,2,FALSE)</f>
        <v>#N/A</v>
      </c>
      <c r="O2088" s="128" t="str">
        <f>VLOOKUP(L2088,COD!$O$12:$P$25,2,FALSE)</f>
        <v>#N/A</v>
      </c>
      <c r="P2088" s="119" t="str">
        <f t="shared" si="1501"/>
        <v>#N/A</v>
      </c>
    </row>
    <row r="2089" ht="23.25" customHeight="1">
      <c r="A2089" s="86" t="str">
        <f t="shared" si="1722"/>
        <v>15</v>
      </c>
      <c r="B2089" s="120">
        <v>15.0</v>
      </c>
      <c r="C2089" s="121" t="str">
        <f t="shared" si="91"/>
        <v/>
      </c>
      <c r="D2089" s="122" t="str">
        <f t="shared" ref="D2089:E2089" si="1736">D2088</f>
        <v/>
      </c>
      <c r="E2089" s="123" t="str">
        <f t="shared" si="1736"/>
        <v/>
      </c>
      <c r="F2089" s="213"/>
      <c r="G2089" s="124"/>
      <c r="H2089" s="125"/>
      <c r="I2089" s="125"/>
      <c r="J2089" s="214"/>
      <c r="K2089" s="186"/>
      <c r="L2089" s="186"/>
      <c r="M2089" s="132"/>
      <c r="N2089" s="118" t="str">
        <f>VLOOKUP(K2089,COD!$O$2:$P$10,2,FALSE)</f>
        <v>#N/A</v>
      </c>
      <c r="O2089" s="118" t="str">
        <f>VLOOKUP(L2089,COD!$O$12:$P$25,2,FALSE)</f>
        <v>#N/A</v>
      </c>
      <c r="P2089" s="119" t="str">
        <f t="shared" si="1501"/>
        <v>#N/A</v>
      </c>
    </row>
    <row r="2090" ht="23.25" customHeight="1">
      <c r="A2090" s="86" t="str">
        <f t="shared" si="1722"/>
        <v>16</v>
      </c>
      <c r="B2090" s="120">
        <v>16.0</v>
      </c>
      <c r="C2090" s="121" t="str">
        <f t="shared" si="91"/>
        <v/>
      </c>
      <c r="D2090" s="122" t="str">
        <f t="shared" ref="D2090:E2090" si="1737">D2089</f>
        <v/>
      </c>
      <c r="E2090" s="123" t="str">
        <f t="shared" si="1737"/>
        <v/>
      </c>
      <c r="F2090" s="213"/>
      <c r="G2090" s="124"/>
      <c r="H2090" s="125"/>
      <c r="I2090" s="125"/>
      <c r="J2090" s="214"/>
      <c r="K2090" s="186"/>
      <c r="L2090" s="186"/>
      <c r="M2090" s="127"/>
      <c r="N2090" s="128" t="str">
        <f>VLOOKUP(K2090,COD!$O$2:$P$10,2,FALSE)</f>
        <v>#N/A</v>
      </c>
      <c r="O2090" s="128" t="str">
        <f>VLOOKUP(L2090,COD!$O$12:$P$25,2,FALSE)</f>
        <v>#N/A</v>
      </c>
      <c r="P2090" s="119" t="str">
        <f t="shared" si="1501"/>
        <v>#N/A</v>
      </c>
    </row>
    <row r="2091" ht="23.25" customHeight="1">
      <c r="A2091" s="86" t="str">
        <f t="shared" si="1722"/>
        <v>17</v>
      </c>
      <c r="B2091" s="120">
        <v>17.0</v>
      </c>
      <c r="C2091" s="121" t="str">
        <f t="shared" si="91"/>
        <v/>
      </c>
      <c r="D2091" s="122" t="str">
        <f t="shared" ref="D2091:E2091" si="1738">D2090</f>
        <v/>
      </c>
      <c r="E2091" s="123" t="str">
        <f t="shared" si="1738"/>
        <v/>
      </c>
      <c r="F2091" s="213"/>
      <c r="G2091" s="124"/>
      <c r="H2091" s="125"/>
      <c r="I2091" s="125"/>
      <c r="J2091" s="214"/>
      <c r="K2091" s="186"/>
      <c r="L2091" s="186"/>
      <c r="M2091" s="130"/>
      <c r="N2091" s="118" t="str">
        <f>VLOOKUP(K2091,COD!$O$2:$P$10,2,FALSE)</f>
        <v>#N/A</v>
      </c>
      <c r="O2091" s="118" t="str">
        <f>VLOOKUP(L2091,COD!$O$12:$P$25,2,FALSE)</f>
        <v>#N/A</v>
      </c>
      <c r="P2091" s="119" t="str">
        <f t="shared" si="1501"/>
        <v>#N/A</v>
      </c>
    </row>
    <row r="2092" ht="23.25" customHeight="1">
      <c r="A2092" s="86" t="str">
        <f t="shared" si="1722"/>
        <v>18</v>
      </c>
      <c r="B2092" s="120">
        <v>18.0</v>
      </c>
      <c r="C2092" s="121" t="str">
        <f t="shared" si="91"/>
        <v/>
      </c>
      <c r="D2092" s="122" t="str">
        <f t="shared" ref="D2092:E2092" si="1739">D2091</f>
        <v/>
      </c>
      <c r="E2092" s="123" t="str">
        <f t="shared" si="1739"/>
        <v/>
      </c>
      <c r="F2092" s="213"/>
      <c r="G2092" s="124"/>
      <c r="H2092" s="125"/>
      <c r="I2092" s="125"/>
      <c r="J2092" s="215"/>
      <c r="K2092" s="186"/>
      <c r="L2092" s="186"/>
      <c r="M2092" s="131"/>
      <c r="N2092" s="128" t="str">
        <f>VLOOKUP(K2092,COD!$O$2:$P$10,2,FALSE)</f>
        <v>#N/A</v>
      </c>
      <c r="O2092" s="128" t="str">
        <f>VLOOKUP(L2092,COD!$O$12:$P$25,2,FALSE)</f>
        <v>#N/A</v>
      </c>
      <c r="P2092" s="119" t="str">
        <f t="shared" si="1501"/>
        <v>#N/A</v>
      </c>
    </row>
    <row r="2093" ht="23.25" customHeight="1">
      <c r="A2093" s="86" t="str">
        <f t="shared" si="1722"/>
        <v>19</v>
      </c>
      <c r="B2093" s="120">
        <v>19.0</v>
      </c>
      <c r="C2093" s="121" t="str">
        <f t="shared" si="91"/>
        <v/>
      </c>
      <c r="D2093" s="122" t="str">
        <f t="shared" ref="D2093:E2093" si="1740">D2092</f>
        <v/>
      </c>
      <c r="E2093" s="123" t="str">
        <f t="shared" si="1740"/>
        <v/>
      </c>
      <c r="F2093" s="213"/>
      <c r="G2093" s="124"/>
      <c r="H2093" s="125"/>
      <c r="I2093" s="125"/>
      <c r="J2093" s="214"/>
      <c r="K2093" s="186"/>
      <c r="L2093" s="186"/>
      <c r="M2093" s="132"/>
      <c r="N2093" s="118" t="str">
        <f>VLOOKUP(K2093,COD!$O$2:$P$10,2,FALSE)</f>
        <v>#N/A</v>
      </c>
      <c r="O2093" s="118" t="str">
        <f>VLOOKUP(L2093,COD!$O$12:$P$25,2,FALSE)</f>
        <v>#N/A</v>
      </c>
      <c r="P2093" s="119" t="str">
        <f t="shared" si="1501"/>
        <v>#N/A</v>
      </c>
    </row>
    <row r="2094" ht="23.25" customHeight="1">
      <c r="A2094" s="86" t="str">
        <f t="shared" si="1722"/>
        <v>20</v>
      </c>
      <c r="B2094" s="120">
        <v>20.0</v>
      </c>
      <c r="C2094" s="121" t="str">
        <f t="shared" si="91"/>
        <v/>
      </c>
      <c r="D2094" s="122" t="str">
        <f t="shared" ref="D2094:E2094" si="1741">D2093</f>
        <v/>
      </c>
      <c r="E2094" s="123" t="str">
        <f t="shared" si="1741"/>
        <v/>
      </c>
      <c r="F2094" s="213"/>
      <c r="G2094" s="124"/>
      <c r="H2094" s="125"/>
      <c r="I2094" s="125"/>
      <c r="J2094" s="214"/>
      <c r="K2094" s="186"/>
      <c r="L2094" s="186"/>
      <c r="M2094" s="127"/>
      <c r="N2094" s="128" t="str">
        <f>VLOOKUP(K2094,COD!$O$2:$P$10,2,FALSE)</f>
        <v>#N/A</v>
      </c>
      <c r="O2094" s="128" t="str">
        <f>VLOOKUP(L2094,COD!$O$12:$P$25,2,FALSE)</f>
        <v>#N/A</v>
      </c>
      <c r="P2094" s="119" t="str">
        <f t="shared" si="1501"/>
        <v>#N/A</v>
      </c>
    </row>
    <row r="2095" ht="23.25" customHeight="1">
      <c r="A2095" s="86" t="str">
        <f t="shared" si="1722"/>
        <v>21</v>
      </c>
      <c r="B2095" s="120">
        <v>21.0</v>
      </c>
      <c r="C2095" s="121" t="str">
        <f t="shared" si="91"/>
        <v/>
      </c>
      <c r="D2095" s="122" t="str">
        <f t="shared" ref="D2095:E2095" si="1742">D2094</f>
        <v/>
      </c>
      <c r="E2095" s="123" t="str">
        <f t="shared" si="1742"/>
        <v/>
      </c>
      <c r="F2095" s="213"/>
      <c r="G2095" s="124"/>
      <c r="H2095" s="125"/>
      <c r="I2095" s="125"/>
      <c r="J2095" s="215"/>
      <c r="K2095" s="185"/>
      <c r="L2095" s="186"/>
      <c r="M2095" s="132"/>
      <c r="N2095" s="118" t="str">
        <f>VLOOKUP(K2095,COD!$O$2:$P$10,2,FALSE)</f>
        <v>#N/A</v>
      </c>
      <c r="O2095" s="118" t="str">
        <f>VLOOKUP(L2095,COD!$O$12:$P$25,2,FALSE)</f>
        <v>#N/A</v>
      </c>
      <c r="P2095" s="119" t="str">
        <f t="shared" si="1501"/>
        <v>#N/A</v>
      </c>
    </row>
    <row r="2096" ht="23.25" customHeight="1">
      <c r="A2096" s="86" t="str">
        <f t="shared" si="1722"/>
        <v>22</v>
      </c>
      <c r="B2096" s="120">
        <v>22.0</v>
      </c>
      <c r="C2096" s="121" t="str">
        <f t="shared" si="91"/>
        <v/>
      </c>
      <c r="D2096" s="122" t="str">
        <f t="shared" ref="D2096:E2096" si="1743">D2095</f>
        <v/>
      </c>
      <c r="E2096" s="123" t="str">
        <f t="shared" si="1743"/>
        <v/>
      </c>
      <c r="F2096" s="213"/>
      <c r="G2096" s="124"/>
      <c r="H2096" s="125"/>
      <c r="I2096" s="125"/>
      <c r="J2096" s="214"/>
      <c r="K2096" s="186"/>
      <c r="L2096" s="186"/>
      <c r="M2096" s="131"/>
      <c r="N2096" s="128" t="str">
        <f>VLOOKUP(K2096,COD!$O$2:$P$10,2,FALSE)</f>
        <v>#N/A</v>
      </c>
      <c r="O2096" s="128" t="str">
        <f>VLOOKUP(L2096,COD!$O$12:$P$25,2,FALSE)</f>
        <v>#N/A</v>
      </c>
      <c r="P2096" s="119" t="str">
        <f t="shared" si="1501"/>
        <v>#N/A</v>
      </c>
    </row>
    <row r="2097" ht="23.25" customHeight="1">
      <c r="A2097" s="86" t="str">
        <f t="shared" si="1722"/>
        <v>23</v>
      </c>
      <c r="B2097" s="120">
        <v>23.0</v>
      </c>
      <c r="C2097" s="121" t="str">
        <f t="shared" si="91"/>
        <v/>
      </c>
      <c r="D2097" s="122" t="str">
        <f t="shared" ref="D2097:E2097" si="1744">D2096</f>
        <v/>
      </c>
      <c r="E2097" s="123" t="str">
        <f t="shared" si="1744"/>
        <v/>
      </c>
      <c r="F2097" s="213"/>
      <c r="G2097" s="124"/>
      <c r="H2097" s="125"/>
      <c r="I2097" s="125"/>
      <c r="J2097" s="214"/>
      <c r="K2097" s="185"/>
      <c r="L2097" s="186"/>
      <c r="M2097" s="130"/>
      <c r="N2097" s="118" t="str">
        <f>VLOOKUP(K2097,COD!$O$2:$P$10,2,FALSE)</f>
        <v>#N/A</v>
      </c>
      <c r="O2097" s="118" t="str">
        <f>VLOOKUP(L2097,COD!$O$12:$P$25,2,FALSE)</f>
        <v>#N/A</v>
      </c>
      <c r="P2097" s="119" t="str">
        <f t="shared" si="1501"/>
        <v>#N/A</v>
      </c>
    </row>
    <row r="2098" ht="23.25" customHeight="1">
      <c r="A2098" s="86" t="str">
        <f t="shared" si="1722"/>
        <v>24</v>
      </c>
      <c r="B2098" s="120">
        <v>24.0</v>
      </c>
      <c r="C2098" s="121" t="str">
        <f t="shared" si="91"/>
        <v/>
      </c>
      <c r="D2098" s="122" t="str">
        <f t="shared" ref="D2098:E2098" si="1745">D2097</f>
        <v/>
      </c>
      <c r="E2098" s="123" t="str">
        <f t="shared" si="1745"/>
        <v/>
      </c>
      <c r="F2098" s="213"/>
      <c r="G2098" s="124"/>
      <c r="H2098" s="125"/>
      <c r="I2098" s="125"/>
      <c r="J2098" s="214"/>
      <c r="K2098" s="186"/>
      <c r="L2098" s="186"/>
      <c r="M2098" s="131"/>
      <c r="N2098" s="128" t="str">
        <f>VLOOKUP(K2098,COD!$O$2:$P$10,2,FALSE)</f>
        <v>#N/A</v>
      </c>
      <c r="O2098" s="128" t="str">
        <f>VLOOKUP(L2098,COD!$O$12:$P$25,2,FALSE)</f>
        <v>#N/A</v>
      </c>
      <c r="P2098" s="119" t="str">
        <f t="shared" si="1501"/>
        <v>#N/A</v>
      </c>
    </row>
    <row r="2099" ht="23.25" customHeight="1">
      <c r="A2099" s="86" t="str">
        <f t="shared" si="1722"/>
        <v>25</v>
      </c>
      <c r="B2099" s="120">
        <v>25.0</v>
      </c>
      <c r="C2099" s="121" t="str">
        <f t="shared" si="91"/>
        <v/>
      </c>
      <c r="D2099" s="122" t="str">
        <f t="shared" ref="D2099:E2099" si="1746">D2098</f>
        <v/>
      </c>
      <c r="E2099" s="123" t="str">
        <f t="shared" si="1746"/>
        <v/>
      </c>
      <c r="F2099" s="213"/>
      <c r="G2099" s="124"/>
      <c r="H2099" s="125"/>
      <c r="I2099" s="125"/>
      <c r="J2099" s="215"/>
      <c r="K2099" s="185"/>
      <c r="L2099" s="185"/>
      <c r="M2099" s="132"/>
      <c r="N2099" s="118" t="str">
        <f>VLOOKUP(K2099,COD!$O$2:$P$10,2,FALSE)</f>
        <v>#N/A</v>
      </c>
      <c r="O2099" s="118" t="str">
        <f>VLOOKUP(L2099,COD!$O$12:$P$25,2,FALSE)</f>
        <v>#N/A</v>
      </c>
      <c r="P2099" s="119" t="str">
        <f t="shared" si="1501"/>
        <v>#N/A</v>
      </c>
    </row>
    <row r="2100" ht="23.25" customHeight="1">
      <c r="A2100" s="86" t="str">
        <f t="shared" si="1722"/>
        <v>26</v>
      </c>
      <c r="B2100" s="120">
        <v>26.0</v>
      </c>
      <c r="C2100" s="121" t="str">
        <f t="shared" si="91"/>
        <v/>
      </c>
      <c r="D2100" s="122" t="str">
        <f t="shared" ref="D2100:E2100" si="1747">D2099</f>
        <v/>
      </c>
      <c r="E2100" s="123" t="str">
        <f t="shared" si="1747"/>
        <v/>
      </c>
      <c r="F2100" s="213"/>
      <c r="G2100" s="124"/>
      <c r="H2100" s="125"/>
      <c r="I2100" s="125"/>
      <c r="J2100" s="214"/>
      <c r="K2100" s="185"/>
      <c r="L2100" s="185"/>
      <c r="M2100" s="127"/>
      <c r="N2100" s="128" t="str">
        <f>VLOOKUP(K2100,COD!$O$2:$P$10,2,FALSE)</f>
        <v>#N/A</v>
      </c>
      <c r="O2100" s="128" t="str">
        <f>VLOOKUP(L2100,COD!$O$12:$P$25,2,FALSE)</f>
        <v>#N/A</v>
      </c>
      <c r="P2100" s="119" t="str">
        <f t="shared" si="1501"/>
        <v>#N/A</v>
      </c>
    </row>
    <row r="2101" ht="23.25" customHeight="1">
      <c r="A2101" s="86" t="str">
        <f t="shared" si="1722"/>
        <v>27</v>
      </c>
      <c r="B2101" s="120">
        <v>27.0</v>
      </c>
      <c r="C2101" s="121" t="str">
        <f t="shared" si="91"/>
        <v/>
      </c>
      <c r="D2101" s="122" t="str">
        <f t="shared" ref="D2101:E2101" si="1748">D2100</f>
        <v/>
      </c>
      <c r="E2101" s="123" t="str">
        <f t="shared" si="1748"/>
        <v/>
      </c>
      <c r="F2101" s="213"/>
      <c r="G2101" s="124"/>
      <c r="H2101" s="125"/>
      <c r="I2101" s="125"/>
      <c r="J2101" s="214"/>
      <c r="K2101" s="185"/>
      <c r="L2101" s="185"/>
      <c r="M2101" s="130"/>
      <c r="N2101" s="118" t="str">
        <f>VLOOKUP(K2101,COD!$O$2:$P$10,2,FALSE)</f>
        <v>#N/A</v>
      </c>
      <c r="O2101" s="118" t="str">
        <f>VLOOKUP(L2101,COD!$O$12:$P$25,2,FALSE)</f>
        <v>#N/A</v>
      </c>
      <c r="P2101" s="119" t="str">
        <f t="shared" si="1501"/>
        <v>#N/A</v>
      </c>
    </row>
    <row r="2102" ht="23.25" customHeight="1">
      <c r="A2102" s="86" t="str">
        <f t="shared" si="1722"/>
        <v>28</v>
      </c>
      <c r="B2102" s="120">
        <v>28.0</v>
      </c>
      <c r="C2102" s="121" t="str">
        <f t="shared" si="91"/>
        <v/>
      </c>
      <c r="D2102" s="122" t="str">
        <f t="shared" ref="D2102:E2102" si="1749">D2101</f>
        <v/>
      </c>
      <c r="E2102" s="123" t="str">
        <f t="shared" si="1749"/>
        <v/>
      </c>
      <c r="F2102" s="213"/>
      <c r="G2102" s="124"/>
      <c r="H2102" s="125"/>
      <c r="I2102" s="125"/>
      <c r="J2102" s="214"/>
      <c r="K2102" s="185"/>
      <c r="L2102" s="185"/>
      <c r="M2102" s="127"/>
      <c r="N2102" s="128" t="str">
        <f>VLOOKUP(K2102,COD!$O$2:$P$10,2,FALSE)</f>
        <v>#N/A</v>
      </c>
      <c r="O2102" s="128" t="str">
        <f>VLOOKUP(L2102,COD!$O$12:$P$25,2,FALSE)</f>
        <v>#N/A</v>
      </c>
      <c r="P2102" s="119" t="str">
        <f t="shared" si="1501"/>
        <v>#N/A</v>
      </c>
    </row>
    <row r="2103" ht="23.25" customHeight="1">
      <c r="A2103" s="86" t="str">
        <f t="shared" si="1722"/>
        <v>29</v>
      </c>
      <c r="B2103" s="120">
        <v>29.0</v>
      </c>
      <c r="C2103" s="121" t="str">
        <f t="shared" si="91"/>
        <v/>
      </c>
      <c r="D2103" s="122" t="str">
        <f t="shared" ref="D2103:E2103" si="1750">D2102</f>
        <v/>
      </c>
      <c r="E2103" s="123" t="str">
        <f t="shared" si="1750"/>
        <v/>
      </c>
      <c r="F2103" s="213"/>
      <c r="G2103" s="124"/>
      <c r="H2103" s="125"/>
      <c r="I2103" s="125"/>
      <c r="J2103" s="214"/>
      <c r="K2103" s="185"/>
      <c r="L2103" s="185"/>
      <c r="M2103" s="130"/>
      <c r="N2103" s="118" t="str">
        <f>VLOOKUP(K2103,COD!$O$2:$P$10,2,FALSE)</f>
        <v>#N/A</v>
      </c>
      <c r="O2103" s="118" t="str">
        <f>VLOOKUP(L2103,COD!$O$12:$P$25,2,FALSE)</f>
        <v>#N/A</v>
      </c>
      <c r="P2103" s="119" t="str">
        <f t="shared" si="1501"/>
        <v>#N/A</v>
      </c>
    </row>
    <row r="2104" ht="23.25" customHeight="1">
      <c r="A2104" s="86" t="str">
        <f t="shared" si="1722"/>
        <v>30</v>
      </c>
      <c r="B2104" s="120">
        <v>30.0</v>
      </c>
      <c r="C2104" s="121" t="str">
        <f t="shared" si="91"/>
        <v/>
      </c>
      <c r="D2104" s="122" t="str">
        <f t="shared" ref="D2104:E2104" si="1751">D2103</f>
        <v/>
      </c>
      <c r="E2104" s="123" t="str">
        <f t="shared" si="1751"/>
        <v/>
      </c>
      <c r="F2104" s="213"/>
      <c r="G2104" s="124"/>
      <c r="H2104" s="125"/>
      <c r="I2104" s="125"/>
      <c r="J2104" s="214"/>
      <c r="K2104" s="185"/>
      <c r="L2104" s="185"/>
      <c r="M2104" s="131"/>
      <c r="N2104" s="128" t="str">
        <f>VLOOKUP(K2104,COD!$O$2:$P$10,2,FALSE)</f>
        <v>#N/A</v>
      </c>
      <c r="O2104" s="128" t="str">
        <f>VLOOKUP(L2104,COD!$O$12:$P$25,2,FALSE)</f>
        <v>#N/A</v>
      </c>
      <c r="P2104" s="119" t="str">
        <f t="shared" si="1501"/>
        <v>#N/A</v>
      </c>
    </row>
    <row r="2105" ht="23.25" customHeight="1">
      <c r="A2105" s="86" t="str">
        <f t="shared" si="1722"/>
        <v>31</v>
      </c>
      <c r="B2105" s="120">
        <v>31.0</v>
      </c>
      <c r="C2105" s="121" t="str">
        <f t="shared" si="91"/>
        <v/>
      </c>
      <c r="D2105" s="122" t="str">
        <f t="shared" ref="D2105:E2105" si="1752">D2104</f>
        <v/>
      </c>
      <c r="E2105" s="123" t="str">
        <f t="shared" si="1752"/>
        <v/>
      </c>
      <c r="F2105" s="213"/>
      <c r="G2105" s="124"/>
      <c r="H2105" s="125"/>
      <c r="I2105" s="125"/>
      <c r="J2105" s="214"/>
      <c r="K2105" s="186"/>
      <c r="L2105" s="186"/>
      <c r="M2105" s="130"/>
      <c r="N2105" s="118" t="str">
        <f>VLOOKUP(K2105,COD!$O$2:$P$10,2,FALSE)</f>
        <v>#N/A</v>
      </c>
      <c r="O2105" s="118" t="str">
        <f>VLOOKUP(L2105,COD!$O$12:$P$25,2,FALSE)</f>
        <v>#N/A</v>
      </c>
      <c r="P2105" s="119" t="str">
        <f t="shared" si="1501"/>
        <v>#N/A</v>
      </c>
    </row>
    <row r="2106" ht="23.25" customHeight="1">
      <c r="A2106" s="86" t="str">
        <f t="shared" si="1722"/>
        <v>32</v>
      </c>
      <c r="B2106" s="120">
        <v>32.0</v>
      </c>
      <c r="C2106" s="121" t="str">
        <f t="shared" si="91"/>
        <v/>
      </c>
      <c r="D2106" s="122" t="str">
        <f t="shared" ref="D2106:E2106" si="1753">D2105</f>
        <v/>
      </c>
      <c r="E2106" s="123" t="str">
        <f t="shared" si="1753"/>
        <v/>
      </c>
      <c r="F2106" s="213"/>
      <c r="G2106" s="124"/>
      <c r="H2106" s="125"/>
      <c r="I2106" s="125"/>
      <c r="J2106" s="214"/>
      <c r="K2106" s="185"/>
      <c r="L2106" s="185"/>
      <c r="M2106" s="131"/>
      <c r="N2106" s="128" t="str">
        <f>VLOOKUP(K2106,COD!$O$2:$P$10,2,FALSE)</f>
        <v>#N/A</v>
      </c>
      <c r="O2106" s="128" t="str">
        <f>VLOOKUP(L2106,COD!$O$12:$P$25,2,FALSE)</f>
        <v>#N/A</v>
      </c>
      <c r="P2106" s="119" t="str">
        <f t="shared" si="1501"/>
        <v>#N/A</v>
      </c>
    </row>
    <row r="2107" ht="23.25" customHeight="1">
      <c r="A2107" s="86" t="str">
        <f t="shared" si="1722"/>
        <v>33</v>
      </c>
      <c r="B2107" s="120">
        <v>33.0</v>
      </c>
      <c r="C2107" s="121" t="str">
        <f t="shared" si="91"/>
        <v/>
      </c>
      <c r="D2107" s="122" t="str">
        <f t="shared" ref="D2107:E2107" si="1754">D2106</f>
        <v/>
      </c>
      <c r="E2107" s="123" t="str">
        <f t="shared" si="1754"/>
        <v/>
      </c>
      <c r="F2107" s="213"/>
      <c r="G2107" s="124"/>
      <c r="H2107" s="125"/>
      <c r="I2107" s="125"/>
      <c r="J2107" s="214"/>
      <c r="K2107" s="185"/>
      <c r="L2107" s="185"/>
      <c r="M2107" s="132"/>
      <c r="N2107" s="118" t="str">
        <f>VLOOKUP(K2107,COD!$O$2:$P$10,2,FALSE)</f>
        <v>#N/A</v>
      </c>
      <c r="O2107" s="118" t="str">
        <f>VLOOKUP(L2107,COD!$O$12:$P$25,2,FALSE)</f>
        <v>#N/A</v>
      </c>
      <c r="P2107" s="119" t="str">
        <f t="shared" si="1501"/>
        <v>#N/A</v>
      </c>
    </row>
    <row r="2108" ht="23.25" customHeight="1">
      <c r="A2108" s="86" t="str">
        <f t="shared" si="1722"/>
        <v>34</v>
      </c>
      <c r="B2108" s="120">
        <v>34.0</v>
      </c>
      <c r="C2108" s="121" t="str">
        <f t="shared" si="91"/>
        <v/>
      </c>
      <c r="D2108" s="122" t="str">
        <f t="shared" ref="D2108:E2108" si="1755">D2107</f>
        <v/>
      </c>
      <c r="E2108" s="123" t="str">
        <f t="shared" si="1755"/>
        <v/>
      </c>
      <c r="F2108" s="213"/>
      <c r="G2108" s="124"/>
      <c r="H2108" s="125"/>
      <c r="I2108" s="125"/>
      <c r="J2108" s="214"/>
      <c r="K2108" s="185"/>
      <c r="L2108" s="185"/>
      <c r="M2108" s="127"/>
      <c r="N2108" s="128" t="str">
        <f>VLOOKUP(K2108,COD!$O$2:$P$10,2,FALSE)</f>
        <v>#N/A</v>
      </c>
      <c r="O2108" s="128" t="str">
        <f>VLOOKUP(L2108,COD!$O$12:$P$25,2,FALSE)</f>
        <v>#N/A</v>
      </c>
      <c r="P2108" s="119" t="str">
        <f t="shared" si="1501"/>
        <v>#N/A</v>
      </c>
    </row>
    <row r="2109" ht="23.25" customHeight="1">
      <c r="A2109" s="86" t="str">
        <f t="shared" si="1722"/>
        <v>35</v>
      </c>
      <c r="B2109" s="120">
        <v>35.0</v>
      </c>
      <c r="C2109" s="121" t="str">
        <f t="shared" si="91"/>
        <v/>
      </c>
      <c r="D2109" s="122" t="str">
        <f t="shared" ref="D2109:E2109" si="1756">D2108</f>
        <v/>
      </c>
      <c r="E2109" s="123" t="str">
        <f t="shared" si="1756"/>
        <v/>
      </c>
      <c r="F2109" s="213"/>
      <c r="G2109" s="124"/>
      <c r="H2109" s="125"/>
      <c r="I2109" s="125"/>
      <c r="J2109" s="214"/>
      <c r="K2109" s="185"/>
      <c r="L2109" s="185"/>
      <c r="M2109" s="130"/>
      <c r="N2109" s="118" t="str">
        <f>VLOOKUP(K2109,COD!$O$2:$P$10,2,FALSE)</f>
        <v>#N/A</v>
      </c>
      <c r="O2109" s="118" t="str">
        <f>VLOOKUP(L2109,COD!$O$12:$P$25,2,FALSE)</f>
        <v>#N/A</v>
      </c>
      <c r="P2109" s="119" t="str">
        <f t="shared" si="1501"/>
        <v>#N/A</v>
      </c>
    </row>
    <row r="2110" ht="23.25" customHeight="1">
      <c r="A2110" s="86" t="str">
        <f t="shared" si="1722"/>
        <v>36</v>
      </c>
      <c r="B2110" s="120">
        <v>36.0</v>
      </c>
      <c r="C2110" s="121" t="str">
        <f t="shared" si="91"/>
        <v/>
      </c>
      <c r="D2110" s="122" t="str">
        <f t="shared" ref="D2110:E2110" si="1757">D2109</f>
        <v/>
      </c>
      <c r="E2110" s="123" t="str">
        <f t="shared" si="1757"/>
        <v/>
      </c>
      <c r="F2110" s="213"/>
      <c r="G2110" s="124"/>
      <c r="H2110" s="125"/>
      <c r="I2110" s="125"/>
      <c r="J2110" s="214"/>
      <c r="K2110" s="185"/>
      <c r="L2110" s="185"/>
      <c r="M2110" s="127"/>
      <c r="N2110" s="128" t="str">
        <f>VLOOKUP(K2110,COD!$O$2:$P$10,2,FALSE)</f>
        <v>#N/A</v>
      </c>
      <c r="O2110" s="128" t="str">
        <f>VLOOKUP(L2110,COD!$O$12:$P$25,2,FALSE)</f>
        <v>#N/A</v>
      </c>
      <c r="P2110" s="119" t="str">
        <f t="shared" si="1501"/>
        <v>#N/A</v>
      </c>
    </row>
    <row r="2111" ht="23.25" customHeight="1">
      <c r="A2111" s="86" t="str">
        <f t="shared" si="1722"/>
        <v>37</v>
      </c>
      <c r="B2111" s="120">
        <v>37.0</v>
      </c>
      <c r="C2111" s="121" t="str">
        <f t="shared" si="91"/>
        <v/>
      </c>
      <c r="D2111" s="122" t="str">
        <f t="shared" ref="D2111:E2111" si="1758">D2110</f>
        <v/>
      </c>
      <c r="E2111" s="123" t="str">
        <f t="shared" si="1758"/>
        <v/>
      </c>
      <c r="F2111" s="213"/>
      <c r="G2111" s="124"/>
      <c r="H2111" s="125"/>
      <c r="I2111" s="125"/>
      <c r="J2111" s="215"/>
      <c r="K2111" s="185"/>
      <c r="L2111" s="185"/>
      <c r="M2111" s="132"/>
      <c r="N2111" s="118" t="str">
        <f>VLOOKUP(K2111,COD!$O$2:$P$10,2,FALSE)</f>
        <v>#N/A</v>
      </c>
      <c r="O2111" s="118" t="str">
        <f>VLOOKUP(L2111,COD!$O$12:$P$25,2,FALSE)</f>
        <v>#N/A</v>
      </c>
      <c r="P2111" s="119" t="str">
        <f t="shared" si="1501"/>
        <v>#N/A</v>
      </c>
    </row>
    <row r="2112" ht="23.25" customHeight="1">
      <c r="A2112" s="86" t="str">
        <f t="shared" si="1722"/>
        <v>38</v>
      </c>
      <c r="B2112" s="120">
        <v>38.0</v>
      </c>
      <c r="C2112" s="121" t="str">
        <f t="shared" si="91"/>
        <v/>
      </c>
      <c r="D2112" s="122" t="str">
        <f t="shared" ref="D2112:E2112" si="1759">D2111</f>
        <v/>
      </c>
      <c r="E2112" s="123" t="str">
        <f t="shared" si="1759"/>
        <v/>
      </c>
      <c r="F2112" s="213"/>
      <c r="G2112" s="124"/>
      <c r="H2112" s="125"/>
      <c r="I2112" s="125"/>
      <c r="J2112" s="214"/>
      <c r="K2112" s="185"/>
      <c r="L2112" s="185"/>
      <c r="M2112" s="127"/>
      <c r="N2112" s="128" t="str">
        <f>VLOOKUP(K2112,COD!$O$2:$P$10,2,FALSE)</f>
        <v>#N/A</v>
      </c>
      <c r="O2112" s="128" t="str">
        <f>VLOOKUP(L2112,COD!$O$12:$P$25,2,FALSE)</f>
        <v>#N/A</v>
      </c>
      <c r="P2112" s="119" t="str">
        <f t="shared" si="1501"/>
        <v>#N/A</v>
      </c>
    </row>
    <row r="2113" ht="23.25" customHeight="1">
      <c r="A2113" s="86" t="str">
        <f t="shared" si="1722"/>
        <v>39</v>
      </c>
      <c r="B2113" s="120">
        <v>39.0</v>
      </c>
      <c r="C2113" s="121" t="str">
        <f t="shared" si="91"/>
        <v/>
      </c>
      <c r="D2113" s="122" t="str">
        <f t="shared" ref="D2113:E2113" si="1760">D2112</f>
        <v/>
      </c>
      <c r="E2113" s="123" t="str">
        <f t="shared" si="1760"/>
        <v/>
      </c>
      <c r="F2113" s="213"/>
      <c r="G2113" s="124"/>
      <c r="H2113" s="125"/>
      <c r="I2113" s="125"/>
      <c r="J2113" s="214"/>
      <c r="K2113" s="185"/>
      <c r="L2113" s="186"/>
      <c r="M2113" s="132"/>
      <c r="N2113" s="118" t="str">
        <f>VLOOKUP(K2113,COD!$O$2:$P$10,2,FALSE)</f>
        <v>#N/A</v>
      </c>
      <c r="O2113" s="118" t="str">
        <f>VLOOKUP(L2113,COD!$O$12:$P$25,2,FALSE)</f>
        <v>#N/A</v>
      </c>
      <c r="P2113" s="119" t="str">
        <f t="shared" si="1501"/>
        <v>#N/A</v>
      </c>
    </row>
    <row r="2114" ht="23.25" customHeight="1">
      <c r="A2114" s="86" t="str">
        <f t="shared" si="1722"/>
        <v>40</v>
      </c>
      <c r="B2114" s="120">
        <v>40.0</v>
      </c>
      <c r="C2114" s="121" t="str">
        <f t="shared" si="91"/>
        <v/>
      </c>
      <c r="D2114" s="122" t="str">
        <f t="shared" ref="D2114:E2114" si="1761">D2113</f>
        <v/>
      </c>
      <c r="E2114" s="123" t="str">
        <f t="shared" si="1761"/>
        <v/>
      </c>
      <c r="F2114" s="213"/>
      <c r="G2114" s="124"/>
      <c r="H2114" s="125"/>
      <c r="I2114" s="125"/>
      <c r="J2114" s="214"/>
      <c r="K2114" s="185"/>
      <c r="L2114" s="186"/>
      <c r="M2114" s="131"/>
      <c r="N2114" s="128" t="str">
        <f>VLOOKUP(K2114,COD!$O$2:$P$10,2,FALSE)</f>
        <v>#N/A</v>
      </c>
      <c r="O2114" s="128" t="str">
        <f>VLOOKUP(L2114,COD!$O$12:$P$25,2,FALSE)</f>
        <v>#N/A</v>
      </c>
      <c r="P2114" s="119" t="str">
        <f t="shared" si="1501"/>
        <v>#N/A</v>
      </c>
    </row>
    <row r="2115" ht="23.25" customHeight="1">
      <c r="A2115" s="86" t="str">
        <f t="shared" si="1722"/>
        <v>41</v>
      </c>
      <c r="B2115" s="120">
        <v>41.0</v>
      </c>
      <c r="C2115" s="121" t="str">
        <f t="shared" si="91"/>
        <v/>
      </c>
      <c r="D2115" s="122" t="str">
        <f t="shared" ref="D2115:E2115" si="1762">D2114</f>
        <v/>
      </c>
      <c r="E2115" s="123" t="str">
        <f t="shared" si="1762"/>
        <v/>
      </c>
      <c r="F2115" s="213"/>
      <c r="G2115" s="124"/>
      <c r="H2115" s="125"/>
      <c r="I2115" s="125"/>
      <c r="J2115" s="214"/>
      <c r="K2115" s="185"/>
      <c r="L2115" s="186"/>
      <c r="M2115" s="132"/>
      <c r="N2115" s="118" t="str">
        <f>VLOOKUP(K2115,COD!$O$2:$P$10,2,FALSE)</f>
        <v>#N/A</v>
      </c>
      <c r="O2115" s="118" t="str">
        <f>VLOOKUP(L2115,COD!$O$12:$P$25,2,FALSE)</f>
        <v>#N/A</v>
      </c>
      <c r="P2115" s="119" t="str">
        <f t="shared" si="1501"/>
        <v>#N/A</v>
      </c>
    </row>
    <row r="2116" ht="23.25" customHeight="1">
      <c r="A2116" s="86" t="str">
        <f t="shared" si="1722"/>
        <v>42</v>
      </c>
      <c r="B2116" s="120">
        <v>42.0</v>
      </c>
      <c r="C2116" s="121" t="str">
        <f t="shared" si="91"/>
        <v/>
      </c>
      <c r="D2116" s="122" t="str">
        <f t="shared" ref="D2116:E2116" si="1763">D2115</f>
        <v/>
      </c>
      <c r="E2116" s="123" t="str">
        <f t="shared" si="1763"/>
        <v/>
      </c>
      <c r="F2116" s="213"/>
      <c r="G2116" s="124"/>
      <c r="H2116" s="125"/>
      <c r="I2116" s="125"/>
      <c r="J2116" s="214"/>
      <c r="K2116" s="185"/>
      <c r="L2116" s="188"/>
      <c r="M2116" s="127"/>
      <c r="N2116" s="128" t="str">
        <f>VLOOKUP(K2116,COD!$O$2:$P$10,2,FALSE)</f>
        <v>#N/A</v>
      </c>
      <c r="O2116" s="128" t="str">
        <f>VLOOKUP(L2116,COD!$O$12:$P$25,2,FALSE)</f>
        <v>#N/A</v>
      </c>
      <c r="P2116" s="119" t="str">
        <f t="shared" si="1501"/>
        <v>#N/A</v>
      </c>
    </row>
    <row r="2117" ht="23.25" customHeight="1">
      <c r="A2117" s="86" t="str">
        <f t="shared" si="1722"/>
        <v>43</v>
      </c>
      <c r="B2117" s="120">
        <v>43.0</v>
      </c>
      <c r="C2117" s="121" t="str">
        <f t="shared" si="91"/>
        <v/>
      </c>
      <c r="D2117" s="122" t="str">
        <f t="shared" ref="D2117:E2117" si="1764">D2116</f>
        <v/>
      </c>
      <c r="E2117" s="123" t="str">
        <f t="shared" si="1764"/>
        <v/>
      </c>
      <c r="F2117" s="213"/>
      <c r="G2117" s="124"/>
      <c r="H2117" s="125"/>
      <c r="I2117" s="125"/>
      <c r="J2117" s="214"/>
      <c r="K2117" s="186"/>
      <c r="L2117" s="186"/>
      <c r="M2117" s="130"/>
      <c r="N2117" s="118" t="str">
        <f>VLOOKUP(K2117,COD!$O$2:$P$10,2,FALSE)</f>
        <v>#N/A</v>
      </c>
      <c r="O2117" s="118" t="str">
        <f>VLOOKUP(L2117,COD!$O$12:$P$25,2,FALSE)</f>
        <v>#N/A</v>
      </c>
      <c r="P2117" s="119" t="str">
        <f t="shared" si="1501"/>
        <v>#N/A</v>
      </c>
    </row>
    <row r="2118" ht="23.25" customHeight="1">
      <c r="A2118" s="86" t="str">
        <f t="shared" si="1722"/>
        <v>44</v>
      </c>
      <c r="B2118" s="120">
        <v>44.0</v>
      </c>
      <c r="C2118" s="121" t="str">
        <f t="shared" si="91"/>
        <v/>
      </c>
      <c r="D2118" s="122" t="str">
        <f t="shared" ref="D2118:E2118" si="1765">D2117</f>
        <v/>
      </c>
      <c r="E2118" s="123" t="str">
        <f t="shared" si="1765"/>
        <v/>
      </c>
      <c r="F2118" s="213"/>
      <c r="G2118" s="124"/>
      <c r="H2118" s="125"/>
      <c r="I2118" s="125"/>
      <c r="J2118" s="214"/>
      <c r="K2118" s="186"/>
      <c r="L2118" s="186"/>
      <c r="M2118" s="131"/>
      <c r="N2118" s="128" t="str">
        <f>VLOOKUP(K2118,COD!$O$2:$P$10,2,FALSE)</f>
        <v>#N/A</v>
      </c>
      <c r="O2118" s="128" t="str">
        <f>VLOOKUP(L2118,COD!$O$12:$P$25,2,FALSE)</f>
        <v>#N/A</v>
      </c>
      <c r="P2118" s="119" t="str">
        <f t="shared" si="1501"/>
        <v>#N/A</v>
      </c>
    </row>
    <row r="2119" ht="23.25" customHeight="1">
      <c r="A2119" s="86" t="str">
        <f t="shared" si="1722"/>
        <v>45</v>
      </c>
      <c r="B2119" s="120">
        <v>45.0</v>
      </c>
      <c r="C2119" s="121" t="str">
        <f t="shared" si="91"/>
        <v/>
      </c>
      <c r="D2119" s="122" t="str">
        <f t="shared" ref="D2119:E2119" si="1766">D2118</f>
        <v/>
      </c>
      <c r="E2119" s="123" t="str">
        <f t="shared" si="1766"/>
        <v/>
      </c>
      <c r="F2119" s="213"/>
      <c r="G2119" s="124"/>
      <c r="H2119" s="125"/>
      <c r="I2119" s="125"/>
      <c r="J2119" s="214"/>
      <c r="K2119" s="189"/>
      <c r="L2119" s="190"/>
      <c r="M2119" s="132"/>
      <c r="N2119" s="118" t="str">
        <f>VLOOKUP(K2119,COD!$O$2:$P$10,2,FALSE)</f>
        <v>#N/A</v>
      </c>
      <c r="O2119" s="118" t="str">
        <f>VLOOKUP(L2119,COD!$O$12:$P$25,2,FALSE)</f>
        <v>#N/A</v>
      </c>
      <c r="P2119" s="119" t="str">
        <f t="shared" si="1501"/>
        <v>#N/A</v>
      </c>
    </row>
    <row r="2120" ht="23.25" customHeight="1">
      <c r="A2120" s="86" t="str">
        <f t="shared" si="1722"/>
        <v>46</v>
      </c>
      <c r="B2120" s="120">
        <v>46.0</v>
      </c>
      <c r="C2120" s="121" t="str">
        <f t="shared" si="91"/>
        <v/>
      </c>
      <c r="D2120" s="122" t="str">
        <f t="shared" ref="D2120:E2120" si="1767">D2119</f>
        <v/>
      </c>
      <c r="E2120" s="123" t="str">
        <f t="shared" si="1767"/>
        <v/>
      </c>
      <c r="F2120" s="213"/>
      <c r="G2120" s="124"/>
      <c r="H2120" s="125"/>
      <c r="I2120" s="125"/>
      <c r="J2120" s="215"/>
      <c r="K2120" s="186"/>
      <c r="L2120" s="186"/>
      <c r="M2120" s="127"/>
      <c r="N2120" s="128" t="str">
        <f>VLOOKUP(K2120,COD!$O$2:$P$10,2,FALSE)</f>
        <v>#N/A</v>
      </c>
      <c r="O2120" s="128" t="str">
        <f>VLOOKUP(L2120,COD!$O$12:$P$25,2,FALSE)</f>
        <v>#N/A</v>
      </c>
      <c r="P2120" s="119" t="str">
        <f t="shared" si="1501"/>
        <v>#N/A</v>
      </c>
    </row>
    <row r="2121" ht="23.25" customHeight="1">
      <c r="A2121" s="86" t="str">
        <f t="shared" si="1722"/>
        <v>47</v>
      </c>
      <c r="B2121" s="120">
        <v>47.0</v>
      </c>
      <c r="C2121" s="121" t="str">
        <f t="shared" si="91"/>
        <v/>
      </c>
      <c r="D2121" s="122" t="str">
        <f t="shared" ref="D2121:E2121" si="1768">D2120</f>
        <v/>
      </c>
      <c r="E2121" s="123" t="str">
        <f t="shared" si="1768"/>
        <v/>
      </c>
      <c r="F2121" s="213"/>
      <c r="G2121" s="124"/>
      <c r="H2121" s="125"/>
      <c r="I2121" s="125"/>
      <c r="J2121" s="214"/>
      <c r="K2121" s="185"/>
      <c r="L2121" s="186"/>
      <c r="M2121" s="132"/>
      <c r="N2121" s="118" t="str">
        <f>VLOOKUP(K2121,COD!$O$2:$P$10,2,FALSE)</f>
        <v>#N/A</v>
      </c>
      <c r="O2121" s="118" t="str">
        <f>VLOOKUP(L2121,COD!$O$12:$P$25,2,FALSE)</f>
        <v>#N/A</v>
      </c>
      <c r="P2121" s="119" t="str">
        <f t="shared" si="1501"/>
        <v>#N/A</v>
      </c>
    </row>
    <row r="2122" ht="23.25" customHeight="1">
      <c r="A2122" s="86" t="str">
        <f t="shared" si="1722"/>
        <v>48</v>
      </c>
      <c r="B2122" s="120">
        <v>48.0</v>
      </c>
      <c r="C2122" s="121" t="str">
        <f t="shared" si="91"/>
        <v/>
      </c>
      <c r="D2122" s="122" t="str">
        <f t="shared" ref="D2122:E2122" si="1769">D2121</f>
        <v/>
      </c>
      <c r="E2122" s="123" t="str">
        <f t="shared" si="1769"/>
        <v/>
      </c>
      <c r="F2122" s="213"/>
      <c r="G2122" s="124"/>
      <c r="H2122" s="125"/>
      <c r="I2122" s="125"/>
      <c r="J2122" s="214"/>
      <c r="K2122" s="186"/>
      <c r="L2122" s="186"/>
      <c r="M2122" s="127"/>
      <c r="N2122" s="128" t="str">
        <f>VLOOKUP(K2122,COD!$O$2:$P$10,2,FALSE)</f>
        <v>#N/A</v>
      </c>
      <c r="O2122" s="128" t="str">
        <f>VLOOKUP(L2122,COD!$O$12:$P$25,2,FALSE)</f>
        <v>#N/A</v>
      </c>
      <c r="P2122" s="119" t="str">
        <f t="shared" si="1501"/>
        <v>#N/A</v>
      </c>
    </row>
    <row r="2123" ht="23.25" customHeight="1">
      <c r="A2123" s="86" t="str">
        <f t="shared" si="1722"/>
        <v>49</v>
      </c>
      <c r="B2123" s="120">
        <v>49.0</v>
      </c>
      <c r="C2123" s="121" t="str">
        <f t="shared" si="91"/>
        <v/>
      </c>
      <c r="D2123" s="122" t="str">
        <f t="shared" ref="D2123:E2123" si="1770">D2122</f>
        <v/>
      </c>
      <c r="E2123" s="123" t="str">
        <f t="shared" si="1770"/>
        <v/>
      </c>
      <c r="F2123" s="213"/>
      <c r="G2123" s="124"/>
      <c r="H2123" s="125"/>
      <c r="I2123" s="125"/>
      <c r="J2123" s="214"/>
      <c r="K2123" s="185"/>
      <c r="L2123" s="186"/>
      <c r="M2123" s="132"/>
      <c r="N2123" s="118" t="str">
        <f>VLOOKUP(K2123,COD!$O$2:$P$10,2,FALSE)</f>
        <v>#N/A</v>
      </c>
      <c r="O2123" s="118" t="str">
        <f>VLOOKUP(L2123,COD!$O$12:$P$25,2,FALSE)</f>
        <v>#N/A</v>
      </c>
      <c r="P2123" s="119" t="str">
        <f t="shared" si="1501"/>
        <v>#N/A</v>
      </c>
    </row>
    <row r="2124" ht="23.25" customHeight="1">
      <c r="A2124" s="86" t="str">
        <f t="shared" si="1722"/>
        <v>50</v>
      </c>
      <c r="B2124" s="120">
        <v>50.0</v>
      </c>
      <c r="C2124" s="121" t="str">
        <f t="shared" si="91"/>
        <v/>
      </c>
      <c r="D2124" s="122" t="str">
        <f t="shared" ref="D2124:E2124" si="1771">D2123</f>
        <v/>
      </c>
      <c r="E2124" s="123" t="str">
        <f t="shared" si="1771"/>
        <v/>
      </c>
      <c r="F2124" s="213"/>
      <c r="G2124" s="124"/>
      <c r="H2124" s="125"/>
      <c r="I2124" s="125"/>
      <c r="J2124" s="214"/>
      <c r="K2124" s="186"/>
      <c r="L2124" s="186"/>
      <c r="M2124" s="127"/>
      <c r="N2124" s="128" t="str">
        <f>VLOOKUP(K2124,COD!$O$2:$P$10,2,FALSE)</f>
        <v>#N/A</v>
      </c>
      <c r="O2124" s="128" t="str">
        <f>VLOOKUP(L2124,COD!$O$12:$P$25,2,FALSE)</f>
        <v>#N/A</v>
      </c>
      <c r="P2124" s="119" t="str">
        <f t="shared" si="1501"/>
        <v>#N/A</v>
      </c>
    </row>
    <row r="2125" ht="23.25" customHeight="1">
      <c r="A2125" s="86" t="str">
        <f t="shared" si="1722"/>
        <v>51</v>
      </c>
      <c r="B2125" s="120">
        <v>51.0</v>
      </c>
      <c r="C2125" s="121" t="str">
        <f t="shared" si="91"/>
        <v/>
      </c>
      <c r="D2125" s="122" t="str">
        <f t="shared" ref="D2125:E2125" si="1772">D2124</f>
        <v/>
      </c>
      <c r="E2125" s="123" t="str">
        <f t="shared" si="1772"/>
        <v/>
      </c>
      <c r="F2125" s="213"/>
      <c r="G2125" s="124"/>
      <c r="H2125" s="125"/>
      <c r="I2125" s="125"/>
      <c r="J2125" s="215"/>
      <c r="K2125" s="186"/>
      <c r="L2125" s="186"/>
      <c r="M2125" s="130"/>
      <c r="N2125" s="118" t="str">
        <f>VLOOKUP(K2125,COD!$O$2:$P$10,2,FALSE)</f>
        <v>#N/A</v>
      </c>
      <c r="O2125" s="118" t="str">
        <f>VLOOKUP(L2125,COD!$O$12:$P$25,2,FALSE)</f>
        <v>#N/A</v>
      </c>
      <c r="P2125" s="119" t="str">
        <f t="shared" si="1501"/>
        <v>#N/A</v>
      </c>
    </row>
    <row r="2126" ht="23.25" customHeight="1">
      <c r="A2126" s="86" t="str">
        <f t="shared" si="1722"/>
        <v>52</v>
      </c>
      <c r="B2126" s="120">
        <v>52.0</v>
      </c>
      <c r="C2126" s="121" t="str">
        <f t="shared" si="91"/>
        <v/>
      </c>
      <c r="D2126" s="122" t="str">
        <f t="shared" ref="D2126:E2126" si="1773">D2125</f>
        <v/>
      </c>
      <c r="E2126" s="123" t="str">
        <f t="shared" si="1773"/>
        <v/>
      </c>
      <c r="F2126" s="213"/>
      <c r="G2126" s="124"/>
      <c r="H2126" s="125"/>
      <c r="I2126" s="125"/>
      <c r="J2126" s="214"/>
      <c r="K2126" s="186"/>
      <c r="L2126" s="186"/>
      <c r="M2126" s="127"/>
      <c r="N2126" s="128" t="str">
        <f>VLOOKUP(K2126,COD!$O$2:$P$10,2,FALSE)</f>
        <v>#N/A</v>
      </c>
      <c r="O2126" s="128" t="str">
        <f>VLOOKUP(L2126,COD!$O$12:$P$25,2,FALSE)</f>
        <v>#N/A</v>
      </c>
      <c r="P2126" s="119" t="str">
        <f t="shared" si="1501"/>
        <v>#N/A</v>
      </c>
    </row>
    <row r="2127" ht="23.25" customHeight="1">
      <c r="A2127" s="86" t="str">
        <f t="shared" si="1722"/>
        <v>53</v>
      </c>
      <c r="B2127" s="120">
        <v>53.0</v>
      </c>
      <c r="C2127" s="121" t="str">
        <f t="shared" si="91"/>
        <v/>
      </c>
      <c r="D2127" s="122" t="str">
        <f t="shared" ref="D2127:E2127" si="1774">D2126</f>
        <v/>
      </c>
      <c r="E2127" s="123" t="str">
        <f t="shared" si="1774"/>
        <v/>
      </c>
      <c r="F2127" s="213"/>
      <c r="G2127" s="124"/>
      <c r="H2127" s="125"/>
      <c r="I2127" s="125"/>
      <c r="J2127" s="214"/>
      <c r="K2127" s="185"/>
      <c r="L2127" s="185"/>
      <c r="M2127" s="132"/>
      <c r="N2127" s="118" t="str">
        <f>VLOOKUP(K2127,COD!$O$2:$P$10,2,FALSE)</f>
        <v>#N/A</v>
      </c>
      <c r="O2127" s="118" t="str">
        <f>VLOOKUP(L2127,COD!$O$12:$P$25,2,FALSE)</f>
        <v>#N/A</v>
      </c>
      <c r="P2127" s="119" t="str">
        <f t="shared" si="1501"/>
        <v>#N/A</v>
      </c>
    </row>
    <row r="2128" ht="23.25" customHeight="1">
      <c r="A2128" s="86" t="str">
        <f t="shared" si="1722"/>
        <v>54</v>
      </c>
      <c r="B2128" s="120">
        <v>54.0</v>
      </c>
      <c r="C2128" s="121" t="str">
        <f t="shared" si="91"/>
        <v/>
      </c>
      <c r="D2128" s="122" t="str">
        <f t="shared" ref="D2128:E2128" si="1775">D2127</f>
        <v/>
      </c>
      <c r="E2128" s="123" t="str">
        <f t="shared" si="1775"/>
        <v/>
      </c>
      <c r="F2128" s="213"/>
      <c r="G2128" s="124"/>
      <c r="H2128" s="125"/>
      <c r="I2128" s="125"/>
      <c r="J2128" s="214"/>
      <c r="K2128" s="186"/>
      <c r="L2128" s="186"/>
      <c r="M2128" s="127"/>
      <c r="N2128" s="128" t="str">
        <f>VLOOKUP(K2128,COD!$O$2:$P$10,2,FALSE)</f>
        <v>#N/A</v>
      </c>
      <c r="O2128" s="128" t="str">
        <f>VLOOKUP(L2128,COD!$O$12:$P$25,2,FALSE)</f>
        <v>#N/A</v>
      </c>
      <c r="P2128" s="119" t="str">
        <f t="shared" si="1501"/>
        <v>#N/A</v>
      </c>
    </row>
    <row r="2129" ht="23.25" customHeight="1">
      <c r="A2129" s="86" t="str">
        <f t="shared" si="1722"/>
        <v>55</v>
      </c>
      <c r="B2129" s="120">
        <v>55.0</v>
      </c>
      <c r="C2129" s="121" t="str">
        <f t="shared" si="91"/>
        <v/>
      </c>
      <c r="D2129" s="122" t="str">
        <f t="shared" ref="D2129:E2129" si="1776">D2128</f>
        <v/>
      </c>
      <c r="E2129" s="123" t="str">
        <f t="shared" si="1776"/>
        <v/>
      </c>
      <c r="F2129" s="213"/>
      <c r="G2129" s="124"/>
      <c r="H2129" s="125"/>
      <c r="I2129" s="125"/>
      <c r="J2129" s="214"/>
      <c r="K2129" s="185"/>
      <c r="L2129" s="186"/>
      <c r="M2129" s="130"/>
      <c r="N2129" s="118" t="str">
        <f>VLOOKUP(K2129,COD!$O$2:$P$10,2,FALSE)</f>
        <v>#N/A</v>
      </c>
      <c r="O2129" s="118" t="str">
        <f>VLOOKUP(L2129,COD!$O$12:$P$25,2,FALSE)</f>
        <v>#N/A</v>
      </c>
      <c r="P2129" s="119" t="str">
        <f t="shared" si="1501"/>
        <v>#N/A</v>
      </c>
    </row>
    <row r="2130" ht="23.25" customHeight="1">
      <c r="A2130" s="86" t="str">
        <f t="shared" si="1722"/>
        <v>56</v>
      </c>
      <c r="B2130" s="120">
        <v>56.0</v>
      </c>
      <c r="C2130" s="121" t="str">
        <f t="shared" si="91"/>
        <v/>
      </c>
      <c r="D2130" s="122" t="str">
        <f t="shared" ref="D2130:E2130" si="1777">D2129</f>
        <v/>
      </c>
      <c r="E2130" s="123" t="str">
        <f t="shared" si="1777"/>
        <v/>
      </c>
      <c r="F2130" s="213"/>
      <c r="G2130" s="124"/>
      <c r="H2130" s="125"/>
      <c r="I2130" s="125"/>
      <c r="J2130" s="214"/>
      <c r="K2130" s="186"/>
      <c r="L2130" s="186"/>
      <c r="M2130" s="131"/>
      <c r="N2130" s="128" t="str">
        <f>VLOOKUP(K2130,COD!$O$2:$P$10,2,FALSE)</f>
        <v>#N/A</v>
      </c>
      <c r="O2130" s="128" t="str">
        <f>VLOOKUP(L2130,COD!$O$12:$P$25,2,FALSE)</f>
        <v>#N/A</v>
      </c>
      <c r="P2130" s="119" t="str">
        <f t="shared" si="1501"/>
        <v>#N/A</v>
      </c>
    </row>
    <row r="2131" ht="23.25" customHeight="1">
      <c r="A2131" s="86" t="str">
        <f t="shared" si="1722"/>
        <v>57</v>
      </c>
      <c r="B2131" s="120">
        <v>57.0</v>
      </c>
      <c r="C2131" s="121" t="str">
        <f t="shared" si="91"/>
        <v/>
      </c>
      <c r="D2131" s="122" t="str">
        <f t="shared" ref="D2131:E2131" si="1778">D2130</f>
        <v/>
      </c>
      <c r="E2131" s="123" t="str">
        <f t="shared" si="1778"/>
        <v/>
      </c>
      <c r="F2131" s="213"/>
      <c r="G2131" s="124"/>
      <c r="H2131" s="125"/>
      <c r="I2131" s="125"/>
      <c r="J2131" s="214"/>
      <c r="K2131" s="185"/>
      <c r="L2131" s="185"/>
      <c r="M2131" s="132"/>
      <c r="N2131" s="118" t="str">
        <f>VLOOKUP(K2131,COD!$O$2:$P$10,2,FALSE)</f>
        <v>#N/A</v>
      </c>
      <c r="O2131" s="118" t="str">
        <f>VLOOKUP(L2131,COD!$O$12:$P$25,2,FALSE)</f>
        <v>#N/A</v>
      </c>
      <c r="P2131" s="119" t="str">
        <f t="shared" si="1501"/>
        <v>#N/A</v>
      </c>
    </row>
    <row r="2132" ht="23.25" customHeight="1">
      <c r="A2132" s="86" t="str">
        <f t="shared" si="1722"/>
        <v>58</v>
      </c>
      <c r="B2132" s="120">
        <v>58.0</v>
      </c>
      <c r="C2132" s="121" t="str">
        <f t="shared" si="91"/>
        <v/>
      </c>
      <c r="D2132" s="122" t="str">
        <f t="shared" ref="D2132:E2132" si="1779">D2131</f>
        <v/>
      </c>
      <c r="E2132" s="123" t="str">
        <f t="shared" si="1779"/>
        <v/>
      </c>
      <c r="F2132" s="213"/>
      <c r="G2132" s="124"/>
      <c r="H2132" s="125"/>
      <c r="I2132" s="125"/>
      <c r="J2132" s="214"/>
      <c r="K2132" s="185"/>
      <c r="L2132" s="185"/>
      <c r="M2132" s="127"/>
      <c r="N2132" s="128" t="str">
        <f>VLOOKUP(K2132,COD!$O$2:$P$10,2,FALSE)</f>
        <v>#N/A</v>
      </c>
      <c r="O2132" s="128" t="str">
        <f>VLOOKUP(L2132,COD!$O$12:$P$25,2,FALSE)</f>
        <v>#N/A</v>
      </c>
      <c r="P2132" s="119" t="str">
        <f t="shared" si="1501"/>
        <v>#N/A</v>
      </c>
    </row>
    <row r="2133" ht="23.25" customHeight="1">
      <c r="A2133" s="86" t="str">
        <f t="shared" si="1722"/>
        <v>59</v>
      </c>
      <c r="B2133" s="120">
        <v>59.0</v>
      </c>
      <c r="C2133" s="121" t="str">
        <f t="shared" si="91"/>
        <v/>
      </c>
      <c r="D2133" s="122" t="str">
        <f t="shared" ref="D2133:E2133" si="1780">D2132</f>
        <v/>
      </c>
      <c r="E2133" s="123" t="str">
        <f t="shared" si="1780"/>
        <v/>
      </c>
      <c r="F2133" s="213"/>
      <c r="G2133" s="124"/>
      <c r="H2133" s="125"/>
      <c r="I2133" s="125"/>
      <c r="J2133" s="214"/>
      <c r="K2133" s="185"/>
      <c r="L2133" s="185"/>
      <c r="M2133" s="132"/>
      <c r="N2133" s="118" t="str">
        <f>VLOOKUP(K2133,COD!$O$2:$P$10,2,FALSE)</f>
        <v>#N/A</v>
      </c>
      <c r="O2133" s="118" t="str">
        <f>VLOOKUP(L2133,COD!$O$12:$P$25,2,FALSE)</f>
        <v>#N/A</v>
      </c>
      <c r="P2133" s="119" t="str">
        <f t="shared" si="1501"/>
        <v>#N/A</v>
      </c>
    </row>
    <row r="2134" ht="23.25" customHeight="1">
      <c r="A2134" s="86" t="str">
        <f t="shared" si="1722"/>
        <v>60</v>
      </c>
      <c r="B2134" s="120">
        <v>60.0</v>
      </c>
      <c r="C2134" s="121" t="str">
        <f t="shared" si="91"/>
        <v/>
      </c>
      <c r="D2134" s="122" t="str">
        <f t="shared" ref="D2134:E2134" si="1781">D2133</f>
        <v/>
      </c>
      <c r="E2134" s="123" t="str">
        <f t="shared" si="1781"/>
        <v/>
      </c>
      <c r="F2134" s="213"/>
      <c r="G2134" s="124"/>
      <c r="H2134" s="125"/>
      <c r="I2134" s="125"/>
      <c r="J2134" s="214"/>
      <c r="K2134" s="185"/>
      <c r="L2134" s="185"/>
      <c r="M2134" s="127"/>
      <c r="N2134" s="128" t="str">
        <f>VLOOKUP(K2134,COD!$O$2:$P$10,2,FALSE)</f>
        <v>#N/A</v>
      </c>
      <c r="O2134" s="128" t="str">
        <f>VLOOKUP(L2134,COD!$O$12:$P$25,2,FALSE)</f>
        <v>#N/A</v>
      </c>
      <c r="P2134" s="119" t="str">
        <f t="shared" si="1501"/>
        <v>#N/A</v>
      </c>
    </row>
    <row r="2135" ht="23.25" customHeight="1">
      <c r="A2135" s="86" t="str">
        <f t="shared" si="1722"/>
        <v>61</v>
      </c>
      <c r="B2135" s="120">
        <v>61.0</v>
      </c>
      <c r="C2135" s="121" t="str">
        <f t="shared" si="91"/>
        <v/>
      </c>
      <c r="D2135" s="122" t="str">
        <f t="shared" ref="D2135:E2135" si="1782">D2134</f>
        <v/>
      </c>
      <c r="E2135" s="123" t="str">
        <f t="shared" si="1782"/>
        <v/>
      </c>
      <c r="F2135" s="213"/>
      <c r="G2135" s="124"/>
      <c r="H2135" s="125"/>
      <c r="I2135" s="125"/>
      <c r="J2135" s="215"/>
      <c r="K2135" s="185"/>
      <c r="L2135" s="185"/>
      <c r="M2135" s="132"/>
      <c r="N2135" s="118" t="str">
        <f>VLOOKUP(K2135,COD!$O$2:$P$10,2,FALSE)</f>
        <v>#N/A</v>
      </c>
      <c r="O2135" s="118" t="str">
        <f>VLOOKUP(L2135,COD!$O$12:$P$25,2,FALSE)</f>
        <v>#N/A</v>
      </c>
      <c r="P2135" s="119" t="str">
        <f t="shared" si="1501"/>
        <v>#N/A</v>
      </c>
    </row>
    <row r="2136" ht="23.25" customHeight="1">
      <c r="A2136" s="86" t="str">
        <f t="shared" si="1722"/>
        <v>62</v>
      </c>
      <c r="B2136" s="120">
        <v>62.0</v>
      </c>
      <c r="C2136" s="121" t="str">
        <f t="shared" si="91"/>
        <v/>
      </c>
      <c r="D2136" s="122" t="str">
        <f t="shared" ref="D2136:E2136" si="1783">D2135</f>
        <v/>
      </c>
      <c r="E2136" s="123" t="str">
        <f t="shared" si="1783"/>
        <v/>
      </c>
      <c r="F2136" s="213"/>
      <c r="G2136" s="124"/>
      <c r="H2136" s="125"/>
      <c r="I2136" s="125"/>
      <c r="J2136" s="215"/>
      <c r="K2136" s="186"/>
      <c r="L2136" s="186"/>
      <c r="M2136" s="131"/>
      <c r="N2136" s="128" t="str">
        <f>VLOOKUP(K2136,COD!$O$2:$P$10,2,FALSE)</f>
        <v>#N/A</v>
      </c>
      <c r="O2136" s="128" t="str">
        <f>VLOOKUP(L2136,COD!$O$12:$P$25,2,FALSE)</f>
        <v>#N/A</v>
      </c>
      <c r="P2136" s="119" t="str">
        <f t="shared" si="1501"/>
        <v>#N/A</v>
      </c>
    </row>
    <row r="2137" ht="23.25" customHeight="1">
      <c r="A2137" s="86" t="str">
        <f t="shared" si="1722"/>
        <v>63</v>
      </c>
      <c r="B2137" s="120">
        <v>63.0</v>
      </c>
      <c r="C2137" s="121" t="str">
        <f t="shared" si="91"/>
        <v/>
      </c>
      <c r="D2137" s="122" t="str">
        <f t="shared" ref="D2137:E2137" si="1784">D2136</f>
        <v/>
      </c>
      <c r="E2137" s="123" t="str">
        <f t="shared" si="1784"/>
        <v/>
      </c>
      <c r="F2137" s="213"/>
      <c r="G2137" s="124"/>
      <c r="H2137" s="125"/>
      <c r="I2137" s="125"/>
      <c r="J2137" s="215"/>
      <c r="K2137" s="185"/>
      <c r="L2137" s="185"/>
      <c r="M2137" s="130"/>
      <c r="N2137" s="118" t="str">
        <f>VLOOKUP(K2137,COD!$O$2:$P$10,2,FALSE)</f>
        <v>#N/A</v>
      </c>
      <c r="O2137" s="118" t="str">
        <f>VLOOKUP(L2137,COD!$O$12:$P$25,2,FALSE)</f>
        <v>#N/A</v>
      </c>
      <c r="P2137" s="119" t="str">
        <f t="shared" si="1501"/>
        <v>#N/A</v>
      </c>
    </row>
    <row r="2138" ht="23.25" customHeight="1">
      <c r="A2138" s="86" t="str">
        <f t="shared" si="1722"/>
        <v>64</v>
      </c>
      <c r="B2138" s="120">
        <v>64.0</v>
      </c>
      <c r="C2138" s="121" t="str">
        <f t="shared" si="91"/>
        <v/>
      </c>
      <c r="D2138" s="122" t="str">
        <f t="shared" ref="D2138:E2138" si="1785">D2137</f>
        <v/>
      </c>
      <c r="E2138" s="123" t="str">
        <f t="shared" si="1785"/>
        <v/>
      </c>
      <c r="F2138" s="213"/>
      <c r="G2138" s="124"/>
      <c r="H2138" s="125"/>
      <c r="I2138" s="125"/>
      <c r="J2138" s="214"/>
      <c r="K2138" s="185"/>
      <c r="L2138" s="185"/>
      <c r="M2138" s="131"/>
      <c r="N2138" s="128" t="str">
        <f>VLOOKUP(K2138,COD!$O$2:$P$10,2,FALSE)</f>
        <v>#N/A</v>
      </c>
      <c r="O2138" s="128" t="str">
        <f>VLOOKUP(L2138,COD!$O$12:$P$25,2,FALSE)</f>
        <v>#N/A</v>
      </c>
      <c r="P2138" s="119" t="str">
        <f t="shared" si="1501"/>
        <v>#N/A</v>
      </c>
    </row>
    <row r="2139" ht="23.25" customHeight="1">
      <c r="A2139" s="86" t="str">
        <f t="shared" si="1722"/>
        <v>65</v>
      </c>
      <c r="B2139" s="120">
        <v>65.0</v>
      </c>
      <c r="C2139" s="121" t="str">
        <f t="shared" si="91"/>
        <v/>
      </c>
      <c r="D2139" s="122" t="str">
        <f t="shared" ref="D2139:E2139" si="1786">D2138</f>
        <v/>
      </c>
      <c r="E2139" s="123" t="str">
        <f t="shared" si="1786"/>
        <v/>
      </c>
      <c r="F2139" s="213"/>
      <c r="G2139" s="124"/>
      <c r="H2139" s="125"/>
      <c r="I2139" s="125"/>
      <c r="J2139" s="214"/>
      <c r="K2139" s="185"/>
      <c r="L2139" s="185"/>
      <c r="M2139" s="130"/>
      <c r="N2139" s="118" t="str">
        <f>VLOOKUP(K2139,COD!$O$2:$P$10,2,FALSE)</f>
        <v>#N/A</v>
      </c>
      <c r="O2139" s="118" t="str">
        <f>VLOOKUP(L2139,COD!$O$12:$P$25,2,FALSE)</f>
        <v>#N/A</v>
      </c>
      <c r="P2139" s="119" t="str">
        <f t="shared" si="1501"/>
        <v>#N/A</v>
      </c>
    </row>
    <row r="2140" ht="23.25" customHeight="1">
      <c r="A2140" s="86" t="str">
        <f t="shared" si="1722"/>
        <v>66</v>
      </c>
      <c r="B2140" s="120">
        <v>66.0</v>
      </c>
      <c r="C2140" s="121" t="str">
        <f t="shared" si="91"/>
        <v/>
      </c>
      <c r="D2140" s="122" t="str">
        <f t="shared" ref="D2140:E2140" si="1787">D2139</f>
        <v/>
      </c>
      <c r="E2140" s="123" t="str">
        <f t="shared" si="1787"/>
        <v/>
      </c>
      <c r="F2140" s="213"/>
      <c r="G2140" s="124"/>
      <c r="H2140" s="125"/>
      <c r="I2140" s="125"/>
      <c r="J2140" s="214"/>
      <c r="K2140" s="186"/>
      <c r="L2140" s="186"/>
      <c r="M2140" s="131"/>
      <c r="N2140" s="128" t="str">
        <f>VLOOKUP(K2140,COD!$O$2:$P$10,2,FALSE)</f>
        <v>#N/A</v>
      </c>
      <c r="O2140" s="128" t="str">
        <f>VLOOKUP(L2140,COD!$O$12:$P$25,2,FALSE)</f>
        <v>#N/A</v>
      </c>
      <c r="P2140" s="119" t="str">
        <f t="shared" si="1501"/>
        <v>#N/A</v>
      </c>
    </row>
    <row r="2141" ht="23.25" customHeight="1">
      <c r="A2141" s="86" t="str">
        <f t="shared" si="1722"/>
        <v>67</v>
      </c>
      <c r="B2141" s="120">
        <v>67.0</v>
      </c>
      <c r="C2141" s="121" t="str">
        <f t="shared" si="91"/>
        <v/>
      </c>
      <c r="D2141" s="122" t="str">
        <f t="shared" ref="D2141:E2141" si="1788">D2140</f>
        <v/>
      </c>
      <c r="E2141" s="123" t="str">
        <f t="shared" si="1788"/>
        <v/>
      </c>
      <c r="F2141" s="213"/>
      <c r="G2141" s="124"/>
      <c r="H2141" s="125"/>
      <c r="I2141" s="125"/>
      <c r="J2141" s="214"/>
      <c r="K2141" s="185"/>
      <c r="L2141" s="185"/>
      <c r="M2141" s="132"/>
      <c r="N2141" s="118" t="str">
        <f>VLOOKUP(K2141,COD!$O$2:$P$10,2,FALSE)</f>
        <v>#N/A</v>
      </c>
      <c r="O2141" s="118" t="str">
        <f>VLOOKUP(L2141,COD!$O$12:$P$25,2,FALSE)</f>
        <v>#N/A</v>
      </c>
      <c r="P2141" s="119" t="str">
        <f t="shared" si="1501"/>
        <v>#N/A</v>
      </c>
    </row>
    <row r="2142" ht="23.25" customHeight="1">
      <c r="A2142" s="86" t="str">
        <f t="shared" si="1722"/>
        <v>68</v>
      </c>
      <c r="B2142" s="120">
        <v>68.0</v>
      </c>
      <c r="C2142" s="121" t="str">
        <f t="shared" si="91"/>
        <v/>
      </c>
      <c r="D2142" s="122" t="str">
        <f t="shared" ref="D2142:E2142" si="1789">D2141</f>
        <v/>
      </c>
      <c r="E2142" s="123" t="str">
        <f t="shared" si="1789"/>
        <v/>
      </c>
      <c r="F2142" s="213"/>
      <c r="G2142" s="124"/>
      <c r="H2142" s="125"/>
      <c r="I2142" s="125"/>
      <c r="J2142" s="215"/>
      <c r="K2142" s="186"/>
      <c r="L2142" s="186"/>
      <c r="M2142" s="131"/>
      <c r="N2142" s="128" t="str">
        <f>VLOOKUP(K2142,COD!$O$2:$P$10,2,FALSE)</f>
        <v>#N/A</v>
      </c>
      <c r="O2142" s="128" t="str">
        <f>VLOOKUP(L2142,COD!$O$12:$P$25,2,FALSE)</f>
        <v>#N/A</v>
      </c>
      <c r="P2142" s="119" t="str">
        <f t="shared" si="1501"/>
        <v>#N/A</v>
      </c>
    </row>
    <row r="2143" ht="23.25" customHeight="1">
      <c r="A2143" s="86" t="str">
        <f t="shared" si="1722"/>
        <v>69</v>
      </c>
      <c r="B2143" s="120">
        <v>69.0</v>
      </c>
      <c r="C2143" s="121" t="str">
        <f t="shared" si="91"/>
        <v/>
      </c>
      <c r="D2143" s="122" t="str">
        <f t="shared" ref="D2143:E2143" si="1790">D2142</f>
        <v/>
      </c>
      <c r="E2143" s="123" t="str">
        <f t="shared" si="1790"/>
        <v/>
      </c>
      <c r="F2143" s="213"/>
      <c r="G2143" s="124"/>
      <c r="H2143" s="125"/>
      <c r="I2143" s="125"/>
      <c r="J2143" s="214"/>
      <c r="K2143" s="186"/>
      <c r="L2143" s="186"/>
      <c r="M2143" s="130"/>
      <c r="N2143" s="118" t="str">
        <f>VLOOKUP(K2143,COD!$O$2:$P$10,2,FALSE)</f>
        <v>#N/A</v>
      </c>
      <c r="O2143" s="118" t="str">
        <f>VLOOKUP(L2143,COD!$O$12:$P$25,2,FALSE)</f>
        <v>#N/A</v>
      </c>
      <c r="P2143" s="119" t="str">
        <f t="shared" si="1501"/>
        <v>#N/A</v>
      </c>
    </row>
    <row r="2144" ht="23.25" customHeight="1">
      <c r="A2144" s="86" t="str">
        <f t="shared" si="1722"/>
        <v>70</v>
      </c>
      <c r="B2144" s="136">
        <v>70.0</v>
      </c>
      <c r="C2144" s="137" t="str">
        <f t="shared" si="91"/>
        <v/>
      </c>
      <c r="D2144" s="138" t="str">
        <f t="shared" ref="D2144:E2144" si="1791">D2143</f>
        <v/>
      </c>
      <c r="E2144" s="139" t="str">
        <f t="shared" si="1791"/>
        <v/>
      </c>
      <c r="F2144" s="216"/>
      <c r="G2144" s="141"/>
      <c r="H2144" s="142"/>
      <c r="I2144" s="142"/>
      <c r="J2144" s="217"/>
      <c r="K2144" s="199"/>
      <c r="L2144" s="199"/>
      <c r="M2144" s="145"/>
      <c r="N2144" s="128" t="str">
        <f>VLOOKUP(K2144,COD!$O$2:$P$10,2,FALSE)</f>
        <v>#N/A</v>
      </c>
      <c r="O2144" s="128" t="str">
        <f>VLOOKUP(L2144,COD!$O$12:$P$25,2,FALSE)</f>
        <v>#N/A</v>
      </c>
      <c r="P2144" s="119" t="str">
        <f t="shared" si="1501"/>
        <v>#N/A</v>
      </c>
    </row>
    <row r="2145" ht="21.0" customHeight="1">
      <c r="A2145" s="86" t="str">
        <f t="shared" ref="A2145:A2147" si="1793">E2145&amp;D2145&amp;F2145</f>
        <v>CLAVE ROJA</v>
      </c>
      <c r="B2145" s="108" t="s">
        <v>450</v>
      </c>
      <c r="C2145" s="146" t="str">
        <f t="shared" si="91"/>
        <v/>
      </c>
      <c r="D2145" s="147" t="str">
        <f t="shared" ref="D2145:E2145" si="1792">D2144</f>
        <v/>
      </c>
      <c r="E2145" s="148" t="str">
        <f t="shared" si="1792"/>
        <v/>
      </c>
      <c r="F2145" s="149" t="s">
        <v>21</v>
      </c>
      <c r="G2145" s="150"/>
      <c r="H2145" s="150"/>
      <c r="I2145" s="150"/>
      <c r="J2145" s="151"/>
      <c r="K2145" s="152"/>
      <c r="L2145" s="151"/>
      <c r="M2145" s="153"/>
      <c r="N2145" s="119" t="str">
        <f>VLOOKUP(K2145,COD!$O$2:$P$10,2,FALSE)</f>
        <v>#N/A</v>
      </c>
      <c r="O2145" s="119" t="str">
        <f>VLOOKUP(L2145,COD!$O$12:$P$25,2,FALSE)</f>
        <v>#N/A</v>
      </c>
      <c r="P2145" s="119" t="str">
        <f t="shared" si="1501"/>
        <v>#N/A</v>
      </c>
    </row>
    <row r="2146" ht="21.0" customHeight="1">
      <c r="A2146" s="86" t="str">
        <f t="shared" si="1793"/>
        <v>CLAVE AMARILLA</v>
      </c>
      <c r="B2146" s="120" t="s">
        <v>450</v>
      </c>
      <c r="C2146" s="154" t="str">
        <f t="shared" si="91"/>
        <v/>
      </c>
      <c r="D2146" s="155" t="str">
        <f t="shared" ref="D2146:E2146" si="1794">D2145</f>
        <v/>
      </c>
      <c r="E2146" s="123" t="str">
        <f t="shared" si="1794"/>
        <v/>
      </c>
      <c r="F2146" s="156" t="s">
        <v>32</v>
      </c>
      <c r="G2146" s="157"/>
      <c r="H2146" s="157"/>
      <c r="I2146" s="157"/>
      <c r="J2146" s="158"/>
      <c r="K2146" s="159"/>
      <c r="L2146" s="158"/>
      <c r="M2146" s="130"/>
      <c r="N2146" s="119" t="str">
        <f>VLOOKUP(K2146,COD!$O$2:$P$10,2,FALSE)</f>
        <v>#N/A</v>
      </c>
      <c r="O2146" s="119" t="str">
        <f>VLOOKUP(L2146,COD!$O$12:$P$25,2,FALSE)</f>
        <v>#N/A</v>
      </c>
      <c r="P2146" s="119" t="str">
        <f t="shared" si="1501"/>
        <v>#N/A</v>
      </c>
    </row>
    <row r="2147" ht="21.0" customHeight="1">
      <c r="A2147" s="86" t="str">
        <f t="shared" si="1793"/>
        <v>CLAVE AZUL</v>
      </c>
      <c r="B2147" s="136" t="s">
        <v>450</v>
      </c>
      <c r="C2147" s="160" t="str">
        <f t="shared" si="91"/>
        <v/>
      </c>
      <c r="D2147" s="161" t="str">
        <f t="shared" ref="D2147:E2147" si="1795">D2146</f>
        <v/>
      </c>
      <c r="E2147" s="139" t="str">
        <f t="shared" si="1795"/>
        <v/>
      </c>
      <c r="F2147" s="162" t="s">
        <v>43</v>
      </c>
      <c r="G2147" s="163"/>
      <c r="H2147" s="163"/>
      <c r="I2147" s="163"/>
      <c r="J2147" s="164"/>
      <c r="K2147" s="165"/>
      <c r="L2147" s="164"/>
      <c r="M2147" s="166"/>
      <c r="N2147" s="119" t="str">
        <f>VLOOKUP(K2147,COD!$O$2:$P$10,2,FALSE)</f>
        <v>#N/A</v>
      </c>
      <c r="O2147" s="119" t="str">
        <f>VLOOKUP(L2147,COD!$O$12:$P$25,2,FALSE)</f>
        <v>#N/A</v>
      </c>
      <c r="P2147" s="119" t="str">
        <f t="shared" si="1501"/>
        <v>#N/A</v>
      </c>
    </row>
    <row r="2148" ht="23.25" customHeight="1">
      <c r="A2148" s="86" t="str">
        <f t="shared" ref="A2148:A2217" si="1796">E2148&amp;D2148&amp;B2148</f>
        <v>1</v>
      </c>
      <c r="B2148" s="167">
        <v>1.0</v>
      </c>
      <c r="C2148" s="168" t="str">
        <f t="shared" si="91"/>
        <v/>
      </c>
      <c r="D2148" s="169" t="str">
        <f>VLOOKUP($B$2&amp;$E2148,'Numeración'!$A$4:$G$63,5,FALSE)</f>
        <v/>
      </c>
      <c r="E2148" s="218"/>
      <c r="F2148" s="171"/>
      <c r="G2148" s="172"/>
      <c r="H2148" s="173"/>
      <c r="I2148" s="173"/>
      <c r="J2148" s="174"/>
      <c r="K2148" s="175"/>
      <c r="L2148" s="175"/>
      <c r="M2148" s="176"/>
      <c r="N2148" s="128" t="str">
        <f>VLOOKUP(K2148,COD!$O$2:$P$10,2,FALSE)</f>
        <v>#N/A</v>
      </c>
      <c r="O2148" s="128" t="str">
        <f>VLOOKUP(L2148,COD!$O$12:$P$25,2,FALSE)</f>
        <v>#N/A</v>
      </c>
      <c r="P2148" s="119" t="str">
        <f t="shared" si="1501"/>
        <v>#N/A</v>
      </c>
    </row>
    <row r="2149" ht="23.25" customHeight="1">
      <c r="A2149" s="86" t="str">
        <f t="shared" si="1796"/>
        <v>2</v>
      </c>
      <c r="B2149" s="177">
        <v>2.0</v>
      </c>
      <c r="C2149" s="178" t="str">
        <f t="shared" si="91"/>
        <v/>
      </c>
      <c r="D2149" s="179" t="str">
        <f t="shared" ref="D2149:E2149" si="1797">D2148</f>
        <v/>
      </c>
      <c r="E2149" s="180" t="str">
        <f t="shared" si="1797"/>
        <v/>
      </c>
      <c r="F2149" s="181"/>
      <c r="G2149" s="182"/>
      <c r="H2149" s="183"/>
      <c r="I2149" s="183"/>
      <c r="J2149" s="184"/>
      <c r="K2149" s="185"/>
      <c r="L2149" s="186"/>
      <c r="M2149" s="132"/>
      <c r="N2149" s="118" t="str">
        <f>VLOOKUP(K2149,COD!$O$2:$P$10,2,FALSE)</f>
        <v>#N/A</v>
      </c>
      <c r="O2149" s="118" t="str">
        <f>VLOOKUP(L2149,COD!$O$12:$P$25,2,FALSE)</f>
        <v>#N/A</v>
      </c>
      <c r="P2149" s="119" t="str">
        <f t="shared" si="1501"/>
        <v>#N/A</v>
      </c>
    </row>
    <row r="2150" ht="23.25" customHeight="1">
      <c r="A2150" s="86" t="str">
        <f t="shared" si="1796"/>
        <v>3</v>
      </c>
      <c r="B2150" s="177">
        <v>3.0</v>
      </c>
      <c r="C2150" s="178" t="str">
        <f t="shared" si="91"/>
        <v/>
      </c>
      <c r="D2150" s="179" t="str">
        <f t="shared" ref="D2150:E2150" si="1798">D2149</f>
        <v/>
      </c>
      <c r="E2150" s="180" t="str">
        <f t="shared" si="1798"/>
        <v/>
      </c>
      <c r="F2150" s="181"/>
      <c r="G2150" s="182"/>
      <c r="H2150" s="183"/>
      <c r="I2150" s="183"/>
      <c r="J2150" s="184"/>
      <c r="K2150" s="185"/>
      <c r="L2150" s="185"/>
      <c r="M2150" s="131"/>
      <c r="N2150" s="128" t="str">
        <f>VLOOKUP(K2150,COD!$O$2:$P$10,2,FALSE)</f>
        <v>#N/A</v>
      </c>
      <c r="O2150" s="128" t="str">
        <f>VLOOKUP(L2150,COD!$O$12:$P$25,2,FALSE)</f>
        <v>#N/A</v>
      </c>
      <c r="P2150" s="119" t="str">
        <f t="shared" si="1501"/>
        <v>#N/A</v>
      </c>
    </row>
    <row r="2151" ht="23.25" customHeight="1">
      <c r="A2151" s="86" t="str">
        <f t="shared" si="1796"/>
        <v>4</v>
      </c>
      <c r="B2151" s="177">
        <v>4.0</v>
      </c>
      <c r="C2151" s="178" t="str">
        <f t="shared" si="91"/>
        <v/>
      </c>
      <c r="D2151" s="179" t="str">
        <f t="shared" ref="D2151:E2151" si="1799">D2150</f>
        <v/>
      </c>
      <c r="E2151" s="180" t="str">
        <f t="shared" si="1799"/>
        <v/>
      </c>
      <c r="F2151" s="181"/>
      <c r="G2151" s="182"/>
      <c r="H2151" s="183"/>
      <c r="I2151" s="183"/>
      <c r="J2151" s="184"/>
      <c r="K2151" s="185"/>
      <c r="L2151" s="185"/>
      <c r="M2151" s="132"/>
      <c r="N2151" s="118" t="str">
        <f>VLOOKUP(K2151,COD!$O$2:$P$10,2,FALSE)</f>
        <v>#N/A</v>
      </c>
      <c r="O2151" s="118" t="str">
        <f>VLOOKUP(L2151,COD!$O$12:$P$25,2,FALSE)</f>
        <v>#N/A</v>
      </c>
      <c r="P2151" s="119" t="str">
        <f t="shared" si="1501"/>
        <v>#N/A</v>
      </c>
    </row>
    <row r="2152" ht="23.25" customHeight="1">
      <c r="A2152" s="86" t="str">
        <f t="shared" si="1796"/>
        <v>5</v>
      </c>
      <c r="B2152" s="177">
        <v>5.0</v>
      </c>
      <c r="C2152" s="178" t="str">
        <f t="shared" si="91"/>
        <v/>
      </c>
      <c r="D2152" s="179" t="str">
        <f t="shared" ref="D2152:E2152" si="1800">D2151</f>
        <v/>
      </c>
      <c r="E2152" s="180" t="str">
        <f t="shared" si="1800"/>
        <v/>
      </c>
      <c r="F2152" s="181"/>
      <c r="G2152" s="182"/>
      <c r="H2152" s="183"/>
      <c r="I2152" s="183"/>
      <c r="J2152" s="184"/>
      <c r="K2152" s="185"/>
      <c r="L2152" s="185"/>
      <c r="M2152" s="131"/>
      <c r="N2152" s="128" t="str">
        <f>VLOOKUP(K2152,COD!$O$2:$P$10,2,FALSE)</f>
        <v>#N/A</v>
      </c>
      <c r="O2152" s="128" t="str">
        <f>VLOOKUP(L2152,COD!$O$12:$P$25,2,FALSE)</f>
        <v>#N/A</v>
      </c>
      <c r="P2152" s="119" t="str">
        <f t="shared" si="1501"/>
        <v>#N/A</v>
      </c>
    </row>
    <row r="2153" ht="23.25" customHeight="1">
      <c r="A2153" s="86" t="str">
        <f t="shared" si="1796"/>
        <v>6</v>
      </c>
      <c r="B2153" s="177">
        <v>6.0</v>
      </c>
      <c r="C2153" s="178" t="str">
        <f t="shared" si="91"/>
        <v/>
      </c>
      <c r="D2153" s="179" t="str">
        <f t="shared" ref="D2153:E2153" si="1801">D2152</f>
        <v/>
      </c>
      <c r="E2153" s="180" t="str">
        <f t="shared" si="1801"/>
        <v/>
      </c>
      <c r="F2153" s="181"/>
      <c r="G2153" s="182"/>
      <c r="H2153" s="183"/>
      <c r="I2153" s="183"/>
      <c r="J2153" s="184"/>
      <c r="K2153" s="185"/>
      <c r="L2153" s="185"/>
      <c r="M2153" s="130"/>
      <c r="N2153" s="118" t="str">
        <f>VLOOKUP(K2153,COD!$O$2:$P$10,2,FALSE)</f>
        <v>#N/A</v>
      </c>
      <c r="O2153" s="118" t="str">
        <f>VLOOKUP(L2153,COD!$O$12:$P$25,2,FALSE)</f>
        <v>#N/A</v>
      </c>
      <c r="P2153" s="119" t="str">
        <f t="shared" si="1501"/>
        <v>#N/A</v>
      </c>
    </row>
    <row r="2154" ht="23.25" customHeight="1">
      <c r="A2154" s="86" t="str">
        <f t="shared" si="1796"/>
        <v>7</v>
      </c>
      <c r="B2154" s="177">
        <v>7.0</v>
      </c>
      <c r="C2154" s="178" t="str">
        <f t="shared" si="91"/>
        <v/>
      </c>
      <c r="D2154" s="179" t="str">
        <f t="shared" ref="D2154:E2154" si="1802">D2153</f>
        <v/>
      </c>
      <c r="E2154" s="180" t="str">
        <f t="shared" si="1802"/>
        <v/>
      </c>
      <c r="F2154" s="181"/>
      <c r="G2154" s="182"/>
      <c r="H2154" s="183"/>
      <c r="I2154" s="183"/>
      <c r="J2154" s="184"/>
      <c r="K2154" s="185"/>
      <c r="L2154" s="185"/>
      <c r="M2154" s="127"/>
      <c r="N2154" s="128" t="str">
        <f>VLOOKUP(K2154,COD!$O$2:$P$10,2,FALSE)</f>
        <v>#N/A</v>
      </c>
      <c r="O2154" s="128" t="str">
        <f>VLOOKUP(L2154,COD!$O$12:$P$25,2,FALSE)</f>
        <v>#N/A</v>
      </c>
      <c r="P2154" s="119" t="str">
        <f t="shared" si="1501"/>
        <v>#N/A</v>
      </c>
    </row>
    <row r="2155" ht="23.25" customHeight="1">
      <c r="A2155" s="86" t="str">
        <f t="shared" si="1796"/>
        <v>8</v>
      </c>
      <c r="B2155" s="177">
        <v>8.0</v>
      </c>
      <c r="C2155" s="178" t="str">
        <f t="shared" si="91"/>
        <v/>
      </c>
      <c r="D2155" s="179" t="str">
        <f t="shared" ref="D2155:E2155" si="1803">D2154</f>
        <v/>
      </c>
      <c r="E2155" s="180" t="str">
        <f t="shared" si="1803"/>
        <v/>
      </c>
      <c r="F2155" s="181"/>
      <c r="G2155" s="182"/>
      <c r="H2155" s="183"/>
      <c r="I2155" s="183"/>
      <c r="J2155" s="184"/>
      <c r="K2155" s="185"/>
      <c r="L2155" s="185"/>
      <c r="M2155" s="132"/>
      <c r="N2155" s="118" t="str">
        <f>VLOOKUP(K2155,COD!$O$2:$P$10,2,FALSE)</f>
        <v>#N/A</v>
      </c>
      <c r="O2155" s="118" t="str">
        <f>VLOOKUP(L2155,COD!$O$12:$P$25,2,FALSE)</f>
        <v>#N/A</v>
      </c>
      <c r="P2155" s="119" t="str">
        <f t="shared" si="1501"/>
        <v>#N/A</v>
      </c>
    </row>
    <row r="2156" ht="23.25" customHeight="1">
      <c r="A2156" s="86" t="str">
        <f t="shared" si="1796"/>
        <v>9</v>
      </c>
      <c r="B2156" s="177">
        <v>9.0</v>
      </c>
      <c r="C2156" s="178" t="str">
        <f t="shared" si="91"/>
        <v/>
      </c>
      <c r="D2156" s="179" t="str">
        <f t="shared" ref="D2156:E2156" si="1804">D2155</f>
        <v/>
      </c>
      <c r="E2156" s="180" t="str">
        <f t="shared" si="1804"/>
        <v/>
      </c>
      <c r="F2156" s="181"/>
      <c r="G2156" s="182"/>
      <c r="H2156" s="183"/>
      <c r="I2156" s="183"/>
      <c r="J2156" s="184"/>
      <c r="K2156" s="185"/>
      <c r="L2156" s="185"/>
      <c r="M2156" s="131"/>
      <c r="N2156" s="128" t="str">
        <f>VLOOKUP(K2156,COD!$O$2:$P$10,2,FALSE)</f>
        <v>#N/A</v>
      </c>
      <c r="O2156" s="128" t="str">
        <f>VLOOKUP(L2156,COD!$O$12:$P$25,2,FALSE)</f>
        <v>#N/A</v>
      </c>
      <c r="P2156" s="119" t="str">
        <f t="shared" si="1501"/>
        <v>#N/A</v>
      </c>
    </row>
    <row r="2157" ht="23.25" customHeight="1">
      <c r="A2157" s="86" t="str">
        <f t="shared" si="1796"/>
        <v>10</v>
      </c>
      <c r="B2157" s="177">
        <v>10.0</v>
      </c>
      <c r="C2157" s="178" t="str">
        <f t="shared" si="91"/>
        <v/>
      </c>
      <c r="D2157" s="179" t="str">
        <f t="shared" ref="D2157:E2157" si="1805">D2156</f>
        <v/>
      </c>
      <c r="E2157" s="180" t="str">
        <f t="shared" si="1805"/>
        <v/>
      </c>
      <c r="F2157" s="181"/>
      <c r="G2157" s="182"/>
      <c r="H2157" s="183"/>
      <c r="I2157" s="183"/>
      <c r="J2157" s="184"/>
      <c r="K2157" s="185"/>
      <c r="L2157" s="185"/>
      <c r="M2157" s="132"/>
      <c r="N2157" s="118" t="str">
        <f>VLOOKUP(K2157,COD!$O$2:$P$10,2,FALSE)</f>
        <v>#N/A</v>
      </c>
      <c r="O2157" s="118" t="str">
        <f>VLOOKUP(L2157,COD!$O$12:$P$25,2,FALSE)</f>
        <v>#N/A</v>
      </c>
      <c r="P2157" s="119" t="str">
        <f t="shared" si="1501"/>
        <v>#N/A</v>
      </c>
    </row>
    <row r="2158" ht="23.25" customHeight="1">
      <c r="A2158" s="86" t="str">
        <f t="shared" si="1796"/>
        <v>11</v>
      </c>
      <c r="B2158" s="177">
        <v>11.0</v>
      </c>
      <c r="C2158" s="178" t="str">
        <f t="shared" si="91"/>
        <v/>
      </c>
      <c r="D2158" s="179" t="str">
        <f t="shared" ref="D2158:E2158" si="1806">D2157</f>
        <v/>
      </c>
      <c r="E2158" s="180" t="str">
        <f t="shared" si="1806"/>
        <v/>
      </c>
      <c r="F2158" s="181"/>
      <c r="G2158" s="182"/>
      <c r="H2158" s="183"/>
      <c r="I2158" s="183"/>
      <c r="J2158" s="184"/>
      <c r="K2158" s="185"/>
      <c r="L2158" s="185"/>
      <c r="M2158" s="131"/>
      <c r="N2158" s="128" t="str">
        <f>VLOOKUP(K2158,COD!$O$2:$P$10,2,FALSE)</f>
        <v>#N/A</v>
      </c>
      <c r="O2158" s="128" t="str">
        <f>VLOOKUP(L2158,COD!$O$12:$P$25,2,FALSE)</f>
        <v>#N/A</v>
      </c>
      <c r="P2158" s="119" t="str">
        <f t="shared" si="1501"/>
        <v>#N/A</v>
      </c>
    </row>
    <row r="2159" ht="23.25" customHeight="1">
      <c r="A2159" s="86" t="str">
        <f t="shared" si="1796"/>
        <v>12</v>
      </c>
      <c r="B2159" s="177">
        <v>12.0</v>
      </c>
      <c r="C2159" s="178" t="str">
        <f t="shared" si="91"/>
        <v/>
      </c>
      <c r="D2159" s="179" t="str">
        <f t="shared" ref="D2159:E2159" si="1807">D2158</f>
        <v/>
      </c>
      <c r="E2159" s="180" t="str">
        <f t="shared" si="1807"/>
        <v/>
      </c>
      <c r="F2159" s="181"/>
      <c r="G2159" s="182"/>
      <c r="H2159" s="183"/>
      <c r="I2159" s="183"/>
      <c r="J2159" s="184"/>
      <c r="K2159" s="186"/>
      <c r="L2159" s="186"/>
      <c r="M2159" s="130"/>
      <c r="N2159" s="118" t="str">
        <f>VLOOKUP(K2159,COD!$O$2:$P$10,2,FALSE)</f>
        <v>#N/A</v>
      </c>
      <c r="O2159" s="118" t="str">
        <f>VLOOKUP(L2159,COD!$O$12:$P$25,2,FALSE)</f>
        <v>#N/A</v>
      </c>
      <c r="P2159" s="119" t="str">
        <f t="shared" si="1501"/>
        <v>#N/A</v>
      </c>
    </row>
    <row r="2160" ht="23.25" customHeight="1">
      <c r="A2160" s="86" t="str">
        <f t="shared" si="1796"/>
        <v>13</v>
      </c>
      <c r="B2160" s="177">
        <v>13.0</v>
      </c>
      <c r="C2160" s="178" t="str">
        <f t="shared" si="91"/>
        <v/>
      </c>
      <c r="D2160" s="179" t="str">
        <f t="shared" ref="D2160:E2160" si="1808">D2159</f>
        <v/>
      </c>
      <c r="E2160" s="180" t="str">
        <f t="shared" si="1808"/>
        <v/>
      </c>
      <c r="F2160" s="181"/>
      <c r="G2160" s="182"/>
      <c r="H2160" s="183"/>
      <c r="I2160" s="183"/>
      <c r="J2160" s="184"/>
      <c r="K2160" s="185"/>
      <c r="L2160" s="185"/>
      <c r="M2160" s="127"/>
      <c r="N2160" s="128" t="str">
        <f>VLOOKUP(K2160,COD!$O$2:$P$10,2,FALSE)</f>
        <v>#N/A</v>
      </c>
      <c r="O2160" s="128" t="str">
        <f>VLOOKUP(L2160,COD!$O$12:$P$25,2,FALSE)</f>
        <v>#N/A</v>
      </c>
      <c r="P2160" s="119" t="str">
        <f t="shared" si="1501"/>
        <v>#N/A</v>
      </c>
    </row>
    <row r="2161" ht="23.25" customHeight="1">
      <c r="A2161" s="86" t="str">
        <f t="shared" si="1796"/>
        <v>14</v>
      </c>
      <c r="B2161" s="177">
        <v>14.0</v>
      </c>
      <c r="C2161" s="178" t="str">
        <f t="shared" si="91"/>
        <v/>
      </c>
      <c r="D2161" s="179" t="str">
        <f t="shared" ref="D2161:E2161" si="1809">D2160</f>
        <v/>
      </c>
      <c r="E2161" s="180" t="str">
        <f t="shared" si="1809"/>
        <v/>
      </c>
      <c r="F2161" s="181"/>
      <c r="G2161" s="182"/>
      <c r="H2161" s="183"/>
      <c r="I2161" s="183"/>
      <c r="J2161" s="184"/>
      <c r="K2161" s="186"/>
      <c r="L2161" s="186"/>
      <c r="M2161" s="130"/>
      <c r="N2161" s="118" t="str">
        <f>VLOOKUP(K2161,COD!$O$2:$P$10,2,FALSE)</f>
        <v>#N/A</v>
      </c>
      <c r="O2161" s="118" t="str">
        <f>VLOOKUP(L2161,COD!$O$12:$P$25,2,FALSE)</f>
        <v>#N/A</v>
      </c>
      <c r="P2161" s="119" t="str">
        <f t="shared" si="1501"/>
        <v>#N/A</v>
      </c>
    </row>
    <row r="2162" ht="23.25" customHeight="1">
      <c r="A2162" s="86" t="str">
        <f t="shared" si="1796"/>
        <v>15</v>
      </c>
      <c r="B2162" s="177">
        <v>15.0</v>
      </c>
      <c r="C2162" s="178" t="str">
        <f t="shared" si="91"/>
        <v/>
      </c>
      <c r="D2162" s="179" t="str">
        <f t="shared" ref="D2162:E2162" si="1810">D2161</f>
        <v/>
      </c>
      <c r="E2162" s="180" t="str">
        <f t="shared" si="1810"/>
        <v/>
      </c>
      <c r="F2162" s="181"/>
      <c r="G2162" s="182"/>
      <c r="H2162" s="183"/>
      <c r="I2162" s="183"/>
      <c r="J2162" s="184"/>
      <c r="K2162" s="186"/>
      <c r="L2162" s="186"/>
      <c r="M2162" s="127"/>
      <c r="N2162" s="128" t="str">
        <f>VLOOKUP(K2162,COD!$O$2:$P$10,2,FALSE)</f>
        <v>#N/A</v>
      </c>
      <c r="O2162" s="128" t="str">
        <f>VLOOKUP(L2162,COD!$O$12:$P$25,2,FALSE)</f>
        <v>#N/A</v>
      </c>
      <c r="P2162" s="119" t="str">
        <f t="shared" si="1501"/>
        <v>#N/A</v>
      </c>
    </row>
    <row r="2163" ht="23.25" customHeight="1">
      <c r="A2163" s="86" t="str">
        <f t="shared" si="1796"/>
        <v>16</v>
      </c>
      <c r="B2163" s="177">
        <v>16.0</v>
      </c>
      <c r="C2163" s="178" t="str">
        <f t="shared" si="91"/>
        <v/>
      </c>
      <c r="D2163" s="179" t="str">
        <f t="shared" ref="D2163:E2163" si="1811">D2162</f>
        <v/>
      </c>
      <c r="E2163" s="180" t="str">
        <f t="shared" si="1811"/>
        <v/>
      </c>
      <c r="F2163" s="181"/>
      <c r="G2163" s="182"/>
      <c r="H2163" s="183"/>
      <c r="I2163" s="183"/>
      <c r="J2163" s="184"/>
      <c r="K2163" s="186"/>
      <c r="L2163" s="186"/>
      <c r="M2163" s="132"/>
      <c r="N2163" s="118" t="str">
        <f>VLOOKUP(K2163,COD!$O$2:$P$10,2,FALSE)</f>
        <v>#N/A</v>
      </c>
      <c r="O2163" s="118" t="str">
        <f>VLOOKUP(L2163,COD!$O$12:$P$25,2,FALSE)</f>
        <v>#N/A</v>
      </c>
      <c r="P2163" s="119" t="str">
        <f t="shared" si="1501"/>
        <v>#N/A</v>
      </c>
    </row>
    <row r="2164" ht="23.25" customHeight="1">
      <c r="A2164" s="86" t="str">
        <f t="shared" si="1796"/>
        <v>17</v>
      </c>
      <c r="B2164" s="177">
        <v>17.0</v>
      </c>
      <c r="C2164" s="178" t="str">
        <f t="shared" si="91"/>
        <v/>
      </c>
      <c r="D2164" s="179" t="str">
        <f t="shared" ref="D2164:E2164" si="1812">D2163</f>
        <v/>
      </c>
      <c r="E2164" s="180" t="str">
        <f t="shared" si="1812"/>
        <v/>
      </c>
      <c r="F2164" s="181"/>
      <c r="G2164" s="182"/>
      <c r="H2164" s="183"/>
      <c r="I2164" s="183"/>
      <c r="J2164" s="184"/>
      <c r="K2164" s="186"/>
      <c r="L2164" s="186"/>
      <c r="M2164" s="131"/>
      <c r="N2164" s="128" t="str">
        <f>VLOOKUP(K2164,COD!$O$2:$P$10,2,FALSE)</f>
        <v>#N/A</v>
      </c>
      <c r="O2164" s="128" t="str">
        <f>VLOOKUP(L2164,COD!$O$12:$P$25,2,FALSE)</f>
        <v>#N/A</v>
      </c>
      <c r="P2164" s="119" t="str">
        <f t="shared" si="1501"/>
        <v>#N/A</v>
      </c>
    </row>
    <row r="2165" ht="23.25" customHeight="1">
      <c r="A2165" s="86" t="str">
        <f t="shared" si="1796"/>
        <v>18</v>
      </c>
      <c r="B2165" s="177">
        <v>18.0</v>
      </c>
      <c r="C2165" s="178" t="str">
        <f t="shared" si="91"/>
        <v/>
      </c>
      <c r="D2165" s="179" t="str">
        <f t="shared" ref="D2165:E2165" si="1813">D2164</f>
        <v/>
      </c>
      <c r="E2165" s="180" t="str">
        <f t="shared" si="1813"/>
        <v/>
      </c>
      <c r="F2165" s="181"/>
      <c r="G2165" s="182"/>
      <c r="H2165" s="183"/>
      <c r="I2165" s="183"/>
      <c r="J2165" s="187"/>
      <c r="K2165" s="186"/>
      <c r="L2165" s="186"/>
      <c r="M2165" s="130"/>
      <c r="N2165" s="118" t="str">
        <f>VLOOKUP(K2165,COD!$O$2:$P$10,2,FALSE)</f>
        <v>#N/A</v>
      </c>
      <c r="O2165" s="118" t="str">
        <f>VLOOKUP(L2165,COD!$O$12:$P$25,2,FALSE)</f>
        <v>#N/A</v>
      </c>
      <c r="P2165" s="119" t="str">
        <f t="shared" si="1501"/>
        <v>#N/A</v>
      </c>
    </row>
    <row r="2166" ht="23.25" customHeight="1">
      <c r="A2166" s="86" t="str">
        <f t="shared" si="1796"/>
        <v>19</v>
      </c>
      <c r="B2166" s="177">
        <v>19.0</v>
      </c>
      <c r="C2166" s="178" t="str">
        <f t="shared" si="91"/>
        <v/>
      </c>
      <c r="D2166" s="179" t="str">
        <f t="shared" ref="D2166:E2166" si="1814">D2165</f>
        <v/>
      </c>
      <c r="E2166" s="180" t="str">
        <f t="shared" si="1814"/>
        <v/>
      </c>
      <c r="F2166" s="181"/>
      <c r="G2166" s="182"/>
      <c r="H2166" s="183"/>
      <c r="I2166" s="183"/>
      <c r="J2166" s="184"/>
      <c r="K2166" s="186"/>
      <c r="L2166" s="186"/>
      <c r="M2166" s="127"/>
      <c r="N2166" s="128" t="str">
        <f>VLOOKUP(K2166,COD!$O$2:$P$10,2,FALSE)</f>
        <v>#N/A</v>
      </c>
      <c r="O2166" s="128" t="str">
        <f>VLOOKUP(L2166,COD!$O$12:$P$25,2,FALSE)</f>
        <v>#N/A</v>
      </c>
      <c r="P2166" s="119" t="str">
        <f t="shared" si="1501"/>
        <v>#N/A</v>
      </c>
    </row>
    <row r="2167" ht="23.25" customHeight="1">
      <c r="A2167" s="86" t="str">
        <f t="shared" si="1796"/>
        <v>20</v>
      </c>
      <c r="B2167" s="177">
        <v>20.0</v>
      </c>
      <c r="C2167" s="178" t="str">
        <f t="shared" si="91"/>
        <v/>
      </c>
      <c r="D2167" s="179" t="str">
        <f t="shared" ref="D2167:E2167" si="1815">D2166</f>
        <v/>
      </c>
      <c r="E2167" s="180" t="str">
        <f t="shared" si="1815"/>
        <v/>
      </c>
      <c r="F2167" s="181"/>
      <c r="G2167" s="182"/>
      <c r="H2167" s="183"/>
      <c r="I2167" s="183"/>
      <c r="J2167" s="184"/>
      <c r="K2167" s="186"/>
      <c r="L2167" s="186"/>
      <c r="M2167" s="132"/>
      <c r="N2167" s="118" t="str">
        <f>VLOOKUP(K2167,COD!$O$2:$P$10,2,FALSE)</f>
        <v>#N/A</v>
      </c>
      <c r="O2167" s="118" t="str">
        <f>VLOOKUP(L2167,COD!$O$12:$P$25,2,FALSE)</f>
        <v>#N/A</v>
      </c>
      <c r="P2167" s="119" t="str">
        <f t="shared" si="1501"/>
        <v>#N/A</v>
      </c>
    </row>
    <row r="2168" ht="23.25" customHeight="1">
      <c r="A2168" s="86" t="str">
        <f t="shared" si="1796"/>
        <v>21</v>
      </c>
      <c r="B2168" s="177">
        <v>21.0</v>
      </c>
      <c r="C2168" s="178" t="str">
        <f t="shared" si="91"/>
        <v/>
      </c>
      <c r="D2168" s="179" t="str">
        <f t="shared" ref="D2168:E2168" si="1816">D2167</f>
        <v/>
      </c>
      <c r="E2168" s="180" t="str">
        <f t="shared" si="1816"/>
        <v/>
      </c>
      <c r="F2168" s="181"/>
      <c r="G2168" s="182"/>
      <c r="H2168" s="183"/>
      <c r="I2168" s="183"/>
      <c r="J2168" s="187"/>
      <c r="K2168" s="185"/>
      <c r="L2168" s="186"/>
      <c r="M2168" s="127"/>
      <c r="N2168" s="128" t="str">
        <f>VLOOKUP(K2168,COD!$O$2:$P$10,2,FALSE)</f>
        <v>#N/A</v>
      </c>
      <c r="O2168" s="128" t="str">
        <f>VLOOKUP(L2168,COD!$O$12:$P$25,2,FALSE)</f>
        <v>#N/A</v>
      </c>
      <c r="P2168" s="119" t="str">
        <f t="shared" si="1501"/>
        <v>#N/A</v>
      </c>
    </row>
    <row r="2169" ht="23.25" customHeight="1">
      <c r="A2169" s="86" t="str">
        <f t="shared" si="1796"/>
        <v>22</v>
      </c>
      <c r="B2169" s="177">
        <v>22.0</v>
      </c>
      <c r="C2169" s="178" t="str">
        <f t="shared" si="91"/>
        <v/>
      </c>
      <c r="D2169" s="179" t="str">
        <f t="shared" ref="D2169:E2169" si="1817">D2168</f>
        <v/>
      </c>
      <c r="E2169" s="180" t="str">
        <f t="shared" si="1817"/>
        <v/>
      </c>
      <c r="F2169" s="181"/>
      <c r="G2169" s="182"/>
      <c r="H2169" s="183"/>
      <c r="I2169" s="183"/>
      <c r="J2169" s="184"/>
      <c r="K2169" s="186"/>
      <c r="L2169" s="186"/>
      <c r="M2169" s="130"/>
      <c r="N2169" s="118" t="str">
        <f>VLOOKUP(K2169,COD!$O$2:$P$10,2,FALSE)</f>
        <v>#N/A</v>
      </c>
      <c r="O2169" s="118" t="str">
        <f>VLOOKUP(L2169,COD!$O$12:$P$25,2,FALSE)</f>
        <v>#N/A</v>
      </c>
      <c r="P2169" s="119" t="str">
        <f t="shared" si="1501"/>
        <v>#N/A</v>
      </c>
    </row>
    <row r="2170" ht="23.25" customHeight="1">
      <c r="A2170" s="86" t="str">
        <f t="shared" si="1796"/>
        <v>23</v>
      </c>
      <c r="B2170" s="177">
        <v>23.0</v>
      </c>
      <c r="C2170" s="178" t="str">
        <f t="shared" si="91"/>
        <v/>
      </c>
      <c r="D2170" s="179" t="str">
        <f t="shared" ref="D2170:E2170" si="1818">D2169</f>
        <v/>
      </c>
      <c r="E2170" s="180" t="str">
        <f t="shared" si="1818"/>
        <v/>
      </c>
      <c r="F2170" s="181"/>
      <c r="G2170" s="182"/>
      <c r="H2170" s="183"/>
      <c r="I2170" s="183"/>
      <c r="J2170" s="184"/>
      <c r="K2170" s="185"/>
      <c r="L2170" s="186"/>
      <c r="M2170" s="131"/>
      <c r="N2170" s="128" t="str">
        <f>VLOOKUP(K2170,COD!$O$2:$P$10,2,FALSE)</f>
        <v>#N/A</v>
      </c>
      <c r="O2170" s="128" t="str">
        <f>VLOOKUP(L2170,COD!$O$12:$P$25,2,FALSE)</f>
        <v>#N/A</v>
      </c>
      <c r="P2170" s="119" t="str">
        <f t="shared" si="1501"/>
        <v>#N/A</v>
      </c>
    </row>
    <row r="2171" ht="23.25" customHeight="1">
      <c r="A2171" s="86" t="str">
        <f t="shared" si="1796"/>
        <v>24</v>
      </c>
      <c r="B2171" s="177">
        <v>24.0</v>
      </c>
      <c r="C2171" s="178" t="str">
        <f t="shared" si="91"/>
        <v/>
      </c>
      <c r="D2171" s="179" t="str">
        <f t="shared" ref="D2171:E2171" si="1819">D2170</f>
        <v/>
      </c>
      <c r="E2171" s="180" t="str">
        <f t="shared" si="1819"/>
        <v/>
      </c>
      <c r="F2171" s="181"/>
      <c r="G2171" s="182"/>
      <c r="H2171" s="183"/>
      <c r="I2171" s="183"/>
      <c r="J2171" s="184"/>
      <c r="K2171" s="186"/>
      <c r="L2171" s="186"/>
      <c r="M2171" s="130"/>
      <c r="N2171" s="118" t="str">
        <f>VLOOKUP(K2171,COD!$O$2:$P$10,2,FALSE)</f>
        <v>#N/A</v>
      </c>
      <c r="O2171" s="118" t="str">
        <f>VLOOKUP(L2171,COD!$O$12:$P$25,2,FALSE)</f>
        <v>#N/A</v>
      </c>
      <c r="P2171" s="119" t="str">
        <f t="shared" si="1501"/>
        <v>#N/A</v>
      </c>
    </row>
    <row r="2172" ht="23.25" customHeight="1">
      <c r="A2172" s="86" t="str">
        <f t="shared" si="1796"/>
        <v>25</v>
      </c>
      <c r="B2172" s="177">
        <v>25.0</v>
      </c>
      <c r="C2172" s="178" t="str">
        <f t="shared" si="91"/>
        <v/>
      </c>
      <c r="D2172" s="179" t="str">
        <f t="shared" ref="D2172:E2172" si="1820">D2171</f>
        <v/>
      </c>
      <c r="E2172" s="180" t="str">
        <f t="shared" si="1820"/>
        <v/>
      </c>
      <c r="F2172" s="181"/>
      <c r="G2172" s="182"/>
      <c r="H2172" s="183"/>
      <c r="I2172" s="183"/>
      <c r="J2172" s="187"/>
      <c r="K2172" s="185"/>
      <c r="L2172" s="185"/>
      <c r="M2172" s="127"/>
      <c r="N2172" s="128" t="str">
        <f>VLOOKUP(K2172,COD!$O$2:$P$10,2,FALSE)</f>
        <v>#N/A</v>
      </c>
      <c r="O2172" s="128" t="str">
        <f>VLOOKUP(L2172,COD!$O$12:$P$25,2,FALSE)</f>
        <v>#N/A</v>
      </c>
      <c r="P2172" s="119" t="str">
        <f t="shared" si="1501"/>
        <v>#N/A</v>
      </c>
    </row>
    <row r="2173" ht="23.25" customHeight="1">
      <c r="A2173" s="86" t="str">
        <f t="shared" si="1796"/>
        <v>26</v>
      </c>
      <c r="B2173" s="177">
        <v>26.0</v>
      </c>
      <c r="C2173" s="178" t="str">
        <f t="shared" si="91"/>
        <v/>
      </c>
      <c r="D2173" s="179" t="str">
        <f t="shared" ref="D2173:E2173" si="1821">D2172</f>
        <v/>
      </c>
      <c r="E2173" s="180" t="str">
        <f t="shared" si="1821"/>
        <v/>
      </c>
      <c r="F2173" s="181"/>
      <c r="G2173" s="182"/>
      <c r="H2173" s="183"/>
      <c r="I2173" s="183"/>
      <c r="J2173" s="184"/>
      <c r="K2173" s="185"/>
      <c r="L2173" s="185"/>
      <c r="M2173" s="132"/>
      <c r="N2173" s="118" t="str">
        <f>VLOOKUP(K2173,COD!$O$2:$P$10,2,FALSE)</f>
        <v>#N/A</v>
      </c>
      <c r="O2173" s="118" t="str">
        <f>VLOOKUP(L2173,COD!$O$12:$P$25,2,FALSE)</f>
        <v>#N/A</v>
      </c>
      <c r="P2173" s="119" t="str">
        <f t="shared" si="1501"/>
        <v>#N/A</v>
      </c>
    </row>
    <row r="2174" ht="23.25" customHeight="1">
      <c r="A2174" s="86" t="str">
        <f t="shared" si="1796"/>
        <v>27</v>
      </c>
      <c r="B2174" s="177">
        <v>27.0</v>
      </c>
      <c r="C2174" s="178" t="str">
        <f t="shared" si="91"/>
        <v/>
      </c>
      <c r="D2174" s="179" t="str">
        <f t="shared" ref="D2174:E2174" si="1822">D2173</f>
        <v/>
      </c>
      <c r="E2174" s="180" t="str">
        <f t="shared" si="1822"/>
        <v/>
      </c>
      <c r="F2174" s="181"/>
      <c r="G2174" s="182"/>
      <c r="H2174" s="183"/>
      <c r="I2174" s="183"/>
      <c r="J2174" s="184"/>
      <c r="K2174" s="185"/>
      <c r="L2174" s="185"/>
      <c r="M2174" s="131"/>
      <c r="N2174" s="128" t="str">
        <f>VLOOKUP(K2174,COD!$O$2:$P$10,2,FALSE)</f>
        <v>#N/A</v>
      </c>
      <c r="O2174" s="128" t="str">
        <f>VLOOKUP(L2174,COD!$O$12:$P$25,2,FALSE)</f>
        <v>#N/A</v>
      </c>
      <c r="P2174" s="119" t="str">
        <f t="shared" si="1501"/>
        <v>#N/A</v>
      </c>
    </row>
    <row r="2175" ht="23.25" customHeight="1">
      <c r="A2175" s="86" t="str">
        <f t="shared" si="1796"/>
        <v>28</v>
      </c>
      <c r="B2175" s="177">
        <v>28.0</v>
      </c>
      <c r="C2175" s="178" t="str">
        <f t="shared" si="91"/>
        <v/>
      </c>
      <c r="D2175" s="179" t="str">
        <f t="shared" ref="D2175:E2175" si="1823">D2174</f>
        <v/>
      </c>
      <c r="E2175" s="180" t="str">
        <f t="shared" si="1823"/>
        <v/>
      </c>
      <c r="F2175" s="181"/>
      <c r="G2175" s="182"/>
      <c r="H2175" s="183"/>
      <c r="I2175" s="183"/>
      <c r="J2175" s="184"/>
      <c r="K2175" s="185"/>
      <c r="L2175" s="185"/>
      <c r="M2175" s="132"/>
      <c r="N2175" s="118" t="str">
        <f>VLOOKUP(K2175,COD!$O$2:$P$10,2,FALSE)</f>
        <v>#N/A</v>
      </c>
      <c r="O2175" s="118" t="str">
        <f>VLOOKUP(L2175,COD!$O$12:$P$25,2,FALSE)</f>
        <v>#N/A</v>
      </c>
      <c r="P2175" s="119" t="str">
        <f t="shared" si="1501"/>
        <v>#N/A</v>
      </c>
    </row>
    <row r="2176" ht="23.25" customHeight="1">
      <c r="A2176" s="86" t="str">
        <f t="shared" si="1796"/>
        <v>29</v>
      </c>
      <c r="B2176" s="177">
        <v>29.0</v>
      </c>
      <c r="C2176" s="178" t="str">
        <f t="shared" si="91"/>
        <v/>
      </c>
      <c r="D2176" s="179" t="str">
        <f t="shared" ref="D2176:E2176" si="1824">D2175</f>
        <v/>
      </c>
      <c r="E2176" s="180" t="str">
        <f t="shared" si="1824"/>
        <v/>
      </c>
      <c r="F2176" s="181"/>
      <c r="G2176" s="182"/>
      <c r="H2176" s="183"/>
      <c r="I2176" s="183"/>
      <c r="J2176" s="184"/>
      <c r="K2176" s="185"/>
      <c r="L2176" s="185"/>
      <c r="M2176" s="131"/>
      <c r="N2176" s="128" t="str">
        <f>VLOOKUP(K2176,COD!$O$2:$P$10,2,FALSE)</f>
        <v>#N/A</v>
      </c>
      <c r="O2176" s="128" t="str">
        <f>VLOOKUP(L2176,COD!$O$12:$P$25,2,FALSE)</f>
        <v>#N/A</v>
      </c>
      <c r="P2176" s="119" t="str">
        <f t="shared" si="1501"/>
        <v>#N/A</v>
      </c>
    </row>
    <row r="2177" ht="23.25" customHeight="1">
      <c r="A2177" s="86" t="str">
        <f t="shared" si="1796"/>
        <v>30</v>
      </c>
      <c r="B2177" s="177">
        <v>30.0</v>
      </c>
      <c r="C2177" s="178" t="str">
        <f t="shared" si="91"/>
        <v/>
      </c>
      <c r="D2177" s="179" t="str">
        <f t="shared" ref="D2177:E2177" si="1825">D2176</f>
        <v/>
      </c>
      <c r="E2177" s="180" t="str">
        <f t="shared" si="1825"/>
        <v/>
      </c>
      <c r="F2177" s="181"/>
      <c r="G2177" s="182"/>
      <c r="H2177" s="183"/>
      <c r="I2177" s="183"/>
      <c r="J2177" s="184"/>
      <c r="K2177" s="185"/>
      <c r="L2177" s="185"/>
      <c r="M2177" s="130"/>
      <c r="N2177" s="118" t="str">
        <f>VLOOKUP(K2177,COD!$O$2:$P$10,2,FALSE)</f>
        <v>#N/A</v>
      </c>
      <c r="O2177" s="118" t="str">
        <f>VLOOKUP(L2177,COD!$O$12:$P$25,2,FALSE)</f>
        <v>#N/A</v>
      </c>
      <c r="P2177" s="119" t="str">
        <f t="shared" si="1501"/>
        <v>#N/A</v>
      </c>
    </row>
    <row r="2178" ht="23.25" customHeight="1">
      <c r="A2178" s="86" t="str">
        <f t="shared" si="1796"/>
        <v>31</v>
      </c>
      <c r="B2178" s="177">
        <v>31.0</v>
      </c>
      <c r="C2178" s="178" t="str">
        <f t="shared" si="91"/>
        <v/>
      </c>
      <c r="D2178" s="179" t="str">
        <f t="shared" ref="D2178:E2178" si="1826">D2177</f>
        <v/>
      </c>
      <c r="E2178" s="180" t="str">
        <f t="shared" si="1826"/>
        <v/>
      </c>
      <c r="F2178" s="181"/>
      <c r="G2178" s="182"/>
      <c r="H2178" s="183"/>
      <c r="I2178" s="183"/>
      <c r="J2178" s="184"/>
      <c r="K2178" s="186"/>
      <c r="L2178" s="186"/>
      <c r="M2178" s="131"/>
      <c r="N2178" s="128" t="str">
        <f>VLOOKUP(K2178,COD!$O$2:$P$10,2,FALSE)</f>
        <v>#N/A</v>
      </c>
      <c r="O2178" s="128" t="str">
        <f>VLOOKUP(L2178,COD!$O$12:$P$25,2,FALSE)</f>
        <v>#N/A</v>
      </c>
      <c r="P2178" s="119" t="str">
        <f t="shared" si="1501"/>
        <v>#N/A</v>
      </c>
    </row>
    <row r="2179" ht="23.25" customHeight="1">
      <c r="A2179" s="86" t="str">
        <f t="shared" si="1796"/>
        <v>32</v>
      </c>
      <c r="B2179" s="177">
        <v>32.0</v>
      </c>
      <c r="C2179" s="178" t="str">
        <f t="shared" si="91"/>
        <v/>
      </c>
      <c r="D2179" s="179" t="str">
        <f t="shared" ref="D2179:E2179" si="1827">D2178</f>
        <v/>
      </c>
      <c r="E2179" s="180" t="str">
        <f t="shared" si="1827"/>
        <v/>
      </c>
      <c r="F2179" s="181"/>
      <c r="G2179" s="182"/>
      <c r="H2179" s="183"/>
      <c r="I2179" s="183"/>
      <c r="J2179" s="184"/>
      <c r="K2179" s="185"/>
      <c r="L2179" s="185"/>
      <c r="M2179" s="130"/>
      <c r="N2179" s="118" t="str">
        <f>VLOOKUP(K2179,COD!$O$2:$P$10,2,FALSE)</f>
        <v>#N/A</v>
      </c>
      <c r="O2179" s="118" t="str">
        <f>VLOOKUP(L2179,COD!$O$12:$P$25,2,FALSE)</f>
        <v>#N/A</v>
      </c>
      <c r="P2179" s="119" t="str">
        <f t="shared" si="1501"/>
        <v>#N/A</v>
      </c>
    </row>
    <row r="2180" ht="23.25" customHeight="1">
      <c r="A2180" s="86" t="str">
        <f t="shared" si="1796"/>
        <v>33</v>
      </c>
      <c r="B2180" s="177">
        <v>33.0</v>
      </c>
      <c r="C2180" s="178" t="str">
        <f t="shared" si="91"/>
        <v/>
      </c>
      <c r="D2180" s="179" t="str">
        <f t="shared" ref="D2180:E2180" si="1828">D2179</f>
        <v/>
      </c>
      <c r="E2180" s="180" t="str">
        <f t="shared" si="1828"/>
        <v/>
      </c>
      <c r="F2180" s="181"/>
      <c r="G2180" s="182"/>
      <c r="H2180" s="183"/>
      <c r="I2180" s="183"/>
      <c r="J2180" s="184"/>
      <c r="K2180" s="185"/>
      <c r="L2180" s="185"/>
      <c r="M2180" s="127"/>
      <c r="N2180" s="128" t="str">
        <f>VLOOKUP(K2180,COD!$O$2:$P$10,2,FALSE)</f>
        <v>#N/A</v>
      </c>
      <c r="O2180" s="128" t="str">
        <f>VLOOKUP(L2180,COD!$O$12:$P$25,2,FALSE)</f>
        <v>#N/A</v>
      </c>
      <c r="P2180" s="119" t="str">
        <f t="shared" si="1501"/>
        <v>#N/A</v>
      </c>
    </row>
    <row r="2181" ht="23.25" customHeight="1">
      <c r="A2181" s="86" t="str">
        <f t="shared" si="1796"/>
        <v>34</v>
      </c>
      <c r="B2181" s="177">
        <v>34.0</v>
      </c>
      <c r="C2181" s="178" t="str">
        <f t="shared" si="91"/>
        <v/>
      </c>
      <c r="D2181" s="179" t="str">
        <f t="shared" ref="D2181:E2181" si="1829">D2180</f>
        <v/>
      </c>
      <c r="E2181" s="180" t="str">
        <f t="shared" si="1829"/>
        <v/>
      </c>
      <c r="F2181" s="181"/>
      <c r="G2181" s="182"/>
      <c r="H2181" s="183"/>
      <c r="I2181" s="183"/>
      <c r="J2181" s="184"/>
      <c r="K2181" s="185"/>
      <c r="L2181" s="185"/>
      <c r="M2181" s="132"/>
      <c r="N2181" s="118" t="str">
        <f>VLOOKUP(K2181,COD!$O$2:$P$10,2,FALSE)</f>
        <v>#N/A</v>
      </c>
      <c r="O2181" s="118" t="str">
        <f>VLOOKUP(L2181,COD!$O$12:$P$25,2,FALSE)</f>
        <v>#N/A</v>
      </c>
      <c r="P2181" s="119" t="str">
        <f t="shared" si="1501"/>
        <v>#N/A</v>
      </c>
    </row>
    <row r="2182" ht="23.25" customHeight="1">
      <c r="A2182" s="86" t="str">
        <f t="shared" si="1796"/>
        <v>35</v>
      </c>
      <c r="B2182" s="177">
        <v>35.0</v>
      </c>
      <c r="C2182" s="178" t="str">
        <f t="shared" si="91"/>
        <v/>
      </c>
      <c r="D2182" s="179" t="str">
        <f t="shared" ref="D2182:E2182" si="1830">D2181</f>
        <v/>
      </c>
      <c r="E2182" s="180" t="str">
        <f t="shared" si="1830"/>
        <v/>
      </c>
      <c r="F2182" s="181"/>
      <c r="G2182" s="182"/>
      <c r="H2182" s="183"/>
      <c r="I2182" s="183"/>
      <c r="J2182" s="184"/>
      <c r="K2182" s="185"/>
      <c r="L2182" s="185"/>
      <c r="M2182" s="131"/>
      <c r="N2182" s="128" t="str">
        <f>VLOOKUP(K2182,COD!$O$2:$P$10,2,FALSE)</f>
        <v>#N/A</v>
      </c>
      <c r="O2182" s="128" t="str">
        <f>VLOOKUP(L2182,COD!$O$12:$P$25,2,FALSE)</f>
        <v>#N/A</v>
      </c>
      <c r="P2182" s="119" t="str">
        <f t="shared" si="1501"/>
        <v>#N/A</v>
      </c>
    </row>
    <row r="2183" ht="23.25" customHeight="1">
      <c r="A2183" s="86" t="str">
        <f t="shared" si="1796"/>
        <v>36</v>
      </c>
      <c r="B2183" s="177">
        <v>36.0</v>
      </c>
      <c r="C2183" s="178" t="str">
        <f t="shared" si="91"/>
        <v/>
      </c>
      <c r="D2183" s="179" t="str">
        <f t="shared" ref="D2183:E2183" si="1831">D2182</f>
        <v/>
      </c>
      <c r="E2183" s="180" t="str">
        <f t="shared" si="1831"/>
        <v/>
      </c>
      <c r="F2183" s="181"/>
      <c r="G2183" s="182"/>
      <c r="H2183" s="183"/>
      <c r="I2183" s="183"/>
      <c r="J2183" s="184"/>
      <c r="K2183" s="185"/>
      <c r="L2183" s="185"/>
      <c r="M2183" s="132"/>
      <c r="N2183" s="118" t="str">
        <f>VLOOKUP(K2183,COD!$O$2:$P$10,2,FALSE)</f>
        <v>#N/A</v>
      </c>
      <c r="O2183" s="118" t="str">
        <f>VLOOKUP(L2183,COD!$O$12:$P$25,2,FALSE)</f>
        <v>#N/A</v>
      </c>
      <c r="P2183" s="119" t="str">
        <f t="shared" si="1501"/>
        <v>#N/A</v>
      </c>
    </row>
    <row r="2184" ht="23.25" customHeight="1">
      <c r="A2184" s="86" t="str">
        <f t="shared" si="1796"/>
        <v>37</v>
      </c>
      <c r="B2184" s="177">
        <v>37.0</v>
      </c>
      <c r="C2184" s="178" t="str">
        <f t="shared" si="91"/>
        <v/>
      </c>
      <c r="D2184" s="179" t="str">
        <f t="shared" ref="D2184:E2184" si="1832">D2183</f>
        <v/>
      </c>
      <c r="E2184" s="180" t="str">
        <f t="shared" si="1832"/>
        <v/>
      </c>
      <c r="F2184" s="181"/>
      <c r="G2184" s="182"/>
      <c r="H2184" s="183"/>
      <c r="I2184" s="183"/>
      <c r="J2184" s="187"/>
      <c r="K2184" s="185"/>
      <c r="L2184" s="185"/>
      <c r="M2184" s="127"/>
      <c r="N2184" s="128" t="str">
        <f>VLOOKUP(K2184,COD!$O$2:$P$10,2,FALSE)</f>
        <v>#N/A</v>
      </c>
      <c r="O2184" s="128" t="str">
        <f>VLOOKUP(L2184,COD!$O$12:$P$25,2,FALSE)</f>
        <v>#N/A</v>
      </c>
      <c r="P2184" s="119" t="str">
        <f t="shared" si="1501"/>
        <v>#N/A</v>
      </c>
    </row>
    <row r="2185" ht="23.25" customHeight="1">
      <c r="A2185" s="86" t="str">
        <f t="shared" si="1796"/>
        <v>38</v>
      </c>
      <c r="B2185" s="177">
        <v>38.0</v>
      </c>
      <c r="C2185" s="178" t="str">
        <f t="shared" si="91"/>
        <v/>
      </c>
      <c r="D2185" s="179" t="str">
        <f t="shared" ref="D2185:E2185" si="1833">D2184</f>
        <v/>
      </c>
      <c r="E2185" s="180" t="str">
        <f t="shared" si="1833"/>
        <v/>
      </c>
      <c r="F2185" s="181"/>
      <c r="G2185" s="182"/>
      <c r="H2185" s="183"/>
      <c r="I2185" s="183"/>
      <c r="J2185" s="184"/>
      <c r="K2185" s="185"/>
      <c r="L2185" s="185"/>
      <c r="M2185" s="132"/>
      <c r="N2185" s="118" t="str">
        <f>VLOOKUP(K2185,COD!$O$2:$P$10,2,FALSE)</f>
        <v>#N/A</v>
      </c>
      <c r="O2185" s="118" t="str">
        <f>VLOOKUP(L2185,COD!$O$12:$P$25,2,FALSE)</f>
        <v>#N/A</v>
      </c>
      <c r="P2185" s="119" t="str">
        <f t="shared" si="1501"/>
        <v>#N/A</v>
      </c>
    </row>
    <row r="2186" ht="23.25" customHeight="1">
      <c r="A2186" s="86" t="str">
        <f t="shared" si="1796"/>
        <v>39</v>
      </c>
      <c r="B2186" s="177">
        <v>39.0</v>
      </c>
      <c r="C2186" s="178" t="str">
        <f t="shared" si="91"/>
        <v/>
      </c>
      <c r="D2186" s="179" t="str">
        <f t="shared" ref="D2186:E2186" si="1834">D2185</f>
        <v/>
      </c>
      <c r="E2186" s="180" t="str">
        <f t="shared" si="1834"/>
        <v/>
      </c>
      <c r="F2186" s="181"/>
      <c r="G2186" s="182"/>
      <c r="H2186" s="183"/>
      <c r="I2186" s="183"/>
      <c r="J2186" s="184"/>
      <c r="K2186" s="185"/>
      <c r="L2186" s="186"/>
      <c r="M2186" s="127"/>
      <c r="N2186" s="128" t="str">
        <f>VLOOKUP(K2186,COD!$O$2:$P$10,2,FALSE)</f>
        <v>#N/A</v>
      </c>
      <c r="O2186" s="128" t="str">
        <f>VLOOKUP(L2186,COD!$O$12:$P$25,2,FALSE)</f>
        <v>#N/A</v>
      </c>
      <c r="P2186" s="119" t="str">
        <f t="shared" si="1501"/>
        <v>#N/A</v>
      </c>
    </row>
    <row r="2187" ht="23.25" customHeight="1">
      <c r="A2187" s="86" t="str">
        <f t="shared" si="1796"/>
        <v>40</v>
      </c>
      <c r="B2187" s="177">
        <v>40.0</v>
      </c>
      <c r="C2187" s="178" t="str">
        <f t="shared" si="91"/>
        <v/>
      </c>
      <c r="D2187" s="179" t="str">
        <f t="shared" ref="D2187:E2187" si="1835">D2186</f>
        <v/>
      </c>
      <c r="E2187" s="180" t="str">
        <f t="shared" si="1835"/>
        <v/>
      </c>
      <c r="F2187" s="181"/>
      <c r="G2187" s="182"/>
      <c r="H2187" s="183"/>
      <c r="I2187" s="183"/>
      <c r="J2187" s="184"/>
      <c r="K2187" s="185"/>
      <c r="L2187" s="186"/>
      <c r="M2187" s="130"/>
      <c r="N2187" s="118" t="str">
        <f>VLOOKUP(K2187,COD!$O$2:$P$10,2,FALSE)</f>
        <v>#N/A</v>
      </c>
      <c r="O2187" s="118" t="str">
        <f>VLOOKUP(L2187,COD!$O$12:$P$25,2,FALSE)</f>
        <v>#N/A</v>
      </c>
      <c r="P2187" s="119" t="str">
        <f t="shared" si="1501"/>
        <v>#N/A</v>
      </c>
    </row>
    <row r="2188" ht="23.25" customHeight="1">
      <c r="A2188" s="86" t="str">
        <f t="shared" si="1796"/>
        <v>41</v>
      </c>
      <c r="B2188" s="177">
        <v>41.0</v>
      </c>
      <c r="C2188" s="178" t="str">
        <f t="shared" si="91"/>
        <v/>
      </c>
      <c r="D2188" s="179" t="str">
        <f t="shared" ref="D2188:E2188" si="1836">D2187</f>
        <v/>
      </c>
      <c r="E2188" s="180" t="str">
        <f t="shared" si="1836"/>
        <v/>
      </c>
      <c r="F2188" s="181"/>
      <c r="G2188" s="182"/>
      <c r="H2188" s="183"/>
      <c r="I2188" s="183"/>
      <c r="J2188" s="184"/>
      <c r="K2188" s="185"/>
      <c r="L2188" s="186"/>
      <c r="M2188" s="127"/>
      <c r="N2188" s="128" t="str">
        <f>VLOOKUP(K2188,COD!$O$2:$P$10,2,FALSE)</f>
        <v>#N/A</v>
      </c>
      <c r="O2188" s="128" t="str">
        <f>VLOOKUP(L2188,COD!$O$12:$P$25,2,FALSE)</f>
        <v>#N/A</v>
      </c>
      <c r="P2188" s="119" t="str">
        <f t="shared" si="1501"/>
        <v>#N/A</v>
      </c>
    </row>
    <row r="2189" ht="23.25" customHeight="1">
      <c r="A2189" s="86" t="str">
        <f t="shared" si="1796"/>
        <v>42</v>
      </c>
      <c r="B2189" s="177">
        <v>42.0</v>
      </c>
      <c r="C2189" s="178" t="str">
        <f t="shared" si="91"/>
        <v/>
      </c>
      <c r="D2189" s="179" t="str">
        <f t="shared" ref="D2189:E2189" si="1837">D2188</f>
        <v/>
      </c>
      <c r="E2189" s="180" t="str">
        <f t="shared" si="1837"/>
        <v/>
      </c>
      <c r="F2189" s="181"/>
      <c r="G2189" s="182"/>
      <c r="H2189" s="183"/>
      <c r="I2189" s="183"/>
      <c r="J2189" s="184"/>
      <c r="K2189" s="185"/>
      <c r="L2189" s="188"/>
      <c r="M2189" s="132"/>
      <c r="N2189" s="118" t="str">
        <f>VLOOKUP(K2189,COD!$O$2:$P$10,2,FALSE)</f>
        <v>#N/A</v>
      </c>
      <c r="O2189" s="118" t="str">
        <f>VLOOKUP(L2189,COD!$O$12:$P$25,2,FALSE)</f>
        <v>#N/A</v>
      </c>
      <c r="P2189" s="119" t="str">
        <f t="shared" si="1501"/>
        <v>#N/A</v>
      </c>
    </row>
    <row r="2190" ht="23.25" customHeight="1">
      <c r="A2190" s="86" t="str">
        <f t="shared" si="1796"/>
        <v>43</v>
      </c>
      <c r="B2190" s="177">
        <v>43.0</v>
      </c>
      <c r="C2190" s="178" t="str">
        <f t="shared" si="91"/>
        <v/>
      </c>
      <c r="D2190" s="179" t="str">
        <f t="shared" ref="D2190:E2190" si="1838">D2189</f>
        <v/>
      </c>
      <c r="E2190" s="180" t="str">
        <f t="shared" si="1838"/>
        <v/>
      </c>
      <c r="F2190" s="181"/>
      <c r="G2190" s="182"/>
      <c r="H2190" s="183"/>
      <c r="I2190" s="183"/>
      <c r="J2190" s="184"/>
      <c r="K2190" s="186"/>
      <c r="L2190" s="186"/>
      <c r="M2190" s="131"/>
      <c r="N2190" s="128" t="str">
        <f>VLOOKUP(K2190,COD!$O$2:$P$10,2,FALSE)</f>
        <v>#N/A</v>
      </c>
      <c r="O2190" s="128" t="str">
        <f>VLOOKUP(L2190,COD!$O$12:$P$25,2,FALSE)</f>
        <v>#N/A</v>
      </c>
      <c r="P2190" s="119" t="str">
        <f t="shared" si="1501"/>
        <v>#N/A</v>
      </c>
    </row>
    <row r="2191" ht="23.25" customHeight="1">
      <c r="A2191" s="86" t="str">
        <f t="shared" si="1796"/>
        <v>44</v>
      </c>
      <c r="B2191" s="177">
        <v>44.0</v>
      </c>
      <c r="C2191" s="178" t="str">
        <f t="shared" si="91"/>
        <v/>
      </c>
      <c r="D2191" s="179" t="str">
        <f t="shared" ref="D2191:E2191" si="1839">D2190</f>
        <v/>
      </c>
      <c r="E2191" s="180" t="str">
        <f t="shared" si="1839"/>
        <v/>
      </c>
      <c r="F2191" s="181"/>
      <c r="G2191" s="182"/>
      <c r="H2191" s="183"/>
      <c r="I2191" s="183"/>
      <c r="J2191" s="184"/>
      <c r="K2191" s="186"/>
      <c r="L2191" s="186"/>
      <c r="M2191" s="130"/>
      <c r="N2191" s="118" t="str">
        <f>VLOOKUP(K2191,COD!$O$2:$P$10,2,FALSE)</f>
        <v>#N/A</v>
      </c>
      <c r="O2191" s="118" t="str">
        <f>VLOOKUP(L2191,COD!$O$12:$P$25,2,FALSE)</f>
        <v>#N/A</v>
      </c>
      <c r="P2191" s="119" t="str">
        <f t="shared" si="1501"/>
        <v>#N/A</v>
      </c>
    </row>
    <row r="2192" ht="23.25" customHeight="1">
      <c r="A2192" s="86" t="str">
        <f t="shared" si="1796"/>
        <v>45</v>
      </c>
      <c r="B2192" s="177">
        <v>45.0</v>
      </c>
      <c r="C2192" s="178" t="str">
        <f t="shared" si="91"/>
        <v/>
      </c>
      <c r="D2192" s="179" t="str">
        <f t="shared" ref="D2192:E2192" si="1840">D2191</f>
        <v/>
      </c>
      <c r="E2192" s="180" t="str">
        <f t="shared" si="1840"/>
        <v/>
      </c>
      <c r="F2192" s="181"/>
      <c r="G2192" s="182"/>
      <c r="H2192" s="183"/>
      <c r="I2192" s="183"/>
      <c r="J2192" s="184"/>
      <c r="K2192" s="189"/>
      <c r="L2192" s="190"/>
      <c r="M2192" s="127"/>
      <c r="N2192" s="128" t="str">
        <f>VLOOKUP(K2192,COD!$O$2:$P$10,2,FALSE)</f>
        <v>#N/A</v>
      </c>
      <c r="O2192" s="128" t="str">
        <f>VLOOKUP(L2192,COD!$O$12:$P$25,2,FALSE)</f>
        <v>#N/A</v>
      </c>
      <c r="P2192" s="119" t="str">
        <f t="shared" si="1501"/>
        <v>#N/A</v>
      </c>
    </row>
    <row r="2193" ht="23.25" customHeight="1">
      <c r="A2193" s="86" t="str">
        <f t="shared" si="1796"/>
        <v>46</v>
      </c>
      <c r="B2193" s="177">
        <v>46.0</v>
      </c>
      <c r="C2193" s="178" t="str">
        <f t="shared" si="91"/>
        <v/>
      </c>
      <c r="D2193" s="179" t="str">
        <f t="shared" ref="D2193:E2193" si="1841">D2192</f>
        <v/>
      </c>
      <c r="E2193" s="180" t="str">
        <f t="shared" si="1841"/>
        <v/>
      </c>
      <c r="F2193" s="181"/>
      <c r="G2193" s="182"/>
      <c r="H2193" s="183"/>
      <c r="I2193" s="183"/>
      <c r="J2193" s="187"/>
      <c r="K2193" s="186"/>
      <c r="L2193" s="186"/>
      <c r="M2193" s="132"/>
      <c r="N2193" s="118" t="str">
        <f>VLOOKUP(K2193,COD!$O$2:$P$10,2,FALSE)</f>
        <v>#N/A</v>
      </c>
      <c r="O2193" s="118" t="str">
        <f>VLOOKUP(L2193,COD!$O$12:$P$25,2,FALSE)</f>
        <v>#N/A</v>
      </c>
      <c r="P2193" s="119" t="str">
        <f t="shared" si="1501"/>
        <v>#N/A</v>
      </c>
    </row>
    <row r="2194" ht="23.25" customHeight="1">
      <c r="A2194" s="86" t="str">
        <f t="shared" si="1796"/>
        <v>47</v>
      </c>
      <c r="B2194" s="177">
        <v>47.0</v>
      </c>
      <c r="C2194" s="178" t="str">
        <f t="shared" si="91"/>
        <v/>
      </c>
      <c r="D2194" s="179" t="str">
        <f t="shared" ref="D2194:E2194" si="1842">D2193</f>
        <v/>
      </c>
      <c r="E2194" s="180" t="str">
        <f t="shared" si="1842"/>
        <v/>
      </c>
      <c r="F2194" s="181"/>
      <c r="G2194" s="182"/>
      <c r="H2194" s="183"/>
      <c r="I2194" s="183"/>
      <c r="J2194" s="184"/>
      <c r="K2194" s="185"/>
      <c r="L2194" s="186"/>
      <c r="M2194" s="127"/>
      <c r="N2194" s="128" t="str">
        <f>VLOOKUP(K2194,COD!$O$2:$P$10,2,FALSE)</f>
        <v>#N/A</v>
      </c>
      <c r="O2194" s="128" t="str">
        <f>VLOOKUP(L2194,COD!$O$12:$P$25,2,FALSE)</f>
        <v>#N/A</v>
      </c>
      <c r="P2194" s="119" t="str">
        <f t="shared" si="1501"/>
        <v>#N/A</v>
      </c>
    </row>
    <row r="2195" ht="23.25" customHeight="1">
      <c r="A2195" s="86" t="str">
        <f t="shared" si="1796"/>
        <v>48</v>
      </c>
      <c r="B2195" s="177">
        <v>48.0</v>
      </c>
      <c r="C2195" s="178" t="str">
        <f t="shared" si="91"/>
        <v/>
      </c>
      <c r="D2195" s="179" t="str">
        <f t="shared" ref="D2195:E2195" si="1843">D2194</f>
        <v/>
      </c>
      <c r="E2195" s="180" t="str">
        <f t="shared" si="1843"/>
        <v/>
      </c>
      <c r="F2195" s="181"/>
      <c r="G2195" s="182"/>
      <c r="H2195" s="183"/>
      <c r="I2195" s="183"/>
      <c r="J2195" s="184"/>
      <c r="K2195" s="186"/>
      <c r="L2195" s="186"/>
      <c r="M2195" s="132"/>
      <c r="N2195" s="118" t="str">
        <f>VLOOKUP(K2195,COD!$O$2:$P$10,2,FALSE)</f>
        <v>#N/A</v>
      </c>
      <c r="O2195" s="118" t="str">
        <f>VLOOKUP(L2195,COD!$O$12:$P$25,2,FALSE)</f>
        <v>#N/A</v>
      </c>
      <c r="P2195" s="119" t="str">
        <f t="shared" si="1501"/>
        <v>#N/A</v>
      </c>
    </row>
    <row r="2196" ht="23.25" customHeight="1">
      <c r="A2196" s="86" t="str">
        <f t="shared" si="1796"/>
        <v>49</v>
      </c>
      <c r="B2196" s="177">
        <v>49.0</v>
      </c>
      <c r="C2196" s="178" t="str">
        <f t="shared" si="91"/>
        <v/>
      </c>
      <c r="D2196" s="179" t="str">
        <f t="shared" ref="D2196:E2196" si="1844">D2195</f>
        <v/>
      </c>
      <c r="E2196" s="180" t="str">
        <f t="shared" si="1844"/>
        <v/>
      </c>
      <c r="F2196" s="181"/>
      <c r="G2196" s="182"/>
      <c r="H2196" s="183"/>
      <c r="I2196" s="183"/>
      <c r="J2196" s="184"/>
      <c r="K2196" s="185"/>
      <c r="L2196" s="186"/>
      <c r="M2196" s="127"/>
      <c r="N2196" s="128" t="str">
        <f>VLOOKUP(K2196,COD!$O$2:$P$10,2,FALSE)</f>
        <v>#N/A</v>
      </c>
      <c r="O2196" s="128" t="str">
        <f>VLOOKUP(L2196,COD!$O$12:$P$25,2,FALSE)</f>
        <v>#N/A</v>
      </c>
      <c r="P2196" s="119" t="str">
        <f t="shared" si="1501"/>
        <v>#N/A</v>
      </c>
    </row>
    <row r="2197" ht="23.25" customHeight="1">
      <c r="A2197" s="86" t="str">
        <f t="shared" si="1796"/>
        <v>50</v>
      </c>
      <c r="B2197" s="177">
        <v>50.0</v>
      </c>
      <c r="C2197" s="178" t="str">
        <f t="shared" si="91"/>
        <v/>
      </c>
      <c r="D2197" s="179" t="str">
        <f t="shared" ref="D2197:E2197" si="1845">D2196</f>
        <v/>
      </c>
      <c r="E2197" s="180" t="str">
        <f t="shared" si="1845"/>
        <v/>
      </c>
      <c r="F2197" s="181"/>
      <c r="G2197" s="182"/>
      <c r="H2197" s="183"/>
      <c r="I2197" s="183"/>
      <c r="J2197" s="184"/>
      <c r="K2197" s="186"/>
      <c r="L2197" s="186"/>
      <c r="M2197" s="132"/>
      <c r="N2197" s="118" t="str">
        <f>VLOOKUP(K2197,COD!$O$2:$P$10,2,FALSE)</f>
        <v>#N/A</v>
      </c>
      <c r="O2197" s="118" t="str">
        <f>VLOOKUP(L2197,COD!$O$12:$P$25,2,FALSE)</f>
        <v>#N/A</v>
      </c>
      <c r="P2197" s="119" t="str">
        <f t="shared" si="1501"/>
        <v>#N/A</v>
      </c>
    </row>
    <row r="2198" ht="23.25" customHeight="1">
      <c r="A2198" s="86" t="str">
        <f t="shared" si="1796"/>
        <v>51</v>
      </c>
      <c r="B2198" s="177">
        <v>51.0</v>
      </c>
      <c r="C2198" s="178" t="str">
        <f t="shared" si="91"/>
        <v/>
      </c>
      <c r="D2198" s="179" t="str">
        <f t="shared" ref="D2198:E2198" si="1846">D2197</f>
        <v/>
      </c>
      <c r="E2198" s="180" t="str">
        <f t="shared" si="1846"/>
        <v/>
      </c>
      <c r="F2198" s="181"/>
      <c r="G2198" s="182"/>
      <c r="H2198" s="183"/>
      <c r="I2198" s="183"/>
      <c r="J2198" s="187"/>
      <c r="K2198" s="186"/>
      <c r="L2198" s="186"/>
      <c r="M2198" s="131"/>
      <c r="N2198" s="128" t="str">
        <f>VLOOKUP(K2198,COD!$O$2:$P$10,2,FALSE)</f>
        <v>#N/A</v>
      </c>
      <c r="O2198" s="128" t="str">
        <f>VLOOKUP(L2198,COD!$O$12:$P$25,2,FALSE)</f>
        <v>#N/A</v>
      </c>
      <c r="P2198" s="119" t="str">
        <f t="shared" si="1501"/>
        <v>#N/A</v>
      </c>
    </row>
    <row r="2199" ht="23.25" customHeight="1">
      <c r="A2199" s="86" t="str">
        <f t="shared" si="1796"/>
        <v>52</v>
      </c>
      <c r="B2199" s="177">
        <v>52.0</v>
      </c>
      <c r="C2199" s="178" t="str">
        <f t="shared" si="91"/>
        <v/>
      </c>
      <c r="D2199" s="179" t="str">
        <f t="shared" ref="D2199:E2199" si="1847">D2198</f>
        <v/>
      </c>
      <c r="E2199" s="180" t="str">
        <f t="shared" si="1847"/>
        <v/>
      </c>
      <c r="F2199" s="181"/>
      <c r="G2199" s="182"/>
      <c r="H2199" s="183"/>
      <c r="I2199" s="183"/>
      <c r="J2199" s="184"/>
      <c r="K2199" s="186"/>
      <c r="L2199" s="186"/>
      <c r="M2199" s="132"/>
      <c r="N2199" s="119" t="str">
        <f>VLOOKUP(K2199,COD!$O$2:$P$10,2,FALSE)</f>
        <v>#N/A</v>
      </c>
      <c r="O2199" s="119" t="str">
        <f>VLOOKUP(L2199,COD!$O$12:$P$25,2,FALSE)</f>
        <v>#N/A</v>
      </c>
      <c r="P2199" s="119" t="str">
        <f t="shared" si="1501"/>
        <v>#N/A</v>
      </c>
    </row>
    <row r="2200" ht="23.25" customHeight="1">
      <c r="A2200" s="86" t="str">
        <f t="shared" si="1796"/>
        <v>53</v>
      </c>
      <c r="B2200" s="177">
        <v>53.0</v>
      </c>
      <c r="C2200" s="178" t="str">
        <f t="shared" si="91"/>
        <v/>
      </c>
      <c r="D2200" s="179" t="str">
        <f t="shared" ref="D2200:E2200" si="1848">D2199</f>
        <v/>
      </c>
      <c r="E2200" s="180" t="str">
        <f t="shared" si="1848"/>
        <v/>
      </c>
      <c r="F2200" s="181"/>
      <c r="G2200" s="182"/>
      <c r="H2200" s="183"/>
      <c r="I2200" s="183"/>
      <c r="J2200" s="184"/>
      <c r="K2200" s="185"/>
      <c r="L2200" s="185"/>
      <c r="M2200" s="127"/>
      <c r="N2200" s="119" t="str">
        <f>VLOOKUP(K2200,COD!$O$2:$P$10,2,FALSE)</f>
        <v>#N/A</v>
      </c>
      <c r="O2200" s="119" t="str">
        <f>VLOOKUP(L2200,COD!$O$12:$P$25,2,FALSE)</f>
        <v>#N/A</v>
      </c>
      <c r="P2200" s="119" t="str">
        <f t="shared" si="1501"/>
        <v>#N/A</v>
      </c>
    </row>
    <row r="2201" ht="23.25" customHeight="1">
      <c r="A2201" s="86" t="str">
        <f t="shared" si="1796"/>
        <v>54</v>
      </c>
      <c r="B2201" s="177">
        <v>54.0</v>
      </c>
      <c r="C2201" s="178" t="str">
        <f t="shared" si="91"/>
        <v/>
      </c>
      <c r="D2201" s="179" t="str">
        <f t="shared" ref="D2201:E2201" si="1849">D2200</f>
        <v/>
      </c>
      <c r="E2201" s="180" t="str">
        <f t="shared" si="1849"/>
        <v/>
      </c>
      <c r="F2201" s="181"/>
      <c r="G2201" s="182"/>
      <c r="H2201" s="183"/>
      <c r="I2201" s="183"/>
      <c r="J2201" s="184"/>
      <c r="K2201" s="186"/>
      <c r="L2201" s="186"/>
      <c r="M2201" s="132"/>
      <c r="N2201" s="119" t="str">
        <f>VLOOKUP(K2201,COD!$O$2:$P$10,2,FALSE)</f>
        <v>#N/A</v>
      </c>
      <c r="O2201" s="119" t="str">
        <f>VLOOKUP(L2201,COD!$O$12:$P$25,2,FALSE)</f>
        <v>#N/A</v>
      </c>
      <c r="P2201" s="119" t="str">
        <f t="shared" si="1501"/>
        <v>#N/A</v>
      </c>
    </row>
    <row r="2202" ht="23.25" customHeight="1">
      <c r="A2202" s="86" t="str">
        <f t="shared" si="1796"/>
        <v>55</v>
      </c>
      <c r="B2202" s="177">
        <v>55.0</v>
      </c>
      <c r="C2202" s="178" t="str">
        <f t="shared" si="91"/>
        <v/>
      </c>
      <c r="D2202" s="179" t="str">
        <f t="shared" ref="D2202:E2202" si="1850">D2201</f>
        <v/>
      </c>
      <c r="E2202" s="180" t="str">
        <f t="shared" si="1850"/>
        <v/>
      </c>
      <c r="F2202" s="181"/>
      <c r="G2202" s="182"/>
      <c r="H2202" s="183"/>
      <c r="I2202" s="183"/>
      <c r="J2202" s="184"/>
      <c r="K2202" s="185"/>
      <c r="L2202" s="186"/>
      <c r="M2202" s="131"/>
      <c r="N2202" s="119" t="str">
        <f>VLOOKUP(K2202,COD!$O$2:$P$10,2,FALSE)</f>
        <v>#N/A</v>
      </c>
      <c r="O2202" s="119" t="str">
        <f>VLOOKUP(L2202,COD!$O$12:$P$25,2,FALSE)</f>
        <v>#N/A</v>
      </c>
      <c r="P2202" s="119" t="str">
        <f t="shared" si="1501"/>
        <v>#N/A</v>
      </c>
    </row>
    <row r="2203" ht="23.25" customHeight="1">
      <c r="A2203" s="86" t="str">
        <f t="shared" si="1796"/>
        <v>56</v>
      </c>
      <c r="B2203" s="177">
        <v>56.0</v>
      </c>
      <c r="C2203" s="178" t="str">
        <f t="shared" si="91"/>
        <v/>
      </c>
      <c r="D2203" s="179" t="str">
        <f t="shared" ref="D2203:E2203" si="1851">D2202</f>
        <v/>
      </c>
      <c r="E2203" s="180" t="str">
        <f t="shared" si="1851"/>
        <v/>
      </c>
      <c r="F2203" s="181"/>
      <c r="G2203" s="182"/>
      <c r="H2203" s="183"/>
      <c r="I2203" s="183"/>
      <c r="J2203" s="184"/>
      <c r="K2203" s="186"/>
      <c r="L2203" s="186"/>
      <c r="M2203" s="130"/>
      <c r="N2203" s="119" t="str">
        <f>VLOOKUP(K2203,COD!$O$2:$P$10,2,FALSE)</f>
        <v>#N/A</v>
      </c>
      <c r="O2203" s="119" t="str">
        <f>VLOOKUP(L2203,COD!$O$12:$P$25,2,FALSE)</f>
        <v>#N/A</v>
      </c>
      <c r="P2203" s="119" t="str">
        <f t="shared" si="1501"/>
        <v>#N/A</v>
      </c>
    </row>
    <row r="2204" ht="23.25" customHeight="1">
      <c r="A2204" s="86" t="str">
        <f t="shared" si="1796"/>
        <v>57</v>
      </c>
      <c r="B2204" s="177">
        <v>57.0</v>
      </c>
      <c r="C2204" s="178" t="str">
        <f t="shared" si="91"/>
        <v/>
      </c>
      <c r="D2204" s="179" t="str">
        <f t="shared" ref="D2204:E2204" si="1852">D2203</f>
        <v/>
      </c>
      <c r="E2204" s="180" t="str">
        <f t="shared" si="1852"/>
        <v/>
      </c>
      <c r="F2204" s="181"/>
      <c r="G2204" s="182"/>
      <c r="H2204" s="183"/>
      <c r="I2204" s="183"/>
      <c r="J2204" s="184"/>
      <c r="K2204" s="185"/>
      <c r="L2204" s="185"/>
      <c r="M2204" s="127"/>
      <c r="N2204" s="119" t="str">
        <f>VLOOKUP(K2204,COD!$O$2:$P$10,2,FALSE)</f>
        <v>#N/A</v>
      </c>
      <c r="O2204" s="119" t="str">
        <f>VLOOKUP(L2204,COD!$O$12:$P$25,2,FALSE)</f>
        <v>#N/A</v>
      </c>
      <c r="P2204" s="119" t="str">
        <f t="shared" si="1501"/>
        <v>#N/A</v>
      </c>
    </row>
    <row r="2205" ht="23.25" customHeight="1">
      <c r="A2205" s="86" t="str">
        <f t="shared" si="1796"/>
        <v>58</v>
      </c>
      <c r="B2205" s="177">
        <v>58.0</v>
      </c>
      <c r="C2205" s="178" t="str">
        <f t="shared" si="91"/>
        <v/>
      </c>
      <c r="D2205" s="179" t="str">
        <f t="shared" ref="D2205:E2205" si="1853">D2204</f>
        <v/>
      </c>
      <c r="E2205" s="180" t="str">
        <f t="shared" si="1853"/>
        <v/>
      </c>
      <c r="F2205" s="181"/>
      <c r="G2205" s="182"/>
      <c r="H2205" s="183"/>
      <c r="I2205" s="183"/>
      <c r="J2205" s="184"/>
      <c r="K2205" s="185"/>
      <c r="L2205" s="185"/>
      <c r="M2205" s="132"/>
      <c r="N2205" s="119" t="str">
        <f>VLOOKUP(K2205,COD!$O$2:$P$10,2,FALSE)</f>
        <v>#N/A</v>
      </c>
      <c r="O2205" s="119" t="str">
        <f>VLOOKUP(L2205,COD!$O$12:$P$25,2,FALSE)</f>
        <v>#N/A</v>
      </c>
      <c r="P2205" s="119" t="str">
        <f t="shared" si="1501"/>
        <v>#N/A</v>
      </c>
    </row>
    <row r="2206" ht="23.25" customHeight="1">
      <c r="A2206" s="86" t="str">
        <f t="shared" si="1796"/>
        <v>59</v>
      </c>
      <c r="B2206" s="177">
        <v>59.0</v>
      </c>
      <c r="C2206" s="178" t="str">
        <f t="shared" si="91"/>
        <v/>
      </c>
      <c r="D2206" s="179" t="str">
        <f t="shared" ref="D2206:E2206" si="1854">D2205</f>
        <v/>
      </c>
      <c r="E2206" s="180" t="str">
        <f t="shared" si="1854"/>
        <v/>
      </c>
      <c r="F2206" s="181"/>
      <c r="G2206" s="182"/>
      <c r="H2206" s="183"/>
      <c r="I2206" s="183"/>
      <c r="J2206" s="184"/>
      <c r="K2206" s="185"/>
      <c r="L2206" s="185"/>
      <c r="M2206" s="127"/>
      <c r="N2206" s="119" t="str">
        <f>VLOOKUP(K2206,COD!$O$2:$P$10,2,FALSE)</f>
        <v>#N/A</v>
      </c>
      <c r="O2206" s="119" t="str">
        <f>VLOOKUP(L2206,COD!$O$12:$P$25,2,FALSE)</f>
        <v>#N/A</v>
      </c>
      <c r="P2206" s="119" t="str">
        <f t="shared" si="1501"/>
        <v>#N/A</v>
      </c>
    </row>
    <row r="2207" ht="23.25" customHeight="1">
      <c r="A2207" s="86" t="str">
        <f t="shared" si="1796"/>
        <v>60</v>
      </c>
      <c r="B2207" s="177">
        <v>60.0</v>
      </c>
      <c r="C2207" s="178" t="str">
        <f t="shared" si="91"/>
        <v/>
      </c>
      <c r="D2207" s="179" t="str">
        <f t="shared" ref="D2207:E2207" si="1855">D2206</f>
        <v/>
      </c>
      <c r="E2207" s="180" t="str">
        <f t="shared" si="1855"/>
        <v/>
      </c>
      <c r="F2207" s="181"/>
      <c r="G2207" s="182"/>
      <c r="H2207" s="183"/>
      <c r="I2207" s="183"/>
      <c r="J2207" s="184"/>
      <c r="K2207" s="185"/>
      <c r="L2207" s="185"/>
      <c r="M2207" s="132"/>
      <c r="N2207" s="119" t="str">
        <f>VLOOKUP(K2207,COD!$O$2:$P$10,2,FALSE)</f>
        <v>#N/A</v>
      </c>
      <c r="O2207" s="119" t="str">
        <f>VLOOKUP(L2207,COD!$O$12:$P$25,2,FALSE)</f>
        <v>#N/A</v>
      </c>
      <c r="P2207" s="119" t="str">
        <f t="shared" si="1501"/>
        <v>#N/A</v>
      </c>
    </row>
    <row r="2208" ht="23.25" customHeight="1">
      <c r="A2208" s="86" t="str">
        <f t="shared" si="1796"/>
        <v>61</v>
      </c>
      <c r="B2208" s="177">
        <v>61.0</v>
      </c>
      <c r="C2208" s="178" t="str">
        <f t="shared" si="91"/>
        <v/>
      </c>
      <c r="D2208" s="179" t="str">
        <f t="shared" ref="D2208:E2208" si="1856">D2207</f>
        <v/>
      </c>
      <c r="E2208" s="180" t="str">
        <f t="shared" si="1856"/>
        <v/>
      </c>
      <c r="F2208" s="181"/>
      <c r="G2208" s="182"/>
      <c r="H2208" s="183"/>
      <c r="I2208" s="183"/>
      <c r="J2208" s="187"/>
      <c r="K2208" s="185"/>
      <c r="L2208" s="185"/>
      <c r="M2208" s="127"/>
      <c r="N2208" s="119" t="str">
        <f>VLOOKUP(K2208,COD!$O$2:$P$10,2,FALSE)</f>
        <v>#N/A</v>
      </c>
      <c r="O2208" s="119" t="str">
        <f>VLOOKUP(L2208,COD!$O$12:$P$25,2,FALSE)</f>
        <v>#N/A</v>
      </c>
      <c r="P2208" s="119" t="str">
        <f t="shared" si="1501"/>
        <v>#N/A</v>
      </c>
    </row>
    <row r="2209" ht="23.25" customHeight="1">
      <c r="A2209" s="86" t="str">
        <f t="shared" si="1796"/>
        <v>62</v>
      </c>
      <c r="B2209" s="177">
        <v>62.0</v>
      </c>
      <c r="C2209" s="178" t="str">
        <f t="shared" si="91"/>
        <v/>
      </c>
      <c r="D2209" s="179" t="str">
        <f t="shared" ref="D2209:E2209" si="1857">D2208</f>
        <v/>
      </c>
      <c r="E2209" s="180" t="str">
        <f t="shared" si="1857"/>
        <v/>
      </c>
      <c r="F2209" s="181"/>
      <c r="G2209" s="182"/>
      <c r="H2209" s="183"/>
      <c r="I2209" s="183"/>
      <c r="J2209" s="187"/>
      <c r="K2209" s="186"/>
      <c r="L2209" s="186"/>
      <c r="M2209" s="130"/>
      <c r="N2209" s="119" t="str">
        <f>VLOOKUP(K2209,COD!$O$2:$P$10,2,FALSE)</f>
        <v>#N/A</v>
      </c>
      <c r="O2209" s="119" t="str">
        <f>VLOOKUP(L2209,COD!$O$12:$P$25,2,FALSE)</f>
        <v>#N/A</v>
      </c>
      <c r="P2209" s="119" t="str">
        <f t="shared" si="1501"/>
        <v>#N/A</v>
      </c>
    </row>
    <row r="2210" ht="23.25" customHeight="1">
      <c r="A2210" s="86" t="str">
        <f t="shared" si="1796"/>
        <v>63</v>
      </c>
      <c r="B2210" s="177">
        <v>63.0</v>
      </c>
      <c r="C2210" s="178" t="str">
        <f t="shared" si="91"/>
        <v/>
      </c>
      <c r="D2210" s="179" t="str">
        <f t="shared" ref="D2210:E2210" si="1858">D2209</f>
        <v/>
      </c>
      <c r="E2210" s="180" t="str">
        <f t="shared" si="1858"/>
        <v/>
      </c>
      <c r="F2210" s="181"/>
      <c r="G2210" s="182"/>
      <c r="H2210" s="183"/>
      <c r="I2210" s="183"/>
      <c r="J2210" s="187"/>
      <c r="K2210" s="185"/>
      <c r="L2210" s="185"/>
      <c r="M2210" s="131"/>
      <c r="N2210" s="119" t="str">
        <f>VLOOKUP(K2210,COD!$O$2:$P$10,2,FALSE)</f>
        <v>#N/A</v>
      </c>
      <c r="O2210" s="119" t="str">
        <f>VLOOKUP(L2210,COD!$O$12:$P$25,2,FALSE)</f>
        <v>#N/A</v>
      </c>
      <c r="P2210" s="119" t="str">
        <f t="shared" si="1501"/>
        <v>#N/A</v>
      </c>
    </row>
    <row r="2211" ht="23.25" customHeight="1">
      <c r="A2211" s="86" t="str">
        <f t="shared" si="1796"/>
        <v>64</v>
      </c>
      <c r="B2211" s="177">
        <v>64.0</v>
      </c>
      <c r="C2211" s="178" t="str">
        <f t="shared" si="91"/>
        <v/>
      </c>
      <c r="D2211" s="179" t="str">
        <f t="shared" ref="D2211:E2211" si="1859">D2210</f>
        <v/>
      </c>
      <c r="E2211" s="180" t="str">
        <f t="shared" si="1859"/>
        <v/>
      </c>
      <c r="F2211" s="181"/>
      <c r="G2211" s="182"/>
      <c r="H2211" s="183"/>
      <c r="I2211" s="183"/>
      <c r="J2211" s="184"/>
      <c r="K2211" s="185"/>
      <c r="L2211" s="185"/>
      <c r="M2211" s="130"/>
      <c r="N2211" s="119" t="str">
        <f>VLOOKUP(K2211,COD!$O$2:$P$10,2,FALSE)</f>
        <v>#N/A</v>
      </c>
      <c r="O2211" s="119" t="str">
        <f>VLOOKUP(L2211,COD!$O$12:$P$25,2,FALSE)</f>
        <v>#N/A</v>
      </c>
      <c r="P2211" s="119" t="str">
        <f t="shared" si="1501"/>
        <v>#N/A</v>
      </c>
    </row>
    <row r="2212" ht="23.25" customHeight="1">
      <c r="A2212" s="86" t="str">
        <f t="shared" si="1796"/>
        <v>65</v>
      </c>
      <c r="B2212" s="177">
        <v>65.0</v>
      </c>
      <c r="C2212" s="178" t="str">
        <f t="shared" si="91"/>
        <v/>
      </c>
      <c r="D2212" s="179" t="str">
        <f t="shared" ref="D2212:E2212" si="1860">D2211</f>
        <v/>
      </c>
      <c r="E2212" s="180" t="str">
        <f t="shared" si="1860"/>
        <v/>
      </c>
      <c r="F2212" s="181"/>
      <c r="G2212" s="182"/>
      <c r="H2212" s="183"/>
      <c r="I2212" s="183"/>
      <c r="J2212" s="184"/>
      <c r="K2212" s="185"/>
      <c r="L2212" s="185"/>
      <c r="M2212" s="131"/>
      <c r="N2212" s="119" t="str">
        <f>VLOOKUP(K2212,COD!$O$2:$P$10,2,FALSE)</f>
        <v>#N/A</v>
      </c>
      <c r="O2212" s="119" t="str">
        <f>VLOOKUP(L2212,COD!$O$12:$P$25,2,FALSE)</f>
        <v>#N/A</v>
      </c>
      <c r="P2212" s="119" t="str">
        <f t="shared" si="1501"/>
        <v>#N/A</v>
      </c>
    </row>
    <row r="2213" ht="23.25" customHeight="1">
      <c r="A2213" s="86" t="str">
        <f t="shared" si="1796"/>
        <v>66</v>
      </c>
      <c r="B2213" s="177">
        <v>66.0</v>
      </c>
      <c r="C2213" s="178" t="str">
        <f t="shared" si="91"/>
        <v/>
      </c>
      <c r="D2213" s="179" t="str">
        <f t="shared" ref="D2213:E2213" si="1861">D2212</f>
        <v/>
      </c>
      <c r="E2213" s="180" t="str">
        <f t="shared" si="1861"/>
        <v/>
      </c>
      <c r="F2213" s="181"/>
      <c r="G2213" s="182"/>
      <c r="H2213" s="183"/>
      <c r="I2213" s="183"/>
      <c r="J2213" s="184"/>
      <c r="K2213" s="186"/>
      <c r="L2213" s="186"/>
      <c r="M2213" s="130"/>
      <c r="N2213" s="119" t="str">
        <f>VLOOKUP(K2213,COD!$O$2:$P$10,2,FALSE)</f>
        <v>#N/A</v>
      </c>
      <c r="O2213" s="119" t="str">
        <f>VLOOKUP(L2213,COD!$O$12:$P$25,2,FALSE)</f>
        <v>#N/A</v>
      </c>
      <c r="P2213" s="119" t="str">
        <f t="shared" si="1501"/>
        <v>#N/A</v>
      </c>
    </row>
    <row r="2214" ht="23.25" customHeight="1">
      <c r="A2214" s="86" t="str">
        <f t="shared" si="1796"/>
        <v>67</v>
      </c>
      <c r="B2214" s="177">
        <v>67.0</v>
      </c>
      <c r="C2214" s="178" t="str">
        <f t="shared" si="91"/>
        <v/>
      </c>
      <c r="D2214" s="179" t="str">
        <f t="shared" ref="D2214:E2214" si="1862">D2213</f>
        <v/>
      </c>
      <c r="E2214" s="180" t="str">
        <f t="shared" si="1862"/>
        <v/>
      </c>
      <c r="F2214" s="181"/>
      <c r="G2214" s="182"/>
      <c r="H2214" s="183"/>
      <c r="I2214" s="183"/>
      <c r="J2214" s="184"/>
      <c r="K2214" s="185"/>
      <c r="L2214" s="185"/>
      <c r="M2214" s="127"/>
      <c r="N2214" s="119" t="str">
        <f>VLOOKUP(K2214,COD!$O$2:$P$10,2,FALSE)</f>
        <v>#N/A</v>
      </c>
      <c r="O2214" s="119" t="str">
        <f>VLOOKUP(L2214,COD!$O$12:$P$25,2,FALSE)</f>
        <v>#N/A</v>
      </c>
      <c r="P2214" s="119" t="str">
        <f t="shared" si="1501"/>
        <v>#N/A</v>
      </c>
    </row>
    <row r="2215" ht="23.25" customHeight="1">
      <c r="A2215" s="86" t="str">
        <f t="shared" si="1796"/>
        <v>68</v>
      </c>
      <c r="B2215" s="177">
        <v>68.0</v>
      </c>
      <c r="C2215" s="178" t="str">
        <f t="shared" si="91"/>
        <v/>
      </c>
      <c r="D2215" s="179" t="str">
        <f t="shared" ref="D2215:E2215" si="1863">D2214</f>
        <v/>
      </c>
      <c r="E2215" s="180" t="str">
        <f t="shared" si="1863"/>
        <v/>
      </c>
      <c r="F2215" s="181"/>
      <c r="G2215" s="182"/>
      <c r="H2215" s="183"/>
      <c r="I2215" s="183"/>
      <c r="J2215" s="187"/>
      <c r="K2215" s="186"/>
      <c r="L2215" s="186"/>
      <c r="M2215" s="130"/>
      <c r="N2215" s="119" t="str">
        <f>VLOOKUP(K2215,COD!$O$2:$P$10,2,FALSE)</f>
        <v>#N/A</v>
      </c>
      <c r="O2215" s="119" t="str">
        <f>VLOOKUP(L2215,COD!$O$12:$P$25,2,FALSE)</f>
        <v>#N/A</v>
      </c>
      <c r="P2215" s="119" t="str">
        <f t="shared" si="1501"/>
        <v>#N/A</v>
      </c>
    </row>
    <row r="2216" ht="23.25" customHeight="1">
      <c r="A2216" s="86" t="str">
        <f t="shared" si="1796"/>
        <v>69</v>
      </c>
      <c r="B2216" s="177">
        <v>69.0</v>
      </c>
      <c r="C2216" s="178" t="str">
        <f t="shared" si="91"/>
        <v/>
      </c>
      <c r="D2216" s="179" t="str">
        <f t="shared" ref="D2216:E2216" si="1864">D2215</f>
        <v/>
      </c>
      <c r="E2216" s="180" t="str">
        <f t="shared" si="1864"/>
        <v/>
      </c>
      <c r="F2216" s="181"/>
      <c r="G2216" s="182"/>
      <c r="H2216" s="183"/>
      <c r="I2216" s="183"/>
      <c r="J2216" s="184"/>
      <c r="K2216" s="186"/>
      <c r="L2216" s="186"/>
      <c r="M2216" s="131"/>
      <c r="N2216" s="119" t="str">
        <f>VLOOKUP(K2216,COD!$O$2:$P$10,2,FALSE)</f>
        <v>#N/A</v>
      </c>
      <c r="O2216" s="119" t="str">
        <f>VLOOKUP(L2216,COD!$O$12:$P$25,2,FALSE)</f>
        <v>#N/A</v>
      </c>
      <c r="P2216" s="119" t="str">
        <f t="shared" si="1501"/>
        <v>#N/A</v>
      </c>
    </row>
    <row r="2217" ht="23.25" customHeight="1">
      <c r="A2217" s="86" t="str">
        <f t="shared" si="1796"/>
        <v>70</v>
      </c>
      <c r="B2217" s="191">
        <v>70.0</v>
      </c>
      <c r="C2217" s="192" t="str">
        <f t="shared" si="91"/>
        <v/>
      </c>
      <c r="D2217" s="193" t="str">
        <f t="shared" ref="D2217:E2217" si="1865">D2216</f>
        <v/>
      </c>
      <c r="E2217" s="194" t="str">
        <f t="shared" si="1865"/>
        <v/>
      </c>
      <c r="F2217" s="195"/>
      <c r="G2217" s="196"/>
      <c r="H2217" s="197"/>
      <c r="I2217" s="197"/>
      <c r="J2217" s="198"/>
      <c r="K2217" s="199"/>
      <c r="L2217" s="199"/>
      <c r="M2217" s="166"/>
      <c r="N2217" s="119" t="str">
        <f>VLOOKUP(K2217,COD!$O$2:$P$10,2,FALSE)</f>
        <v>#N/A</v>
      </c>
      <c r="O2217" s="119" t="str">
        <f>VLOOKUP(L2217,COD!$O$12:$P$25,2,FALSE)</f>
        <v>#N/A</v>
      </c>
      <c r="P2217" s="119" t="str">
        <f t="shared" si="1501"/>
        <v>#N/A</v>
      </c>
    </row>
    <row r="2218" ht="21.0" customHeight="1">
      <c r="A2218" s="86" t="str">
        <f t="shared" ref="A2218:A2220" si="1867">E2218&amp;D2218&amp;F2218</f>
        <v>CLAVE ROJA</v>
      </c>
      <c r="B2218" s="167" t="s">
        <v>450</v>
      </c>
      <c r="C2218" s="200" t="str">
        <f t="shared" si="91"/>
        <v/>
      </c>
      <c r="D2218" s="201" t="str">
        <f t="shared" ref="D2218:E2218" si="1866">D2217</f>
        <v/>
      </c>
      <c r="E2218" s="202" t="str">
        <f t="shared" si="1866"/>
        <v/>
      </c>
      <c r="F2218" s="203" t="s">
        <v>21</v>
      </c>
      <c r="G2218" s="150"/>
      <c r="H2218" s="150"/>
      <c r="I2218" s="150"/>
      <c r="J2218" s="151"/>
      <c r="K2218" s="152"/>
      <c r="L2218" s="151"/>
      <c r="M2218" s="153"/>
      <c r="N2218" s="119" t="str">
        <f>VLOOKUP(K2218,COD!$O$2:$P$10,2,FALSE)</f>
        <v>#N/A</v>
      </c>
      <c r="O2218" s="119" t="str">
        <f>VLOOKUP(L2218,COD!$O$12:$P$25,2,FALSE)</f>
        <v>#N/A</v>
      </c>
      <c r="P2218" s="119" t="str">
        <f t="shared" si="1501"/>
        <v>#N/A</v>
      </c>
    </row>
    <row r="2219" ht="21.0" customHeight="1">
      <c r="A2219" s="86" t="str">
        <f t="shared" si="1867"/>
        <v>CLAVE AMARILLA</v>
      </c>
      <c r="B2219" s="177" t="s">
        <v>450</v>
      </c>
      <c r="C2219" s="204" t="str">
        <f t="shared" si="91"/>
        <v/>
      </c>
      <c r="D2219" s="205" t="str">
        <f t="shared" ref="D2219:E2219" si="1868">D2218</f>
        <v/>
      </c>
      <c r="E2219" s="180" t="str">
        <f t="shared" si="1868"/>
        <v/>
      </c>
      <c r="F2219" s="206" t="s">
        <v>32</v>
      </c>
      <c r="G2219" s="157"/>
      <c r="H2219" s="157"/>
      <c r="I2219" s="157"/>
      <c r="J2219" s="158"/>
      <c r="K2219" s="159"/>
      <c r="L2219" s="158"/>
      <c r="M2219" s="130"/>
      <c r="N2219" s="119" t="str">
        <f>VLOOKUP(K2219,COD!$O$2:$P$10,2,FALSE)</f>
        <v>#N/A</v>
      </c>
      <c r="O2219" s="119" t="str">
        <f>VLOOKUP(L2219,COD!$O$12:$P$25,2,FALSE)</f>
        <v>#N/A</v>
      </c>
      <c r="P2219" s="119" t="str">
        <f t="shared" si="1501"/>
        <v>#N/A</v>
      </c>
    </row>
    <row r="2220" ht="21.0" customHeight="1">
      <c r="A2220" s="86" t="str">
        <f t="shared" si="1867"/>
        <v>CLAVE AZUL</v>
      </c>
      <c r="B2220" s="191" t="s">
        <v>450</v>
      </c>
      <c r="C2220" s="207" t="str">
        <f t="shared" si="91"/>
        <v/>
      </c>
      <c r="D2220" s="208" t="str">
        <f t="shared" ref="D2220:E2220" si="1869">D2219</f>
        <v/>
      </c>
      <c r="E2220" s="194" t="str">
        <f t="shared" si="1869"/>
        <v/>
      </c>
      <c r="F2220" s="209" t="s">
        <v>43</v>
      </c>
      <c r="G2220" s="163"/>
      <c r="H2220" s="163"/>
      <c r="I2220" s="163"/>
      <c r="J2220" s="164"/>
      <c r="K2220" s="165"/>
      <c r="L2220" s="164"/>
      <c r="M2220" s="166"/>
      <c r="N2220" s="119" t="str">
        <f>VLOOKUP(K2220,COD!$O$2:$P$10,2,FALSE)</f>
        <v>#N/A</v>
      </c>
      <c r="O2220" s="119" t="str">
        <f>VLOOKUP(L2220,COD!$O$12:$P$25,2,FALSE)</f>
        <v>#N/A</v>
      </c>
      <c r="P2220" s="119" t="str">
        <f t="shared" si="1501"/>
        <v>#N/A</v>
      </c>
    </row>
    <row r="2221" ht="23.25" customHeight="1">
      <c r="A2221" s="219" t="str">
        <f t="shared" ref="A2221:A2225" si="1871">C2221&amp;E2221</f>
        <v/>
      </c>
      <c r="B2221" s="220" t="s">
        <v>451</v>
      </c>
      <c r="C2221" s="221" t="str">
        <f t="shared" si="91"/>
        <v/>
      </c>
      <c r="D2221" s="222" t="str">
        <f t="shared" ref="D2221:E2221" si="1870">D1856</f>
        <v/>
      </c>
      <c r="E2221" s="223" t="str">
        <f t="shared" si="1870"/>
        <v/>
      </c>
      <c r="F2221" s="224"/>
      <c r="G2221" s="223"/>
      <c r="H2221" s="225"/>
      <c r="I2221" s="223"/>
      <c r="J2221" s="226"/>
      <c r="K2221" s="227">
        <f>COUNTIF(N1856:N1925,"I??")</f>
        <v>0</v>
      </c>
      <c r="L2221" s="227">
        <f>COUNTIF(O1856:O1925,"II???")</f>
        <v>0</v>
      </c>
      <c r="M2221" s="228"/>
      <c r="N2221" s="229"/>
      <c r="O2221" s="229"/>
      <c r="P2221" s="229"/>
      <c r="Q2221" s="230"/>
      <c r="R2221" s="230"/>
      <c r="S2221" s="230"/>
      <c r="T2221" s="230"/>
    </row>
    <row r="2222" ht="23.25" customHeight="1">
      <c r="A2222" s="231" t="str">
        <f t="shared" si="1871"/>
        <v/>
      </c>
      <c r="B2222" s="232" t="s">
        <v>451</v>
      </c>
      <c r="C2222" s="233" t="str">
        <f t="shared" si="91"/>
        <v/>
      </c>
      <c r="D2222" s="234" t="str">
        <f t="shared" ref="D2222:E2222" si="1872">D1929</f>
        <v/>
      </c>
      <c r="E2222" s="235" t="str">
        <f t="shared" si="1872"/>
        <v/>
      </c>
      <c r="F2222" s="236"/>
      <c r="G2222" s="235"/>
      <c r="H2222" s="237"/>
      <c r="I2222" s="235"/>
      <c r="J2222" s="238"/>
      <c r="K2222" s="227">
        <f>COUNTIF(N1929:N1998,"I??")</f>
        <v>0</v>
      </c>
      <c r="L2222" s="227">
        <f>COUNTIF(O1929:O1998,"II???")</f>
        <v>0</v>
      </c>
      <c r="M2222" s="239"/>
      <c r="N2222" s="240"/>
      <c r="O2222" s="240"/>
      <c r="P2222" s="240"/>
      <c r="Q2222" s="241"/>
      <c r="R2222" s="241"/>
      <c r="S2222" s="241"/>
      <c r="T2222" s="241"/>
    </row>
    <row r="2223" ht="23.25" customHeight="1">
      <c r="A2223" s="231" t="str">
        <f t="shared" si="1871"/>
        <v/>
      </c>
      <c r="B2223" s="232" t="s">
        <v>451</v>
      </c>
      <c r="C2223" s="233" t="str">
        <f t="shared" si="91"/>
        <v/>
      </c>
      <c r="D2223" s="234" t="str">
        <f t="shared" ref="D2223:E2223" si="1873">D2002</f>
        <v/>
      </c>
      <c r="E2223" s="235" t="str">
        <f t="shared" si="1873"/>
        <v/>
      </c>
      <c r="F2223" s="236"/>
      <c r="G2223" s="235"/>
      <c r="H2223" s="237"/>
      <c r="I2223" s="235"/>
      <c r="J2223" s="238"/>
      <c r="K2223" s="227">
        <f>COUNTIF(N2002:N2071,"I??")</f>
        <v>0</v>
      </c>
      <c r="L2223" s="227">
        <f>COUNTIF(O2002:O2071,"II???")</f>
        <v>0</v>
      </c>
      <c r="M2223" s="239"/>
      <c r="N2223" s="240"/>
      <c r="O2223" s="240"/>
      <c r="P2223" s="240"/>
      <c r="Q2223" s="241"/>
      <c r="R2223" s="241"/>
      <c r="S2223" s="241"/>
      <c r="T2223" s="241"/>
    </row>
    <row r="2224" ht="23.25" customHeight="1">
      <c r="A2224" s="231" t="str">
        <f t="shared" si="1871"/>
        <v/>
      </c>
      <c r="B2224" s="232" t="s">
        <v>451</v>
      </c>
      <c r="C2224" s="233" t="str">
        <f t="shared" si="91"/>
        <v/>
      </c>
      <c r="D2224" s="234" t="str">
        <f t="shared" ref="D2224:E2224" si="1874">D2075</f>
        <v/>
      </c>
      <c r="E2224" s="235" t="str">
        <f t="shared" si="1874"/>
        <v/>
      </c>
      <c r="F2224" s="236"/>
      <c r="G2224" s="235"/>
      <c r="H2224" s="237"/>
      <c r="I2224" s="235"/>
      <c r="J2224" s="238"/>
      <c r="K2224" s="227">
        <f>COUNTIF(N2075:N2144,"I??")</f>
        <v>0</v>
      </c>
      <c r="L2224" s="227">
        <f>COUNTIF(O2075:O2144,"II???")</f>
        <v>0</v>
      </c>
      <c r="M2224" s="239"/>
      <c r="N2224" s="240"/>
      <c r="O2224" s="240"/>
      <c r="P2224" s="240"/>
      <c r="Q2224" s="241"/>
      <c r="R2224" s="241"/>
      <c r="S2224" s="241"/>
      <c r="T2224" s="241"/>
    </row>
    <row r="2225" ht="23.25" customHeight="1">
      <c r="A2225" s="242" t="str">
        <f t="shared" si="1871"/>
        <v/>
      </c>
      <c r="B2225" s="243" t="s">
        <v>451</v>
      </c>
      <c r="C2225" s="244" t="str">
        <f t="shared" si="91"/>
        <v/>
      </c>
      <c r="D2225" s="245" t="str">
        <f t="shared" ref="D2225:E2225" si="1875">D2148</f>
        <v/>
      </c>
      <c r="E2225" s="246" t="str">
        <f t="shared" si="1875"/>
        <v/>
      </c>
      <c r="F2225" s="247"/>
      <c r="G2225" s="246"/>
      <c r="H2225" s="248"/>
      <c r="I2225" s="246"/>
      <c r="J2225" s="249"/>
      <c r="K2225" s="227">
        <f>COUNTIF(N2148:N2217,"I??")</f>
        <v>0</v>
      </c>
      <c r="L2225" s="227">
        <f>COUNTIF(O2148:O2217,"II???")</f>
        <v>0</v>
      </c>
      <c r="M2225" s="250"/>
      <c r="N2225" s="251"/>
      <c r="O2225" s="251"/>
      <c r="P2225" s="251"/>
      <c r="Q2225" s="252"/>
      <c r="R2225" s="252"/>
      <c r="S2225" s="252"/>
      <c r="T2225" s="252"/>
    </row>
    <row r="2226" ht="23.25" customHeight="1">
      <c r="A2226" s="86" t="str">
        <f t="shared" ref="A2226:A2295" si="1876">E2226&amp;D2226&amp;B2226</f>
        <v>1</v>
      </c>
      <c r="B2226" s="108">
        <v>1.0</v>
      </c>
      <c r="C2226" s="109" t="str">
        <f t="shared" si="91"/>
        <v/>
      </c>
      <c r="D2226" s="110" t="str">
        <f>VLOOKUP($B$2&amp;$E2226,'Numeración'!$A$4:$G$63,5,FALSE)</f>
        <v/>
      </c>
      <c r="E2226" s="210"/>
      <c r="F2226" s="211"/>
      <c r="G2226" s="113"/>
      <c r="H2226" s="114"/>
      <c r="I2226" s="114"/>
      <c r="J2226" s="212"/>
      <c r="K2226" s="175"/>
      <c r="L2226" s="175"/>
      <c r="M2226" s="117"/>
      <c r="N2226" s="118" t="str">
        <f>VLOOKUP(K2226,COD!$O$2:$P$10,2,FALSE)</f>
        <v>#N/A</v>
      </c>
      <c r="O2226" s="118" t="str">
        <f>VLOOKUP(L2226,COD!$O$12:$P$25,2,FALSE)</f>
        <v>#N/A</v>
      </c>
      <c r="P2226" s="119" t="str">
        <f t="shared" ref="P2226:P2590" si="1878">IF(AND(N2226&lt;&gt;"Ninguno",AND(O2226&lt;&gt;"Ninguno")),N2226&amp;" y "&amp;O2226,IF( OR(N2226="Ninguno",AND(O2226&lt;&gt;"Ninguno")),O2226,IF(OR(N2226&lt;&gt;"Ninguno",AND(O2226="Ninguno")),N2226,"Ninguno")))</f>
        <v>#N/A</v>
      </c>
    </row>
    <row r="2227" ht="23.25" customHeight="1">
      <c r="A2227" s="86" t="str">
        <f t="shared" si="1876"/>
        <v>2</v>
      </c>
      <c r="B2227" s="120">
        <v>2.0</v>
      </c>
      <c r="C2227" s="121" t="str">
        <f t="shared" si="91"/>
        <v/>
      </c>
      <c r="D2227" s="122" t="str">
        <f t="shared" ref="D2227:E2227" si="1877">D2226</f>
        <v/>
      </c>
      <c r="E2227" s="123" t="str">
        <f t="shared" si="1877"/>
        <v/>
      </c>
      <c r="F2227" s="213"/>
      <c r="G2227" s="124"/>
      <c r="H2227" s="125"/>
      <c r="I2227" s="125"/>
      <c r="J2227" s="214"/>
      <c r="K2227" s="185"/>
      <c r="L2227" s="186"/>
      <c r="M2227" s="127"/>
      <c r="N2227" s="128" t="str">
        <f>VLOOKUP(K2227,COD!$O$2:$P$10,2,FALSE)</f>
        <v>#N/A</v>
      </c>
      <c r="O2227" s="128" t="str">
        <f>VLOOKUP(L2227,COD!$O$12:$P$25,2,FALSE)</f>
        <v>#N/A</v>
      </c>
      <c r="P2227" s="119" t="str">
        <f t="shared" si="1878"/>
        <v>#N/A</v>
      </c>
    </row>
    <row r="2228" ht="23.25" customHeight="1">
      <c r="A2228" s="86" t="str">
        <f t="shared" si="1876"/>
        <v>3</v>
      </c>
      <c r="B2228" s="120">
        <v>3.0</v>
      </c>
      <c r="C2228" s="121" t="str">
        <f t="shared" si="91"/>
        <v/>
      </c>
      <c r="D2228" s="122" t="str">
        <f t="shared" ref="D2228:E2228" si="1879">D2227</f>
        <v/>
      </c>
      <c r="E2228" s="123" t="str">
        <f t="shared" si="1879"/>
        <v/>
      </c>
      <c r="F2228" s="213"/>
      <c r="G2228" s="124"/>
      <c r="H2228" s="125"/>
      <c r="I2228" s="125"/>
      <c r="J2228" s="214"/>
      <c r="K2228" s="185"/>
      <c r="L2228" s="185"/>
      <c r="M2228" s="130"/>
      <c r="N2228" s="118" t="str">
        <f>VLOOKUP(K2228,COD!$O$2:$P$10,2,FALSE)</f>
        <v>#N/A</v>
      </c>
      <c r="O2228" s="118" t="str">
        <f>VLOOKUP(L2228,COD!$O$12:$P$25,2,FALSE)</f>
        <v>#N/A</v>
      </c>
      <c r="P2228" s="119" t="str">
        <f t="shared" si="1878"/>
        <v>#N/A</v>
      </c>
    </row>
    <row r="2229" ht="23.25" customHeight="1">
      <c r="A2229" s="86" t="str">
        <f t="shared" si="1876"/>
        <v>4</v>
      </c>
      <c r="B2229" s="120">
        <v>4.0</v>
      </c>
      <c r="C2229" s="121" t="str">
        <f t="shared" si="91"/>
        <v/>
      </c>
      <c r="D2229" s="122" t="str">
        <f t="shared" ref="D2229:E2229" si="1880">D2228</f>
        <v/>
      </c>
      <c r="E2229" s="123" t="str">
        <f t="shared" si="1880"/>
        <v/>
      </c>
      <c r="F2229" s="213"/>
      <c r="G2229" s="124"/>
      <c r="H2229" s="125"/>
      <c r="I2229" s="125"/>
      <c r="J2229" s="214"/>
      <c r="K2229" s="185"/>
      <c r="L2229" s="185"/>
      <c r="M2229" s="127"/>
      <c r="N2229" s="128" t="str">
        <f>VLOOKUP(K2229,COD!$O$2:$P$10,2,FALSE)</f>
        <v>#N/A</v>
      </c>
      <c r="O2229" s="128" t="str">
        <f>VLOOKUP(L2229,COD!$O$12:$P$25,2,FALSE)</f>
        <v>#N/A</v>
      </c>
      <c r="P2229" s="119" t="str">
        <f t="shared" si="1878"/>
        <v>#N/A</v>
      </c>
    </row>
    <row r="2230" ht="23.25" customHeight="1">
      <c r="A2230" s="86" t="str">
        <f t="shared" si="1876"/>
        <v>5</v>
      </c>
      <c r="B2230" s="120">
        <v>5.0</v>
      </c>
      <c r="C2230" s="121" t="str">
        <f t="shared" si="91"/>
        <v/>
      </c>
      <c r="D2230" s="122" t="str">
        <f t="shared" ref="D2230:E2230" si="1881">D2229</f>
        <v/>
      </c>
      <c r="E2230" s="123" t="str">
        <f t="shared" si="1881"/>
        <v/>
      </c>
      <c r="F2230" s="213"/>
      <c r="G2230" s="124"/>
      <c r="H2230" s="125"/>
      <c r="I2230" s="125"/>
      <c r="J2230" s="214"/>
      <c r="K2230" s="185"/>
      <c r="L2230" s="185"/>
      <c r="M2230" s="130"/>
      <c r="N2230" s="118" t="str">
        <f>VLOOKUP(K2230,COD!$O$2:$P$10,2,FALSE)</f>
        <v>#N/A</v>
      </c>
      <c r="O2230" s="118" t="str">
        <f>VLOOKUP(L2230,COD!$O$12:$P$25,2,FALSE)</f>
        <v>#N/A</v>
      </c>
      <c r="P2230" s="119" t="str">
        <f t="shared" si="1878"/>
        <v>#N/A</v>
      </c>
    </row>
    <row r="2231" ht="23.25" customHeight="1">
      <c r="A2231" s="86" t="str">
        <f t="shared" si="1876"/>
        <v>6</v>
      </c>
      <c r="B2231" s="120">
        <v>6.0</v>
      </c>
      <c r="C2231" s="121" t="str">
        <f t="shared" si="91"/>
        <v/>
      </c>
      <c r="D2231" s="122" t="str">
        <f t="shared" ref="D2231:E2231" si="1882">D2230</f>
        <v/>
      </c>
      <c r="E2231" s="123" t="str">
        <f t="shared" si="1882"/>
        <v/>
      </c>
      <c r="F2231" s="213"/>
      <c r="G2231" s="124"/>
      <c r="H2231" s="125"/>
      <c r="I2231" s="125"/>
      <c r="J2231" s="214"/>
      <c r="K2231" s="185"/>
      <c r="L2231" s="185"/>
      <c r="M2231" s="131"/>
      <c r="N2231" s="128" t="str">
        <f>VLOOKUP(K2231,COD!$O$2:$P$10,2,FALSE)</f>
        <v>#N/A</v>
      </c>
      <c r="O2231" s="128" t="str">
        <f>VLOOKUP(L2231,COD!$O$12:$P$25,2,FALSE)</f>
        <v>#N/A</v>
      </c>
      <c r="P2231" s="119" t="str">
        <f t="shared" si="1878"/>
        <v>#N/A</v>
      </c>
    </row>
    <row r="2232" ht="23.25" customHeight="1">
      <c r="A2232" s="86" t="str">
        <f t="shared" si="1876"/>
        <v>7</v>
      </c>
      <c r="B2232" s="120">
        <v>7.0</v>
      </c>
      <c r="C2232" s="121" t="str">
        <f t="shared" si="91"/>
        <v/>
      </c>
      <c r="D2232" s="122" t="str">
        <f t="shared" ref="D2232:E2232" si="1883">D2231</f>
        <v/>
      </c>
      <c r="E2232" s="123" t="str">
        <f t="shared" si="1883"/>
        <v/>
      </c>
      <c r="F2232" s="213"/>
      <c r="G2232" s="124"/>
      <c r="H2232" s="125"/>
      <c r="I2232" s="125"/>
      <c r="J2232" s="214"/>
      <c r="K2232" s="185"/>
      <c r="L2232" s="185"/>
      <c r="M2232" s="132"/>
      <c r="N2232" s="118" t="str">
        <f>VLOOKUP(K2232,COD!$O$2:$P$10,2,FALSE)</f>
        <v>#N/A</v>
      </c>
      <c r="O2232" s="118" t="str">
        <f>VLOOKUP(L2232,COD!$O$12:$P$25,2,FALSE)</f>
        <v>#N/A</v>
      </c>
      <c r="P2232" s="119" t="str">
        <f t="shared" si="1878"/>
        <v>#N/A</v>
      </c>
    </row>
    <row r="2233" ht="23.25" customHeight="1">
      <c r="A2233" s="86" t="str">
        <f t="shared" si="1876"/>
        <v>8</v>
      </c>
      <c r="B2233" s="120">
        <v>8.0</v>
      </c>
      <c r="C2233" s="121" t="str">
        <f t="shared" si="91"/>
        <v/>
      </c>
      <c r="D2233" s="122" t="str">
        <f t="shared" ref="D2233:E2233" si="1884">D2232</f>
        <v/>
      </c>
      <c r="E2233" s="123" t="str">
        <f t="shared" si="1884"/>
        <v/>
      </c>
      <c r="F2233" s="213"/>
      <c r="G2233" s="124"/>
      <c r="H2233" s="125"/>
      <c r="I2233" s="125"/>
      <c r="J2233" s="214"/>
      <c r="K2233" s="185"/>
      <c r="L2233" s="185"/>
      <c r="M2233" s="127"/>
      <c r="N2233" s="128" t="str">
        <f>VLOOKUP(K2233,COD!$O$2:$P$10,2,FALSE)</f>
        <v>#N/A</v>
      </c>
      <c r="O2233" s="128" t="str">
        <f>VLOOKUP(L2233,COD!$O$12:$P$25,2,FALSE)</f>
        <v>#N/A</v>
      </c>
      <c r="P2233" s="119" t="str">
        <f t="shared" si="1878"/>
        <v>#N/A</v>
      </c>
    </row>
    <row r="2234" ht="23.25" customHeight="1">
      <c r="A2234" s="86" t="str">
        <f t="shared" si="1876"/>
        <v>9</v>
      </c>
      <c r="B2234" s="120">
        <v>9.0</v>
      </c>
      <c r="C2234" s="121" t="str">
        <f t="shared" si="91"/>
        <v/>
      </c>
      <c r="D2234" s="122" t="str">
        <f t="shared" ref="D2234:E2234" si="1885">D2233</f>
        <v/>
      </c>
      <c r="E2234" s="123" t="str">
        <f t="shared" si="1885"/>
        <v/>
      </c>
      <c r="F2234" s="213"/>
      <c r="G2234" s="124"/>
      <c r="H2234" s="125"/>
      <c r="I2234" s="125"/>
      <c r="J2234" s="214"/>
      <c r="K2234" s="185"/>
      <c r="L2234" s="185"/>
      <c r="M2234" s="130"/>
      <c r="N2234" s="118" t="str">
        <f>VLOOKUP(K2234,COD!$O$2:$P$10,2,FALSE)</f>
        <v>#N/A</v>
      </c>
      <c r="O2234" s="118" t="str">
        <f>VLOOKUP(L2234,COD!$O$12:$P$25,2,FALSE)</f>
        <v>#N/A</v>
      </c>
      <c r="P2234" s="119" t="str">
        <f t="shared" si="1878"/>
        <v>#N/A</v>
      </c>
    </row>
    <row r="2235" ht="23.25" customHeight="1">
      <c r="A2235" s="86" t="str">
        <f t="shared" si="1876"/>
        <v>10</v>
      </c>
      <c r="B2235" s="120">
        <v>10.0</v>
      </c>
      <c r="C2235" s="121" t="str">
        <f t="shared" si="91"/>
        <v/>
      </c>
      <c r="D2235" s="122" t="str">
        <f t="shared" ref="D2235:E2235" si="1886">D2234</f>
        <v/>
      </c>
      <c r="E2235" s="123" t="str">
        <f t="shared" si="1886"/>
        <v/>
      </c>
      <c r="F2235" s="213"/>
      <c r="G2235" s="124"/>
      <c r="H2235" s="125"/>
      <c r="I2235" s="125"/>
      <c r="J2235" s="214"/>
      <c r="K2235" s="185"/>
      <c r="L2235" s="185"/>
      <c r="M2235" s="127"/>
      <c r="N2235" s="128" t="str">
        <f>VLOOKUP(K2235,COD!$O$2:$P$10,2,FALSE)</f>
        <v>#N/A</v>
      </c>
      <c r="O2235" s="128" t="str">
        <f>VLOOKUP(L2235,COD!$O$12:$P$25,2,FALSE)</f>
        <v>#N/A</v>
      </c>
      <c r="P2235" s="119" t="str">
        <f t="shared" si="1878"/>
        <v>#N/A</v>
      </c>
    </row>
    <row r="2236" ht="23.25" customHeight="1">
      <c r="A2236" s="86" t="str">
        <f t="shared" si="1876"/>
        <v>11</v>
      </c>
      <c r="B2236" s="120">
        <v>11.0</v>
      </c>
      <c r="C2236" s="121" t="str">
        <f t="shared" si="91"/>
        <v/>
      </c>
      <c r="D2236" s="122" t="str">
        <f t="shared" ref="D2236:E2236" si="1887">D2235</f>
        <v/>
      </c>
      <c r="E2236" s="123" t="str">
        <f t="shared" si="1887"/>
        <v/>
      </c>
      <c r="F2236" s="213"/>
      <c r="G2236" s="124"/>
      <c r="H2236" s="125"/>
      <c r="I2236" s="125"/>
      <c r="J2236" s="214"/>
      <c r="K2236" s="185"/>
      <c r="L2236" s="185"/>
      <c r="M2236" s="130"/>
      <c r="N2236" s="118" t="str">
        <f>VLOOKUP(K2236,COD!$O$2:$P$10,2,FALSE)</f>
        <v>#N/A</v>
      </c>
      <c r="O2236" s="118" t="str">
        <f>VLOOKUP(L2236,COD!$O$12:$P$25,2,FALSE)</f>
        <v>#N/A</v>
      </c>
      <c r="P2236" s="119" t="str">
        <f t="shared" si="1878"/>
        <v>#N/A</v>
      </c>
    </row>
    <row r="2237" ht="23.25" customHeight="1">
      <c r="A2237" s="86" t="str">
        <f t="shared" si="1876"/>
        <v>12</v>
      </c>
      <c r="B2237" s="120">
        <v>12.0</v>
      </c>
      <c r="C2237" s="121" t="str">
        <f t="shared" si="91"/>
        <v/>
      </c>
      <c r="D2237" s="122" t="str">
        <f t="shared" ref="D2237:E2237" si="1888">D2236</f>
        <v/>
      </c>
      <c r="E2237" s="123" t="str">
        <f t="shared" si="1888"/>
        <v/>
      </c>
      <c r="F2237" s="213"/>
      <c r="G2237" s="124"/>
      <c r="H2237" s="125"/>
      <c r="I2237" s="125"/>
      <c r="J2237" s="214"/>
      <c r="K2237" s="186"/>
      <c r="L2237" s="186"/>
      <c r="M2237" s="131"/>
      <c r="N2237" s="128" t="str">
        <f>VLOOKUP(K2237,COD!$O$2:$P$10,2,FALSE)</f>
        <v>#N/A</v>
      </c>
      <c r="O2237" s="128" t="str">
        <f>VLOOKUP(L2237,COD!$O$12:$P$25,2,FALSE)</f>
        <v>#N/A</v>
      </c>
      <c r="P2237" s="119" t="str">
        <f t="shared" si="1878"/>
        <v>#N/A</v>
      </c>
    </row>
    <row r="2238" ht="23.25" customHeight="1">
      <c r="A2238" s="86" t="str">
        <f t="shared" si="1876"/>
        <v>13</v>
      </c>
      <c r="B2238" s="120">
        <v>13.0</v>
      </c>
      <c r="C2238" s="121" t="str">
        <f t="shared" si="91"/>
        <v/>
      </c>
      <c r="D2238" s="122" t="str">
        <f t="shared" ref="D2238:E2238" si="1889">D2237</f>
        <v/>
      </c>
      <c r="E2238" s="123" t="str">
        <f t="shared" si="1889"/>
        <v/>
      </c>
      <c r="F2238" s="213"/>
      <c r="G2238" s="124"/>
      <c r="H2238" s="125"/>
      <c r="I2238" s="125"/>
      <c r="J2238" s="214"/>
      <c r="K2238" s="185"/>
      <c r="L2238" s="185"/>
      <c r="M2238" s="132"/>
      <c r="N2238" s="118" t="str">
        <f>VLOOKUP(K2238,COD!$O$2:$P$10,2,FALSE)</f>
        <v>#N/A</v>
      </c>
      <c r="O2238" s="118" t="str">
        <f>VLOOKUP(L2238,COD!$O$12:$P$25,2,FALSE)</f>
        <v>#N/A</v>
      </c>
      <c r="P2238" s="119" t="str">
        <f t="shared" si="1878"/>
        <v>#N/A</v>
      </c>
    </row>
    <row r="2239" ht="23.25" customHeight="1">
      <c r="A2239" s="86" t="str">
        <f t="shared" si="1876"/>
        <v>14</v>
      </c>
      <c r="B2239" s="120">
        <v>14.0</v>
      </c>
      <c r="C2239" s="121" t="str">
        <f t="shared" si="91"/>
        <v/>
      </c>
      <c r="D2239" s="122" t="str">
        <f t="shared" ref="D2239:E2239" si="1890">D2238</f>
        <v/>
      </c>
      <c r="E2239" s="123" t="str">
        <f t="shared" si="1890"/>
        <v/>
      </c>
      <c r="F2239" s="213"/>
      <c r="G2239" s="124"/>
      <c r="H2239" s="125"/>
      <c r="I2239" s="125"/>
      <c r="J2239" s="214"/>
      <c r="K2239" s="186"/>
      <c r="L2239" s="186"/>
      <c r="M2239" s="131"/>
      <c r="N2239" s="128" t="str">
        <f>VLOOKUP(K2239,COD!$O$2:$P$10,2,FALSE)</f>
        <v>#N/A</v>
      </c>
      <c r="O2239" s="128" t="str">
        <f>VLOOKUP(L2239,COD!$O$12:$P$25,2,FALSE)</f>
        <v>#N/A</v>
      </c>
      <c r="P2239" s="119" t="str">
        <f t="shared" si="1878"/>
        <v>#N/A</v>
      </c>
    </row>
    <row r="2240" ht="23.25" customHeight="1">
      <c r="A2240" s="86" t="str">
        <f t="shared" si="1876"/>
        <v>15</v>
      </c>
      <c r="B2240" s="120">
        <v>15.0</v>
      </c>
      <c r="C2240" s="121" t="str">
        <f t="shared" si="91"/>
        <v/>
      </c>
      <c r="D2240" s="122" t="str">
        <f t="shared" ref="D2240:E2240" si="1891">D2239</f>
        <v/>
      </c>
      <c r="E2240" s="123" t="str">
        <f t="shared" si="1891"/>
        <v/>
      </c>
      <c r="F2240" s="213"/>
      <c r="G2240" s="124"/>
      <c r="H2240" s="125"/>
      <c r="I2240" s="125"/>
      <c r="J2240" s="214"/>
      <c r="K2240" s="186"/>
      <c r="L2240" s="186"/>
      <c r="M2240" s="132"/>
      <c r="N2240" s="118" t="str">
        <f>VLOOKUP(K2240,COD!$O$2:$P$10,2,FALSE)</f>
        <v>#N/A</v>
      </c>
      <c r="O2240" s="118" t="str">
        <f>VLOOKUP(L2240,COD!$O$12:$P$25,2,FALSE)</f>
        <v>#N/A</v>
      </c>
      <c r="P2240" s="119" t="str">
        <f t="shared" si="1878"/>
        <v>#N/A</v>
      </c>
    </row>
    <row r="2241" ht="23.25" customHeight="1">
      <c r="A2241" s="86" t="str">
        <f t="shared" si="1876"/>
        <v>16</v>
      </c>
      <c r="B2241" s="120">
        <v>16.0</v>
      </c>
      <c r="C2241" s="121" t="str">
        <f t="shared" si="91"/>
        <v/>
      </c>
      <c r="D2241" s="122" t="str">
        <f t="shared" ref="D2241:E2241" si="1892">D2240</f>
        <v/>
      </c>
      <c r="E2241" s="123" t="str">
        <f t="shared" si="1892"/>
        <v/>
      </c>
      <c r="F2241" s="213"/>
      <c r="G2241" s="124"/>
      <c r="H2241" s="125"/>
      <c r="I2241" s="125"/>
      <c r="J2241" s="214"/>
      <c r="K2241" s="186"/>
      <c r="L2241" s="186"/>
      <c r="M2241" s="127"/>
      <c r="N2241" s="128" t="str">
        <f>VLOOKUP(K2241,COD!$O$2:$P$10,2,FALSE)</f>
        <v>#N/A</v>
      </c>
      <c r="O2241" s="128" t="str">
        <f>VLOOKUP(L2241,COD!$O$12:$P$25,2,FALSE)</f>
        <v>#N/A</v>
      </c>
      <c r="P2241" s="119" t="str">
        <f t="shared" si="1878"/>
        <v>#N/A</v>
      </c>
    </row>
    <row r="2242" ht="23.25" customHeight="1">
      <c r="A2242" s="86" t="str">
        <f t="shared" si="1876"/>
        <v>17</v>
      </c>
      <c r="B2242" s="120">
        <v>17.0</v>
      </c>
      <c r="C2242" s="121" t="str">
        <f t="shared" si="91"/>
        <v/>
      </c>
      <c r="D2242" s="122" t="str">
        <f t="shared" ref="D2242:E2242" si="1893">D2241</f>
        <v/>
      </c>
      <c r="E2242" s="123" t="str">
        <f t="shared" si="1893"/>
        <v/>
      </c>
      <c r="F2242" s="213"/>
      <c r="G2242" s="124"/>
      <c r="H2242" s="125"/>
      <c r="I2242" s="125"/>
      <c r="J2242" s="214"/>
      <c r="K2242" s="186"/>
      <c r="L2242" s="186"/>
      <c r="M2242" s="130"/>
      <c r="N2242" s="118" t="str">
        <f>VLOOKUP(K2242,COD!$O$2:$P$10,2,FALSE)</f>
        <v>#N/A</v>
      </c>
      <c r="O2242" s="118" t="str">
        <f>VLOOKUP(L2242,COD!$O$12:$P$25,2,FALSE)</f>
        <v>#N/A</v>
      </c>
      <c r="P2242" s="119" t="str">
        <f t="shared" si="1878"/>
        <v>#N/A</v>
      </c>
    </row>
    <row r="2243" ht="23.25" customHeight="1">
      <c r="A2243" s="86" t="str">
        <f t="shared" si="1876"/>
        <v>18</v>
      </c>
      <c r="B2243" s="120">
        <v>18.0</v>
      </c>
      <c r="C2243" s="121" t="str">
        <f t="shared" si="91"/>
        <v/>
      </c>
      <c r="D2243" s="122" t="str">
        <f t="shared" ref="D2243:E2243" si="1894">D2242</f>
        <v/>
      </c>
      <c r="E2243" s="123" t="str">
        <f t="shared" si="1894"/>
        <v/>
      </c>
      <c r="F2243" s="213"/>
      <c r="G2243" s="124"/>
      <c r="H2243" s="125"/>
      <c r="I2243" s="125"/>
      <c r="J2243" s="215"/>
      <c r="K2243" s="186"/>
      <c r="L2243" s="186"/>
      <c r="M2243" s="131"/>
      <c r="N2243" s="128" t="str">
        <f>VLOOKUP(K2243,COD!$O$2:$P$10,2,FALSE)</f>
        <v>#N/A</v>
      </c>
      <c r="O2243" s="128" t="str">
        <f>VLOOKUP(L2243,COD!$O$12:$P$25,2,FALSE)</f>
        <v>#N/A</v>
      </c>
      <c r="P2243" s="119" t="str">
        <f t="shared" si="1878"/>
        <v>#N/A</v>
      </c>
    </row>
    <row r="2244" ht="23.25" customHeight="1">
      <c r="A2244" s="86" t="str">
        <f t="shared" si="1876"/>
        <v>19</v>
      </c>
      <c r="B2244" s="120">
        <v>19.0</v>
      </c>
      <c r="C2244" s="121" t="str">
        <f t="shared" si="91"/>
        <v/>
      </c>
      <c r="D2244" s="122" t="str">
        <f t="shared" ref="D2244:E2244" si="1895">D2243</f>
        <v/>
      </c>
      <c r="E2244" s="123" t="str">
        <f t="shared" si="1895"/>
        <v/>
      </c>
      <c r="F2244" s="213"/>
      <c r="G2244" s="124"/>
      <c r="H2244" s="125"/>
      <c r="I2244" s="125"/>
      <c r="J2244" s="214"/>
      <c r="K2244" s="186"/>
      <c r="L2244" s="186"/>
      <c r="M2244" s="132"/>
      <c r="N2244" s="118" t="str">
        <f>VLOOKUP(K2244,COD!$O$2:$P$10,2,FALSE)</f>
        <v>#N/A</v>
      </c>
      <c r="O2244" s="118" t="str">
        <f>VLOOKUP(L2244,COD!$O$12:$P$25,2,FALSE)</f>
        <v>#N/A</v>
      </c>
      <c r="P2244" s="119" t="str">
        <f t="shared" si="1878"/>
        <v>#N/A</v>
      </c>
    </row>
    <row r="2245" ht="23.25" customHeight="1">
      <c r="A2245" s="86" t="str">
        <f t="shared" si="1876"/>
        <v>20</v>
      </c>
      <c r="B2245" s="120">
        <v>20.0</v>
      </c>
      <c r="C2245" s="121" t="str">
        <f t="shared" si="91"/>
        <v/>
      </c>
      <c r="D2245" s="122" t="str">
        <f t="shared" ref="D2245:E2245" si="1896">D2244</f>
        <v/>
      </c>
      <c r="E2245" s="123" t="str">
        <f t="shared" si="1896"/>
        <v/>
      </c>
      <c r="F2245" s="213"/>
      <c r="G2245" s="124"/>
      <c r="H2245" s="125"/>
      <c r="I2245" s="125"/>
      <c r="J2245" s="214"/>
      <c r="K2245" s="186"/>
      <c r="L2245" s="186"/>
      <c r="M2245" s="127"/>
      <c r="N2245" s="128" t="str">
        <f>VLOOKUP(K2245,COD!$O$2:$P$10,2,FALSE)</f>
        <v>#N/A</v>
      </c>
      <c r="O2245" s="128" t="str">
        <f>VLOOKUP(L2245,COD!$O$12:$P$25,2,FALSE)</f>
        <v>#N/A</v>
      </c>
      <c r="P2245" s="119" t="str">
        <f t="shared" si="1878"/>
        <v>#N/A</v>
      </c>
    </row>
    <row r="2246" ht="23.25" customHeight="1">
      <c r="A2246" s="86" t="str">
        <f t="shared" si="1876"/>
        <v>21</v>
      </c>
      <c r="B2246" s="120">
        <v>21.0</v>
      </c>
      <c r="C2246" s="121" t="str">
        <f t="shared" si="91"/>
        <v/>
      </c>
      <c r="D2246" s="122" t="str">
        <f t="shared" ref="D2246:E2246" si="1897">D2245</f>
        <v/>
      </c>
      <c r="E2246" s="123" t="str">
        <f t="shared" si="1897"/>
        <v/>
      </c>
      <c r="F2246" s="213"/>
      <c r="G2246" s="124"/>
      <c r="H2246" s="125"/>
      <c r="I2246" s="125"/>
      <c r="J2246" s="215"/>
      <c r="K2246" s="185"/>
      <c r="L2246" s="186"/>
      <c r="M2246" s="132"/>
      <c r="N2246" s="118" t="str">
        <f>VLOOKUP(K2246,COD!$O$2:$P$10,2,FALSE)</f>
        <v>#N/A</v>
      </c>
      <c r="O2246" s="118" t="str">
        <f>VLOOKUP(L2246,COD!$O$12:$P$25,2,FALSE)</f>
        <v>#N/A</v>
      </c>
      <c r="P2246" s="119" t="str">
        <f t="shared" si="1878"/>
        <v>#N/A</v>
      </c>
    </row>
    <row r="2247" ht="23.25" customHeight="1">
      <c r="A2247" s="86" t="str">
        <f t="shared" si="1876"/>
        <v>22</v>
      </c>
      <c r="B2247" s="120">
        <v>22.0</v>
      </c>
      <c r="C2247" s="121" t="str">
        <f t="shared" si="91"/>
        <v/>
      </c>
      <c r="D2247" s="122" t="str">
        <f t="shared" ref="D2247:E2247" si="1898">D2246</f>
        <v/>
      </c>
      <c r="E2247" s="123" t="str">
        <f t="shared" si="1898"/>
        <v/>
      </c>
      <c r="F2247" s="213"/>
      <c r="G2247" s="124"/>
      <c r="H2247" s="125"/>
      <c r="I2247" s="125"/>
      <c r="J2247" s="214"/>
      <c r="K2247" s="186"/>
      <c r="L2247" s="186"/>
      <c r="M2247" s="131"/>
      <c r="N2247" s="128" t="str">
        <f>VLOOKUP(K2247,COD!$O$2:$P$10,2,FALSE)</f>
        <v>#N/A</v>
      </c>
      <c r="O2247" s="128" t="str">
        <f>VLOOKUP(L2247,COD!$O$12:$P$25,2,FALSE)</f>
        <v>#N/A</v>
      </c>
      <c r="P2247" s="119" t="str">
        <f t="shared" si="1878"/>
        <v>#N/A</v>
      </c>
    </row>
    <row r="2248" ht="23.25" customHeight="1">
      <c r="A2248" s="86" t="str">
        <f t="shared" si="1876"/>
        <v>23</v>
      </c>
      <c r="B2248" s="120">
        <v>23.0</v>
      </c>
      <c r="C2248" s="121" t="str">
        <f t="shared" si="91"/>
        <v/>
      </c>
      <c r="D2248" s="122" t="str">
        <f t="shared" ref="D2248:E2248" si="1899">D2247</f>
        <v/>
      </c>
      <c r="E2248" s="123" t="str">
        <f t="shared" si="1899"/>
        <v/>
      </c>
      <c r="F2248" s="213"/>
      <c r="G2248" s="124"/>
      <c r="H2248" s="125"/>
      <c r="I2248" s="125"/>
      <c r="J2248" s="214"/>
      <c r="K2248" s="185"/>
      <c r="L2248" s="186"/>
      <c r="M2248" s="130"/>
      <c r="N2248" s="118" t="str">
        <f>VLOOKUP(K2248,COD!$O$2:$P$10,2,FALSE)</f>
        <v>#N/A</v>
      </c>
      <c r="O2248" s="118" t="str">
        <f>VLOOKUP(L2248,COD!$O$12:$P$25,2,FALSE)</f>
        <v>#N/A</v>
      </c>
      <c r="P2248" s="119" t="str">
        <f t="shared" si="1878"/>
        <v>#N/A</v>
      </c>
    </row>
    <row r="2249" ht="23.25" customHeight="1">
      <c r="A2249" s="86" t="str">
        <f t="shared" si="1876"/>
        <v>24</v>
      </c>
      <c r="B2249" s="120">
        <v>24.0</v>
      </c>
      <c r="C2249" s="121" t="str">
        <f t="shared" si="91"/>
        <v/>
      </c>
      <c r="D2249" s="122" t="str">
        <f t="shared" ref="D2249:E2249" si="1900">D2248</f>
        <v/>
      </c>
      <c r="E2249" s="123" t="str">
        <f t="shared" si="1900"/>
        <v/>
      </c>
      <c r="F2249" s="213"/>
      <c r="G2249" s="124"/>
      <c r="H2249" s="125"/>
      <c r="I2249" s="125"/>
      <c r="J2249" s="214"/>
      <c r="K2249" s="186"/>
      <c r="L2249" s="186"/>
      <c r="M2249" s="131"/>
      <c r="N2249" s="128" t="str">
        <f>VLOOKUP(K2249,COD!$O$2:$P$10,2,FALSE)</f>
        <v>#N/A</v>
      </c>
      <c r="O2249" s="128" t="str">
        <f>VLOOKUP(L2249,COD!$O$12:$P$25,2,FALSE)</f>
        <v>#N/A</v>
      </c>
      <c r="P2249" s="119" t="str">
        <f t="shared" si="1878"/>
        <v>#N/A</v>
      </c>
    </row>
    <row r="2250" ht="23.25" customHeight="1">
      <c r="A2250" s="86" t="str">
        <f t="shared" si="1876"/>
        <v>25</v>
      </c>
      <c r="B2250" s="120">
        <v>25.0</v>
      </c>
      <c r="C2250" s="121" t="str">
        <f t="shared" si="91"/>
        <v/>
      </c>
      <c r="D2250" s="122" t="str">
        <f t="shared" ref="D2250:E2250" si="1901">D2249</f>
        <v/>
      </c>
      <c r="E2250" s="123" t="str">
        <f t="shared" si="1901"/>
        <v/>
      </c>
      <c r="F2250" s="213"/>
      <c r="G2250" s="124"/>
      <c r="H2250" s="125"/>
      <c r="I2250" s="125"/>
      <c r="J2250" s="215"/>
      <c r="K2250" s="185"/>
      <c r="L2250" s="185"/>
      <c r="M2250" s="132"/>
      <c r="N2250" s="118" t="str">
        <f>VLOOKUP(K2250,COD!$O$2:$P$10,2,FALSE)</f>
        <v>#N/A</v>
      </c>
      <c r="O2250" s="118" t="str">
        <f>VLOOKUP(L2250,COD!$O$12:$P$25,2,FALSE)</f>
        <v>#N/A</v>
      </c>
      <c r="P2250" s="119" t="str">
        <f t="shared" si="1878"/>
        <v>#N/A</v>
      </c>
    </row>
    <row r="2251" ht="23.25" customHeight="1">
      <c r="A2251" s="86" t="str">
        <f t="shared" si="1876"/>
        <v>26</v>
      </c>
      <c r="B2251" s="120">
        <v>26.0</v>
      </c>
      <c r="C2251" s="121" t="str">
        <f t="shared" si="91"/>
        <v/>
      </c>
      <c r="D2251" s="122" t="str">
        <f t="shared" ref="D2251:E2251" si="1902">D2250</f>
        <v/>
      </c>
      <c r="E2251" s="123" t="str">
        <f t="shared" si="1902"/>
        <v/>
      </c>
      <c r="F2251" s="213"/>
      <c r="G2251" s="124"/>
      <c r="H2251" s="125"/>
      <c r="I2251" s="125"/>
      <c r="J2251" s="214"/>
      <c r="K2251" s="185"/>
      <c r="L2251" s="185"/>
      <c r="M2251" s="127"/>
      <c r="N2251" s="128" t="str">
        <f>VLOOKUP(K2251,COD!$O$2:$P$10,2,FALSE)</f>
        <v>#N/A</v>
      </c>
      <c r="O2251" s="128" t="str">
        <f>VLOOKUP(L2251,COD!$O$12:$P$25,2,FALSE)</f>
        <v>#N/A</v>
      </c>
      <c r="P2251" s="119" t="str">
        <f t="shared" si="1878"/>
        <v>#N/A</v>
      </c>
    </row>
    <row r="2252" ht="23.25" customHeight="1">
      <c r="A2252" s="86" t="str">
        <f t="shared" si="1876"/>
        <v>27</v>
      </c>
      <c r="B2252" s="120">
        <v>27.0</v>
      </c>
      <c r="C2252" s="121" t="str">
        <f t="shared" si="91"/>
        <v/>
      </c>
      <c r="D2252" s="122" t="str">
        <f t="shared" ref="D2252:E2252" si="1903">D2251</f>
        <v/>
      </c>
      <c r="E2252" s="123" t="str">
        <f t="shared" si="1903"/>
        <v/>
      </c>
      <c r="F2252" s="213"/>
      <c r="G2252" s="124"/>
      <c r="H2252" s="125"/>
      <c r="I2252" s="125"/>
      <c r="J2252" s="214"/>
      <c r="K2252" s="185"/>
      <c r="L2252" s="185"/>
      <c r="M2252" s="130"/>
      <c r="N2252" s="118" t="str">
        <f>VLOOKUP(K2252,COD!$O$2:$P$10,2,FALSE)</f>
        <v>#N/A</v>
      </c>
      <c r="O2252" s="118" t="str">
        <f>VLOOKUP(L2252,COD!$O$12:$P$25,2,FALSE)</f>
        <v>#N/A</v>
      </c>
      <c r="P2252" s="119" t="str">
        <f t="shared" si="1878"/>
        <v>#N/A</v>
      </c>
    </row>
    <row r="2253" ht="23.25" customHeight="1">
      <c r="A2253" s="86" t="str">
        <f t="shared" si="1876"/>
        <v>28</v>
      </c>
      <c r="B2253" s="120">
        <v>28.0</v>
      </c>
      <c r="C2253" s="121" t="str">
        <f t="shared" si="91"/>
        <v/>
      </c>
      <c r="D2253" s="122" t="str">
        <f t="shared" ref="D2253:E2253" si="1904">D2252</f>
        <v/>
      </c>
      <c r="E2253" s="123" t="str">
        <f t="shared" si="1904"/>
        <v/>
      </c>
      <c r="F2253" s="213"/>
      <c r="G2253" s="124"/>
      <c r="H2253" s="125"/>
      <c r="I2253" s="125"/>
      <c r="J2253" s="214"/>
      <c r="K2253" s="185"/>
      <c r="L2253" s="185"/>
      <c r="M2253" s="127"/>
      <c r="N2253" s="128" t="str">
        <f>VLOOKUP(K2253,COD!$O$2:$P$10,2,FALSE)</f>
        <v>#N/A</v>
      </c>
      <c r="O2253" s="128" t="str">
        <f>VLOOKUP(L2253,COD!$O$12:$P$25,2,FALSE)</f>
        <v>#N/A</v>
      </c>
      <c r="P2253" s="119" t="str">
        <f t="shared" si="1878"/>
        <v>#N/A</v>
      </c>
    </row>
    <row r="2254" ht="23.25" customHeight="1">
      <c r="A2254" s="86" t="str">
        <f t="shared" si="1876"/>
        <v>29</v>
      </c>
      <c r="B2254" s="120">
        <v>29.0</v>
      </c>
      <c r="C2254" s="121" t="str">
        <f t="shared" si="91"/>
        <v/>
      </c>
      <c r="D2254" s="122" t="str">
        <f t="shared" ref="D2254:E2254" si="1905">D2253</f>
        <v/>
      </c>
      <c r="E2254" s="123" t="str">
        <f t="shared" si="1905"/>
        <v/>
      </c>
      <c r="F2254" s="213"/>
      <c r="G2254" s="124"/>
      <c r="H2254" s="125"/>
      <c r="I2254" s="125"/>
      <c r="J2254" s="214"/>
      <c r="K2254" s="185"/>
      <c r="L2254" s="185"/>
      <c r="M2254" s="130"/>
      <c r="N2254" s="118" t="str">
        <f>VLOOKUP(K2254,COD!$O$2:$P$10,2,FALSE)</f>
        <v>#N/A</v>
      </c>
      <c r="O2254" s="118" t="str">
        <f>VLOOKUP(L2254,COD!$O$12:$P$25,2,FALSE)</f>
        <v>#N/A</v>
      </c>
      <c r="P2254" s="119" t="str">
        <f t="shared" si="1878"/>
        <v>#N/A</v>
      </c>
    </row>
    <row r="2255" ht="23.25" customHeight="1">
      <c r="A2255" s="86" t="str">
        <f t="shared" si="1876"/>
        <v>30</v>
      </c>
      <c r="B2255" s="120">
        <v>30.0</v>
      </c>
      <c r="C2255" s="121" t="str">
        <f t="shared" si="91"/>
        <v/>
      </c>
      <c r="D2255" s="122" t="str">
        <f t="shared" ref="D2255:E2255" si="1906">D2254</f>
        <v/>
      </c>
      <c r="E2255" s="123" t="str">
        <f t="shared" si="1906"/>
        <v/>
      </c>
      <c r="F2255" s="213"/>
      <c r="G2255" s="124"/>
      <c r="H2255" s="125"/>
      <c r="I2255" s="125"/>
      <c r="J2255" s="214"/>
      <c r="K2255" s="185"/>
      <c r="L2255" s="185"/>
      <c r="M2255" s="131"/>
      <c r="N2255" s="128" t="str">
        <f>VLOOKUP(K2255,COD!$O$2:$P$10,2,FALSE)</f>
        <v>#N/A</v>
      </c>
      <c r="O2255" s="128" t="str">
        <f>VLOOKUP(L2255,COD!$O$12:$P$25,2,FALSE)</f>
        <v>#N/A</v>
      </c>
      <c r="P2255" s="119" t="str">
        <f t="shared" si="1878"/>
        <v>#N/A</v>
      </c>
    </row>
    <row r="2256" ht="23.25" customHeight="1">
      <c r="A2256" s="86" t="str">
        <f t="shared" si="1876"/>
        <v>31</v>
      </c>
      <c r="B2256" s="120">
        <v>31.0</v>
      </c>
      <c r="C2256" s="121" t="str">
        <f t="shared" si="91"/>
        <v/>
      </c>
      <c r="D2256" s="122" t="str">
        <f t="shared" ref="D2256:E2256" si="1907">D2255</f>
        <v/>
      </c>
      <c r="E2256" s="123" t="str">
        <f t="shared" si="1907"/>
        <v/>
      </c>
      <c r="F2256" s="213"/>
      <c r="G2256" s="124"/>
      <c r="H2256" s="125"/>
      <c r="I2256" s="125"/>
      <c r="J2256" s="214"/>
      <c r="K2256" s="186"/>
      <c r="L2256" s="186"/>
      <c r="M2256" s="130"/>
      <c r="N2256" s="118" t="str">
        <f>VLOOKUP(K2256,COD!$O$2:$P$10,2,FALSE)</f>
        <v>#N/A</v>
      </c>
      <c r="O2256" s="118" t="str">
        <f>VLOOKUP(L2256,COD!$O$12:$P$25,2,FALSE)</f>
        <v>#N/A</v>
      </c>
      <c r="P2256" s="119" t="str">
        <f t="shared" si="1878"/>
        <v>#N/A</v>
      </c>
    </row>
    <row r="2257" ht="23.25" customHeight="1">
      <c r="A2257" s="86" t="str">
        <f t="shared" si="1876"/>
        <v>32</v>
      </c>
      <c r="B2257" s="120">
        <v>32.0</v>
      </c>
      <c r="C2257" s="121" t="str">
        <f t="shared" si="91"/>
        <v/>
      </c>
      <c r="D2257" s="122" t="str">
        <f t="shared" ref="D2257:E2257" si="1908">D2256</f>
        <v/>
      </c>
      <c r="E2257" s="123" t="str">
        <f t="shared" si="1908"/>
        <v/>
      </c>
      <c r="F2257" s="213"/>
      <c r="G2257" s="124"/>
      <c r="H2257" s="125"/>
      <c r="I2257" s="125"/>
      <c r="J2257" s="214"/>
      <c r="K2257" s="185"/>
      <c r="L2257" s="185"/>
      <c r="M2257" s="131"/>
      <c r="N2257" s="128" t="str">
        <f>VLOOKUP(K2257,COD!$O$2:$P$10,2,FALSE)</f>
        <v>#N/A</v>
      </c>
      <c r="O2257" s="128" t="str">
        <f>VLOOKUP(L2257,COD!$O$12:$P$25,2,FALSE)</f>
        <v>#N/A</v>
      </c>
      <c r="P2257" s="119" t="str">
        <f t="shared" si="1878"/>
        <v>#N/A</v>
      </c>
    </row>
    <row r="2258" ht="23.25" customHeight="1">
      <c r="A2258" s="86" t="str">
        <f t="shared" si="1876"/>
        <v>33</v>
      </c>
      <c r="B2258" s="120">
        <v>33.0</v>
      </c>
      <c r="C2258" s="121" t="str">
        <f t="shared" si="91"/>
        <v/>
      </c>
      <c r="D2258" s="122" t="str">
        <f t="shared" ref="D2258:E2258" si="1909">D2257</f>
        <v/>
      </c>
      <c r="E2258" s="123" t="str">
        <f t="shared" si="1909"/>
        <v/>
      </c>
      <c r="F2258" s="213"/>
      <c r="G2258" s="124"/>
      <c r="H2258" s="125"/>
      <c r="I2258" s="125"/>
      <c r="J2258" s="214"/>
      <c r="K2258" s="185"/>
      <c r="L2258" s="185"/>
      <c r="M2258" s="132"/>
      <c r="N2258" s="118" t="str">
        <f>VLOOKUP(K2258,COD!$O$2:$P$10,2,FALSE)</f>
        <v>#N/A</v>
      </c>
      <c r="O2258" s="118" t="str">
        <f>VLOOKUP(L2258,COD!$O$12:$P$25,2,FALSE)</f>
        <v>#N/A</v>
      </c>
      <c r="P2258" s="119" t="str">
        <f t="shared" si="1878"/>
        <v>#N/A</v>
      </c>
    </row>
    <row r="2259" ht="23.25" customHeight="1">
      <c r="A2259" s="86" t="str">
        <f t="shared" si="1876"/>
        <v>34</v>
      </c>
      <c r="B2259" s="120">
        <v>34.0</v>
      </c>
      <c r="C2259" s="121" t="str">
        <f t="shared" si="91"/>
        <v/>
      </c>
      <c r="D2259" s="122" t="str">
        <f t="shared" ref="D2259:E2259" si="1910">D2258</f>
        <v/>
      </c>
      <c r="E2259" s="123" t="str">
        <f t="shared" si="1910"/>
        <v/>
      </c>
      <c r="F2259" s="213"/>
      <c r="G2259" s="124"/>
      <c r="H2259" s="125"/>
      <c r="I2259" s="125"/>
      <c r="J2259" s="214"/>
      <c r="K2259" s="185"/>
      <c r="L2259" s="185"/>
      <c r="M2259" s="127"/>
      <c r="N2259" s="128" t="str">
        <f>VLOOKUP(K2259,COD!$O$2:$P$10,2,FALSE)</f>
        <v>#N/A</v>
      </c>
      <c r="O2259" s="128" t="str">
        <f>VLOOKUP(L2259,COD!$O$12:$P$25,2,FALSE)</f>
        <v>#N/A</v>
      </c>
      <c r="P2259" s="119" t="str">
        <f t="shared" si="1878"/>
        <v>#N/A</v>
      </c>
    </row>
    <row r="2260" ht="23.25" customHeight="1">
      <c r="A2260" s="86" t="str">
        <f t="shared" si="1876"/>
        <v>35</v>
      </c>
      <c r="B2260" s="120">
        <v>35.0</v>
      </c>
      <c r="C2260" s="121" t="str">
        <f t="shared" si="91"/>
        <v/>
      </c>
      <c r="D2260" s="122" t="str">
        <f t="shared" ref="D2260:E2260" si="1911">D2259</f>
        <v/>
      </c>
      <c r="E2260" s="123" t="str">
        <f t="shared" si="1911"/>
        <v/>
      </c>
      <c r="F2260" s="213"/>
      <c r="G2260" s="124"/>
      <c r="H2260" s="125"/>
      <c r="I2260" s="125"/>
      <c r="J2260" s="214"/>
      <c r="K2260" s="185"/>
      <c r="L2260" s="185"/>
      <c r="M2260" s="130"/>
      <c r="N2260" s="118" t="str">
        <f>VLOOKUP(K2260,COD!$O$2:$P$10,2,FALSE)</f>
        <v>#N/A</v>
      </c>
      <c r="O2260" s="118" t="str">
        <f>VLOOKUP(L2260,COD!$O$12:$P$25,2,FALSE)</f>
        <v>#N/A</v>
      </c>
      <c r="P2260" s="119" t="str">
        <f t="shared" si="1878"/>
        <v>#N/A</v>
      </c>
    </row>
    <row r="2261" ht="23.25" customHeight="1">
      <c r="A2261" s="86" t="str">
        <f t="shared" si="1876"/>
        <v>36</v>
      </c>
      <c r="B2261" s="120">
        <v>36.0</v>
      </c>
      <c r="C2261" s="121" t="str">
        <f t="shared" si="91"/>
        <v/>
      </c>
      <c r="D2261" s="122" t="str">
        <f t="shared" ref="D2261:E2261" si="1912">D2260</f>
        <v/>
      </c>
      <c r="E2261" s="123" t="str">
        <f t="shared" si="1912"/>
        <v/>
      </c>
      <c r="F2261" s="213"/>
      <c r="G2261" s="124"/>
      <c r="H2261" s="125"/>
      <c r="I2261" s="125"/>
      <c r="J2261" s="214"/>
      <c r="K2261" s="185"/>
      <c r="L2261" s="185"/>
      <c r="M2261" s="127"/>
      <c r="N2261" s="128" t="str">
        <f>VLOOKUP(K2261,COD!$O$2:$P$10,2,FALSE)</f>
        <v>#N/A</v>
      </c>
      <c r="O2261" s="128" t="str">
        <f>VLOOKUP(L2261,COD!$O$12:$P$25,2,FALSE)</f>
        <v>#N/A</v>
      </c>
      <c r="P2261" s="119" t="str">
        <f t="shared" si="1878"/>
        <v>#N/A</v>
      </c>
    </row>
    <row r="2262" ht="23.25" customHeight="1">
      <c r="A2262" s="86" t="str">
        <f t="shared" si="1876"/>
        <v>37</v>
      </c>
      <c r="B2262" s="120">
        <v>37.0</v>
      </c>
      <c r="C2262" s="121" t="str">
        <f t="shared" si="91"/>
        <v/>
      </c>
      <c r="D2262" s="122" t="str">
        <f t="shared" ref="D2262:E2262" si="1913">D2261</f>
        <v/>
      </c>
      <c r="E2262" s="123" t="str">
        <f t="shared" si="1913"/>
        <v/>
      </c>
      <c r="F2262" s="213"/>
      <c r="G2262" s="124"/>
      <c r="H2262" s="125"/>
      <c r="I2262" s="125"/>
      <c r="J2262" s="215"/>
      <c r="K2262" s="185"/>
      <c r="L2262" s="185"/>
      <c r="M2262" s="132"/>
      <c r="N2262" s="118" t="str">
        <f>VLOOKUP(K2262,COD!$O$2:$P$10,2,FALSE)</f>
        <v>#N/A</v>
      </c>
      <c r="O2262" s="118" t="str">
        <f>VLOOKUP(L2262,COD!$O$12:$P$25,2,FALSE)</f>
        <v>#N/A</v>
      </c>
      <c r="P2262" s="119" t="str">
        <f t="shared" si="1878"/>
        <v>#N/A</v>
      </c>
    </row>
    <row r="2263" ht="23.25" customHeight="1">
      <c r="A2263" s="86" t="str">
        <f t="shared" si="1876"/>
        <v>38</v>
      </c>
      <c r="B2263" s="120">
        <v>38.0</v>
      </c>
      <c r="C2263" s="121" t="str">
        <f t="shared" si="91"/>
        <v/>
      </c>
      <c r="D2263" s="122" t="str">
        <f t="shared" ref="D2263:E2263" si="1914">D2262</f>
        <v/>
      </c>
      <c r="E2263" s="123" t="str">
        <f t="shared" si="1914"/>
        <v/>
      </c>
      <c r="F2263" s="213"/>
      <c r="G2263" s="124"/>
      <c r="H2263" s="125"/>
      <c r="I2263" s="125"/>
      <c r="J2263" s="214"/>
      <c r="K2263" s="185"/>
      <c r="L2263" s="185"/>
      <c r="M2263" s="127"/>
      <c r="N2263" s="128" t="str">
        <f>VLOOKUP(K2263,COD!$O$2:$P$10,2,FALSE)</f>
        <v>#N/A</v>
      </c>
      <c r="O2263" s="128" t="str">
        <f>VLOOKUP(L2263,COD!$O$12:$P$25,2,FALSE)</f>
        <v>#N/A</v>
      </c>
      <c r="P2263" s="119" t="str">
        <f t="shared" si="1878"/>
        <v>#N/A</v>
      </c>
    </row>
    <row r="2264" ht="23.25" customHeight="1">
      <c r="A2264" s="86" t="str">
        <f t="shared" si="1876"/>
        <v>39</v>
      </c>
      <c r="B2264" s="120">
        <v>39.0</v>
      </c>
      <c r="C2264" s="121" t="str">
        <f t="shared" si="91"/>
        <v/>
      </c>
      <c r="D2264" s="122" t="str">
        <f t="shared" ref="D2264:E2264" si="1915">D2263</f>
        <v/>
      </c>
      <c r="E2264" s="123" t="str">
        <f t="shared" si="1915"/>
        <v/>
      </c>
      <c r="F2264" s="213"/>
      <c r="G2264" s="124"/>
      <c r="H2264" s="125"/>
      <c r="I2264" s="125"/>
      <c r="J2264" s="214"/>
      <c r="K2264" s="185"/>
      <c r="L2264" s="186"/>
      <c r="M2264" s="132"/>
      <c r="N2264" s="118" t="str">
        <f>VLOOKUP(K2264,COD!$O$2:$P$10,2,FALSE)</f>
        <v>#N/A</v>
      </c>
      <c r="O2264" s="118" t="str">
        <f>VLOOKUP(L2264,COD!$O$12:$P$25,2,FALSE)</f>
        <v>#N/A</v>
      </c>
      <c r="P2264" s="119" t="str">
        <f t="shared" si="1878"/>
        <v>#N/A</v>
      </c>
    </row>
    <row r="2265" ht="23.25" customHeight="1">
      <c r="A2265" s="86" t="str">
        <f t="shared" si="1876"/>
        <v>40</v>
      </c>
      <c r="B2265" s="120">
        <v>40.0</v>
      </c>
      <c r="C2265" s="121" t="str">
        <f t="shared" si="91"/>
        <v/>
      </c>
      <c r="D2265" s="122" t="str">
        <f t="shared" ref="D2265:E2265" si="1916">D2264</f>
        <v/>
      </c>
      <c r="E2265" s="123" t="str">
        <f t="shared" si="1916"/>
        <v/>
      </c>
      <c r="F2265" s="213"/>
      <c r="G2265" s="124"/>
      <c r="H2265" s="125"/>
      <c r="I2265" s="125"/>
      <c r="J2265" s="214"/>
      <c r="K2265" s="185"/>
      <c r="L2265" s="186"/>
      <c r="M2265" s="131"/>
      <c r="N2265" s="128" t="str">
        <f>VLOOKUP(K2265,COD!$O$2:$P$10,2,FALSE)</f>
        <v>#N/A</v>
      </c>
      <c r="O2265" s="128" t="str">
        <f>VLOOKUP(L2265,COD!$O$12:$P$25,2,FALSE)</f>
        <v>#N/A</v>
      </c>
      <c r="P2265" s="119" t="str">
        <f t="shared" si="1878"/>
        <v>#N/A</v>
      </c>
    </row>
    <row r="2266" ht="23.25" customHeight="1">
      <c r="A2266" s="86" t="str">
        <f t="shared" si="1876"/>
        <v>41</v>
      </c>
      <c r="B2266" s="120">
        <v>41.0</v>
      </c>
      <c r="C2266" s="121" t="str">
        <f t="shared" si="91"/>
        <v/>
      </c>
      <c r="D2266" s="122" t="str">
        <f t="shared" ref="D2266:E2266" si="1917">D2265</f>
        <v/>
      </c>
      <c r="E2266" s="123" t="str">
        <f t="shared" si="1917"/>
        <v/>
      </c>
      <c r="F2266" s="213"/>
      <c r="G2266" s="124"/>
      <c r="H2266" s="125"/>
      <c r="I2266" s="125"/>
      <c r="J2266" s="214"/>
      <c r="K2266" s="185"/>
      <c r="L2266" s="186"/>
      <c r="M2266" s="132"/>
      <c r="N2266" s="118" t="str">
        <f>VLOOKUP(K2266,COD!$O$2:$P$10,2,FALSE)</f>
        <v>#N/A</v>
      </c>
      <c r="O2266" s="118" t="str">
        <f>VLOOKUP(L2266,COD!$O$12:$P$25,2,FALSE)</f>
        <v>#N/A</v>
      </c>
      <c r="P2266" s="119" t="str">
        <f t="shared" si="1878"/>
        <v>#N/A</v>
      </c>
    </row>
    <row r="2267" ht="23.25" customHeight="1">
      <c r="A2267" s="86" t="str">
        <f t="shared" si="1876"/>
        <v>42</v>
      </c>
      <c r="B2267" s="120">
        <v>42.0</v>
      </c>
      <c r="C2267" s="121" t="str">
        <f t="shared" si="91"/>
        <v/>
      </c>
      <c r="D2267" s="122" t="str">
        <f t="shared" ref="D2267:E2267" si="1918">D2266</f>
        <v/>
      </c>
      <c r="E2267" s="123" t="str">
        <f t="shared" si="1918"/>
        <v/>
      </c>
      <c r="F2267" s="213"/>
      <c r="G2267" s="124"/>
      <c r="H2267" s="125"/>
      <c r="I2267" s="125"/>
      <c r="J2267" s="214"/>
      <c r="K2267" s="185"/>
      <c r="L2267" s="188"/>
      <c r="M2267" s="127"/>
      <c r="N2267" s="128" t="str">
        <f>VLOOKUP(K2267,COD!$O$2:$P$10,2,FALSE)</f>
        <v>#N/A</v>
      </c>
      <c r="O2267" s="128" t="str">
        <f>VLOOKUP(L2267,COD!$O$12:$P$25,2,FALSE)</f>
        <v>#N/A</v>
      </c>
      <c r="P2267" s="119" t="str">
        <f t="shared" si="1878"/>
        <v>#N/A</v>
      </c>
    </row>
    <row r="2268" ht="23.25" customHeight="1">
      <c r="A2268" s="86" t="str">
        <f t="shared" si="1876"/>
        <v>43</v>
      </c>
      <c r="B2268" s="120">
        <v>43.0</v>
      </c>
      <c r="C2268" s="121" t="str">
        <f t="shared" si="91"/>
        <v/>
      </c>
      <c r="D2268" s="122" t="str">
        <f t="shared" ref="D2268:E2268" si="1919">D2267</f>
        <v/>
      </c>
      <c r="E2268" s="123" t="str">
        <f t="shared" si="1919"/>
        <v/>
      </c>
      <c r="F2268" s="213"/>
      <c r="G2268" s="124"/>
      <c r="H2268" s="125"/>
      <c r="I2268" s="125"/>
      <c r="J2268" s="214"/>
      <c r="K2268" s="186"/>
      <c r="L2268" s="186"/>
      <c r="M2268" s="130"/>
      <c r="N2268" s="118" t="str">
        <f>VLOOKUP(K2268,COD!$O$2:$P$10,2,FALSE)</f>
        <v>#N/A</v>
      </c>
      <c r="O2268" s="118" t="str">
        <f>VLOOKUP(L2268,COD!$O$12:$P$25,2,FALSE)</f>
        <v>#N/A</v>
      </c>
      <c r="P2268" s="119" t="str">
        <f t="shared" si="1878"/>
        <v>#N/A</v>
      </c>
    </row>
    <row r="2269" ht="23.25" customHeight="1">
      <c r="A2269" s="86" t="str">
        <f t="shared" si="1876"/>
        <v>44</v>
      </c>
      <c r="B2269" s="120">
        <v>44.0</v>
      </c>
      <c r="C2269" s="121" t="str">
        <f t="shared" si="91"/>
        <v/>
      </c>
      <c r="D2269" s="122" t="str">
        <f t="shared" ref="D2269:E2269" si="1920">D2268</f>
        <v/>
      </c>
      <c r="E2269" s="123" t="str">
        <f t="shared" si="1920"/>
        <v/>
      </c>
      <c r="F2269" s="213"/>
      <c r="G2269" s="124"/>
      <c r="H2269" s="125"/>
      <c r="I2269" s="125"/>
      <c r="J2269" s="214"/>
      <c r="K2269" s="186"/>
      <c r="L2269" s="186"/>
      <c r="M2269" s="131"/>
      <c r="N2269" s="128" t="str">
        <f>VLOOKUP(K2269,COD!$O$2:$P$10,2,FALSE)</f>
        <v>#N/A</v>
      </c>
      <c r="O2269" s="128" t="str">
        <f>VLOOKUP(L2269,COD!$O$12:$P$25,2,FALSE)</f>
        <v>#N/A</v>
      </c>
      <c r="P2269" s="119" t="str">
        <f t="shared" si="1878"/>
        <v>#N/A</v>
      </c>
    </row>
    <row r="2270" ht="23.25" customHeight="1">
      <c r="A2270" s="86" t="str">
        <f t="shared" si="1876"/>
        <v>45</v>
      </c>
      <c r="B2270" s="120">
        <v>45.0</v>
      </c>
      <c r="C2270" s="121" t="str">
        <f t="shared" si="91"/>
        <v/>
      </c>
      <c r="D2270" s="122" t="str">
        <f t="shared" ref="D2270:E2270" si="1921">D2269</f>
        <v/>
      </c>
      <c r="E2270" s="123" t="str">
        <f t="shared" si="1921"/>
        <v/>
      </c>
      <c r="F2270" s="213"/>
      <c r="G2270" s="124"/>
      <c r="H2270" s="125"/>
      <c r="I2270" s="125"/>
      <c r="J2270" s="214"/>
      <c r="K2270" s="189"/>
      <c r="L2270" s="190"/>
      <c r="M2270" s="132"/>
      <c r="N2270" s="118" t="str">
        <f>VLOOKUP(K2270,COD!$O$2:$P$10,2,FALSE)</f>
        <v>#N/A</v>
      </c>
      <c r="O2270" s="118" t="str">
        <f>VLOOKUP(L2270,COD!$O$12:$P$25,2,FALSE)</f>
        <v>#N/A</v>
      </c>
      <c r="P2270" s="119" t="str">
        <f t="shared" si="1878"/>
        <v>#N/A</v>
      </c>
    </row>
    <row r="2271" ht="23.25" customHeight="1">
      <c r="A2271" s="86" t="str">
        <f t="shared" si="1876"/>
        <v>46</v>
      </c>
      <c r="B2271" s="120">
        <v>46.0</v>
      </c>
      <c r="C2271" s="121" t="str">
        <f t="shared" si="91"/>
        <v/>
      </c>
      <c r="D2271" s="122" t="str">
        <f t="shared" ref="D2271:E2271" si="1922">D2270</f>
        <v/>
      </c>
      <c r="E2271" s="123" t="str">
        <f t="shared" si="1922"/>
        <v/>
      </c>
      <c r="F2271" s="213"/>
      <c r="G2271" s="124"/>
      <c r="H2271" s="125"/>
      <c r="I2271" s="125"/>
      <c r="J2271" s="215"/>
      <c r="K2271" s="186"/>
      <c r="L2271" s="186"/>
      <c r="M2271" s="127"/>
      <c r="N2271" s="128" t="str">
        <f>VLOOKUP(K2271,COD!$O$2:$P$10,2,FALSE)</f>
        <v>#N/A</v>
      </c>
      <c r="O2271" s="128" t="str">
        <f>VLOOKUP(L2271,COD!$O$12:$P$25,2,FALSE)</f>
        <v>#N/A</v>
      </c>
      <c r="P2271" s="119" t="str">
        <f t="shared" si="1878"/>
        <v>#N/A</v>
      </c>
    </row>
    <row r="2272" ht="23.25" customHeight="1">
      <c r="A2272" s="86" t="str">
        <f t="shared" si="1876"/>
        <v>47</v>
      </c>
      <c r="B2272" s="120">
        <v>47.0</v>
      </c>
      <c r="C2272" s="121" t="str">
        <f t="shared" si="91"/>
        <v/>
      </c>
      <c r="D2272" s="122" t="str">
        <f t="shared" ref="D2272:E2272" si="1923">D2271</f>
        <v/>
      </c>
      <c r="E2272" s="123" t="str">
        <f t="shared" si="1923"/>
        <v/>
      </c>
      <c r="F2272" s="213"/>
      <c r="G2272" s="124"/>
      <c r="H2272" s="125"/>
      <c r="I2272" s="125"/>
      <c r="J2272" s="214"/>
      <c r="K2272" s="185"/>
      <c r="L2272" s="186"/>
      <c r="M2272" s="132"/>
      <c r="N2272" s="118" t="str">
        <f>VLOOKUP(K2272,COD!$O$2:$P$10,2,FALSE)</f>
        <v>#N/A</v>
      </c>
      <c r="O2272" s="118" t="str">
        <f>VLOOKUP(L2272,COD!$O$12:$P$25,2,FALSE)</f>
        <v>#N/A</v>
      </c>
      <c r="P2272" s="119" t="str">
        <f t="shared" si="1878"/>
        <v>#N/A</v>
      </c>
    </row>
    <row r="2273" ht="23.25" customHeight="1">
      <c r="A2273" s="86" t="str">
        <f t="shared" si="1876"/>
        <v>48</v>
      </c>
      <c r="B2273" s="120">
        <v>48.0</v>
      </c>
      <c r="C2273" s="121" t="str">
        <f t="shared" si="91"/>
        <v/>
      </c>
      <c r="D2273" s="122" t="str">
        <f t="shared" ref="D2273:E2273" si="1924">D2272</f>
        <v/>
      </c>
      <c r="E2273" s="123" t="str">
        <f t="shared" si="1924"/>
        <v/>
      </c>
      <c r="F2273" s="213"/>
      <c r="G2273" s="124"/>
      <c r="H2273" s="125"/>
      <c r="I2273" s="125"/>
      <c r="J2273" s="214"/>
      <c r="K2273" s="186"/>
      <c r="L2273" s="186"/>
      <c r="M2273" s="127"/>
      <c r="N2273" s="128" t="str">
        <f>VLOOKUP(K2273,COD!$O$2:$P$10,2,FALSE)</f>
        <v>#N/A</v>
      </c>
      <c r="O2273" s="128" t="str">
        <f>VLOOKUP(L2273,COD!$O$12:$P$25,2,FALSE)</f>
        <v>#N/A</v>
      </c>
      <c r="P2273" s="119" t="str">
        <f t="shared" si="1878"/>
        <v>#N/A</v>
      </c>
    </row>
    <row r="2274" ht="23.25" customHeight="1">
      <c r="A2274" s="86" t="str">
        <f t="shared" si="1876"/>
        <v>49</v>
      </c>
      <c r="B2274" s="120">
        <v>49.0</v>
      </c>
      <c r="C2274" s="121" t="str">
        <f t="shared" si="91"/>
        <v/>
      </c>
      <c r="D2274" s="122" t="str">
        <f t="shared" ref="D2274:E2274" si="1925">D2273</f>
        <v/>
      </c>
      <c r="E2274" s="123" t="str">
        <f t="shared" si="1925"/>
        <v/>
      </c>
      <c r="F2274" s="213"/>
      <c r="G2274" s="124"/>
      <c r="H2274" s="125"/>
      <c r="I2274" s="125"/>
      <c r="J2274" s="214"/>
      <c r="K2274" s="185"/>
      <c r="L2274" s="186"/>
      <c r="M2274" s="132"/>
      <c r="N2274" s="118" t="str">
        <f>VLOOKUP(K2274,COD!$O$2:$P$10,2,FALSE)</f>
        <v>#N/A</v>
      </c>
      <c r="O2274" s="118" t="str">
        <f>VLOOKUP(L2274,COD!$O$12:$P$25,2,FALSE)</f>
        <v>#N/A</v>
      </c>
      <c r="P2274" s="119" t="str">
        <f t="shared" si="1878"/>
        <v>#N/A</v>
      </c>
    </row>
    <row r="2275" ht="23.25" customHeight="1">
      <c r="A2275" s="86" t="str">
        <f t="shared" si="1876"/>
        <v>50</v>
      </c>
      <c r="B2275" s="120">
        <v>50.0</v>
      </c>
      <c r="C2275" s="121" t="str">
        <f t="shared" si="91"/>
        <v/>
      </c>
      <c r="D2275" s="122" t="str">
        <f t="shared" ref="D2275:E2275" si="1926">D2274</f>
        <v/>
      </c>
      <c r="E2275" s="123" t="str">
        <f t="shared" si="1926"/>
        <v/>
      </c>
      <c r="F2275" s="213"/>
      <c r="G2275" s="124"/>
      <c r="H2275" s="125"/>
      <c r="I2275" s="125"/>
      <c r="J2275" s="214"/>
      <c r="K2275" s="186"/>
      <c r="L2275" s="186"/>
      <c r="M2275" s="127"/>
      <c r="N2275" s="128" t="str">
        <f>VLOOKUP(K2275,COD!$O$2:$P$10,2,FALSE)</f>
        <v>#N/A</v>
      </c>
      <c r="O2275" s="128" t="str">
        <f>VLOOKUP(L2275,COD!$O$12:$P$25,2,FALSE)</f>
        <v>#N/A</v>
      </c>
      <c r="P2275" s="119" t="str">
        <f t="shared" si="1878"/>
        <v>#N/A</v>
      </c>
    </row>
    <row r="2276" ht="23.25" customHeight="1">
      <c r="A2276" s="86" t="str">
        <f t="shared" si="1876"/>
        <v>51</v>
      </c>
      <c r="B2276" s="120">
        <v>51.0</v>
      </c>
      <c r="C2276" s="121" t="str">
        <f t="shared" si="91"/>
        <v/>
      </c>
      <c r="D2276" s="122" t="str">
        <f t="shared" ref="D2276:E2276" si="1927">D2275</f>
        <v/>
      </c>
      <c r="E2276" s="123" t="str">
        <f t="shared" si="1927"/>
        <v/>
      </c>
      <c r="F2276" s="213"/>
      <c r="G2276" s="124"/>
      <c r="H2276" s="125"/>
      <c r="I2276" s="125"/>
      <c r="J2276" s="215"/>
      <c r="K2276" s="186"/>
      <c r="L2276" s="186"/>
      <c r="M2276" s="130"/>
      <c r="N2276" s="118" t="str">
        <f>VLOOKUP(K2276,COD!$O$2:$P$10,2,FALSE)</f>
        <v>#N/A</v>
      </c>
      <c r="O2276" s="118" t="str">
        <f>VLOOKUP(L2276,COD!$O$12:$P$25,2,FALSE)</f>
        <v>#N/A</v>
      </c>
      <c r="P2276" s="119" t="str">
        <f t="shared" si="1878"/>
        <v>#N/A</v>
      </c>
    </row>
    <row r="2277" ht="23.25" customHeight="1">
      <c r="A2277" s="86" t="str">
        <f t="shared" si="1876"/>
        <v>52</v>
      </c>
      <c r="B2277" s="120">
        <v>52.0</v>
      </c>
      <c r="C2277" s="121" t="str">
        <f t="shared" si="91"/>
        <v/>
      </c>
      <c r="D2277" s="122" t="str">
        <f t="shared" ref="D2277:E2277" si="1928">D2276</f>
        <v/>
      </c>
      <c r="E2277" s="123" t="str">
        <f t="shared" si="1928"/>
        <v/>
      </c>
      <c r="F2277" s="213"/>
      <c r="G2277" s="124"/>
      <c r="H2277" s="125"/>
      <c r="I2277" s="125"/>
      <c r="J2277" s="214"/>
      <c r="K2277" s="186"/>
      <c r="L2277" s="186"/>
      <c r="M2277" s="127"/>
      <c r="N2277" s="128" t="str">
        <f>VLOOKUP(K2277,COD!$O$2:$P$10,2,FALSE)</f>
        <v>#N/A</v>
      </c>
      <c r="O2277" s="128" t="str">
        <f>VLOOKUP(L2277,COD!$O$12:$P$25,2,FALSE)</f>
        <v>#N/A</v>
      </c>
      <c r="P2277" s="119" t="str">
        <f t="shared" si="1878"/>
        <v>#N/A</v>
      </c>
    </row>
    <row r="2278" ht="23.25" customHeight="1">
      <c r="A2278" s="86" t="str">
        <f t="shared" si="1876"/>
        <v>53</v>
      </c>
      <c r="B2278" s="120">
        <v>53.0</v>
      </c>
      <c r="C2278" s="121" t="str">
        <f t="shared" si="91"/>
        <v/>
      </c>
      <c r="D2278" s="122" t="str">
        <f t="shared" ref="D2278:E2278" si="1929">D2277</f>
        <v/>
      </c>
      <c r="E2278" s="123" t="str">
        <f t="shared" si="1929"/>
        <v/>
      </c>
      <c r="F2278" s="213"/>
      <c r="G2278" s="124"/>
      <c r="H2278" s="125"/>
      <c r="I2278" s="125"/>
      <c r="J2278" s="214"/>
      <c r="K2278" s="185"/>
      <c r="L2278" s="185"/>
      <c r="M2278" s="132"/>
      <c r="N2278" s="118" t="str">
        <f>VLOOKUP(K2278,COD!$O$2:$P$10,2,FALSE)</f>
        <v>#N/A</v>
      </c>
      <c r="O2278" s="118" t="str">
        <f>VLOOKUP(L2278,COD!$O$12:$P$25,2,FALSE)</f>
        <v>#N/A</v>
      </c>
      <c r="P2278" s="119" t="str">
        <f t="shared" si="1878"/>
        <v>#N/A</v>
      </c>
    </row>
    <row r="2279" ht="23.25" customHeight="1">
      <c r="A2279" s="86" t="str">
        <f t="shared" si="1876"/>
        <v>54</v>
      </c>
      <c r="B2279" s="120">
        <v>54.0</v>
      </c>
      <c r="C2279" s="121" t="str">
        <f t="shared" si="91"/>
        <v/>
      </c>
      <c r="D2279" s="122" t="str">
        <f t="shared" ref="D2279:E2279" si="1930">D2278</f>
        <v/>
      </c>
      <c r="E2279" s="123" t="str">
        <f t="shared" si="1930"/>
        <v/>
      </c>
      <c r="F2279" s="213"/>
      <c r="G2279" s="124"/>
      <c r="H2279" s="125"/>
      <c r="I2279" s="125"/>
      <c r="J2279" s="214"/>
      <c r="K2279" s="186"/>
      <c r="L2279" s="186"/>
      <c r="M2279" s="127"/>
      <c r="N2279" s="128" t="str">
        <f>VLOOKUP(K2279,COD!$O$2:$P$10,2,FALSE)</f>
        <v>#N/A</v>
      </c>
      <c r="O2279" s="128" t="str">
        <f>VLOOKUP(L2279,COD!$O$12:$P$25,2,FALSE)</f>
        <v>#N/A</v>
      </c>
      <c r="P2279" s="119" t="str">
        <f t="shared" si="1878"/>
        <v>#N/A</v>
      </c>
    </row>
    <row r="2280" ht="23.25" customHeight="1">
      <c r="A2280" s="86" t="str">
        <f t="shared" si="1876"/>
        <v>55</v>
      </c>
      <c r="B2280" s="120">
        <v>55.0</v>
      </c>
      <c r="C2280" s="121" t="str">
        <f t="shared" si="91"/>
        <v/>
      </c>
      <c r="D2280" s="122" t="str">
        <f t="shared" ref="D2280:E2280" si="1931">D2279</f>
        <v/>
      </c>
      <c r="E2280" s="123" t="str">
        <f t="shared" si="1931"/>
        <v/>
      </c>
      <c r="F2280" s="213"/>
      <c r="G2280" s="124"/>
      <c r="H2280" s="125"/>
      <c r="I2280" s="125"/>
      <c r="J2280" s="214"/>
      <c r="K2280" s="185"/>
      <c r="L2280" s="186"/>
      <c r="M2280" s="130"/>
      <c r="N2280" s="118" t="str">
        <f>VLOOKUP(K2280,COD!$O$2:$P$10,2,FALSE)</f>
        <v>#N/A</v>
      </c>
      <c r="O2280" s="118" t="str">
        <f>VLOOKUP(L2280,COD!$O$12:$P$25,2,FALSE)</f>
        <v>#N/A</v>
      </c>
      <c r="P2280" s="119" t="str">
        <f t="shared" si="1878"/>
        <v>#N/A</v>
      </c>
    </row>
    <row r="2281" ht="23.25" customHeight="1">
      <c r="A2281" s="86" t="str">
        <f t="shared" si="1876"/>
        <v>56</v>
      </c>
      <c r="B2281" s="120">
        <v>56.0</v>
      </c>
      <c r="C2281" s="121" t="str">
        <f t="shared" si="91"/>
        <v/>
      </c>
      <c r="D2281" s="122" t="str">
        <f t="shared" ref="D2281:E2281" si="1932">D2280</f>
        <v/>
      </c>
      <c r="E2281" s="123" t="str">
        <f t="shared" si="1932"/>
        <v/>
      </c>
      <c r="F2281" s="213"/>
      <c r="G2281" s="124"/>
      <c r="H2281" s="125"/>
      <c r="I2281" s="125"/>
      <c r="J2281" s="214"/>
      <c r="K2281" s="186"/>
      <c r="L2281" s="186"/>
      <c r="M2281" s="131"/>
      <c r="N2281" s="128" t="str">
        <f>VLOOKUP(K2281,COD!$O$2:$P$10,2,FALSE)</f>
        <v>#N/A</v>
      </c>
      <c r="O2281" s="128" t="str">
        <f>VLOOKUP(L2281,COD!$O$12:$P$25,2,FALSE)</f>
        <v>#N/A</v>
      </c>
      <c r="P2281" s="119" t="str">
        <f t="shared" si="1878"/>
        <v>#N/A</v>
      </c>
    </row>
    <row r="2282" ht="23.25" customHeight="1">
      <c r="A2282" s="86" t="str">
        <f t="shared" si="1876"/>
        <v>57</v>
      </c>
      <c r="B2282" s="120">
        <v>57.0</v>
      </c>
      <c r="C2282" s="121" t="str">
        <f t="shared" si="91"/>
        <v/>
      </c>
      <c r="D2282" s="122" t="str">
        <f t="shared" ref="D2282:E2282" si="1933">D2281</f>
        <v/>
      </c>
      <c r="E2282" s="123" t="str">
        <f t="shared" si="1933"/>
        <v/>
      </c>
      <c r="F2282" s="213"/>
      <c r="G2282" s="124"/>
      <c r="H2282" s="125"/>
      <c r="I2282" s="125"/>
      <c r="J2282" s="214"/>
      <c r="K2282" s="185"/>
      <c r="L2282" s="185"/>
      <c r="M2282" s="132"/>
      <c r="N2282" s="118" t="str">
        <f>VLOOKUP(K2282,COD!$O$2:$P$10,2,FALSE)</f>
        <v>#N/A</v>
      </c>
      <c r="O2282" s="118" t="str">
        <f>VLOOKUP(L2282,COD!$O$12:$P$25,2,FALSE)</f>
        <v>#N/A</v>
      </c>
      <c r="P2282" s="119" t="str">
        <f t="shared" si="1878"/>
        <v>#N/A</v>
      </c>
    </row>
    <row r="2283" ht="23.25" customHeight="1">
      <c r="A2283" s="86" t="str">
        <f t="shared" si="1876"/>
        <v>58</v>
      </c>
      <c r="B2283" s="120">
        <v>58.0</v>
      </c>
      <c r="C2283" s="121" t="str">
        <f t="shared" si="91"/>
        <v/>
      </c>
      <c r="D2283" s="122" t="str">
        <f t="shared" ref="D2283:E2283" si="1934">D2282</f>
        <v/>
      </c>
      <c r="E2283" s="123" t="str">
        <f t="shared" si="1934"/>
        <v/>
      </c>
      <c r="F2283" s="213"/>
      <c r="G2283" s="124"/>
      <c r="H2283" s="125"/>
      <c r="I2283" s="125"/>
      <c r="J2283" s="214"/>
      <c r="K2283" s="185"/>
      <c r="L2283" s="185"/>
      <c r="M2283" s="127"/>
      <c r="N2283" s="128" t="str">
        <f>VLOOKUP(K2283,COD!$O$2:$P$10,2,FALSE)</f>
        <v>#N/A</v>
      </c>
      <c r="O2283" s="128" t="str">
        <f>VLOOKUP(L2283,COD!$O$12:$P$25,2,FALSE)</f>
        <v>#N/A</v>
      </c>
      <c r="P2283" s="119" t="str">
        <f t="shared" si="1878"/>
        <v>#N/A</v>
      </c>
    </row>
    <row r="2284" ht="23.25" customHeight="1">
      <c r="A2284" s="86" t="str">
        <f t="shared" si="1876"/>
        <v>59</v>
      </c>
      <c r="B2284" s="120">
        <v>59.0</v>
      </c>
      <c r="C2284" s="121" t="str">
        <f t="shared" si="91"/>
        <v/>
      </c>
      <c r="D2284" s="122" t="str">
        <f t="shared" ref="D2284:E2284" si="1935">D2283</f>
        <v/>
      </c>
      <c r="E2284" s="123" t="str">
        <f t="shared" si="1935"/>
        <v/>
      </c>
      <c r="F2284" s="213"/>
      <c r="G2284" s="124"/>
      <c r="H2284" s="125"/>
      <c r="I2284" s="125"/>
      <c r="J2284" s="214"/>
      <c r="K2284" s="185"/>
      <c r="L2284" s="185"/>
      <c r="M2284" s="132"/>
      <c r="N2284" s="118" t="str">
        <f>VLOOKUP(K2284,COD!$O$2:$P$10,2,FALSE)</f>
        <v>#N/A</v>
      </c>
      <c r="O2284" s="118" t="str">
        <f>VLOOKUP(L2284,COD!$O$12:$P$25,2,FALSE)</f>
        <v>#N/A</v>
      </c>
      <c r="P2284" s="119" t="str">
        <f t="shared" si="1878"/>
        <v>#N/A</v>
      </c>
    </row>
    <row r="2285" ht="23.25" customHeight="1">
      <c r="A2285" s="86" t="str">
        <f t="shared" si="1876"/>
        <v>60</v>
      </c>
      <c r="B2285" s="120">
        <v>60.0</v>
      </c>
      <c r="C2285" s="121" t="str">
        <f t="shared" si="91"/>
        <v/>
      </c>
      <c r="D2285" s="122" t="str">
        <f t="shared" ref="D2285:E2285" si="1936">D2284</f>
        <v/>
      </c>
      <c r="E2285" s="123" t="str">
        <f t="shared" si="1936"/>
        <v/>
      </c>
      <c r="F2285" s="213"/>
      <c r="G2285" s="124"/>
      <c r="H2285" s="125"/>
      <c r="I2285" s="125"/>
      <c r="J2285" s="214"/>
      <c r="K2285" s="185"/>
      <c r="L2285" s="185"/>
      <c r="M2285" s="127"/>
      <c r="N2285" s="128" t="str">
        <f>VLOOKUP(K2285,COD!$O$2:$P$10,2,FALSE)</f>
        <v>#N/A</v>
      </c>
      <c r="O2285" s="128" t="str">
        <f>VLOOKUP(L2285,COD!$O$12:$P$25,2,FALSE)</f>
        <v>#N/A</v>
      </c>
      <c r="P2285" s="119" t="str">
        <f t="shared" si="1878"/>
        <v>#N/A</v>
      </c>
    </row>
    <row r="2286" ht="23.25" customHeight="1">
      <c r="A2286" s="86" t="str">
        <f t="shared" si="1876"/>
        <v>61</v>
      </c>
      <c r="B2286" s="120">
        <v>61.0</v>
      </c>
      <c r="C2286" s="121" t="str">
        <f t="shared" si="91"/>
        <v/>
      </c>
      <c r="D2286" s="122" t="str">
        <f t="shared" ref="D2286:E2286" si="1937">D2285</f>
        <v/>
      </c>
      <c r="E2286" s="123" t="str">
        <f t="shared" si="1937"/>
        <v/>
      </c>
      <c r="F2286" s="213"/>
      <c r="G2286" s="124"/>
      <c r="H2286" s="125"/>
      <c r="I2286" s="125"/>
      <c r="J2286" s="215"/>
      <c r="K2286" s="185"/>
      <c r="L2286" s="185"/>
      <c r="M2286" s="132"/>
      <c r="N2286" s="118" t="str">
        <f>VLOOKUP(K2286,COD!$O$2:$P$10,2,FALSE)</f>
        <v>#N/A</v>
      </c>
      <c r="O2286" s="118" t="str">
        <f>VLOOKUP(L2286,COD!$O$12:$P$25,2,FALSE)</f>
        <v>#N/A</v>
      </c>
      <c r="P2286" s="119" t="str">
        <f t="shared" si="1878"/>
        <v>#N/A</v>
      </c>
    </row>
    <row r="2287" ht="23.25" customHeight="1">
      <c r="A2287" s="86" t="str">
        <f t="shared" si="1876"/>
        <v>62</v>
      </c>
      <c r="B2287" s="120">
        <v>62.0</v>
      </c>
      <c r="C2287" s="121" t="str">
        <f t="shared" si="91"/>
        <v/>
      </c>
      <c r="D2287" s="122" t="str">
        <f t="shared" ref="D2287:E2287" si="1938">D2286</f>
        <v/>
      </c>
      <c r="E2287" s="123" t="str">
        <f t="shared" si="1938"/>
        <v/>
      </c>
      <c r="F2287" s="213"/>
      <c r="G2287" s="124"/>
      <c r="H2287" s="125"/>
      <c r="I2287" s="125"/>
      <c r="J2287" s="215"/>
      <c r="K2287" s="186"/>
      <c r="L2287" s="186"/>
      <c r="M2287" s="131"/>
      <c r="N2287" s="128" t="str">
        <f>VLOOKUP(K2287,COD!$O$2:$P$10,2,FALSE)</f>
        <v>#N/A</v>
      </c>
      <c r="O2287" s="128" t="str">
        <f>VLOOKUP(L2287,COD!$O$12:$P$25,2,FALSE)</f>
        <v>#N/A</v>
      </c>
      <c r="P2287" s="119" t="str">
        <f t="shared" si="1878"/>
        <v>#N/A</v>
      </c>
    </row>
    <row r="2288" ht="23.25" customHeight="1">
      <c r="A2288" s="86" t="str">
        <f t="shared" si="1876"/>
        <v>63</v>
      </c>
      <c r="B2288" s="120">
        <v>63.0</v>
      </c>
      <c r="C2288" s="121" t="str">
        <f t="shared" si="91"/>
        <v/>
      </c>
      <c r="D2288" s="122" t="str">
        <f t="shared" ref="D2288:E2288" si="1939">D2287</f>
        <v/>
      </c>
      <c r="E2288" s="123" t="str">
        <f t="shared" si="1939"/>
        <v/>
      </c>
      <c r="F2288" s="213"/>
      <c r="G2288" s="124"/>
      <c r="H2288" s="125"/>
      <c r="I2288" s="125"/>
      <c r="J2288" s="215"/>
      <c r="K2288" s="185"/>
      <c r="L2288" s="185"/>
      <c r="M2288" s="130"/>
      <c r="N2288" s="118" t="str">
        <f>VLOOKUP(K2288,COD!$O$2:$P$10,2,FALSE)</f>
        <v>#N/A</v>
      </c>
      <c r="O2288" s="118" t="str">
        <f>VLOOKUP(L2288,COD!$O$12:$P$25,2,FALSE)</f>
        <v>#N/A</v>
      </c>
      <c r="P2288" s="119" t="str">
        <f t="shared" si="1878"/>
        <v>#N/A</v>
      </c>
    </row>
    <row r="2289" ht="23.25" customHeight="1">
      <c r="A2289" s="86" t="str">
        <f t="shared" si="1876"/>
        <v>64</v>
      </c>
      <c r="B2289" s="120">
        <v>64.0</v>
      </c>
      <c r="C2289" s="121" t="str">
        <f t="shared" si="91"/>
        <v/>
      </c>
      <c r="D2289" s="122" t="str">
        <f t="shared" ref="D2289:E2289" si="1940">D2288</f>
        <v/>
      </c>
      <c r="E2289" s="123" t="str">
        <f t="shared" si="1940"/>
        <v/>
      </c>
      <c r="F2289" s="213"/>
      <c r="G2289" s="124"/>
      <c r="H2289" s="125"/>
      <c r="I2289" s="125"/>
      <c r="J2289" s="214"/>
      <c r="K2289" s="185"/>
      <c r="L2289" s="185"/>
      <c r="M2289" s="131"/>
      <c r="N2289" s="128" t="str">
        <f>VLOOKUP(K2289,COD!$O$2:$P$10,2,FALSE)</f>
        <v>#N/A</v>
      </c>
      <c r="O2289" s="128" t="str">
        <f>VLOOKUP(L2289,COD!$O$12:$P$25,2,FALSE)</f>
        <v>#N/A</v>
      </c>
      <c r="P2289" s="119" t="str">
        <f t="shared" si="1878"/>
        <v>#N/A</v>
      </c>
    </row>
    <row r="2290" ht="23.25" customHeight="1">
      <c r="A2290" s="86" t="str">
        <f t="shared" si="1876"/>
        <v>65</v>
      </c>
      <c r="B2290" s="120">
        <v>65.0</v>
      </c>
      <c r="C2290" s="121" t="str">
        <f t="shared" si="91"/>
        <v/>
      </c>
      <c r="D2290" s="122" t="str">
        <f t="shared" ref="D2290:E2290" si="1941">D2289</f>
        <v/>
      </c>
      <c r="E2290" s="123" t="str">
        <f t="shared" si="1941"/>
        <v/>
      </c>
      <c r="F2290" s="213"/>
      <c r="G2290" s="124"/>
      <c r="H2290" s="125"/>
      <c r="I2290" s="125"/>
      <c r="J2290" s="214"/>
      <c r="K2290" s="185"/>
      <c r="L2290" s="185"/>
      <c r="M2290" s="130"/>
      <c r="N2290" s="118" t="str">
        <f>VLOOKUP(K2290,COD!$O$2:$P$10,2,FALSE)</f>
        <v>#N/A</v>
      </c>
      <c r="O2290" s="118" t="str">
        <f>VLOOKUP(L2290,COD!$O$12:$P$25,2,FALSE)</f>
        <v>#N/A</v>
      </c>
      <c r="P2290" s="119" t="str">
        <f t="shared" si="1878"/>
        <v>#N/A</v>
      </c>
    </row>
    <row r="2291" ht="23.25" customHeight="1">
      <c r="A2291" s="86" t="str">
        <f t="shared" si="1876"/>
        <v>66</v>
      </c>
      <c r="B2291" s="120">
        <v>66.0</v>
      </c>
      <c r="C2291" s="121" t="str">
        <f t="shared" si="91"/>
        <v/>
      </c>
      <c r="D2291" s="122" t="str">
        <f t="shared" ref="D2291:E2291" si="1942">D2290</f>
        <v/>
      </c>
      <c r="E2291" s="123" t="str">
        <f t="shared" si="1942"/>
        <v/>
      </c>
      <c r="F2291" s="213"/>
      <c r="G2291" s="124"/>
      <c r="H2291" s="125"/>
      <c r="I2291" s="125"/>
      <c r="J2291" s="214"/>
      <c r="K2291" s="186"/>
      <c r="L2291" s="186"/>
      <c r="M2291" s="131"/>
      <c r="N2291" s="128" t="str">
        <f>VLOOKUP(K2291,COD!$O$2:$P$10,2,FALSE)</f>
        <v>#N/A</v>
      </c>
      <c r="O2291" s="128" t="str">
        <f>VLOOKUP(L2291,COD!$O$12:$P$25,2,FALSE)</f>
        <v>#N/A</v>
      </c>
      <c r="P2291" s="119" t="str">
        <f t="shared" si="1878"/>
        <v>#N/A</v>
      </c>
    </row>
    <row r="2292" ht="23.25" customHeight="1">
      <c r="A2292" s="86" t="str">
        <f t="shared" si="1876"/>
        <v>67</v>
      </c>
      <c r="B2292" s="120">
        <v>67.0</v>
      </c>
      <c r="C2292" s="121" t="str">
        <f t="shared" si="91"/>
        <v/>
      </c>
      <c r="D2292" s="122" t="str">
        <f t="shared" ref="D2292:E2292" si="1943">D2291</f>
        <v/>
      </c>
      <c r="E2292" s="123" t="str">
        <f t="shared" si="1943"/>
        <v/>
      </c>
      <c r="F2292" s="213"/>
      <c r="G2292" s="124"/>
      <c r="H2292" s="125"/>
      <c r="I2292" s="125"/>
      <c r="J2292" s="214"/>
      <c r="K2292" s="185"/>
      <c r="L2292" s="185"/>
      <c r="M2292" s="132"/>
      <c r="N2292" s="118" t="str">
        <f>VLOOKUP(K2292,COD!$O$2:$P$10,2,FALSE)</f>
        <v>#N/A</v>
      </c>
      <c r="O2292" s="118" t="str">
        <f>VLOOKUP(L2292,COD!$O$12:$P$25,2,FALSE)</f>
        <v>#N/A</v>
      </c>
      <c r="P2292" s="119" t="str">
        <f t="shared" si="1878"/>
        <v>#N/A</v>
      </c>
    </row>
    <row r="2293" ht="23.25" customHeight="1">
      <c r="A2293" s="86" t="str">
        <f t="shared" si="1876"/>
        <v>68</v>
      </c>
      <c r="B2293" s="120">
        <v>68.0</v>
      </c>
      <c r="C2293" s="121" t="str">
        <f t="shared" si="91"/>
        <v/>
      </c>
      <c r="D2293" s="122" t="str">
        <f t="shared" ref="D2293:E2293" si="1944">D2292</f>
        <v/>
      </c>
      <c r="E2293" s="123" t="str">
        <f t="shared" si="1944"/>
        <v/>
      </c>
      <c r="F2293" s="213"/>
      <c r="G2293" s="124"/>
      <c r="H2293" s="125"/>
      <c r="I2293" s="125"/>
      <c r="J2293" s="215"/>
      <c r="K2293" s="186"/>
      <c r="L2293" s="186"/>
      <c r="M2293" s="131"/>
      <c r="N2293" s="128" t="str">
        <f>VLOOKUP(K2293,COD!$O$2:$P$10,2,FALSE)</f>
        <v>#N/A</v>
      </c>
      <c r="O2293" s="128" t="str">
        <f>VLOOKUP(L2293,COD!$O$12:$P$25,2,FALSE)</f>
        <v>#N/A</v>
      </c>
      <c r="P2293" s="119" t="str">
        <f t="shared" si="1878"/>
        <v>#N/A</v>
      </c>
    </row>
    <row r="2294" ht="23.25" customHeight="1">
      <c r="A2294" s="86" t="str">
        <f t="shared" si="1876"/>
        <v>69</v>
      </c>
      <c r="B2294" s="120">
        <v>69.0</v>
      </c>
      <c r="C2294" s="121" t="str">
        <f t="shared" si="91"/>
        <v/>
      </c>
      <c r="D2294" s="122" t="str">
        <f t="shared" ref="D2294:E2294" si="1945">D2293</f>
        <v/>
      </c>
      <c r="E2294" s="123" t="str">
        <f t="shared" si="1945"/>
        <v/>
      </c>
      <c r="F2294" s="213"/>
      <c r="G2294" s="124"/>
      <c r="H2294" s="125"/>
      <c r="I2294" s="125"/>
      <c r="J2294" s="214"/>
      <c r="K2294" s="186"/>
      <c r="L2294" s="186"/>
      <c r="M2294" s="130"/>
      <c r="N2294" s="118" t="str">
        <f>VLOOKUP(K2294,COD!$O$2:$P$10,2,FALSE)</f>
        <v>#N/A</v>
      </c>
      <c r="O2294" s="118" t="str">
        <f>VLOOKUP(L2294,COD!$O$12:$P$25,2,FALSE)</f>
        <v>#N/A</v>
      </c>
      <c r="P2294" s="119" t="str">
        <f t="shared" si="1878"/>
        <v>#N/A</v>
      </c>
    </row>
    <row r="2295" ht="23.25" customHeight="1">
      <c r="A2295" s="86" t="str">
        <f t="shared" si="1876"/>
        <v>70</v>
      </c>
      <c r="B2295" s="136">
        <v>70.0</v>
      </c>
      <c r="C2295" s="137" t="str">
        <f t="shared" si="91"/>
        <v/>
      </c>
      <c r="D2295" s="138" t="str">
        <f t="shared" ref="D2295:E2295" si="1946">D2294</f>
        <v/>
      </c>
      <c r="E2295" s="139" t="str">
        <f t="shared" si="1946"/>
        <v/>
      </c>
      <c r="F2295" s="216"/>
      <c r="G2295" s="141"/>
      <c r="H2295" s="142"/>
      <c r="I2295" s="142"/>
      <c r="J2295" s="217"/>
      <c r="K2295" s="199"/>
      <c r="L2295" s="199"/>
      <c r="M2295" s="145"/>
      <c r="N2295" s="128" t="str">
        <f>VLOOKUP(K2295,COD!$O$2:$P$10,2,FALSE)</f>
        <v>#N/A</v>
      </c>
      <c r="O2295" s="128" t="str">
        <f>VLOOKUP(L2295,COD!$O$12:$P$25,2,FALSE)</f>
        <v>#N/A</v>
      </c>
      <c r="P2295" s="119" t="str">
        <f t="shared" si="1878"/>
        <v>#N/A</v>
      </c>
    </row>
    <row r="2296" ht="21.0" customHeight="1">
      <c r="A2296" s="86" t="str">
        <f t="shared" ref="A2296:A2298" si="1948">E2296&amp;D2296&amp;F2296</f>
        <v>CLAVE ROJA</v>
      </c>
      <c r="B2296" s="108" t="s">
        <v>450</v>
      </c>
      <c r="C2296" s="146" t="str">
        <f t="shared" si="91"/>
        <v/>
      </c>
      <c r="D2296" s="147" t="str">
        <f t="shared" ref="D2296:E2296" si="1947">D2295</f>
        <v/>
      </c>
      <c r="E2296" s="148" t="str">
        <f t="shared" si="1947"/>
        <v/>
      </c>
      <c r="F2296" s="149" t="s">
        <v>21</v>
      </c>
      <c r="G2296" s="150"/>
      <c r="H2296" s="150"/>
      <c r="I2296" s="150"/>
      <c r="J2296" s="151"/>
      <c r="K2296" s="152"/>
      <c r="L2296" s="151"/>
      <c r="M2296" s="153"/>
      <c r="N2296" s="119" t="str">
        <f>VLOOKUP(K2296,COD!$O$2:$P$10,2,FALSE)</f>
        <v>#N/A</v>
      </c>
      <c r="O2296" s="119" t="str">
        <f>VLOOKUP(L2296,COD!$O$12:$P$25,2,FALSE)</f>
        <v>#N/A</v>
      </c>
      <c r="P2296" s="119" t="str">
        <f t="shared" si="1878"/>
        <v>#N/A</v>
      </c>
    </row>
    <row r="2297" ht="21.0" customHeight="1">
      <c r="A2297" s="86" t="str">
        <f t="shared" si="1948"/>
        <v>CLAVE AMARILLA</v>
      </c>
      <c r="B2297" s="120" t="s">
        <v>450</v>
      </c>
      <c r="C2297" s="154" t="str">
        <f t="shared" si="91"/>
        <v/>
      </c>
      <c r="D2297" s="155" t="str">
        <f t="shared" ref="D2297:E2297" si="1949">D2296</f>
        <v/>
      </c>
      <c r="E2297" s="123" t="str">
        <f t="shared" si="1949"/>
        <v/>
      </c>
      <c r="F2297" s="156" t="s">
        <v>32</v>
      </c>
      <c r="G2297" s="157"/>
      <c r="H2297" s="157"/>
      <c r="I2297" s="157"/>
      <c r="J2297" s="158"/>
      <c r="K2297" s="159"/>
      <c r="L2297" s="158"/>
      <c r="M2297" s="130"/>
      <c r="N2297" s="119" t="str">
        <f>VLOOKUP(K2297,COD!$O$2:$P$10,2,FALSE)</f>
        <v>#N/A</v>
      </c>
      <c r="O2297" s="119" t="str">
        <f>VLOOKUP(L2297,COD!$O$12:$P$25,2,FALSE)</f>
        <v>#N/A</v>
      </c>
      <c r="P2297" s="119" t="str">
        <f t="shared" si="1878"/>
        <v>#N/A</v>
      </c>
    </row>
    <row r="2298" ht="21.0" customHeight="1">
      <c r="A2298" s="86" t="str">
        <f t="shared" si="1948"/>
        <v>CLAVE AZUL</v>
      </c>
      <c r="B2298" s="136" t="s">
        <v>450</v>
      </c>
      <c r="C2298" s="160" t="str">
        <f t="shared" si="91"/>
        <v/>
      </c>
      <c r="D2298" s="161" t="str">
        <f t="shared" ref="D2298:E2298" si="1950">D2297</f>
        <v/>
      </c>
      <c r="E2298" s="139" t="str">
        <f t="shared" si="1950"/>
        <v/>
      </c>
      <c r="F2298" s="162" t="s">
        <v>43</v>
      </c>
      <c r="G2298" s="163"/>
      <c r="H2298" s="163"/>
      <c r="I2298" s="163"/>
      <c r="J2298" s="164"/>
      <c r="K2298" s="165"/>
      <c r="L2298" s="164"/>
      <c r="M2298" s="166"/>
      <c r="N2298" s="119" t="str">
        <f>VLOOKUP(K2298,COD!$O$2:$P$10,2,FALSE)</f>
        <v>#N/A</v>
      </c>
      <c r="O2298" s="119" t="str">
        <f>VLOOKUP(L2298,COD!$O$12:$P$25,2,FALSE)</f>
        <v>#N/A</v>
      </c>
      <c r="P2298" s="119" t="str">
        <f t="shared" si="1878"/>
        <v>#N/A</v>
      </c>
    </row>
    <row r="2299" ht="23.25" customHeight="1">
      <c r="A2299" s="86" t="str">
        <f t="shared" ref="A2299:A2368" si="1951">E2299&amp;D2299&amp;B2299</f>
        <v>1</v>
      </c>
      <c r="B2299" s="167">
        <v>1.0</v>
      </c>
      <c r="C2299" s="168" t="str">
        <f t="shared" si="91"/>
        <v/>
      </c>
      <c r="D2299" s="169" t="str">
        <f>VLOOKUP($B$2&amp;$E2299,'Numeración'!$A$4:$G$63,5,FALSE)</f>
        <v/>
      </c>
      <c r="E2299" s="218"/>
      <c r="F2299" s="171"/>
      <c r="G2299" s="172"/>
      <c r="H2299" s="173"/>
      <c r="I2299" s="173"/>
      <c r="J2299" s="174"/>
      <c r="K2299" s="175"/>
      <c r="L2299" s="175"/>
      <c r="M2299" s="176"/>
      <c r="N2299" s="128" t="str">
        <f>VLOOKUP(K2299,COD!$O$2:$P$10,2,FALSE)</f>
        <v>#N/A</v>
      </c>
      <c r="O2299" s="128" t="str">
        <f>VLOOKUP(L2299,COD!$O$12:$P$25,2,FALSE)</f>
        <v>#N/A</v>
      </c>
      <c r="P2299" s="119" t="str">
        <f t="shared" si="1878"/>
        <v>#N/A</v>
      </c>
    </row>
    <row r="2300" ht="23.25" customHeight="1">
      <c r="A2300" s="86" t="str">
        <f t="shared" si="1951"/>
        <v>2</v>
      </c>
      <c r="B2300" s="177">
        <v>2.0</v>
      </c>
      <c r="C2300" s="178" t="str">
        <f t="shared" si="91"/>
        <v/>
      </c>
      <c r="D2300" s="179" t="str">
        <f t="shared" ref="D2300:E2300" si="1952">D2299</f>
        <v/>
      </c>
      <c r="E2300" s="180" t="str">
        <f t="shared" si="1952"/>
        <v/>
      </c>
      <c r="F2300" s="181"/>
      <c r="G2300" s="182"/>
      <c r="H2300" s="183"/>
      <c r="I2300" s="183"/>
      <c r="J2300" s="184"/>
      <c r="K2300" s="185"/>
      <c r="L2300" s="186"/>
      <c r="M2300" s="132"/>
      <c r="N2300" s="118" t="str">
        <f>VLOOKUP(K2300,COD!$O$2:$P$10,2,FALSE)</f>
        <v>#N/A</v>
      </c>
      <c r="O2300" s="118" t="str">
        <f>VLOOKUP(L2300,COD!$O$12:$P$25,2,FALSE)</f>
        <v>#N/A</v>
      </c>
      <c r="P2300" s="119" t="str">
        <f t="shared" si="1878"/>
        <v>#N/A</v>
      </c>
    </row>
    <row r="2301" ht="23.25" customHeight="1">
      <c r="A2301" s="86" t="str">
        <f t="shared" si="1951"/>
        <v>3</v>
      </c>
      <c r="B2301" s="177">
        <v>3.0</v>
      </c>
      <c r="C2301" s="178" t="str">
        <f t="shared" si="91"/>
        <v/>
      </c>
      <c r="D2301" s="179" t="str">
        <f t="shared" ref="D2301:E2301" si="1953">D2300</f>
        <v/>
      </c>
      <c r="E2301" s="180" t="str">
        <f t="shared" si="1953"/>
        <v/>
      </c>
      <c r="F2301" s="181"/>
      <c r="G2301" s="182"/>
      <c r="H2301" s="183"/>
      <c r="I2301" s="183"/>
      <c r="J2301" s="184"/>
      <c r="K2301" s="185"/>
      <c r="L2301" s="185"/>
      <c r="M2301" s="131"/>
      <c r="N2301" s="128" t="str">
        <f>VLOOKUP(K2301,COD!$O$2:$P$10,2,FALSE)</f>
        <v>#N/A</v>
      </c>
      <c r="O2301" s="128" t="str">
        <f>VLOOKUP(L2301,COD!$O$12:$P$25,2,FALSE)</f>
        <v>#N/A</v>
      </c>
      <c r="P2301" s="119" t="str">
        <f t="shared" si="1878"/>
        <v>#N/A</v>
      </c>
    </row>
    <row r="2302" ht="23.25" customHeight="1">
      <c r="A2302" s="86" t="str">
        <f t="shared" si="1951"/>
        <v>4</v>
      </c>
      <c r="B2302" s="177">
        <v>4.0</v>
      </c>
      <c r="C2302" s="178" t="str">
        <f t="shared" si="91"/>
        <v/>
      </c>
      <c r="D2302" s="179" t="str">
        <f t="shared" ref="D2302:E2302" si="1954">D2301</f>
        <v/>
      </c>
      <c r="E2302" s="180" t="str">
        <f t="shared" si="1954"/>
        <v/>
      </c>
      <c r="F2302" s="181"/>
      <c r="G2302" s="182"/>
      <c r="H2302" s="183"/>
      <c r="I2302" s="183"/>
      <c r="J2302" s="184"/>
      <c r="K2302" s="185"/>
      <c r="L2302" s="185"/>
      <c r="M2302" s="132"/>
      <c r="N2302" s="118" t="str">
        <f>VLOOKUP(K2302,COD!$O$2:$P$10,2,FALSE)</f>
        <v>#N/A</v>
      </c>
      <c r="O2302" s="118" t="str">
        <f>VLOOKUP(L2302,COD!$O$12:$P$25,2,FALSE)</f>
        <v>#N/A</v>
      </c>
      <c r="P2302" s="119" t="str">
        <f t="shared" si="1878"/>
        <v>#N/A</v>
      </c>
    </row>
    <row r="2303" ht="23.25" customHeight="1">
      <c r="A2303" s="86" t="str">
        <f t="shared" si="1951"/>
        <v>5</v>
      </c>
      <c r="B2303" s="177">
        <v>5.0</v>
      </c>
      <c r="C2303" s="178" t="str">
        <f t="shared" si="91"/>
        <v/>
      </c>
      <c r="D2303" s="179" t="str">
        <f t="shared" ref="D2303:E2303" si="1955">D2302</f>
        <v/>
      </c>
      <c r="E2303" s="180" t="str">
        <f t="shared" si="1955"/>
        <v/>
      </c>
      <c r="F2303" s="181"/>
      <c r="G2303" s="182"/>
      <c r="H2303" s="183"/>
      <c r="I2303" s="183"/>
      <c r="J2303" s="184"/>
      <c r="K2303" s="185"/>
      <c r="L2303" s="185"/>
      <c r="M2303" s="131"/>
      <c r="N2303" s="128" t="str">
        <f>VLOOKUP(K2303,COD!$O$2:$P$10,2,FALSE)</f>
        <v>#N/A</v>
      </c>
      <c r="O2303" s="128" t="str">
        <f>VLOOKUP(L2303,COD!$O$12:$P$25,2,FALSE)</f>
        <v>#N/A</v>
      </c>
      <c r="P2303" s="119" t="str">
        <f t="shared" si="1878"/>
        <v>#N/A</v>
      </c>
    </row>
    <row r="2304" ht="23.25" customHeight="1">
      <c r="A2304" s="86" t="str">
        <f t="shared" si="1951"/>
        <v>6</v>
      </c>
      <c r="B2304" s="177">
        <v>6.0</v>
      </c>
      <c r="C2304" s="178" t="str">
        <f t="shared" si="91"/>
        <v/>
      </c>
      <c r="D2304" s="179" t="str">
        <f t="shared" ref="D2304:E2304" si="1956">D2303</f>
        <v/>
      </c>
      <c r="E2304" s="180" t="str">
        <f t="shared" si="1956"/>
        <v/>
      </c>
      <c r="F2304" s="181"/>
      <c r="G2304" s="182"/>
      <c r="H2304" s="183"/>
      <c r="I2304" s="183"/>
      <c r="J2304" s="184"/>
      <c r="K2304" s="185"/>
      <c r="L2304" s="185"/>
      <c r="M2304" s="130"/>
      <c r="N2304" s="118" t="str">
        <f>VLOOKUP(K2304,COD!$O$2:$P$10,2,FALSE)</f>
        <v>#N/A</v>
      </c>
      <c r="O2304" s="118" t="str">
        <f>VLOOKUP(L2304,COD!$O$12:$P$25,2,FALSE)</f>
        <v>#N/A</v>
      </c>
      <c r="P2304" s="119" t="str">
        <f t="shared" si="1878"/>
        <v>#N/A</v>
      </c>
    </row>
    <row r="2305" ht="23.25" customHeight="1">
      <c r="A2305" s="86" t="str">
        <f t="shared" si="1951"/>
        <v>7</v>
      </c>
      <c r="B2305" s="177">
        <v>7.0</v>
      </c>
      <c r="C2305" s="178" t="str">
        <f t="shared" si="91"/>
        <v/>
      </c>
      <c r="D2305" s="179" t="str">
        <f t="shared" ref="D2305:E2305" si="1957">D2304</f>
        <v/>
      </c>
      <c r="E2305" s="180" t="str">
        <f t="shared" si="1957"/>
        <v/>
      </c>
      <c r="F2305" s="181"/>
      <c r="G2305" s="182"/>
      <c r="H2305" s="183"/>
      <c r="I2305" s="183"/>
      <c r="J2305" s="184"/>
      <c r="K2305" s="185"/>
      <c r="L2305" s="185"/>
      <c r="M2305" s="127"/>
      <c r="N2305" s="128" t="str">
        <f>VLOOKUP(K2305,COD!$O$2:$P$10,2,FALSE)</f>
        <v>#N/A</v>
      </c>
      <c r="O2305" s="128" t="str">
        <f>VLOOKUP(L2305,COD!$O$12:$P$25,2,FALSE)</f>
        <v>#N/A</v>
      </c>
      <c r="P2305" s="119" t="str">
        <f t="shared" si="1878"/>
        <v>#N/A</v>
      </c>
    </row>
    <row r="2306" ht="23.25" customHeight="1">
      <c r="A2306" s="86" t="str">
        <f t="shared" si="1951"/>
        <v>8</v>
      </c>
      <c r="B2306" s="177">
        <v>8.0</v>
      </c>
      <c r="C2306" s="178" t="str">
        <f t="shared" si="91"/>
        <v/>
      </c>
      <c r="D2306" s="179" t="str">
        <f t="shared" ref="D2306:E2306" si="1958">D2305</f>
        <v/>
      </c>
      <c r="E2306" s="180" t="str">
        <f t="shared" si="1958"/>
        <v/>
      </c>
      <c r="F2306" s="181"/>
      <c r="G2306" s="182"/>
      <c r="H2306" s="183"/>
      <c r="I2306" s="183"/>
      <c r="J2306" s="184"/>
      <c r="K2306" s="185"/>
      <c r="L2306" s="185"/>
      <c r="M2306" s="132"/>
      <c r="N2306" s="118" t="str">
        <f>VLOOKUP(K2306,COD!$O$2:$P$10,2,FALSE)</f>
        <v>#N/A</v>
      </c>
      <c r="O2306" s="118" t="str">
        <f>VLOOKUP(L2306,COD!$O$12:$P$25,2,FALSE)</f>
        <v>#N/A</v>
      </c>
      <c r="P2306" s="119" t="str">
        <f t="shared" si="1878"/>
        <v>#N/A</v>
      </c>
    </row>
    <row r="2307" ht="23.25" customHeight="1">
      <c r="A2307" s="86" t="str">
        <f t="shared" si="1951"/>
        <v>9</v>
      </c>
      <c r="B2307" s="177">
        <v>9.0</v>
      </c>
      <c r="C2307" s="178" t="str">
        <f t="shared" si="91"/>
        <v/>
      </c>
      <c r="D2307" s="179" t="str">
        <f t="shared" ref="D2307:E2307" si="1959">D2306</f>
        <v/>
      </c>
      <c r="E2307" s="180" t="str">
        <f t="shared" si="1959"/>
        <v/>
      </c>
      <c r="F2307" s="181"/>
      <c r="G2307" s="182"/>
      <c r="H2307" s="183"/>
      <c r="I2307" s="183"/>
      <c r="J2307" s="184"/>
      <c r="K2307" s="185"/>
      <c r="L2307" s="185"/>
      <c r="M2307" s="131"/>
      <c r="N2307" s="128" t="str">
        <f>VLOOKUP(K2307,COD!$O$2:$P$10,2,FALSE)</f>
        <v>#N/A</v>
      </c>
      <c r="O2307" s="128" t="str">
        <f>VLOOKUP(L2307,COD!$O$12:$P$25,2,FALSE)</f>
        <v>#N/A</v>
      </c>
      <c r="P2307" s="119" t="str">
        <f t="shared" si="1878"/>
        <v>#N/A</v>
      </c>
    </row>
    <row r="2308" ht="23.25" customHeight="1">
      <c r="A2308" s="86" t="str">
        <f t="shared" si="1951"/>
        <v>10</v>
      </c>
      <c r="B2308" s="177">
        <v>10.0</v>
      </c>
      <c r="C2308" s="178" t="str">
        <f t="shared" si="91"/>
        <v/>
      </c>
      <c r="D2308" s="179" t="str">
        <f t="shared" ref="D2308:E2308" si="1960">D2307</f>
        <v/>
      </c>
      <c r="E2308" s="180" t="str">
        <f t="shared" si="1960"/>
        <v/>
      </c>
      <c r="F2308" s="181"/>
      <c r="G2308" s="182"/>
      <c r="H2308" s="183"/>
      <c r="I2308" s="183"/>
      <c r="J2308" s="184"/>
      <c r="K2308" s="185"/>
      <c r="L2308" s="185"/>
      <c r="M2308" s="132"/>
      <c r="N2308" s="118" t="str">
        <f>VLOOKUP(K2308,COD!$O$2:$P$10,2,FALSE)</f>
        <v>#N/A</v>
      </c>
      <c r="O2308" s="118" t="str">
        <f>VLOOKUP(L2308,COD!$O$12:$P$25,2,FALSE)</f>
        <v>#N/A</v>
      </c>
      <c r="P2308" s="119" t="str">
        <f t="shared" si="1878"/>
        <v>#N/A</v>
      </c>
    </row>
    <row r="2309" ht="23.25" customHeight="1">
      <c r="A2309" s="86" t="str">
        <f t="shared" si="1951"/>
        <v>11</v>
      </c>
      <c r="B2309" s="177">
        <v>11.0</v>
      </c>
      <c r="C2309" s="178" t="str">
        <f t="shared" si="91"/>
        <v/>
      </c>
      <c r="D2309" s="179" t="str">
        <f t="shared" ref="D2309:E2309" si="1961">D2308</f>
        <v/>
      </c>
      <c r="E2309" s="180" t="str">
        <f t="shared" si="1961"/>
        <v/>
      </c>
      <c r="F2309" s="181"/>
      <c r="G2309" s="182"/>
      <c r="H2309" s="183"/>
      <c r="I2309" s="183"/>
      <c r="J2309" s="184"/>
      <c r="K2309" s="185"/>
      <c r="L2309" s="185"/>
      <c r="M2309" s="131"/>
      <c r="N2309" s="128" t="str">
        <f>VLOOKUP(K2309,COD!$O$2:$P$10,2,FALSE)</f>
        <v>#N/A</v>
      </c>
      <c r="O2309" s="128" t="str">
        <f>VLOOKUP(L2309,COD!$O$12:$P$25,2,FALSE)</f>
        <v>#N/A</v>
      </c>
      <c r="P2309" s="119" t="str">
        <f t="shared" si="1878"/>
        <v>#N/A</v>
      </c>
    </row>
    <row r="2310" ht="23.25" customHeight="1">
      <c r="A2310" s="86" t="str">
        <f t="shared" si="1951"/>
        <v>12</v>
      </c>
      <c r="B2310" s="177">
        <v>12.0</v>
      </c>
      <c r="C2310" s="178" t="str">
        <f t="shared" si="91"/>
        <v/>
      </c>
      <c r="D2310" s="179" t="str">
        <f t="shared" ref="D2310:E2310" si="1962">D2309</f>
        <v/>
      </c>
      <c r="E2310" s="180" t="str">
        <f t="shared" si="1962"/>
        <v/>
      </c>
      <c r="F2310" s="181"/>
      <c r="G2310" s="182"/>
      <c r="H2310" s="183"/>
      <c r="I2310" s="183"/>
      <c r="J2310" s="184"/>
      <c r="K2310" s="186"/>
      <c r="L2310" s="186"/>
      <c r="M2310" s="130"/>
      <c r="N2310" s="118" t="str">
        <f>VLOOKUP(K2310,COD!$O$2:$P$10,2,FALSE)</f>
        <v>#N/A</v>
      </c>
      <c r="O2310" s="118" t="str">
        <f>VLOOKUP(L2310,COD!$O$12:$P$25,2,FALSE)</f>
        <v>#N/A</v>
      </c>
      <c r="P2310" s="119" t="str">
        <f t="shared" si="1878"/>
        <v>#N/A</v>
      </c>
    </row>
    <row r="2311" ht="23.25" customHeight="1">
      <c r="A2311" s="86" t="str">
        <f t="shared" si="1951"/>
        <v>13</v>
      </c>
      <c r="B2311" s="177">
        <v>13.0</v>
      </c>
      <c r="C2311" s="178" t="str">
        <f t="shared" si="91"/>
        <v/>
      </c>
      <c r="D2311" s="179" t="str">
        <f t="shared" ref="D2311:E2311" si="1963">D2310</f>
        <v/>
      </c>
      <c r="E2311" s="180" t="str">
        <f t="shared" si="1963"/>
        <v/>
      </c>
      <c r="F2311" s="181"/>
      <c r="G2311" s="182"/>
      <c r="H2311" s="183"/>
      <c r="I2311" s="183"/>
      <c r="J2311" s="184"/>
      <c r="K2311" s="185"/>
      <c r="L2311" s="185"/>
      <c r="M2311" s="127"/>
      <c r="N2311" s="128" t="str">
        <f>VLOOKUP(K2311,COD!$O$2:$P$10,2,FALSE)</f>
        <v>#N/A</v>
      </c>
      <c r="O2311" s="128" t="str">
        <f>VLOOKUP(L2311,COD!$O$12:$P$25,2,FALSE)</f>
        <v>#N/A</v>
      </c>
      <c r="P2311" s="119" t="str">
        <f t="shared" si="1878"/>
        <v>#N/A</v>
      </c>
    </row>
    <row r="2312" ht="23.25" customHeight="1">
      <c r="A2312" s="86" t="str">
        <f t="shared" si="1951"/>
        <v>14</v>
      </c>
      <c r="B2312" s="177">
        <v>14.0</v>
      </c>
      <c r="C2312" s="178" t="str">
        <f t="shared" si="91"/>
        <v/>
      </c>
      <c r="D2312" s="179" t="str">
        <f t="shared" ref="D2312:E2312" si="1964">D2311</f>
        <v/>
      </c>
      <c r="E2312" s="180" t="str">
        <f t="shared" si="1964"/>
        <v/>
      </c>
      <c r="F2312" s="181"/>
      <c r="G2312" s="182"/>
      <c r="H2312" s="183"/>
      <c r="I2312" s="183"/>
      <c r="J2312" s="184"/>
      <c r="K2312" s="186"/>
      <c r="L2312" s="186"/>
      <c r="M2312" s="130"/>
      <c r="N2312" s="118" t="str">
        <f>VLOOKUP(K2312,COD!$O$2:$P$10,2,FALSE)</f>
        <v>#N/A</v>
      </c>
      <c r="O2312" s="118" t="str">
        <f>VLOOKUP(L2312,COD!$O$12:$P$25,2,FALSE)</f>
        <v>#N/A</v>
      </c>
      <c r="P2312" s="119" t="str">
        <f t="shared" si="1878"/>
        <v>#N/A</v>
      </c>
    </row>
    <row r="2313" ht="23.25" customHeight="1">
      <c r="A2313" s="86" t="str">
        <f t="shared" si="1951"/>
        <v>15</v>
      </c>
      <c r="B2313" s="177">
        <v>15.0</v>
      </c>
      <c r="C2313" s="178" t="str">
        <f t="shared" si="91"/>
        <v/>
      </c>
      <c r="D2313" s="179" t="str">
        <f t="shared" ref="D2313:E2313" si="1965">D2312</f>
        <v/>
      </c>
      <c r="E2313" s="180" t="str">
        <f t="shared" si="1965"/>
        <v/>
      </c>
      <c r="F2313" s="181"/>
      <c r="G2313" s="182"/>
      <c r="H2313" s="183"/>
      <c r="I2313" s="183"/>
      <c r="J2313" s="184"/>
      <c r="K2313" s="186"/>
      <c r="L2313" s="186"/>
      <c r="M2313" s="127"/>
      <c r="N2313" s="128" t="str">
        <f>VLOOKUP(K2313,COD!$O$2:$P$10,2,FALSE)</f>
        <v>#N/A</v>
      </c>
      <c r="O2313" s="128" t="str">
        <f>VLOOKUP(L2313,COD!$O$12:$P$25,2,FALSE)</f>
        <v>#N/A</v>
      </c>
      <c r="P2313" s="119" t="str">
        <f t="shared" si="1878"/>
        <v>#N/A</v>
      </c>
    </row>
    <row r="2314" ht="23.25" customHeight="1">
      <c r="A2314" s="86" t="str">
        <f t="shared" si="1951"/>
        <v>16</v>
      </c>
      <c r="B2314" s="177">
        <v>16.0</v>
      </c>
      <c r="C2314" s="178" t="str">
        <f t="shared" si="91"/>
        <v/>
      </c>
      <c r="D2314" s="179" t="str">
        <f t="shared" ref="D2314:E2314" si="1966">D2313</f>
        <v/>
      </c>
      <c r="E2314" s="180" t="str">
        <f t="shared" si="1966"/>
        <v/>
      </c>
      <c r="F2314" s="181"/>
      <c r="G2314" s="182"/>
      <c r="H2314" s="183"/>
      <c r="I2314" s="183"/>
      <c r="J2314" s="184"/>
      <c r="K2314" s="186"/>
      <c r="L2314" s="186"/>
      <c r="M2314" s="132"/>
      <c r="N2314" s="118" t="str">
        <f>VLOOKUP(K2314,COD!$O$2:$P$10,2,FALSE)</f>
        <v>#N/A</v>
      </c>
      <c r="O2314" s="118" t="str">
        <f>VLOOKUP(L2314,COD!$O$12:$P$25,2,FALSE)</f>
        <v>#N/A</v>
      </c>
      <c r="P2314" s="119" t="str">
        <f t="shared" si="1878"/>
        <v>#N/A</v>
      </c>
    </row>
    <row r="2315" ht="23.25" customHeight="1">
      <c r="A2315" s="86" t="str">
        <f t="shared" si="1951"/>
        <v>17</v>
      </c>
      <c r="B2315" s="177">
        <v>17.0</v>
      </c>
      <c r="C2315" s="178" t="str">
        <f t="shared" si="91"/>
        <v/>
      </c>
      <c r="D2315" s="179" t="str">
        <f t="shared" ref="D2315:E2315" si="1967">D2314</f>
        <v/>
      </c>
      <c r="E2315" s="180" t="str">
        <f t="shared" si="1967"/>
        <v/>
      </c>
      <c r="F2315" s="181"/>
      <c r="G2315" s="182"/>
      <c r="H2315" s="183"/>
      <c r="I2315" s="183"/>
      <c r="J2315" s="184"/>
      <c r="K2315" s="186"/>
      <c r="L2315" s="186"/>
      <c r="M2315" s="131"/>
      <c r="N2315" s="128" t="str">
        <f>VLOOKUP(K2315,COD!$O$2:$P$10,2,FALSE)</f>
        <v>#N/A</v>
      </c>
      <c r="O2315" s="128" t="str">
        <f>VLOOKUP(L2315,COD!$O$12:$P$25,2,FALSE)</f>
        <v>#N/A</v>
      </c>
      <c r="P2315" s="119" t="str">
        <f t="shared" si="1878"/>
        <v>#N/A</v>
      </c>
    </row>
    <row r="2316" ht="23.25" customHeight="1">
      <c r="A2316" s="86" t="str">
        <f t="shared" si="1951"/>
        <v>18</v>
      </c>
      <c r="B2316" s="177">
        <v>18.0</v>
      </c>
      <c r="C2316" s="178" t="str">
        <f t="shared" si="91"/>
        <v/>
      </c>
      <c r="D2316" s="179" t="str">
        <f t="shared" ref="D2316:E2316" si="1968">D2315</f>
        <v/>
      </c>
      <c r="E2316" s="180" t="str">
        <f t="shared" si="1968"/>
        <v/>
      </c>
      <c r="F2316" s="181"/>
      <c r="G2316" s="182"/>
      <c r="H2316" s="183"/>
      <c r="I2316" s="183"/>
      <c r="J2316" s="187"/>
      <c r="K2316" s="186"/>
      <c r="L2316" s="186"/>
      <c r="M2316" s="130"/>
      <c r="N2316" s="118" t="str">
        <f>VLOOKUP(K2316,COD!$O$2:$P$10,2,FALSE)</f>
        <v>#N/A</v>
      </c>
      <c r="O2316" s="118" t="str">
        <f>VLOOKUP(L2316,COD!$O$12:$P$25,2,FALSE)</f>
        <v>#N/A</v>
      </c>
      <c r="P2316" s="119" t="str">
        <f t="shared" si="1878"/>
        <v>#N/A</v>
      </c>
    </row>
    <row r="2317" ht="23.25" customHeight="1">
      <c r="A2317" s="86" t="str">
        <f t="shared" si="1951"/>
        <v>19</v>
      </c>
      <c r="B2317" s="177">
        <v>19.0</v>
      </c>
      <c r="C2317" s="178" t="str">
        <f t="shared" si="91"/>
        <v/>
      </c>
      <c r="D2317" s="179" t="str">
        <f t="shared" ref="D2317:E2317" si="1969">D2316</f>
        <v/>
      </c>
      <c r="E2317" s="180" t="str">
        <f t="shared" si="1969"/>
        <v/>
      </c>
      <c r="F2317" s="181"/>
      <c r="G2317" s="182"/>
      <c r="H2317" s="183"/>
      <c r="I2317" s="183"/>
      <c r="J2317" s="184"/>
      <c r="K2317" s="186"/>
      <c r="L2317" s="186"/>
      <c r="M2317" s="127"/>
      <c r="N2317" s="128" t="str">
        <f>VLOOKUP(K2317,COD!$O$2:$P$10,2,FALSE)</f>
        <v>#N/A</v>
      </c>
      <c r="O2317" s="128" t="str">
        <f>VLOOKUP(L2317,COD!$O$12:$P$25,2,FALSE)</f>
        <v>#N/A</v>
      </c>
      <c r="P2317" s="119" t="str">
        <f t="shared" si="1878"/>
        <v>#N/A</v>
      </c>
    </row>
    <row r="2318" ht="23.25" customHeight="1">
      <c r="A2318" s="86" t="str">
        <f t="shared" si="1951"/>
        <v>20</v>
      </c>
      <c r="B2318" s="177">
        <v>20.0</v>
      </c>
      <c r="C2318" s="178" t="str">
        <f t="shared" si="91"/>
        <v/>
      </c>
      <c r="D2318" s="179" t="str">
        <f t="shared" ref="D2318:E2318" si="1970">D2317</f>
        <v/>
      </c>
      <c r="E2318" s="180" t="str">
        <f t="shared" si="1970"/>
        <v/>
      </c>
      <c r="F2318" s="181"/>
      <c r="G2318" s="182"/>
      <c r="H2318" s="183"/>
      <c r="I2318" s="183"/>
      <c r="J2318" s="184"/>
      <c r="K2318" s="186"/>
      <c r="L2318" s="186"/>
      <c r="M2318" s="132"/>
      <c r="N2318" s="118" t="str">
        <f>VLOOKUP(K2318,COD!$O$2:$P$10,2,FALSE)</f>
        <v>#N/A</v>
      </c>
      <c r="O2318" s="118" t="str">
        <f>VLOOKUP(L2318,COD!$O$12:$P$25,2,FALSE)</f>
        <v>#N/A</v>
      </c>
      <c r="P2318" s="119" t="str">
        <f t="shared" si="1878"/>
        <v>#N/A</v>
      </c>
    </row>
    <row r="2319" ht="23.25" customHeight="1">
      <c r="A2319" s="86" t="str">
        <f t="shared" si="1951"/>
        <v>21</v>
      </c>
      <c r="B2319" s="177">
        <v>21.0</v>
      </c>
      <c r="C2319" s="178" t="str">
        <f t="shared" si="91"/>
        <v/>
      </c>
      <c r="D2319" s="179" t="str">
        <f t="shared" ref="D2319:E2319" si="1971">D2318</f>
        <v/>
      </c>
      <c r="E2319" s="180" t="str">
        <f t="shared" si="1971"/>
        <v/>
      </c>
      <c r="F2319" s="181"/>
      <c r="G2319" s="182"/>
      <c r="H2319" s="183"/>
      <c r="I2319" s="183"/>
      <c r="J2319" s="187"/>
      <c r="K2319" s="185"/>
      <c r="L2319" s="186"/>
      <c r="M2319" s="127"/>
      <c r="N2319" s="128" t="str">
        <f>VLOOKUP(K2319,COD!$O$2:$P$10,2,FALSE)</f>
        <v>#N/A</v>
      </c>
      <c r="O2319" s="128" t="str">
        <f>VLOOKUP(L2319,COD!$O$12:$P$25,2,FALSE)</f>
        <v>#N/A</v>
      </c>
      <c r="P2319" s="119" t="str">
        <f t="shared" si="1878"/>
        <v>#N/A</v>
      </c>
    </row>
    <row r="2320" ht="23.25" customHeight="1">
      <c r="A2320" s="86" t="str">
        <f t="shared" si="1951"/>
        <v>22</v>
      </c>
      <c r="B2320" s="177">
        <v>22.0</v>
      </c>
      <c r="C2320" s="178" t="str">
        <f t="shared" si="91"/>
        <v/>
      </c>
      <c r="D2320" s="179" t="str">
        <f t="shared" ref="D2320:E2320" si="1972">D2319</f>
        <v/>
      </c>
      <c r="E2320" s="180" t="str">
        <f t="shared" si="1972"/>
        <v/>
      </c>
      <c r="F2320" s="181"/>
      <c r="G2320" s="182"/>
      <c r="H2320" s="183"/>
      <c r="I2320" s="183"/>
      <c r="J2320" s="184"/>
      <c r="K2320" s="186"/>
      <c r="L2320" s="186"/>
      <c r="M2320" s="130"/>
      <c r="N2320" s="118" t="str">
        <f>VLOOKUP(K2320,COD!$O$2:$P$10,2,FALSE)</f>
        <v>#N/A</v>
      </c>
      <c r="O2320" s="118" t="str">
        <f>VLOOKUP(L2320,COD!$O$12:$P$25,2,FALSE)</f>
        <v>#N/A</v>
      </c>
      <c r="P2320" s="119" t="str">
        <f t="shared" si="1878"/>
        <v>#N/A</v>
      </c>
    </row>
    <row r="2321" ht="23.25" customHeight="1">
      <c r="A2321" s="86" t="str">
        <f t="shared" si="1951"/>
        <v>23</v>
      </c>
      <c r="B2321" s="177">
        <v>23.0</v>
      </c>
      <c r="C2321" s="178" t="str">
        <f t="shared" si="91"/>
        <v/>
      </c>
      <c r="D2321" s="179" t="str">
        <f t="shared" ref="D2321:E2321" si="1973">D2320</f>
        <v/>
      </c>
      <c r="E2321" s="180" t="str">
        <f t="shared" si="1973"/>
        <v/>
      </c>
      <c r="F2321" s="181"/>
      <c r="G2321" s="182"/>
      <c r="H2321" s="183"/>
      <c r="I2321" s="183"/>
      <c r="J2321" s="184"/>
      <c r="K2321" s="185"/>
      <c r="L2321" s="186"/>
      <c r="M2321" s="131"/>
      <c r="N2321" s="128" t="str">
        <f>VLOOKUP(K2321,COD!$O$2:$P$10,2,FALSE)</f>
        <v>#N/A</v>
      </c>
      <c r="O2321" s="128" t="str">
        <f>VLOOKUP(L2321,COD!$O$12:$P$25,2,FALSE)</f>
        <v>#N/A</v>
      </c>
      <c r="P2321" s="119" t="str">
        <f t="shared" si="1878"/>
        <v>#N/A</v>
      </c>
    </row>
    <row r="2322" ht="23.25" customHeight="1">
      <c r="A2322" s="86" t="str">
        <f t="shared" si="1951"/>
        <v>24</v>
      </c>
      <c r="B2322" s="177">
        <v>24.0</v>
      </c>
      <c r="C2322" s="178" t="str">
        <f t="shared" si="91"/>
        <v/>
      </c>
      <c r="D2322" s="179" t="str">
        <f t="shared" ref="D2322:E2322" si="1974">D2321</f>
        <v/>
      </c>
      <c r="E2322" s="180" t="str">
        <f t="shared" si="1974"/>
        <v/>
      </c>
      <c r="F2322" s="181"/>
      <c r="G2322" s="182"/>
      <c r="H2322" s="183"/>
      <c r="I2322" s="183"/>
      <c r="J2322" s="184"/>
      <c r="K2322" s="186"/>
      <c r="L2322" s="186"/>
      <c r="M2322" s="130"/>
      <c r="N2322" s="118" t="str">
        <f>VLOOKUP(K2322,COD!$O$2:$P$10,2,FALSE)</f>
        <v>#N/A</v>
      </c>
      <c r="O2322" s="118" t="str">
        <f>VLOOKUP(L2322,COD!$O$12:$P$25,2,FALSE)</f>
        <v>#N/A</v>
      </c>
      <c r="P2322" s="119" t="str">
        <f t="shared" si="1878"/>
        <v>#N/A</v>
      </c>
    </row>
    <row r="2323" ht="23.25" customHeight="1">
      <c r="A2323" s="86" t="str">
        <f t="shared" si="1951"/>
        <v>25</v>
      </c>
      <c r="B2323" s="177">
        <v>25.0</v>
      </c>
      <c r="C2323" s="178" t="str">
        <f t="shared" si="91"/>
        <v/>
      </c>
      <c r="D2323" s="179" t="str">
        <f t="shared" ref="D2323:E2323" si="1975">D2322</f>
        <v/>
      </c>
      <c r="E2323" s="180" t="str">
        <f t="shared" si="1975"/>
        <v/>
      </c>
      <c r="F2323" s="181"/>
      <c r="G2323" s="182"/>
      <c r="H2323" s="183"/>
      <c r="I2323" s="183"/>
      <c r="J2323" s="187"/>
      <c r="K2323" s="185"/>
      <c r="L2323" s="185"/>
      <c r="M2323" s="127"/>
      <c r="N2323" s="128" t="str">
        <f>VLOOKUP(K2323,COD!$O$2:$P$10,2,FALSE)</f>
        <v>#N/A</v>
      </c>
      <c r="O2323" s="128" t="str">
        <f>VLOOKUP(L2323,COD!$O$12:$P$25,2,FALSE)</f>
        <v>#N/A</v>
      </c>
      <c r="P2323" s="119" t="str">
        <f t="shared" si="1878"/>
        <v>#N/A</v>
      </c>
    </row>
    <row r="2324" ht="23.25" customHeight="1">
      <c r="A2324" s="86" t="str">
        <f t="shared" si="1951"/>
        <v>26</v>
      </c>
      <c r="B2324" s="177">
        <v>26.0</v>
      </c>
      <c r="C2324" s="178" t="str">
        <f t="shared" si="91"/>
        <v/>
      </c>
      <c r="D2324" s="179" t="str">
        <f t="shared" ref="D2324:E2324" si="1976">D2323</f>
        <v/>
      </c>
      <c r="E2324" s="180" t="str">
        <f t="shared" si="1976"/>
        <v/>
      </c>
      <c r="F2324" s="181"/>
      <c r="G2324" s="182"/>
      <c r="H2324" s="183"/>
      <c r="I2324" s="183"/>
      <c r="J2324" s="184"/>
      <c r="K2324" s="185"/>
      <c r="L2324" s="185"/>
      <c r="M2324" s="132"/>
      <c r="N2324" s="118" t="str">
        <f>VLOOKUP(K2324,COD!$O$2:$P$10,2,FALSE)</f>
        <v>#N/A</v>
      </c>
      <c r="O2324" s="118" t="str">
        <f>VLOOKUP(L2324,COD!$O$12:$P$25,2,FALSE)</f>
        <v>#N/A</v>
      </c>
      <c r="P2324" s="119" t="str">
        <f t="shared" si="1878"/>
        <v>#N/A</v>
      </c>
    </row>
    <row r="2325" ht="23.25" customHeight="1">
      <c r="A2325" s="86" t="str">
        <f t="shared" si="1951"/>
        <v>27</v>
      </c>
      <c r="B2325" s="177">
        <v>27.0</v>
      </c>
      <c r="C2325" s="178" t="str">
        <f t="shared" si="91"/>
        <v/>
      </c>
      <c r="D2325" s="179" t="str">
        <f t="shared" ref="D2325:E2325" si="1977">D2324</f>
        <v/>
      </c>
      <c r="E2325" s="180" t="str">
        <f t="shared" si="1977"/>
        <v/>
      </c>
      <c r="F2325" s="181"/>
      <c r="G2325" s="182"/>
      <c r="H2325" s="183"/>
      <c r="I2325" s="183"/>
      <c r="J2325" s="184"/>
      <c r="K2325" s="185"/>
      <c r="L2325" s="185"/>
      <c r="M2325" s="131"/>
      <c r="N2325" s="128" t="str">
        <f>VLOOKUP(K2325,COD!$O$2:$P$10,2,FALSE)</f>
        <v>#N/A</v>
      </c>
      <c r="O2325" s="128" t="str">
        <f>VLOOKUP(L2325,COD!$O$12:$P$25,2,FALSE)</f>
        <v>#N/A</v>
      </c>
      <c r="P2325" s="119" t="str">
        <f t="shared" si="1878"/>
        <v>#N/A</v>
      </c>
    </row>
    <row r="2326" ht="23.25" customHeight="1">
      <c r="A2326" s="86" t="str">
        <f t="shared" si="1951"/>
        <v>28</v>
      </c>
      <c r="B2326" s="177">
        <v>28.0</v>
      </c>
      <c r="C2326" s="178" t="str">
        <f t="shared" si="91"/>
        <v/>
      </c>
      <c r="D2326" s="179" t="str">
        <f t="shared" ref="D2326:E2326" si="1978">D2325</f>
        <v/>
      </c>
      <c r="E2326" s="180" t="str">
        <f t="shared" si="1978"/>
        <v/>
      </c>
      <c r="F2326" s="181"/>
      <c r="G2326" s="182"/>
      <c r="H2326" s="183"/>
      <c r="I2326" s="183"/>
      <c r="J2326" s="184"/>
      <c r="K2326" s="185"/>
      <c r="L2326" s="185"/>
      <c r="M2326" s="132"/>
      <c r="N2326" s="118" t="str">
        <f>VLOOKUP(K2326,COD!$O$2:$P$10,2,FALSE)</f>
        <v>#N/A</v>
      </c>
      <c r="O2326" s="118" t="str">
        <f>VLOOKUP(L2326,COD!$O$12:$P$25,2,FALSE)</f>
        <v>#N/A</v>
      </c>
      <c r="P2326" s="119" t="str">
        <f t="shared" si="1878"/>
        <v>#N/A</v>
      </c>
    </row>
    <row r="2327" ht="23.25" customHeight="1">
      <c r="A2327" s="86" t="str">
        <f t="shared" si="1951"/>
        <v>29</v>
      </c>
      <c r="B2327" s="177">
        <v>29.0</v>
      </c>
      <c r="C2327" s="178" t="str">
        <f t="shared" si="91"/>
        <v/>
      </c>
      <c r="D2327" s="179" t="str">
        <f t="shared" ref="D2327:E2327" si="1979">D2326</f>
        <v/>
      </c>
      <c r="E2327" s="180" t="str">
        <f t="shared" si="1979"/>
        <v/>
      </c>
      <c r="F2327" s="181"/>
      <c r="G2327" s="182"/>
      <c r="H2327" s="183"/>
      <c r="I2327" s="183"/>
      <c r="J2327" s="184"/>
      <c r="K2327" s="185"/>
      <c r="L2327" s="185"/>
      <c r="M2327" s="131"/>
      <c r="N2327" s="128" t="str">
        <f>VLOOKUP(K2327,COD!$O$2:$P$10,2,FALSE)</f>
        <v>#N/A</v>
      </c>
      <c r="O2327" s="128" t="str">
        <f>VLOOKUP(L2327,COD!$O$12:$P$25,2,FALSE)</f>
        <v>#N/A</v>
      </c>
      <c r="P2327" s="119" t="str">
        <f t="shared" si="1878"/>
        <v>#N/A</v>
      </c>
    </row>
    <row r="2328" ht="23.25" customHeight="1">
      <c r="A2328" s="86" t="str">
        <f t="shared" si="1951"/>
        <v>30</v>
      </c>
      <c r="B2328" s="177">
        <v>30.0</v>
      </c>
      <c r="C2328" s="178" t="str">
        <f t="shared" si="91"/>
        <v/>
      </c>
      <c r="D2328" s="179" t="str">
        <f t="shared" ref="D2328:E2328" si="1980">D2327</f>
        <v/>
      </c>
      <c r="E2328" s="180" t="str">
        <f t="shared" si="1980"/>
        <v/>
      </c>
      <c r="F2328" s="181"/>
      <c r="G2328" s="182"/>
      <c r="H2328" s="183"/>
      <c r="I2328" s="183"/>
      <c r="J2328" s="184"/>
      <c r="K2328" s="185"/>
      <c r="L2328" s="185"/>
      <c r="M2328" s="130"/>
      <c r="N2328" s="118" t="str">
        <f>VLOOKUP(K2328,COD!$O$2:$P$10,2,FALSE)</f>
        <v>#N/A</v>
      </c>
      <c r="O2328" s="118" t="str">
        <f>VLOOKUP(L2328,COD!$O$12:$P$25,2,FALSE)</f>
        <v>#N/A</v>
      </c>
      <c r="P2328" s="119" t="str">
        <f t="shared" si="1878"/>
        <v>#N/A</v>
      </c>
    </row>
    <row r="2329" ht="23.25" customHeight="1">
      <c r="A2329" s="86" t="str">
        <f t="shared" si="1951"/>
        <v>31</v>
      </c>
      <c r="B2329" s="177">
        <v>31.0</v>
      </c>
      <c r="C2329" s="178" t="str">
        <f t="shared" si="91"/>
        <v/>
      </c>
      <c r="D2329" s="179" t="str">
        <f t="shared" ref="D2329:E2329" si="1981">D2328</f>
        <v/>
      </c>
      <c r="E2329" s="180" t="str">
        <f t="shared" si="1981"/>
        <v/>
      </c>
      <c r="F2329" s="181"/>
      <c r="G2329" s="182"/>
      <c r="H2329" s="183"/>
      <c r="I2329" s="183"/>
      <c r="J2329" s="184"/>
      <c r="K2329" s="186"/>
      <c r="L2329" s="186"/>
      <c r="M2329" s="131"/>
      <c r="N2329" s="128" t="str">
        <f>VLOOKUP(K2329,COD!$O$2:$P$10,2,FALSE)</f>
        <v>#N/A</v>
      </c>
      <c r="O2329" s="128" t="str">
        <f>VLOOKUP(L2329,COD!$O$12:$P$25,2,FALSE)</f>
        <v>#N/A</v>
      </c>
      <c r="P2329" s="119" t="str">
        <f t="shared" si="1878"/>
        <v>#N/A</v>
      </c>
    </row>
    <row r="2330" ht="23.25" customHeight="1">
      <c r="A2330" s="86" t="str">
        <f t="shared" si="1951"/>
        <v>32</v>
      </c>
      <c r="B2330" s="177">
        <v>32.0</v>
      </c>
      <c r="C2330" s="178" t="str">
        <f t="shared" si="91"/>
        <v/>
      </c>
      <c r="D2330" s="179" t="str">
        <f t="shared" ref="D2330:E2330" si="1982">D2329</f>
        <v/>
      </c>
      <c r="E2330" s="180" t="str">
        <f t="shared" si="1982"/>
        <v/>
      </c>
      <c r="F2330" s="181"/>
      <c r="G2330" s="182"/>
      <c r="H2330" s="183"/>
      <c r="I2330" s="183"/>
      <c r="J2330" s="184"/>
      <c r="K2330" s="185"/>
      <c r="L2330" s="185"/>
      <c r="M2330" s="130"/>
      <c r="N2330" s="118" t="str">
        <f>VLOOKUP(K2330,COD!$O$2:$P$10,2,FALSE)</f>
        <v>#N/A</v>
      </c>
      <c r="O2330" s="118" t="str">
        <f>VLOOKUP(L2330,COD!$O$12:$P$25,2,FALSE)</f>
        <v>#N/A</v>
      </c>
      <c r="P2330" s="119" t="str">
        <f t="shared" si="1878"/>
        <v>#N/A</v>
      </c>
    </row>
    <row r="2331" ht="23.25" customHeight="1">
      <c r="A2331" s="86" t="str">
        <f t="shared" si="1951"/>
        <v>33</v>
      </c>
      <c r="B2331" s="177">
        <v>33.0</v>
      </c>
      <c r="C2331" s="178" t="str">
        <f t="shared" si="91"/>
        <v/>
      </c>
      <c r="D2331" s="179" t="str">
        <f t="shared" ref="D2331:E2331" si="1983">D2330</f>
        <v/>
      </c>
      <c r="E2331" s="180" t="str">
        <f t="shared" si="1983"/>
        <v/>
      </c>
      <c r="F2331" s="181"/>
      <c r="G2331" s="182"/>
      <c r="H2331" s="183"/>
      <c r="I2331" s="183"/>
      <c r="J2331" s="184"/>
      <c r="K2331" s="185"/>
      <c r="L2331" s="185"/>
      <c r="M2331" s="127"/>
      <c r="N2331" s="128" t="str">
        <f>VLOOKUP(K2331,COD!$O$2:$P$10,2,FALSE)</f>
        <v>#N/A</v>
      </c>
      <c r="O2331" s="128" t="str">
        <f>VLOOKUP(L2331,COD!$O$12:$P$25,2,FALSE)</f>
        <v>#N/A</v>
      </c>
      <c r="P2331" s="119" t="str">
        <f t="shared" si="1878"/>
        <v>#N/A</v>
      </c>
    </row>
    <row r="2332" ht="23.25" customHeight="1">
      <c r="A2332" s="86" t="str">
        <f t="shared" si="1951"/>
        <v>34</v>
      </c>
      <c r="B2332" s="177">
        <v>34.0</v>
      </c>
      <c r="C2332" s="178" t="str">
        <f t="shared" si="91"/>
        <v/>
      </c>
      <c r="D2332" s="179" t="str">
        <f t="shared" ref="D2332:E2332" si="1984">D2331</f>
        <v/>
      </c>
      <c r="E2332" s="180" t="str">
        <f t="shared" si="1984"/>
        <v/>
      </c>
      <c r="F2332" s="181"/>
      <c r="G2332" s="182"/>
      <c r="H2332" s="183"/>
      <c r="I2332" s="183"/>
      <c r="J2332" s="184"/>
      <c r="K2332" s="185"/>
      <c r="L2332" s="185"/>
      <c r="M2332" s="132"/>
      <c r="N2332" s="118" t="str">
        <f>VLOOKUP(K2332,COD!$O$2:$P$10,2,FALSE)</f>
        <v>#N/A</v>
      </c>
      <c r="O2332" s="118" t="str">
        <f>VLOOKUP(L2332,COD!$O$12:$P$25,2,FALSE)</f>
        <v>#N/A</v>
      </c>
      <c r="P2332" s="119" t="str">
        <f t="shared" si="1878"/>
        <v>#N/A</v>
      </c>
    </row>
    <row r="2333" ht="23.25" customHeight="1">
      <c r="A2333" s="86" t="str">
        <f t="shared" si="1951"/>
        <v>35</v>
      </c>
      <c r="B2333" s="177">
        <v>35.0</v>
      </c>
      <c r="C2333" s="178" t="str">
        <f t="shared" si="91"/>
        <v/>
      </c>
      <c r="D2333" s="179" t="str">
        <f t="shared" ref="D2333:E2333" si="1985">D2332</f>
        <v/>
      </c>
      <c r="E2333" s="180" t="str">
        <f t="shared" si="1985"/>
        <v/>
      </c>
      <c r="F2333" s="181"/>
      <c r="G2333" s="182"/>
      <c r="H2333" s="183"/>
      <c r="I2333" s="183"/>
      <c r="J2333" s="184"/>
      <c r="K2333" s="185"/>
      <c r="L2333" s="185"/>
      <c r="M2333" s="131"/>
      <c r="N2333" s="128" t="str">
        <f>VLOOKUP(K2333,COD!$O$2:$P$10,2,FALSE)</f>
        <v>#N/A</v>
      </c>
      <c r="O2333" s="128" t="str">
        <f>VLOOKUP(L2333,COD!$O$12:$P$25,2,FALSE)</f>
        <v>#N/A</v>
      </c>
      <c r="P2333" s="119" t="str">
        <f t="shared" si="1878"/>
        <v>#N/A</v>
      </c>
    </row>
    <row r="2334" ht="23.25" customHeight="1">
      <c r="A2334" s="86" t="str">
        <f t="shared" si="1951"/>
        <v>36</v>
      </c>
      <c r="B2334" s="177">
        <v>36.0</v>
      </c>
      <c r="C2334" s="178" t="str">
        <f t="shared" si="91"/>
        <v/>
      </c>
      <c r="D2334" s="179" t="str">
        <f t="shared" ref="D2334:E2334" si="1986">D2333</f>
        <v/>
      </c>
      <c r="E2334" s="180" t="str">
        <f t="shared" si="1986"/>
        <v/>
      </c>
      <c r="F2334" s="181"/>
      <c r="G2334" s="182"/>
      <c r="H2334" s="183"/>
      <c r="I2334" s="183"/>
      <c r="J2334" s="184"/>
      <c r="K2334" s="185"/>
      <c r="L2334" s="185"/>
      <c r="M2334" s="132"/>
      <c r="N2334" s="118" t="str">
        <f>VLOOKUP(K2334,COD!$O$2:$P$10,2,FALSE)</f>
        <v>#N/A</v>
      </c>
      <c r="O2334" s="118" t="str">
        <f>VLOOKUP(L2334,COD!$O$12:$P$25,2,FALSE)</f>
        <v>#N/A</v>
      </c>
      <c r="P2334" s="119" t="str">
        <f t="shared" si="1878"/>
        <v>#N/A</v>
      </c>
    </row>
    <row r="2335" ht="23.25" customHeight="1">
      <c r="A2335" s="86" t="str">
        <f t="shared" si="1951"/>
        <v>37</v>
      </c>
      <c r="B2335" s="177">
        <v>37.0</v>
      </c>
      <c r="C2335" s="178" t="str">
        <f t="shared" si="91"/>
        <v/>
      </c>
      <c r="D2335" s="179" t="str">
        <f t="shared" ref="D2335:E2335" si="1987">D2334</f>
        <v/>
      </c>
      <c r="E2335" s="180" t="str">
        <f t="shared" si="1987"/>
        <v/>
      </c>
      <c r="F2335" s="181"/>
      <c r="G2335" s="182"/>
      <c r="H2335" s="183"/>
      <c r="I2335" s="183"/>
      <c r="J2335" s="187"/>
      <c r="K2335" s="185"/>
      <c r="L2335" s="185"/>
      <c r="M2335" s="127"/>
      <c r="N2335" s="128" t="str">
        <f>VLOOKUP(K2335,COD!$O$2:$P$10,2,FALSE)</f>
        <v>#N/A</v>
      </c>
      <c r="O2335" s="128" t="str">
        <f>VLOOKUP(L2335,COD!$O$12:$P$25,2,FALSE)</f>
        <v>#N/A</v>
      </c>
      <c r="P2335" s="119" t="str">
        <f t="shared" si="1878"/>
        <v>#N/A</v>
      </c>
    </row>
    <row r="2336" ht="23.25" customHeight="1">
      <c r="A2336" s="86" t="str">
        <f t="shared" si="1951"/>
        <v>38</v>
      </c>
      <c r="B2336" s="177">
        <v>38.0</v>
      </c>
      <c r="C2336" s="178" t="str">
        <f t="shared" si="91"/>
        <v/>
      </c>
      <c r="D2336" s="179" t="str">
        <f t="shared" ref="D2336:E2336" si="1988">D2335</f>
        <v/>
      </c>
      <c r="E2336" s="180" t="str">
        <f t="shared" si="1988"/>
        <v/>
      </c>
      <c r="F2336" s="181"/>
      <c r="G2336" s="182"/>
      <c r="H2336" s="183"/>
      <c r="I2336" s="183"/>
      <c r="J2336" s="184"/>
      <c r="K2336" s="185"/>
      <c r="L2336" s="185"/>
      <c r="M2336" s="132"/>
      <c r="N2336" s="118" t="str">
        <f>VLOOKUP(K2336,COD!$O$2:$P$10,2,FALSE)</f>
        <v>#N/A</v>
      </c>
      <c r="O2336" s="118" t="str">
        <f>VLOOKUP(L2336,COD!$O$12:$P$25,2,FALSE)</f>
        <v>#N/A</v>
      </c>
      <c r="P2336" s="119" t="str">
        <f t="shared" si="1878"/>
        <v>#N/A</v>
      </c>
    </row>
    <row r="2337" ht="23.25" customHeight="1">
      <c r="A2337" s="86" t="str">
        <f t="shared" si="1951"/>
        <v>39</v>
      </c>
      <c r="B2337" s="177">
        <v>39.0</v>
      </c>
      <c r="C2337" s="178" t="str">
        <f t="shared" si="91"/>
        <v/>
      </c>
      <c r="D2337" s="179" t="str">
        <f t="shared" ref="D2337:E2337" si="1989">D2336</f>
        <v/>
      </c>
      <c r="E2337" s="180" t="str">
        <f t="shared" si="1989"/>
        <v/>
      </c>
      <c r="F2337" s="181"/>
      <c r="G2337" s="182"/>
      <c r="H2337" s="183"/>
      <c r="I2337" s="183"/>
      <c r="J2337" s="184"/>
      <c r="K2337" s="185"/>
      <c r="L2337" s="186"/>
      <c r="M2337" s="127"/>
      <c r="N2337" s="128" t="str">
        <f>VLOOKUP(K2337,COD!$O$2:$P$10,2,FALSE)</f>
        <v>#N/A</v>
      </c>
      <c r="O2337" s="128" t="str">
        <f>VLOOKUP(L2337,COD!$O$12:$P$25,2,FALSE)</f>
        <v>#N/A</v>
      </c>
      <c r="P2337" s="119" t="str">
        <f t="shared" si="1878"/>
        <v>#N/A</v>
      </c>
    </row>
    <row r="2338" ht="23.25" customHeight="1">
      <c r="A2338" s="86" t="str">
        <f t="shared" si="1951"/>
        <v>40</v>
      </c>
      <c r="B2338" s="177">
        <v>40.0</v>
      </c>
      <c r="C2338" s="178" t="str">
        <f t="shared" si="91"/>
        <v/>
      </c>
      <c r="D2338" s="179" t="str">
        <f t="shared" ref="D2338:E2338" si="1990">D2337</f>
        <v/>
      </c>
      <c r="E2338" s="180" t="str">
        <f t="shared" si="1990"/>
        <v/>
      </c>
      <c r="F2338" s="181"/>
      <c r="G2338" s="182"/>
      <c r="H2338" s="183"/>
      <c r="I2338" s="183"/>
      <c r="J2338" s="184"/>
      <c r="K2338" s="185"/>
      <c r="L2338" s="186"/>
      <c r="M2338" s="130"/>
      <c r="N2338" s="118" t="str">
        <f>VLOOKUP(K2338,COD!$O$2:$P$10,2,FALSE)</f>
        <v>#N/A</v>
      </c>
      <c r="O2338" s="118" t="str">
        <f>VLOOKUP(L2338,COD!$O$12:$P$25,2,FALSE)</f>
        <v>#N/A</v>
      </c>
      <c r="P2338" s="119" t="str">
        <f t="shared" si="1878"/>
        <v>#N/A</v>
      </c>
    </row>
    <row r="2339" ht="23.25" customHeight="1">
      <c r="A2339" s="86" t="str">
        <f t="shared" si="1951"/>
        <v>41</v>
      </c>
      <c r="B2339" s="177">
        <v>41.0</v>
      </c>
      <c r="C2339" s="178" t="str">
        <f t="shared" si="91"/>
        <v/>
      </c>
      <c r="D2339" s="179" t="str">
        <f t="shared" ref="D2339:E2339" si="1991">D2338</f>
        <v/>
      </c>
      <c r="E2339" s="180" t="str">
        <f t="shared" si="1991"/>
        <v/>
      </c>
      <c r="F2339" s="181"/>
      <c r="G2339" s="182"/>
      <c r="H2339" s="183"/>
      <c r="I2339" s="183"/>
      <c r="J2339" s="184"/>
      <c r="K2339" s="185"/>
      <c r="L2339" s="186"/>
      <c r="M2339" s="127"/>
      <c r="N2339" s="128" t="str">
        <f>VLOOKUP(K2339,COD!$O$2:$P$10,2,FALSE)</f>
        <v>#N/A</v>
      </c>
      <c r="O2339" s="128" t="str">
        <f>VLOOKUP(L2339,COD!$O$12:$P$25,2,FALSE)</f>
        <v>#N/A</v>
      </c>
      <c r="P2339" s="119" t="str">
        <f t="shared" si="1878"/>
        <v>#N/A</v>
      </c>
    </row>
    <row r="2340" ht="23.25" customHeight="1">
      <c r="A2340" s="86" t="str">
        <f t="shared" si="1951"/>
        <v>42</v>
      </c>
      <c r="B2340" s="177">
        <v>42.0</v>
      </c>
      <c r="C2340" s="178" t="str">
        <f t="shared" si="91"/>
        <v/>
      </c>
      <c r="D2340" s="179" t="str">
        <f t="shared" ref="D2340:E2340" si="1992">D2339</f>
        <v/>
      </c>
      <c r="E2340" s="180" t="str">
        <f t="shared" si="1992"/>
        <v/>
      </c>
      <c r="F2340" s="181"/>
      <c r="G2340" s="182"/>
      <c r="H2340" s="183"/>
      <c r="I2340" s="183"/>
      <c r="J2340" s="184"/>
      <c r="K2340" s="185"/>
      <c r="L2340" s="188"/>
      <c r="M2340" s="132"/>
      <c r="N2340" s="118" t="str">
        <f>VLOOKUP(K2340,COD!$O$2:$P$10,2,FALSE)</f>
        <v>#N/A</v>
      </c>
      <c r="O2340" s="118" t="str">
        <f>VLOOKUP(L2340,COD!$O$12:$P$25,2,FALSE)</f>
        <v>#N/A</v>
      </c>
      <c r="P2340" s="119" t="str">
        <f t="shared" si="1878"/>
        <v>#N/A</v>
      </c>
    </row>
    <row r="2341" ht="23.25" customHeight="1">
      <c r="A2341" s="86" t="str">
        <f t="shared" si="1951"/>
        <v>43</v>
      </c>
      <c r="B2341" s="177">
        <v>43.0</v>
      </c>
      <c r="C2341" s="178" t="str">
        <f t="shared" si="91"/>
        <v/>
      </c>
      <c r="D2341" s="179" t="str">
        <f t="shared" ref="D2341:E2341" si="1993">D2340</f>
        <v/>
      </c>
      <c r="E2341" s="180" t="str">
        <f t="shared" si="1993"/>
        <v/>
      </c>
      <c r="F2341" s="181"/>
      <c r="G2341" s="182"/>
      <c r="H2341" s="183"/>
      <c r="I2341" s="183"/>
      <c r="J2341" s="184"/>
      <c r="K2341" s="186"/>
      <c r="L2341" s="186"/>
      <c r="M2341" s="131"/>
      <c r="N2341" s="128" t="str">
        <f>VLOOKUP(K2341,COD!$O$2:$P$10,2,FALSE)</f>
        <v>#N/A</v>
      </c>
      <c r="O2341" s="128" t="str">
        <f>VLOOKUP(L2341,COD!$O$12:$P$25,2,FALSE)</f>
        <v>#N/A</v>
      </c>
      <c r="P2341" s="119" t="str">
        <f t="shared" si="1878"/>
        <v>#N/A</v>
      </c>
    </row>
    <row r="2342" ht="23.25" customHeight="1">
      <c r="A2342" s="86" t="str">
        <f t="shared" si="1951"/>
        <v>44</v>
      </c>
      <c r="B2342" s="177">
        <v>44.0</v>
      </c>
      <c r="C2342" s="178" t="str">
        <f t="shared" si="91"/>
        <v/>
      </c>
      <c r="D2342" s="179" t="str">
        <f t="shared" ref="D2342:E2342" si="1994">D2341</f>
        <v/>
      </c>
      <c r="E2342" s="180" t="str">
        <f t="shared" si="1994"/>
        <v/>
      </c>
      <c r="F2342" s="181"/>
      <c r="G2342" s="182"/>
      <c r="H2342" s="183"/>
      <c r="I2342" s="183"/>
      <c r="J2342" s="184"/>
      <c r="K2342" s="186"/>
      <c r="L2342" s="186"/>
      <c r="M2342" s="130"/>
      <c r="N2342" s="118" t="str">
        <f>VLOOKUP(K2342,COD!$O$2:$P$10,2,FALSE)</f>
        <v>#N/A</v>
      </c>
      <c r="O2342" s="118" t="str">
        <f>VLOOKUP(L2342,COD!$O$12:$P$25,2,FALSE)</f>
        <v>#N/A</v>
      </c>
      <c r="P2342" s="119" t="str">
        <f t="shared" si="1878"/>
        <v>#N/A</v>
      </c>
    </row>
    <row r="2343" ht="23.25" customHeight="1">
      <c r="A2343" s="86" t="str">
        <f t="shared" si="1951"/>
        <v>45</v>
      </c>
      <c r="B2343" s="177">
        <v>45.0</v>
      </c>
      <c r="C2343" s="178" t="str">
        <f t="shared" si="91"/>
        <v/>
      </c>
      <c r="D2343" s="179" t="str">
        <f t="shared" ref="D2343:E2343" si="1995">D2342</f>
        <v/>
      </c>
      <c r="E2343" s="180" t="str">
        <f t="shared" si="1995"/>
        <v/>
      </c>
      <c r="F2343" s="181"/>
      <c r="G2343" s="182"/>
      <c r="H2343" s="183"/>
      <c r="I2343" s="183"/>
      <c r="J2343" s="184"/>
      <c r="K2343" s="189"/>
      <c r="L2343" s="190"/>
      <c r="M2343" s="127"/>
      <c r="N2343" s="128" t="str">
        <f>VLOOKUP(K2343,COD!$O$2:$P$10,2,FALSE)</f>
        <v>#N/A</v>
      </c>
      <c r="O2343" s="128" t="str">
        <f>VLOOKUP(L2343,COD!$O$12:$P$25,2,FALSE)</f>
        <v>#N/A</v>
      </c>
      <c r="P2343" s="119" t="str">
        <f t="shared" si="1878"/>
        <v>#N/A</v>
      </c>
    </row>
    <row r="2344" ht="23.25" customHeight="1">
      <c r="A2344" s="86" t="str">
        <f t="shared" si="1951"/>
        <v>46</v>
      </c>
      <c r="B2344" s="177">
        <v>46.0</v>
      </c>
      <c r="C2344" s="178" t="str">
        <f t="shared" si="91"/>
        <v/>
      </c>
      <c r="D2344" s="179" t="str">
        <f t="shared" ref="D2344:E2344" si="1996">D2343</f>
        <v/>
      </c>
      <c r="E2344" s="180" t="str">
        <f t="shared" si="1996"/>
        <v/>
      </c>
      <c r="F2344" s="181"/>
      <c r="G2344" s="182"/>
      <c r="H2344" s="183"/>
      <c r="I2344" s="183"/>
      <c r="J2344" s="187"/>
      <c r="K2344" s="186"/>
      <c r="L2344" s="186"/>
      <c r="M2344" s="132"/>
      <c r="N2344" s="118" t="str">
        <f>VLOOKUP(K2344,COD!$O$2:$P$10,2,FALSE)</f>
        <v>#N/A</v>
      </c>
      <c r="O2344" s="118" t="str">
        <f>VLOOKUP(L2344,COD!$O$12:$P$25,2,FALSE)</f>
        <v>#N/A</v>
      </c>
      <c r="P2344" s="119" t="str">
        <f t="shared" si="1878"/>
        <v>#N/A</v>
      </c>
    </row>
    <row r="2345" ht="23.25" customHeight="1">
      <c r="A2345" s="86" t="str">
        <f t="shared" si="1951"/>
        <v>47</v>
      </c>
      <c r="B2345" s="177">
        <v>47.0</v>
      </c>
      <c r="C2345" s="178" t="str">
        <f t="shared" si="91"/>
        <v/>
      </c>
      <c r="D2345" s="179" t="str">
        <f t="shared" ref="D2345:E2345" si="1997">D2344</f>
        <v/>
      </c>
      <c r="E2345" s="180" t="str">
        <f t="shared" si="1997"/>
        <v/>
      </c>
      <c r="F2345" s="181"/>
      <c r="G2345" s="182"/>
      <c r="H2345" s="183"/>
      <c r="I2345" s="183"/>
      <c r="J2345" s="184"/>
      <c r="K2345" s="185"/>
      <c r="L2345" s="186"/>
      <c r="M2345" s="127"/>
      <c r="N2345" s="128" t="str">
        <f>VLOOKUP(K2345,COD!$O$2:$P$10,2,FALSE)</f>
        <v>#N/A</v>
      </c>
      <c r="O2345" s="128" t="str">
        <f>VLOOKUP(L2345,COD!$O$12:$P$25,2,FALSE)</f>
        <v>#N/A</v>
      </c>
      <c r="P2345" s="119" t="str">
        <f t="shared" si="1878"/>
        <v>#N/A</v>
      </c>
    </row>
    <row r="2346" ht="23.25" customHeight="1">
      <c r="A2346" s="86" t="str">
        <f t="shared" si="1951"/>
        <v>48</v>
      </c>
      <c r="B2346" s="177">
        <v>48.0</v>
      </c>
      <c r="C2346" s="178" t="str">
        <f t="shared" si="91"/>
        <v/>
      </c>
      <c r="D2346" s="179" t="str">
        <f t="shared" ref="D2346:E2346" si="1998">D2345</f>
        <v/>
      </c>
      <c r="E2346" s="180" t="str">
        <f t="shared" si="1998"/>
        <v/>
      </c>
      <c r="F2346" s="181"/>
      <c r="G2346" s="182"/>
      <c r="H2346" s="183"/>
      <c r="I2346" s="183"/>
      <c r="J2346" s="184"/>
      <c r="K2346" s="186"/>
      <c r="L2346" s="186"/>
      <c r="M2346" s="132"/>
      <c r="N2346" s="118" t="str">
        <f>VLOOKUP(K2346,COD!$O$2:$P$10,2,FALSE)</f>
        <v>#N/A</v>
      </c>
      <c r="O2346" s="118" t="str">
        <f>VLOOKUP(L2346,COD!$O$12:$P$25,2,FALSE)</f>
        <v>#N/A</v>
      </c>
      <c r="P2346" s="119" t="str">
        <f t="shared" si="1878"/>
        <v>#N/A</v>
      </c>
    </row>
    <row r="2347" ht="23.25" customHeight="1">
      <c r="A2347" s="86" t="str">
        <f t="shared" si="1951"/>
        <v>49</v>
      </c>
      <c r="B2347" s="177">
        <v>49.0</v>
      </c>
      <c r="C2347" s="178" t="str">
        <f t="shared" si="91"/>
        <v/>
      </c>
      <c r="D2347" s="179" t="str">
        <f t="shared" ref="D2347:E2347" si="1999">D2346</f>
        <v/>
      </c>
      <c r="E2347" s="180" t="str">
        <f t="shared" si="1999"/>
        <v/>
      </c>
      <c r="F2347" s="181"/>
      <c r="G2347" s="182"/>
      <c r="H2347" s="183"/>
      <c r="I2347" s="183"/>
      <c r="J2347" s="184"/>
      <c r="K2347" s="185"/>
      <c r="L2347" s="186"/>
      <c r="M2347" s="127"/>
      <c r="N2347" s="128" t="str">
        <f>VLOOKUP(K2347,COD!$O$2:$P$10,2,FALSE)</f>
        <v>#N/A</v>
      </c>
      <c r="O2347" s="128" t="str">
        <f>VLOOKUP(L2347,COD!$O$12:$P$25,2,FALSE)</f>
        <v>#N/A</v>
      </c>
      <c r="P2347" s="119" t="str">
        <f t="shared" si="1878"/>
        <v>#N/A</v>
      </c>
    </row>
    <row r="2348" ht="23.25" customHeight="1">
      <c r="A2348" s="86" t="str">
        <f t="shared" si="1951"/>
        <v>50</v>
      </c>
      <c r="B2348" s="177">
        <v>50.0</v>
      </c>
      <c r="C2348" s="178" t="str">
        <f t="shared" si="91"/>
        <v/>
      </c>
      <c r="D2348" s="179" t="str">
        <f t="shared" ref="D2348:E2348" si="2000">D2347</f>
        <v/>
      </c>
      <c r="E2348" s="180" t="str">
        <f t="shared" si="2000"/>
        <v/>
      </c>
      <c r="F2348" s="181"/>
      <c r="G2348" s="182"/>
      <c r="H2348" s="183"/>
      <c r="I2348" s="183"/>
      <c r="J2348" s="184"/>
      <c r="K2348" s="186"/>
      <c r="L2348" s="186"/>
      <c r="M2348" s="132"/>
      <c r="N2348" s="118" t="str">
        <f>VLOOKUP(K2348,COD!$O$2:$P$10,2,FALSE)</f>
        <v>#N/A</v>
      </c>
      <c r="O2348" s="118" t="str">
        <f>VLOOKUP(L2348,COD!$O$12:$P$25,2,FALSE)</f>
        <v>#N/A</v>
      </c>
      <c r="P2348" s="119" t="str">
        <f t="shared" si="1878"/>
        <v>#N/A</v>
      </c>
    </row>
    <row r="2349" ht="23.25" customHeight="1">
      <c r="A2349" s="86" t="str">
        <f t="shared" si="1951"/>
        <v>51</v>
      </c>
      <c r="B2349" s="177">
        <v>51.0</v>
      </c>
      <c r="C2349" s="178" t="str">
        <f t="shared" si="91"/>
        <v/>
      </c>
      <c r="D2349" s="179" t="str">
        <f t="shared" ref="D2349:E2349" si="2001">D2348</f>
        <v/>
      </c>
      <c r="E2349" s="180" t="str">
        <f t="shared" si="2001"/>
        <v/>
      </c>
      <c r="F2349" s="181"/>
      <c r="G2349" s="182"/>
      <c r="H2349" s="183"/>
      <c r="I2349" s="183"/>
      <c r="J2349" s="187"/>
      <c r="K2349" s="186"/>
      <c r="L2349" s="186"/>
      <c r="M2349" s="131"/>
      <c r="N2349" s="128" t="str">
        <f>VLOOKUP(K2349,COD!$O$2:$P$10,2,FALSE)</f>
        <v>#N/A</v>
      </c>
      <c r="O2349" s="128" t="str">
        <f>VLOOKUP(L2349,COD!$O$12:$P$25,2,FALSE)</f>
        <v>#N/A</v>
      </c>
      <c r="P2349" s="119" t="str">
        <f t="shared" si="1878"/>
        <v>#N/A</v>
      </c>
    </row>
    <row r="2350" ht="23.25" customHeight="1">
      <c r="A2350" s="86" t="str">
        <f t="shared" si="1951"/>
        <v>52</v>
      </c>
      <c r="B2350" s="177">
        <v>52.0</v>
      </c>
      <c r="C2350" s="178" t="str">
        <f t="shared" si="91"/>
        <v/>
      </c>
      <c r="D2350" s="179" t="str">
        <f t="shared" ref="D2350:E2350" si="2002">D2349</f>
        <v/>
      </c>
      <c r="E2350" s="180" t="str">
        <f t="shared" si="2002"/>
        <v/>
      </c>
      <c r="F2350" s="181"/>
      <c r="G2350" s="182"/>
      <c r="H2350" s="183"/>
      <c r="I2350" s="183"/>
      <c r="J2350" s="184"/>
      <c r="K2350" s="186"/>
      <c r="L2350" s="186"/>
      <c r="M2350" s="132"/>
      <c r="N2350" s="119" t="str">
        <f>VLOOKUP(K2350,COD!$O$2:$P$10,2,FALSE)</f>
        <v>#N/A</v>
      </c>
      <c r="O2350" s="119" t="str">
        <f>VLOOKUP(L2350,COD!$O$12:$P$25,2,FALSE)</f>
        <v>#N/A</v>
      </c>
      <c r="P2350" s="119" t="str">
        <f t="shared" si="1878"/>
        <v>#N/A</v>
      </c>
    </row>
    <row r="2351" ht="23.25" customHeight="1">
      <c r="A2351" s="86" t="str">
        <f t="shared" si="1951"/>
        <v>53</v>
      </c>
      <c r="B2351" s="177">
        <v>53.0</v>
      </c>
      <c r="C2351" s="178" t="str">
        <f t="shared" si="91"/>
        <v/>
      </c>
      <c r="D2351" s="179" t="str">
        <f t="shared" ref="D2351:E2351" si="2003">D2350</f>
        <v/>
      </c>
      <c r="E2351" s="180" t="str">
        <f t="shared" si="2003"/>
        <v/>
      </c>
      <c r="F2351" s="181"/>
      <c r="G2351" s="182"/>
      <c r="H2351" s="183"/>
      <c r="I2351" s="183"/>
      <c r="J2351" s="184"/>
      <c r="K2351" s="185"/>
      <c r="L2351" s="185"/>
      <c r="M2351" s="127"/>
      <c r="N2351" s="119" t="str">
        <f>VLOOKUP(K2351,COD!$O$2:$P$10,2,FALSE)</f>
        <v>#N/A</v>
      </c>
      <c r="O2351" s="119" t="str">
        <f>VLOOKUP(L2351,COD!$O$12:$P$25,2,FALSE)</f>
        <v>#N/A</v>
      </c>
      <c r="P2351" s="119" t="str">
        <f t="shared" si="1878"/>
        <v>#N/A</v>
      </c>
    </row>
    <row r="2352" ht="23.25" customHeight="1">
      <c r="A2352" s="86" t="str">
        <f t="shared" si="1951"/>
        <v>54</v>
      </c>
      <c r="B2352" s="177">
        <v>54.0</v>
      </c>
      <c r="C2352" s="178" t="str">
        <f t="shared" si="91"/>
        <v/>
      </c>
      <c r="D2352" s="179" t="str">
        <f t="shared" ref="D2352:E2352" si="2004">D2351</f>
        <v/>
      </c>
      <c r="E2352" s="180" t="str">
        <f t="shared" si="2004"/>
        <v/>
      </c>
      <c r="F2352" s="181"/>
      <c r="G2352" s="182"/>
      <c r="H2352" s="183"/>
      <c r="I2352" s="183"/>
      <c r="J2352" s="184"/>
      <c r="K2352" s="186"/>
      <c r="L2352" s="186"/>
      <c r="M2352" s="132"/>
      <c r="N2352" s="119" t="str">
        <f>VLOOKUP(K2352,COD!$O$2:$P$10,2,FALSE)</f>
        <v>#N/A</v>
      </c>
      <c r="O2352" s="119" t="str">
        <f>VLOOKUP(L2352,COD!$O$12:$P$25,2,FALSE)</f>
        <v>#N/A</v>
      </c>
      <c r="P2352" s="119" t="str">
        <f t="shared" si="1878"/>
        <v>#N/A</v>
      </c>
    </row>
    <row r="2353" ht="23.25" customHeight="1">
      <c r="A2353" s="86" t="str">
        <f t="shared" si="1951"/>
        <v>55</v>
      </c>
      <c r="B2353" s="177">
        <v>55.0</v>
      </c>
      <c r="C2353" s="178" t="str">
        <f t="shared" si="91"/>
        <v/>
      </c>
      <c r="D2353" s="179" t="str">
        <f t="shared" ref="D2353:E2353" si="2005">D2352</f>
        <v/>
      </c>
      <c r="E2353" s="180" t="str">
        <f t="shared" si="2005"/>
        <v/>
      </c>
      <c r="F2353" s="181"/>
      <c r="G2353" s="182"/>
      <c r="H2353" s="183"/>
      <c r="I2353" s="183"/>
      <c r="J2353" s="184"/>
      <c r="K2353" s="185"/>
      <c r="L2353" s="186"/>
      <c r="M2353" s="131"/>
      <c r="N2353" s="119" t="str">
        <f>VLOOKUP(K2353,COD!$O$2:$P$10,2,FALSE)</f>
        <v>#N/A</v>
      </c>
      <c r="O2353" s="119" t="str">
        <f>VLOOKUP(L2353,COD!$O$12:$P$25,2,FALSE)</f>
        <v>#N/A</v>
      </c>
      <c r="P2353" s="119" t="str">
        <f t="shared" si="1878"/>
        <v>#N/A</v>
      </c>
    </row>
    <row r="2354" ht="23.25" customHeight="1">
      <c r="A2354" s="86" t="str">
        <f t="shared" si="1951"/>
        <v>56</v>
      </c>
      <c r="B2354" s="177">
        <v>56.0</v>
      </c>
      <c r="C2354" s="178" t="str">
        <f t="shared" si="91"/>
        <v/>
      </c>
      <c r="D2354" s="179" t="str">
        <f t="shared" ref="D2354:E2354" si="2006">D2353</f>
        <v/>
      </c>
      <c r="E2354" s="180" t="str">
        <f t="shared" si="2006"/>
        <v/>
      </c>
      <c r="F2354" s="181"/>
      <c r="G2354" s="182"/>
      <c r="H2354" s="183"/>
      <c r="I2354" s="183"/>
      <c r="J2354" s="184"/>
      <c r="K2354" s="186"/>
      <c r="L2354" s="186"/>
      <c r="M2354" s="130"/>
      <c r="N2354" s="119" t="str">
        <f>VLOOKUP(K2354,COD!$O$2:$P$10,2,FALSE)</f>
        <v>#N/A</v>
      </c>
      <c r="O2354" s="119" t="str">
        <f>VLOOKUP(L2354,COD!$O$12:$P$25,2,FALSE)</f>
        <v>#N/A</v>
      </c>
      <c r="P2354" s="119" t="str">
        <f t="shared" si="1878"/>
        <v>#N/A</v>
      </c>
    </row>
    <row r="2355" ht="23.25" customHeight="1">
      <c r="A2355" s="86" t="str">
        <f t="shared" si="1951"/>
        <v>57</v>
      </c>
      <c r="B2355" s="177">
        <v>57.0</v>
      </c>
      <c r="C2355" s="178" t="str">
        <f t="shared" si="91"/>
        <v/>
      </c>
      <c r="D2355" s="179" t="str">
        <f t="shared" ref="D2355:E2355" si="2007">D2354</f>
        <v/>
      </c>
      <c r="E2355" s="180" t="str">
        <f t="shared" si="2007"/>
        <v/>
      </c>
      <c r="F2355" s="181"/>
      <c r="G2355" s="182"/>
      <c r="H2355" s="183"/>
      <c r="I2355" s="183"/>
      <c r="J2355" s="184"/>
      <c r="K2355" s="185"/>
      <c r="L2355" s="185"/>
      <c r="M2355" s="127"/>
      <c r="N2355" s="119" t="str">
        <f>VLOOKUP(K2355,COD!$O$2:$P$10,2,FALSE)</f>
        <v>#N/A</v>
      </c>
      <c r="O2355" s="119" t="str">
        <f>VLOOKUP(L2355,COD!$O$12:$P$25,2,FALSE)</f>
        <v>#N/A</v>
      </c>
      <c r="P2355" s="119" t="str">
        <f t="shared" si="1878"/>
        <v>#N/A</v>
      </c>
    </row>
    <row r="2356" ht="23.25" customHeight="1">
      <c r="A2356" s="86" t="str">
        <f t="shared" si="1951"/>
        <v>58</v>
      </c>
      <c r="B2356" s="177">
        <v>58.0</v>
      </c>
      <c r="C2356" s="178" t="str">
        <f t="shared" si="91"/>
        <v/>
      </c>
      <c r="D2356" s="179" t="str">
        <f t="shared" ref="D2356:E2356" si="2008">D2355</f>
        <v/>
      </c>
      <c r="E2356" s="180" t="str">
        <f t="shared" si="2008"/>
        <v/>
      </c>
      <c r="F2356" s="181"/>
      <c r="G2356" s="182"/>
      <c r="H2356" s="183"/>
      <c r="I2356" s="183"/>
      <c r="J2356" s="184"/>
      <c r="K2356" s="185"/>
      <c r="L2356" s="185"/>
      <c r="M2356" s="132"/>
      <c r="N2356" s="119" t="str">
        <f>VLOOKUP(K2356,COD!$O$2:$P$10,2,FALSE)</f>
        <v>#N/A</v>
      </c>
      <c r="O2356" s="119" t="str">
        <f>VLOOKUP(L2356,COD!$O$12:$P$25,2,FALSE)</f>
        <v>#N/A</v>
      </c>
      <c r="P2356" s="119" t="str">
        <f t="shared" si="1878"/>
        <v>#N/A</v>
      </c>
    </row>
    <row r="2357" ht="23.25" customHeight="1">
      <c r="A2357" s="86" t="str">
        <f t="shared" si="1951"/>
        <v>59</v>
      </c>
      <c r="B2357" s="177">
        <v>59.0</v>
      </c>
      <c r="C2357" s="178" t="str">
        <f t="shared" si="91"/>
        <v/>
      </c>
      <c r="D2357" s="179" t="str">
        <f t="shared" ref="D2357:E2357" si="2009">D2356</f>
        <v/>
      </c>
      <c r="E2357" s="180" t="str">
        <f t="shared" si="2009"/>
        <v/>
      </c>
      <c r="F2357" s="181"/>
      <c r="G2357" s="182"/>
      <c r="H2357" s="183"/>
      <c r="I2357" s="183"/>
      <c r="J2357" s="184"/>
      <c r="K2357" s="185"/>
      <c r="L2357" s="185"/>
      <c r="M2357" s="127"/>
      <c r="N2357" s="119" t="str">
        <f>VLOOKUP(K2357,COD!$O$2:$P$10,2,FALSE)</f>
        <v>#N/A</v>
      </c>
      <c r="O2357" s="119" t="str">
        <f>VLOOKUP(L2357,COD!$O$12:$P$25,2,FALSE)</f>
        <v>#N/A</v>
      </c>
      <c r="P2357" s="119" t="str">
        <f t="shared" si="1878"/>
        <v>#N/A</v>
      </c>
    </row>
    <row r="2358" ht="23.25" customHeight="1">
      <c r="A2358" s="86" t="str">
        <f t="shared" si="1951"/>
        <v>60</v>
      </c>
      <c r="B2358" s="177">
        <v>60.0</v>
      </c>
      <c r="C2358" s="178" t="str">
        <f t="shared" si="91"/>
        <v/>
      </c>
      <c r="D2358" s="179" t="str">
        <f t="shared" ref="D2358:E2358" si="2010">D2357</f>
        <v/>
      </c>
      <c r="E2358" s="180" t="str">
        <f t="shared" si="2010"/>
        <v/>
      </c>
      <c r="F2358" s="181"/>
      <c r="G2358" s="182"/>
      <c r="H2358" s="183"/>
      <c r="I2358" s="183"/>
      <c r="J2358" s="184"/>
      <c r="K2358" s="185"/>
      <c r="L2358" s="185"/>
      <c r="M2358" s="132"/>
      <c r="N2358" s="119" t="str">
        <f>VLOOKUP(K2358,COD!$O$2:$P$10,2,FALSE)</f>
        <v>#N/A</v>
      </c>
      <c r="O2358" s="119" t="str">
        <f>VLOOKUP(L2358,COD!$O$12:$P$25,2,FALSE)</f>
        <v>#N/A</v>
      </c>
      <c r="P2358" s="119" t="str">
        <f t="shared" si="1878"/>
        <v>#N/A</v>
      </c>
    </row>
    <row r="2359" ht="23.25" customHeight="1">
      <c r="A2359" s="86" t="str">
        <f t="shared" si="1951"/>
        <v>61</v>
      </c>
      <c r="B2359" s="177">
        <v>61.0</v>
      </c>
      <c r="C2359" s="178" t="str">
        <f t="shared" si="91"/>
        <v/>
      </c>
      <c r="D2359" s="179" t="str">
        <f t="shared" ref="D2359:E2359" si="2011">D2358</f>
        <v/>
      </c>
      <c r="E2359" s="180" t="str">
        <f t="shared" si="2011"/>
        <v/>
      </c>
      <c r="F2359" s="181"/>
      <c r="G2359" s="182"/>
      <c r="H2359" s="183"/>
      <c r="I2359" s="183"/>
      <c r="J2359" s="187"/>
      <c r="K2359" s="185"/>
      <c r="L2359" s="185"/>
      <c r="M2359" s="127"/>
      <c r="N2359" s="119" t="str">
        <f>VLOOKUP(K2359,COD!$O$2:$P$10,2,FALSE)</f>
        <v>#N/A</v>
      </c>
      <c r="O2359" s="119" t="str">
        <f>VLOOKUP(L2359,COD!$O$12:$P$25,2,FALSE)</f>
        <v>#N/A</v>
      </c>
      <c r="P2359" s="119" t="str">
        <f t="shared" si="1878"/>
        <v>#N/A</v>
      </c>
    </row>
    <row r="2360" ht="23.25" customHeight="1">
      <c r="A2360" s="86" t="str">
        <f t="shared" si="1951"/>
        <v>62</v>
      </c>
      <c r="B2360" s="177">
        <v>62.0</v>
      </c>
      <c r="C2360" s="178" t="str">
        <f t="shared" si="91"/>
        <v/>
      </c>
      <c r="D2360" s="179" t="str">
        <f t="shared" ref="D2360:E2360" si="2012">D2359</f>
        <v/>
      </c>
      <c r="E2360" s="180" t="str">
        <f t="shared" si="2012"/>
        <v/>
      </c>
      <c r="F2360" s="181"/>
      <c r="G2360" s="182"/>
      <c r="H2360" s="183"/>
      <c r="I2360" s="183"/>
      <c r="J2360" s="187"/>
      <c r="K2360" s="186"/>
      <c r="L2360" s="186"/>
      <c r="M2360" s="130"/>
      <c r="N2360" s="119" t="str">
        <f>VLOOKUP(K2360,COD!$O$2:$P$10,2,FALSE)</f>
        <v>#N/A</v>
      </c>
      <c r="O2360" s="119" t="str">
        <f>VLOOKUP(L2360,COD!$O$12:$P$25,2,FALSE)</f>
        <v>#N/A</v>
      </c>
      <c r="P2360" s="119" t="str">
        <f t="shared" si="1878"/>
        <v>#N/A</v>
      </c>
    </row>
    <row r="2361" ht="23.25" customHeight="1">
      <c r="A2361" s="86" t="str">
        <f t="shared" si="1951"/>
        <v>63</v>
      </c>
      <c r="B2361" s="177">
        <v>63.0</v>
      </c>
      <c r="C2361" s="178" t="str">
        <f t="shared" si="91"/>
        <v/>
      </c>
      <c r="D2361" s="179" t="str">
        <f t="shared" ref="D2361:E2361" si="2013">D2360</f>
        <v/>
      </c>
      <c r="E2361" s="180" t="str">
        <f t="shared" si="2013"/>
        <v/>
      </c>
      <c r="F2361" s="181"/>
      <c r="G2361" s="182"/>
      <c r="H2361" s="183"/>
      <c r="I2361" s="183"/>
      <c r="J2361" s="187"/>
      <c r="K2361" s="185"/>
      <c r="L2361" s="185"/>
      <c r="M2361" s="131"/>
      <c r="N2361" s="119" t="str">
        <f>VLOOKUP(K2361,COD!$O$2:$P$10,2,FALSE)</f>
        <v>#N/A</v>
      </c>
      <c r="O2361" s="119" t="str">
        <f>VLOOKUP(L2361,COD!$O$12:$P$25,2,FALSE)</f>
        <v>#N/A</v>
      </c>
      <c r="P2361" s="119" t="str">
        <f t="shared" si="1878"/>
        <v>#N/A</v>
      </c>
    </row>
    <row r="2362" ht="23.25" customHeight="1">
      <c r="A2362" s="86" t="str">
        <f t="shared" si="1951"/>
        <v>64</v>
      </c>
      <c r="B2362" s="177">
        <v>64.0</v>
      </c>
      <c r="C2362" s="178" t="str">
        <f t="shared" si="91"/>
        <v/>
      </c>
      <c r="D2362" s="179" t="str">
        <f t="shared" ref="D2362:E2362" si="2014">D2361</f>
        <v/>
      </c>
      <c r="E2362" s="180" t="str">
        <f t="shared" si="2014"/>
        <v/>
      </c>
      <c r="F2362" s="181"/>
      <c r="G2362" s="182"/>
      <c r="H2362" s="183"/>
      <c r="I2362" s="183"/>
      <c r="J2362" s="184"/>
      <c r="K2362" s="185"/>
      <c r="L2362" s="185"/>
      <c r="M2362" s="130"/>
      <c r="N2362" s="119" t="str">
        <f>VLOOKUP(K2362,COD!$O$2:$P$10,2,FALSE)</f>
        <v>#N/A</v>
      </c>
      <c r="O2362" s="119" t="str">
        <f>VLOOKUP(L2362,COD!$O$12:$P$25,2,FALSE)</f>
        <v>#N/A</v>
      </c>
      <c r="P2362" s="119" t="str">
        <f t="shared" si="1878"/>
        <v>#N/A</v>
      </c>
    </row>
    <row r="2363" ht="23.25" customHeight="1">
      <c r="A2363" s="86" t="str">
        <f t="shared" si="1951"/>
        <v>65</v>
      </c>
      <c r="B2363" s="177">
        <v>65.0</v>
      </c>
      <c r="C2363" s="178" t="str">
        <f t="shared" si="91"/>
        <v/>
      </c>
      <c r="D2363" s="179" t="str">
        <f t="shared" ref="D2363:E2363" si="2015">D2362</f>
        <v/>
      </c>
      <c r="E2363" s="180" t="str">
        <f t="shared" si="2015"/>
        <v/>
      </c>
      <c r="F2363" s="181"/>
      <c r="G2363" s="182"/>
      <c r="H2363" s="183"/>
      <c r="I2363" s="183"/>
      <c r="J2363" s="184"/>
      <c r="K2363" s="185"/>
      <c r="L2363" s="185"/>
      <c r="M2363" s="131"/>
      <c r="N2363" s="119" t="str">
        <f>VLOOKUP(K2363,COD!$O$2:$P$10,2,FALSE)</f>
        <v>#N/A</v>
      </c>
      <c r="O2363" s="119" t="str">
        <f>VLOOKUP(L2363,COD!$O$12:$P$25,2,FALSE)</f>
        <v>#N/A</v>
      </c>
      <c r="P2363" s="119" t="str">
        <f t="shared" si="1878"/>
        <v>#N/A</v>
      </c>
    </row>
    <row r="2364" ht="23.25" customHeight="1">
      <c r="A2364" s="86" t="str">
        <f t="shared" si="1951"/>
        <v>66</v>
      </c>
      <c r="B2364" s="177">
        <v>66.0</v>
      </c>
      <c r="C2364" s="178" t="str">
        <f t="shared" si="91"/>
        <v/>
      </c>
      <c r="D2364" s="179" t="str">
        <f t="shared" ref="D2364:E2364" si="2016">D2363</f>
        <v/>
      </c>
      <c r="E2364" s="180" t="str">
        <f t="shared" si="2016"/>
        <v/>
      </c>
      <c r="F2364" s="181"/>
      <c r="G2364" s="182"/>
      <c r="H2364" s="183"/>
      <c r="I2364" s="183"/>
      <c r="J2364" s="184"/>
      <c r="K2364" s="186"/>
      <c r="L2364" s="186"/>
      <c r="M2364" s="130"/>
      <c r="N2364" s="119" t="str">
        <f>VLOOKUP(K2364,COD!$O$2:$P$10,2,FALSE)</f>
        <v>#N/A</v>
      </c>
      <c r="O2364" s="119" t="str">
        <f>VLOOKUP(L2364,COD!$O$12:$P$25,2,FALSE)</f>
        <v>#N/A</v>
      </c>
      <c r="P2364" s="119" t="str">
        <f t="shared" si="1878"/>
        <v>#N/A</v>
      </c>
    </row>
    <row r="2365" ht="23.25" customHeight="1">
      <c r="A2365" s="86" t="str">
        <f t="shared" si="1951"/>
        <v>67</v>
      </c>
      <c r="B2365" s="177">
        <v>67.0</v>
      </c>
      <c r="C2365" s="178" t="str">
        <f t="shared" si="91"/>
        <v/>
      </c>
      <c r="D2365" s="179" t="str">
        <f t="shared" ref="D2365:E2365" si="2017">D2364</f>
        <v/>
      </c>
      <c r="E2365" s="180" t="str">
        <f t="shared" si="2017"/>
        <v/>
      </c>
      <c r="F2365" s="181"/>
      <c r="G2365" s="182"/>
      <c r="H2365" s="183"/>
      <c r="I2365" s="183"/>
      <c r="J2365" s="184"/>
      <c r="K2365" s="185"/>
      <c r="L2365" s="185"/>
      <c r="M2365" s="127"/>
      <c r="N2365" s="119" t="str">
        <f>VLOOKUP(K2365,COD!$O$2:$P$10,2,FALSE)</f>
        <v>#N/A</v>
      </c>
      <c r="O2365" s="119" t="str">
        <f>VLOOKUP(L2365,COD!$O$12:$P$25,2,FALSE)</f>
        <v>#N/A</v>
      </c>
      <c r="P2365" s="119" t="str">
        <f t="shared" si="1878"/>
        <v>#N/A</v>
      </c>
    </row>
    <row r="2366" ht="23.25" customHeight="1">
      <c r="A2366" s="86" t="str">
        <f t="shared" si="1951"/>
        <v>68</v>
      </c>
      <c r="B2366" s="177">
        <v>68.0</v>
      </c>
      <c r="C2366" s="178" t="str">
        <f t="shared" si="91"/>
        <v/>
      </c>
      <c r="D2366" s="179" t="str">
        <f t="shared" ref="D2366:E2366" si="2018">D2365</f>
        <v/>
      </c>
      <c r="E2366" s="180" t="str">
        <f t="shared" si="2018"/>
        <v/>
      </c>
      <c r="F2366" s="181"/>
      <c r="G2366" s="182"/>
      <c r="H2366" s="183"/>
      <c r="I2366" s="183"/>
      <c r="J2366" s="187"/>
      <c r="K2366" s="186"/>
      <c r="L2366" s="186"/>
      <c r="M2366" s="130"/>
      <c r="N2366" s="119" t="str">
        <f>VLOOKUP(K2366,COD!$O$2:$P$10,2,FALSE)</f>
        <v>#N/A</v>
      </c>
      <c r="O2366" s="119" t="str">
        <f>VLOOKUP(L2366,COD!$O$12:$P$25,2,FALSE)</f>
        <v>#N/A</v>
      </c>
      <c r="P2366" s="119" t="str">
        <f t="shared" si="1878"/>
        <v>#N/A</v>
      </c>
    </row>
    <row r="2367" ht="23.25" customHeight="1">
      <c r="A2367" s="86" t="str">
        <f t="shared" si="1951"/>
        <v>69</v>
      </c>
      <c r="B2367" s="177">
        <v>69.0</v>
      </c>
      <c r="C2367" s="178" t="str">
        <f t="shared" si="91"/>
        <v/>
      </c>
      <c r="D2367" s="179" t="str">
        <f t="shared" ref="D2367:E2367" si="2019">D2366</f>
        <v/>
      </c>
      <c r="E2367" s="180" t="str">
        <f t="shared" si="2019"/>
        <v/>
      </c>
      <c r="F2367" s="181"/>
      <c r="G2367" s="182"/>
      <c r="H2367" s="183"/>
      <c r="I2367" s="183"/>
      <c r="J2367" s="184"/>
      <c r="K2367" s="186"/>
      <c r="L2367" s="186"/>
      <c r="M2367" s="131"/>
      <c r="N2367" s="119" t="str">
        <f>VLOOKUP(K2367,COD!$O$2:$P$10,2,FALSE)</f>
        <v>#N/A</v>
      </c>
      <c r="O2367" s="119" t="str">
        <f>VLOOKUP(L2367,COD!$O$12:$P$25,2,FALSE)</f>
        <v>#N/A</v>
      </c>
      <c r="P2367" s="119" t="str">
        <f t="shared" si="1878"/>
        <v>#N/A</v>
      </c>
    </row>
    <row r="2368" ht="23.25" customHeight="1">
      <c r="A2368" s="86" t="str">
        <f t="shared" si="1951"/>
        <v>70</v>
      </c>
      <c r="B2368" s="191">
        <v>70.0</v>
      </c>
      <c r="C2368" s="192" t="str">
        <f t="shared" si="91"/>
        <v/>
      </c>
      <c r="D2368" s="193" t="str">
        <f t="shared" ref="D2368:E2368" si="2020">D2367</f>
        <v/>
      </c>
      <c r="E2368" s="194" t="str">
        <f t="shared" si="2020"/>
        <v/>
      </c>
      <c r="F2368" s="195"/>
      <c r="G2368" s="196"/>
      <c r="H2368" s="197"/>
      <c r="I2368" s="197"/>
      <c r="J2368" s="198"/>
      <c r="K2368" s="199"/>
      <c r="L2368" s="199"/>
      <c r="M2368" s="166"/>
      <c r="N2368" s="119" t="str">
        <f>VLOOKUP(K2368,COD!$O$2:$P$10,2,FALSE)</f>
        <v>#N/A</v>
      </c>
      <c r="O2368" s="119" t="str">
        <f>VLOOKUP(L2368,COD!$O$12:$P$25,2,FALSE)</f>
        <v>#N/A</v>
      </c>
      <c r="P2368" s="119" t="str">
        <f t="shared" si="1878"/>
        <v>#N/A</v>
      </c>
    </row>
    <row r="2369" ht="21.0" customHeight="1">
      <c r="A2369" s="86" t="str">
        <f t="shared" ref="A2369:A2371" si="2022">E2369&amp;D2369&amp;F2369</f>
        <v>CLAVE ROJA</v>
      </c>
      <c r="B2369" s="167" t="s">
        <v>450</v>
      </c>
      <c r="C2369" s="200" t="str">
        <f t="shared" si="91"/>
        <v/>
      </c>
      <c r="D2369" s="201" t="str">
        <f t="shared" ref="D2369:E2369" si="2021">D2368</f>
        <v/>
      </c>
      <c r="E2369" s="202" t="str">
        <f t="shared" si="2021"/>
        <v/>
      </c>
      <c r="F2369" s="203" t="s">
        <v>21</v>
      </c>
      <c r="G2369" s="150"/>
      <c r="H2369" s="150"/>
      <c r="I2369" s="150"/>
      <c r="J2369" s="151"/>
      <c r="K2369" s="152"/>
      <c r="L2369" s="151"/>
      <c r="M2369" s="153"/>
      <c r="N2369" s="119" t="str">
        <f>VLOOKUP(K2369,COD!$O$2:$P$10,2,FALSE)</f>
        <v>#N/A</v>
      </c>
      <c r="O2369" s="119" t="str">
        <f>VLOOKUP(L2369,COD!$O$12:$P$25,2,FALSE)</f>
        <v>#N/A</v>
      </c>
      <c r="P2369" s="119" t="str">
        <f t="shared" si="1878"/>
        <v>#N/A</v>
      </c>
    </row>
    <row r="2370" ht="21.0" customHeight="1">
      <c r="A2370" s="86" t="str">
        <f t="shared" si="2022"/>
        <v>CLAVE AMARILLA</v>
      </c>
      <c r="B2370" s="177" t="s">
        <v>450</v>
      </c>
      <c r="C2370" s="204" t="str">
        <f t="shared" si="91"/>
        <v/>
      </c>
      <c r="D2370" s="205" t="str">
        <f t="shared" ref="D2370:E2370" si="2023">D2369</f>
        <v/>
      </c>
      <c r="E2370" s="180" t="str">
        <f t="shared" si="2023"/>
        <v/>
      </c>
      <c r="F2370" s="206" t="s">
        <v>32</v>
      </c>
      <c r="G2370" s="157"/>
      <c r="H2370" s="157"/>
      <c r="I2370" s="157"/>
      <c r="J2370" s="158"/>
      <c r="K2370" s="159"/>
      <c r="L2370" s="158"/>
      <c r="M2370" s="130"/>
      <c r="N2370" s="119" t="str">
        <f>VLOOKUP(K2370,COD!$O$2:$P$10,2,FALSE)</f>
        <v>#N/A</v>
      </c>
      <c r="O2370" s="119" t="str">
        <f>VLOOKUP(L2370,COD!$O$12:$P$25,2,FALSE)</f>
        <v>#N/A</v>
      </c>
      <c r="P2370" s="119" t="str">
        <f t="shared" si="1878"/>
        <v>#N/A</v>
      </c>
    </row>
    <row r="2371" ht="21.0" customHeight="1">
      <c r="A2371" s="86" t="str">
        <f t="shared" si="2022"/>
        <v>CLAVE AZUL</v>
      </c>
      <c r="B2371" s="191" t="s">
        <v>450</v>
      </c>
      <c r="C2371" s="207" t="str">
        <f t="shared" si="91"/>
        <v/>
      </c>
      <c r="D2371" s="208" t="str">
        <f t="shared" ref="D2371:E2371" si="2024">D2370</f>
        <v/>
      </c>
      <c r="E2371" s="194" t="str">
        <f t="shared" si="2024"/>
        <v/>
      </c>
      <c r="F2371" s="209" t="s">
        <v>43</v>
      </c>
      <c r="G2371" s="163"/>
      <c r="H2371" s="163"/>
      <c r="I2371" s="163"/>
      <c r="J2371" s="164"/>
      <c r="K2371" s="165"/>
      <c r="L2371" s="164"/>
      <c r="M2371" s="166"/>
      <c r="N2371" s="119" t="str">
        <f>VLOOKUP(K2371,COD!$O$2:$P$10,2,FALSE)</f>
        <v>#N/A</v>
      </c>
      <c r="O2371" s="119" t="str">
        <f>VLOOKUP(L2371,COD!$O$12:$P$25,2,FALSE)</f>
        <v>#N/A</v>
      </c>
      <c r="P2371" s="119" t="str">
        <f t="shared" si="1878"/>
        <v>#N/A</v>
      </c>
    </row>
    <row r="2372" ht="23.25" customHeight="1">
      <c r="A2372" s="86" t="str">
        <f t="shared" ref="A2372:A2441" si="2025">E2372&amp;D2372&amp;B2372</f>
        <v>1</v>
      </c>
      <c r="B2372" s="108">
        <v>1.0</v>
      </c>
      <c r="C2372" s="109" t="str">
        <f t="shared" si="91"/>
        <v/>
      </c>
      <c r="D2372" s="110" t="str">
        <f>VLOOKUP($B$2&amp;$E2372,'Numeración'!$A$4:$G$63,5,FALSE)</f>
        <v/>
      </c>
      <c r="E2372" s="210"/>
      <c r="F2372" s="211"/>
      <c r="G2372" s="113"/>
      <c r="H2372" s="114"/>
      <c r="I2372" s="114"/>
      <c r="J2372" s="212"/>
      <c r="K2372" s="175"/>
      <c r="L2372" s="175"/>
      <c r="M2372" s="117"/>
      <c r="N2372" s="118" t="str">
        <f>VLOOKUP(K2372,COD!$O$2:$P$10,2,FALSE)</f>
        <v>#N/A</v>
      </c>
      <c r="O2372" s="118" t="str">
        <f>VLOOKUP(L2372,COD!$O$12:$P$25,2,FALSE)</f>
        <v>#N/A</v>
      </c>
      <c r="P2372" s="119" t="str">
        <f t="shared" si="1878"/>
        <v>#N/A</v>
      </c>
    </row>
    <row r="2373" ht="23.25" customHeight="1">
      <c r="A2373" s="86" t="str">
        <f t="shared" si="2025"/>
        <v>2</v>
      </c>
      <c r="B2373" s="120">
        <v>2.0</v>
      </c>
      <c r="C2373" s="121" t="str">
        <f t="shared" si="91"/>
        <v/>
      </c>
      <c r="D2373" s="122" t="str">
        <f t="shared" ref="D2373:E2373" si="2026">D2372</f>
        <v/>
      </c>
      <c r="E2373" s="123" t="str">
        <f t="shared" si="2026"/>
        <v/>
      </c>
      <c r="F2373" s="213"/>
      <c r="G2373" s="124"/>
      <c r="H2373" s="125"/>
      <c r="I2373" s="125"/>
      <c r="J2373" s="214"/>
      <c r="K2373" s="185"/>
      <c r="L2373" s="186"/>
      <c r="M2373" s="127"/>
      <c r="N2373" s="128" t="str">
        <f>VLOOKUP(K2373,COD!$O$2:$P$10,2,FALSE)</f>
        <v>#N/A</v>
      </c>
      <c r="O2373" s="128" t="str">
        <f>VLOOKUP(L2373,COD!$O$12:$P$25,2,FALSE)</f>
        <v>#N/A</v>
      </c>
      <c r="P2373" s="119" t="str">
        <f t="shared" si="1878"/>
        <v>#N/A</v>
      </c>
    </row>
    <row r="2374" ht="23.25" customHeight="1">
      <c r="A2374" s="86" t="str">
        <f t="shared" si="2025"/>
        <v>3</v>
      </c>
      <c r="B2374" s="120">
        <v>3.0</v>
      </c>
      <c r="C2374" s="121" t="str">
        <f t="shared" si="91"/>
        <v/>
      </c>
      <c r="D2374" s="122" t="str">
        <f t="shared" ref="D2374:E2374" si="2027">D2373</f>
        <v/>
      </c>
      <c r="E2374" s="123" t="str">
        <f t="shared" si="2027"/>
        <v/>
      </c>
      <c r="F2374" s="213"/>
      <c r="G2374" s="124"/>
      <c r="H2374" s="125"/>
      <c r="I2374" s="125"/>
      <c r="J2374" s="214"/>
      <c r="K2374" s="185"/>
      <c r="L2374" s="185"/>
      <c r="M2374" s="130"/>
      <c r="N2374" s="118" t="str">
        <f>VLOOKUP(K2374,COD!$O$2:$P$10,2,FALSE)</f>
        <v>#N/A</v>
      </c>
      <c r="O2374" s="118" t="str">
        <f>VLOOKUP(L2374,COD!$O$12:$P$25,2,FALSE)</f>
        <v>#N/A</v>
      </c>
      <c r="P2374" s="119" t="str">
        <f t="shared" si="1878"/>
        <v>#N/A</v>
      </c>
    </row>
    <row r="2375" ht="23.25" customHeight="1">
      <c r="A2375" s="86" t="str">
        <f t="shared" si="2025"/>
        <v>4</v>
      </c>
      <c r="B2375" s="120">
        <v>4.0</v>
      </c>
      <c r="C2375" s="121" t="str">
        <f t="shared" si="91"/>
        <v/>
      </c>
      <c r="D2375" s="122" t="str">
        <f t="shared" ref="D2375:E2375" si="2028">D2374</f>
        <v/>
      </c>
      <c r="E2375" s="123" t="str">
        <f t="shared" si="2028"/>
        <v/>
      </c>
      <c r="F2375" s="213"/>
      <c r="G2375" s="124"/>
      <c r="H2375" s="125"/>
      <c r="I2375" s="125"/>
      <c r="J2375" s="214"/>
      <c r="K2375" s="185"/>
      <c r="L2375" s="185"/>
      <c r="M2375" s="127"/>
      <c r="N2375" s="128" t="str">
        <f>VLOOKUP(K2375,COD!$O$2:$P$10,2,FALSE)</f>
        <v>#N/A</v>
      </c>
      <c r="O2375" s="128" t="str">
        <f>VLOOKUP(L2375,COD!$O$12:$P$25,2,FALSE)</f>
        <v>#N/A</v>
      </c>
      <c r="P2375" s="119" t="str">
        <f t="shared" si="1878"/>
        <v>#N/A</v>
      </c>
    </row>
    <row r="2376" ht="23.25" customHeight="1">
      <c r="A2376" s="86" t="str">
        <f t="shared" si="2025"/>
        <v>5</v>
      </c>
      <c r="B2376" s="120">
        <v>5.0</v>
      </c>
      <c r="C2376" s="121" t="str">
        <f t="shared" si="91"/>
        <v/>
      </c>
      <c r="D2376" s="122" t="str">
        <f t="shared" ref="D2376:E2376" si="2029">D2375</f>
        <v/>
      </c>
      <c r="E2376" s="123" t="str">
        <f t="shared" si="2029"/>
        <v/>
      </c>
      <c r="F2376" s="213"/>
      <c r="G2376" s="124"/>
      <c r="H2376" s="125"/>
      <c r="I2376" s="125"/>
      <c r="J2376" s="214"/>
      <c r="K2376" s="185"/>
      <c r="L2376" s="185"/>
      <c r="M2376" s="130"/>
      <c r="N2376" s="118" t="str">
        <f>VLOOKUP(K2376,COD!$O$2:$P$10,2,FALSE)</f>
        <v>#N/A</v>
      </c>
      <c r="O2376" s="118" t="str">
        <f>VLOOKUP(L2376,COD!$O$12:$P$25,2,FALSE)</f>
        <v>#N/A</v>
      </c>
      <c r="P2376" s="119" t="str">
        <f t="shared" si="1878"/>
        <v>#N/A</v>
      </c>
    </row>
    <row r="2377" ht="23.25" customHeight="1">
      <c r="A2377" s="86" t="str">
        <f t="shared" si="2025"/>
        <v>6</v>
      </c>
      <c r="B2377" s="120">
        <v>6.0</v>
      </c>
      <c r="C2377" s="121" t="str">
        <f t="shared" si="91"/>
        <v/>
      </c>
      <c r="D2377" s="122" t="str">
        <f t="shared" ref="D2377:E2377" si="2030">D2376</f>
        <v/>
      </c>
      <c r="E2377" s="123" t="str">
        <f t="shared" si="2030"/>
        <v/>
      </c>
      <c r="F2377" s="213"/>
      <c r="G2377" s="124"/>
      <c r="H2377" s="125"/>
      <c r="I2377" s="125"/>
      <c r="J2377" s="214"/>
      <c r="K2377" s="185"/>
      <c r="L2377" s="185"/>
      <c r="M2377" s="131"/>
      <c r="N2377" s="128" t="str">
        <f>VLOOKUP(K2377,COD!$O$2:$P$10,2,FALSE)</f>
        <v>#N/A</v>
      </c>
      <c r="O2377" s="128" t="str">
        <f>VLOOKUP(L2377,COD!$O$12:$P$25,2,FALSE)</f>
        <v>#N/A</v>
      </c>
      <c r="P2377" s="119" t="str">
        <f t="shared" si="1878"/>
        <v>#N/A</v>
      </c>
    </row>
    <row r="2378" ht="23.25" customHeight="1">
      <c r="A2378" s="86" t="str">
        <f t="shared" si="2025"/>
        <v>7</v>
      </c>
      <c r="B2378" s="120">
        <v>7.0</v>
      </c>
      <c r="C2378" s="121" t="str">
        <f t="shared" si="91"/>
        <v/>
      </c>
      <c r="D2378" s="122" t="str">
        <f t="shared" ref="D2378:E2378" si="2031">D2377</f>
        <v/>
      </c>
      <c r="E2378" s="123" t="str">
        <f t="shared" si="2031"/>
        <v/>
      </c>
      <c r="F2378" s="213"/>
      <c r="G2378" s="124"/>
      <c r="H2378" s="125"/>
      <c r="I2378" s="125"/>
      <c r="J2378" s="214"/>
      <c r="K2378" s="185"/>
      <c r="L2378" s="185"/>
      <c r="M2378" s="132"/>
      <c r="N2378" s="118" t="str">
        <f>VLOOKUP(K2378,COD!$O$2:$P$10,2,FALSE)</f>
        <v>#N/A</v>
      </c>
      <c r="O2378" s="118" t="str">
        <f>VLOOKUP(L2378,COD!$O$12:$P$25,2,FALSE)</f>
        <v>#N/A</v>
      </c>
      <c r="P2378" s="119" t="str">
        <f t="shared" si="1878"/>
        <v>#N/A</v>
      </c>
    </row>
    <row r="2379" ht="23.25" customHeight="1">
      <c r="A2379" s="86" t="str">
        <f t="shared" si="2025"/>
        <v>8</v>
      </c>
      <c r="B2379" s="120">
        <v>8.0</v>
      </c>
      <c r="C2379" s="121" t="str">
        <f t="shared" si="91"/>
        <v/>
      </c>
      <c r="D2379" s="122" t="str">
        <f t="shared" ref="D2379:E2379" si="2032">D2378</f>
        <v/>
      </c>
      <c r="E2379" s="123" t="str">
        <f t="shared" si="2032"/>
        <v/>
      </c>
      <c r="F2379" s="213"/>
      <c r="G2379" s="124"/>
      <c r="H2379" s="125"/>
      <c r="I2379" s="125"/>
      <c r="J2379" s="214"/>
      <c r="K2379" s="185"/>
      <c r="L2379" s="185"/>
      <c r="M2379" s="127"/>
      <c r="N2379" s="128" t="str">
        <f>VLOOKUP(K2379,COD!$O$2:$P$10,2,FALSE)</f>
        <v>#N/A</v>
      </c>
      <c r="O2379" s="128" t="str">
        <f>VLOOKUP(L2379,COD!$O$12:$P$25,2,FALSE)</f>
        <v>#N/A</v>
      </c>
      <c r="P2379" s="119" t="str">
        <f t="shared" si="1878"/>
        <v>#N/A</v>
      </c>
    </row>
    <row r="2380" ht="23.25" customHeight="1">
      <c r="A2380" s="86" t="str">
        <f t="shared" si="2025"/>
        <v>9</v>
      </c>
      <c r="B2380" s="120">
        <v>9.0</v>
      </c>
      <c r="C2380" s="121" t="str">
        <f t="shared" si="91"/>
        <v/>
      </c>
      <c r="D2380" s="122" t="str">
        <f t="shared" ref="D2380:E2380" si="2033">D2379</f>
        <v/>
      </c>
      <c r="E2380" s="123" t="str">
        <f t="shared" si="2033"/>
        <v/>
      </c>
      <c r="F2380" s="213"/>
      <c r="G2380" s="124"/>
      <c r="H2380" s="125"/>
      <c r="I2380" s="125"/>
      <c r="J2380" s="214"/>
      <c r="K2380" s="185"/>
      <c r="L2380" s="185"/>
      <c r="M2380" s="130"/>
      <c r="N2380" s="118" t="str">
        <f>VLOOKUP(K2380,COD!$O$2:$P$10,2,FALSE)</f>
        <v>#N/A</v>
      </c>
      <c r="O2380" s="118" t="str">
        <f>VLOOKUP(L2380,COD!$O$12:$P$25,2,FALSE)</f>
        <v>#N/A</v>
      </c>
      <c r="P2380" s="119" t="str">
        <f t="shared" si="1878"/>
        <v>#N/A</v>
      </c>
    </row>
    <row r="2381" ht="23.25" customHeight="1">
      <c r="A2381" s="86" t="str">
        <f t="shared" si="2025"/>
        <v>10</v>
      </c>
      <c r="B2381" s="120">
        <v>10.0</v>
      </c>
      <c r="C2381" s="121" t="str">
        <f t="shared" si="91"/>
        <v/>
      </c>
      <c r="D2381" s="122" t="str">
        <f t="shared" ref="D2381:E2381" si="2034">D2380</f>
        <v/>
      </c>
      <c r="E2381" s="123" t="str">
        <f t="shared" si="2034"/>
        <v/>
      </c>
      <c r="F2381" s="213"/>
      <c r="G2381" s="124"/>
      <c r="H2381" s="125"/>
      <c r="I2381" s="125"/>
      <c r="J2381" s="214"/>
      <c r="K2381" s="185"/>
      <c r="L2381" s="185"/>
      <c r="M2381" s="127"/>
      <c r="N2381" s="128" t="str">
        <f>VLOOKUP(K2381,COD!$O$2:$P$10,2,FALSE)</f>
        <v>#N/A</v>
      </c>
      <c r="O2381" s="128" t="str">
        <f>VLOOKUP(L2381,COD!$O$12:$P$25,2,FALSE)</f>
        <v>#N/A</v>
      </c>
      <c r="P2381" s="119" t="str">
        <f t="shared" si="1878"/>
        <v>#N/A</v>
      </c>
    </row>
    <row r="2382" ht="23.25" customHeight="1">
      <c r="A2382" s="86" t="str">
        <f t="shared" si="2025"/>
        <v>11</v>
      </c>
      <c r="B2382" s="120">
        <v>11.0</v>
      </c>
      <c r="C2382" s="121" t="str">
        <f t="shared" si="91"/>
        <v/>
      </c>
      <c r="D2382" s="122" t="str">
        <f t="shared" ref="D2382:E2382" si="2035">D2381</f>
        <v/>
      </c>
      <c r="E2382" s="123" t="str">
        <f t="shared" si="2035"/>
        <v/>
      </c>
      <c r="F2382" s="213"/>
      <c r="G2382" s="124"/>
      <c r="H2382" s="125"/>
      <c r="I2382" s="125"/>
      <c r="J2382" s="214"/>
      <c r="K2382" s="185"/>
      <c r="L2382" s="185"/>
      <c r="M2382" s="130"/>
      <c r="N2382" s="118" t="str">
        <f>VLOOKUP(K2382,COD!$O$2:$P$10,2,FALSE)</f>
        <v>#N/A</v>
      </c>
      <c r="O2382" s="118" t="str">
        <f>VLOOKUP(L2382,COD!$O$12:$P$25,2,FALSE)</f>
        <v>#N/A</v>
      </c>
      <c r="P2382" s="119" t="str">
        <f t="shared" si="1878"/>
        <v>#N/A</v>
      </c>
    </row>
    <row r="2383" ht="23.25" customHeight="1">
      <c r="A2383" s="86" t="str">
        <f t="shared" si="2025"/>
        <v>12</v>
      </c>
      <c r="B2383" s="120">
        <v>12.0</v>
      </c>
      <c r="C2383" s="121" t="str">
        <f t="shared" si="91"/>
        <v/>
      </c>
      <c r="D2383" s="122" t="str">
        <f t="shared" ref="D2383:E2383" si="2036">D2382</f>
        <v/>
      </c>
      <c r="E2383" s="123" t="str">
        <f t="shared" si="2036"/>
        <v/>
      </c>
      <c r="F2383" s="213"/>
      <c r="G2383" s="124"/>
      <c r="H2383" s="125"/>
      <c r="I2383" s="125"/>
      <c r="J2383" s="214"/>
      <c r="K2383" s="186"/>
      <c r="L2383" s="186"/>
      <c r="M2383" s="131"/>
      <c r="N2383" s="128" t="str">
        <f>VLOOKUP(K2383,COD!$O$2:$P$10,2,FALSE)</f>
        <v>#N/A</v>
      </c>
      <c r="O2383" s="128" t="str">
        <f>VLOOKUP(L2383,COD!$O$12:$P$25,2,FALSE)</f>
        <v>#N/A</v>
      </c>
      <c r="P2383" s="119" t="str">
        <f t="shared" si="1878"/>
        <v>#N/A</v>
      </c>
    </row>
    <row r="2384" ht="23.25" customHeight="1">
      <c r="A2384" s="86" t="str">
        <f t="shared" si="2025"/>
        <v>13</v>
      </c>
      <c r="B2384" s="120">
        <v>13.0</v>
      </c>
      <c r="C2384" s="121" t="str">
        <f t="shared" si="91"/>
        <v/>
      </c>
      <c r="D2384" s="122" t="str">
        <f t="shared" ref="D2384:E2384" si="2037">D2383</f>
        <v/>
      </c>
      <c r="E2384" s="123" t="str">
        <f t="shared" si="2037"/>
        <v/>
      </c>
      <c r="F2384" s="213"/>
      <c r="G2384" s="124"/>
      <c r="H2384" s="125"/>
      <c r="I2384" s="125"/>
      <c r="J2384" s="214"/>
      <c r="K2384" s="185"/>
      <c r="L2384" s="185"/>
      <c r="M2384" s="132"/>
      <c r="N2384" s="118" t="str">
        <f>VLOOKUP(K2384,COD!$O$2:$P$10,2,FALSE)</f>
        <v>#N/A</v>
      </c>
      <c r="O2384" s="118" t="str">
        <f>VLOOKUP(L2384,COD!$O$12:$P$25,2,FALSE)</f>
        <v>#N/A</v>
      </c>
      <c r="P2384" s="119" t="str">
        <f t="shared" si="1878"/>
        <v>#N/A</v>
      </c>
    </row>
    <row r="2385" ht="23.25" customHeight="1">
      <c r="A2385" s="86" t="str">
        <f t="shared" si="2025"/>
        <v>14</v>
      </c>
      <c r="B2385" s="120">
        <v>14.0</v>
      </c>
      <c r="C2385" s="121" t="str">
        <f t="shared" si="91"/>
        <v/>
      </c>
      <c r="D2385" s="122" t="str">
        <f t="shared" ref="D2385:E2385" si="2038">D2384</f>
        <v/>
      </c>
      <c r="E2385" s="123" t="str">
        <f t="shared" si="2038"/>
        <v/>
      </c>
      <c r="F2385" s="213"/>
      <c r="G2385" s="124"/>
      <c r="H2385" s="125"/>
      <c r="I2385" s="125"/>
      <c r="J2385" s="214"/>
      <c r="K2385" s="186"/>
      <c r="L2385" s="186"/>
      <c r="M2385" s="131"/>
      <c r="N2385" s="128" t="str">
        <f>VLOOKUP(K2385,COD!$O$2:$P$10,2,FALSE)</f>
        <v>#N/A</v>
      </c>
      <c r="O2385" s="128" t="str">
        <f>VLOOKUP(L2385,COD!$O$12:$P$25,2,FALSE)</f>
        <v>#N/A</v>
      </c>
      <c r="P2385" s="119" t="str">
        <f t="shared" si="1878"/>
        <v>#N/A</v>
      </c>
    </row>
    <row r="2386" ht="23.25" customHeight="1">
      <c r="A2386" s="86" t="str">
        <f t="shared" si="2025"/>
        <v>15</v>
      </c>
      <c r="B2386" s="120">
        <v>15.0</v>
      </c>
      <c r="C2386" s="121" t="str">
        <f t="shared" si="91"/>
        <v/>
      </c>
      <c r="D2386" s="122" t="str">
        <f t="shared" ref="D2386:E2386" si="2039">D2385</f>
        <v/>
      </c>
      <c r="E2386" s="123" t="str">
        <f t="shared" si="2039"/>
        <v/>
      </c>
      <c r="F2386" s="213"/>
      <c r="G2386" s="124"/>
      <c r="H2386" s="125"/>
      <c r="I2386" s="125"/>
      <c r="J2386" s="214"/>
      <c r="K2386" s="186"/>
      <c r="L2386" s="186"/>
      <c r="M2386" s="132"/>
      <c r="N2386" s="118" t="str">
        <f>VLOOKUP(K2386,COD!$O$2:$P$10,2,FALSE)</f>
        <v>#N/A</v>
      </c>
      <c r="O2386" s="118" t="str">
        <f>VLOOKUP(L2386,COD!$O$12:$P$25,2,FALSE)</f>
        <v>#N/A</v>
      </c>
      <c r="P2386" s="119" t="str">
        <f t="shared" si="1878"/>
        <v>#N/A</v>
      </c>
    </row>
    <row r="2387" ht="23.25" customHeight="1">
      <c r="A2387" s="86" t="str">
        <f t="shared" si="2025"/>
        <v>16</v>
      </c>
      <c r="B2387" s="120">
        <v>16.0</v>
      </c>
      <c r="C2387" s="121" t="str">
        <f t="shared" si="91"/>
        <v/>
      </c>
      <c r="D2387" s="122" t="str">
        <f t="shared" ref="D2387:E2387" si="2040">D2386</f>
        <v/>
      </c>
      <c r="E2387" s="123" t="str">
        <f t="shared" si="2040"/>
        <v/>
      </c>
      <c r="F2387" s="213"/>
      <c r="G2387" s="124"/>
      <c r="H2387" s="125"/>
      <c r="I2387" s="125"/>
      <c r="J2387" s="214"/>
      <c r="K2387" s="186"/>
      <c r="L2387" s="186"/>
      <c r="M2387" s="127"/>
      <c r="N2387" s="128" t="str">
        <f>VLOOKUP(K2387,COD!$O$2:$P$10,2,FALSE)</f>
        <v>#N/A</v>
      </c>
      <c r="O2387" s="128" t="str">
        <f>VLOOKUP(L2387,COD!$O$12:$P$25,2,FALSE)</f>
        <v>#N/A</v>
      </c>
      <c r="P2387" s="119" t="str">
        <f t="shared" si="1878"/>
        <v>#N/A</v>
      </c>
    </row>
    <row r="2388" ht="23.25" customHeight="1">
      <c r="A2388" s="86" t="str">
        <f t="shared" si="2025"/>
        <v>17</v>
      </c>
      <c r="B2388" s="120">
        <v>17.0</v>
      </c>
      <c r="C2388" s="121" t="str">
        <f t="shared" si="91"/>
        <v/>
      </c>
      <c r="D2388" s="122" t="str">
        <f t="shared" ref="D2388:E2388" si="2041">D2387</f>
        <v/>
      </c>
      <c r="E2388" s="123" t="str">
        <f t="shared" si="2041"/>
        <v/>
      </c>
      <c r="F2388" s="213"/>
      <c r="G2388" s="124"/>
      <c r="H2388" s="125"/>
      <c r="I2388" s="125"/>
      <c r="J2388" s="214"/>
      <c r="K2388" s="186"/>
      <c r="L2388" s="186"/>
      <c r="M2388" s="130"/>
      <c r="N2388" s="118" t="str">
        <f>VLOOKUP(K2388,COD!$O$2:$P$10,2,FALSE)</f>
        <v>#N/A</v>
      </c>
      <c r="O2388" s="118" t="str">
        <f>VLOOKUP(L2388,COD!$O$12:$P$25,2,FALSE)</f>
        <v>#N/A</v>
      </c>
      <c r="P2388" s="119" t="str">
        <f t="shared" si="1878"/>
        <v>#N/A</v>
      </c>
    </row>
    <row r="2389" ht="23.25" customHeight="1">
      <c r="A2389" s="86" t="str">
        <f t="shared" si="2025"/>
        <v>18</v>
      </c>
      <c r="B2389" s="120">
        <v>18.0</v>
      </c>
      <c r="C2389" s="121" t="str">
        <f t="shared" si="91"/>
        <v/>
      </c>
      <c r="D2389" s="122" t="str">
        <f t="shared" ref="D2389:E2389" si="2042">D2388</f>
        <v/>
      </c>
      <c r="E2389" s="123" t="str">
        <f t="shared" si="2042"/>
        <v/>
      </c>
      <c r="F2389" s="213"/>
      <c r="G2389" s="124"/>
      <c r="H2389" s="125"/>
      <c r="I2389" s="125"/>
      <c r="J2389" s="215"/>
      <c r="K2389" s="186"/>
      <c r="L2389" s="186"/>
      <c r="M2389" s="131"/>
      <c r="N2389" s="128" t="str">
        <f>VLOOKUP(K2389,COD!$O$2:$P$10,2,FALSE)</f>
        <v>#N/A</v>
      </c>
      <c r="O2389" s="128" t="str">
        <f>VLOOKUP(L2389,COD!$O$12:$P$25,2,FALSE)</f>
        <v>#N/A</v>
      </c>
      <c r="P2389" s="119" t="str">
        <f t="shared" si="1878"/>
        <v>#N/A</v>
      </c>
    </row>
    <row r="2390" ht="23.25" customHeight="1">
      <c r="A2390" s="86" t="str">
        <f t="shared" si="2025"/>
        <v>19</v>
      </c>
      <c r="B2390" s="120">
        <v>19.0</v>
      </c>
      <c r="C2390" s="121" t="str">
        <f t="shared" si="91"/>
        <v/>
      </c>
      <c r="D2390" s="122" t="str">
        <f t="shared" ref="D2390:E2390" si="2043">D2389</f>
        <v/>
      </c>
      <c r="E2390" s="123" t="str">
        <f t="shared" si="2043"/>
        <v/>
      </c>
      <c r="F2390" s="213"/>
      <c r="G2390" s="124"/>
      <c r="H2390" s="125"/>
      <c r="I2390" s="125"/>
      <c r="J2390" s="214"/>
      <c r="K2390" s="186"/>
      <c r="L2390" s="186"/>
      <c r="M2390" s="132"/>
      <c r="N2390" s="118" t="str">
        <f>VLOOKUP(K2390,COD!$O$2:$P$10,2,FALSE)</f>
        <v>#N/A</v>
      </c>
      <c r="O2390" s="118" t="str">
        <f>VLOOKUP(L2390,COD!$O$12:$P$25,2,FALSE)</f>
        <v>#N/A</v>
      </c>
      <c r="P2390" s="119" t="str">
        <f t="shared" si="1878"/>
        <v>#N/A</v>
      </c>
    </row>
    <row r="2391" ht="23.25" customHeight="1">
      <c r="A2391" s="86" t="str">
        <f t="shared" si="2025"/>
        <v>20</v>
      </c>
      <c r="B2391" s="120">
        <v>20.0</v>
      </c>
      <c r="C2391" s="121" t="str">
        <f t="shared" si="91"/>
        <v/>
      </c>
      <c r="D2391" s="122" t="str">
        <f t="shared" ref="D2391:E2391" si="2044">D2390</f>
        <v/>
      </c>
      <c r="E2391" s="123" t="str">
        <f t="shared" si="2044"/>
        <v/>
      </c>
      <c r="F2391" s="213"/>
      <c r="G2391" s="124"/>
      <c r="H2391" s="125"/>
      <c r="I2391" s="125"/>
      <c r="J2391" s="214"/>
      <c r="K2391" s="186"/>
      <c r="L2391" s="186"/>
      <c r="M2391" s="127"/>
      <c r="N2391" s="128" t="str">
        <f>VLOOKUP(K2391,COD!$O$2:$P$10,2,FALSE)</f>
        <v>#N/A</v>
      </c>
      <c r="O2391" s="128" t="str">
        <f>VLOOKUP(L2391,COD!$O$12:$P$25,2,FALSE)</f>
        <v>#N/A</v>
      </c>
      <c r="P2391" s="119" t="str">
        <f t="shared" si="1878"/>
        <v>#N/A</v>
      </c>
    </row>
    <row r="2392" ht="23.25" customHeight="1">
      <c r="A2392" s="86" t="str">
        <f t="shared" si="2025"/>
        <v>21</v>
      </c>
      <c r="B2392" s="120">
        <v>21.0</v>
      </c>
      <c r="C2392" s="121" t="str">
        <f t="shared" si="91"/>
        <v/>
      </c>
      <c r="D2392" s="122" t="str">
        <f t="shared" ref="D2392:E2392" si="2045">D2391</f>
        <v/>
      </c>
      <c r="E2392" s="123" t="str">
        <f t="shared" si="2045"/>
        <v/>
      </c>
      <c r="F2392" s="213"/>
      <c r="G2392" s="124"/>
      <c r="H2392" s="125"/>
      <c r="I2392" s="125"/>
      <c r="J2392" s="215"/>
      <c r="K2392" s="185"/>
      <c r="L2392" s="186"/>
      <c r="M2392" s="132"/>
      <c r="N2392" s="118" t="str">
        <f>VLOOKUP(K2392,COD!$O$2:$P$10,2,FALSE)</f>
        <v>#N/A</v>
      </c>
      <c r="O2392" s="118" t="str">
        <f>VLOOKUP(L2392,COD!$O$12:$P$25,2,FALSE)</f>
        <v>#N/A</v>
      </c>
      <c r="P2392" s="119" t="str">
        <f t="shared" si="1878"/>
        <v>#N/A</v>
      </c>
    </row>
    <row r="2393" ht="23.25" customHeight="1">
      <c r="A2393" s="86" t="str">
        <f t="shared" si="2025"/>
        <v>22</v>
      </c>
      <c r="B2393" s="120">
        <v>22.0</v>
      </c>
      <c r="C2393" s="121" t="str">
        <f t="shared" si="91"/>
        <v/>
      </c>
      <c r="D2393" s="122" t="str">
        <f t="shared" ref="D2393:E2393" si="2046">D2392</f>
        <v/>
      </c>
      <c r="E2393" s="123" t="str">
        <f t="shared" si="2046"/>
        <v/>
      </c>
      <c r="F2393" s="213"/>
      <c r="G2393" s="124"/>
      <c r="H2393" s="125"/>
      <c r="I2393" s="125"/>
      <c r="J2393" s="214"/>
      <c r="K2393" s="186"/>
      <c r="L2393" s="186"/>
      <c r="M2393" s="131"/>
      <c r="N2393" s="128" t="str">
        <f>VLOOKUP(K2393,COD!$O$2:$P$10,2,FALSE)</f>
        <v>#N/A</v>
      </c>
      <c r="O2393" s="128" t="str">
        <f>VLOOKUP(L2393,COD!$O$12:$P$25,2,FALSE)</f>
        <v>#N/A</v>
      </c>
      <c r="P2393" s="119" t="str">
        <f t="shared" si="1878"/>
        <v>#N/A</v>
      </c>
    </row>
    <row r="2394" ht="23.25" customHeight="1">
      <c r="A2394" s="86" t="str">
        <f t="shared" si="2025"/>
        <v>23</v>
      </c>
      <c r="B2394" s="120">
        <v>23.0</v>
      </c>
      <c r="C2394" s="121" t="str">
        <f t="shared" si="91"/>
        <v/>
      </c>
      <c r="D2394" s="122" t="str">
        <f t="shared" ref="D2394:E2394" si="2047">D2393</f>
        <v/>
      </c>
      <c r="E2394" s="123" t="str">
        <f t="shared" si="2047"/>
        <v/>
      </c>
      <c r="F2394" s="213"/>
      <c r="G2394" s="124"/>
      <c r="H2394" s="125"/>
      <c r="I2394" s="125"/>
      <c r="J2394" s="214"/>
      <c r="K2394" s="185"/>
      <c r="L2394" s="186"/>
      <c r="M2394" s="130"/>
      <c r="N2394" s="118" t="str">
        <f>VLOOKUP(K2394,COD!$O$2:$P$10,2,FALSE)</f>
        <v>#N/A</v>
      </c>
      <c r="O2394" s="118" t="str">
        <f>VLOOKUP(L2394,COD!$O$12:$P$25,2,FALSE)</f>
        <v>#N/A</v>
      </c>
      <c r="P2394" s="119" t="str">
        <f t="shared" si="1878"/>
        <v>#N/A</v>
      </c>
    </row>
    <row r="2395" ht="23.25" customHeight="1">
      <c r="A2395" s="86" t="str">
        <f t="shared" si="2025"/>
        <v>24</v>
      </c>
      <c r="B2395" s="120">
        <v>24.0</v>
      </c>
      <c r="C2395" s="121" t="str">
        <f t="shared" si="91"/>
        <v/>
      </c>
      <c r="D2395" s="122" t="str">
        <f t="shared" ref="D2395:E2395" si="2048">D2394</f>
        <v/>
      </c>
      <c r="E2395" s="123" t="str">
        <f t="shared" si="2048"/>
        <v/>
      </c>
      <c r="F2395" s="213"/>
      <c r="G2395" s="124"/>
      <c r="H2395" s="125"/>
      <c r="I2395" s="125"/>
      <c r="J2395" s="214"/>
      <c r="K2395" s="186"/>
      <c r="L2395" s="186"/>
      <c r="M2395" s="131"/>
      <c r="N2395" s="128" t="str">
        <f>VLOOKUP(K2395,COD!$O$2:$P$10,2,FALSE)</f>
        <v>#N/A</v>
      </c>
      <c r="O2395" s="128" t="str">
        <f>VLOOKUP(L2395,COD!$O$12:$P$25,2,FALSE)</f>
        <v>#N/A</v>
      </c>
      <c r="P2395" s="119" t="str">
        <f t="shared" si="1878"/>
        <v>#N/A</v>
      </c>
    </row>
    <row r="2396" ht="23.25" customHeight="1">
      <c r="A2396" s="86" t="str">
        <f t="shared" si="2025"/>
        <v>25</v>
      </c>
      <c r="B2396" s="120">
        <v>25.0</v>
      </c>
      <c r="C2396" s="121" t="str">
        <f t="shared" si="91"/>
        <v/>
      </c>
      <c r="D2396" s="122" t="str">
        <f t="shared" ref="D2396:E2396" si="2049">D2395</f>
        <v/>
      </c>
      <c r="E2396" s="123" t="str">
        <f t="shared" si="2049"/>
        <v/>
      </c>
      <c r="F2396" s="213"/>
      <c r="G2396" s="124"/>
      <c r="H2396" s="125"/>
      <c r="I2396" s="125"/>
      <c r="J2396" s="215"/>
      <c r="K2396" s="185"/>
      <c r="L2396" s="185"/>
      <c r="M2396" s="132"/>
      <c r="N2396" s="118" t="str">
        <f>VLOOKUP(K2396,COD!$O$2:$P$10,2,FALSE)</f>
        <v>#N/A</v>
      </c>
      <c r="O2396" s="118" t="str">
        <f>VLOOKUP(L2396,COD!$O$12:$P$25,2,FALSE)</f>
        <v>#N/A</v>
      </c>
      <c r="P2396" s="119" t="str">
        <f t="shared" si="1878"/>
        <v>#N/A</v>
      </c>
    </row>
    <row r="2397" ht="23.25" customHeight="1">
      <c r="A2397" s="86" t="str">
        <f t="shared" si="2025"/>
        <v>26</v>
      </c>
      <c r="B2397" s="120">
        <v>26.0</v>
      </c>
      <c r="C2397" s="121" t="str">
        <f t="shared" si="91"/>
        <v/>
      </c>
      <c r="D2397" s="122" t="str">
        <f t="shared" ref="D2397:E2397" si="2050">D2396</f>
        <v/>
      </c>
      <c r="E2397" s="123" t="str">
        <f t="shared" si="2050"/>
        <v/>
      </c>
      <c r="F2397" s="213"/>
      <c r="G2397" s="124"/>
      <c r="H2397" s="125"/>
      <c r="I2397" s="125"/>
      <c r="J2397" s="214"/>
      <c r="K2397" s="185"/>
      <c r="L2397" s="185"/>
      <c r="M2397" s="127"/>
      <c r="N2397" s="128" t="str">
        <f>VLOOKUP(K2397,COD!$O$2:$P$10,2,FALSE)</f>
        <v>#N/A</v>
      </c>
      <c r="O2397" s="128" t="str">
        <f>VLOOKUP(L2397,COD!$O$12:$P$25,2,FALSE)</f>
        <v>#N/A</v>
      </c>
      <c r="P2397" s="119" t="str">
        <f t="shared" si="1878"/>
        <v>#N/A</v>
      </c>
    </row>
    <row r="2398" ht="23.25" customHeight="1">
      <c r="A2398" s="86" t="str">
        <f t="shared" si="2025"/>
        <v>27</v>
      </c>
      <c r="B2398" s="120">
        <v>27.0</v>
      </c>
      <c r="C2398" s="121" t="str">
        <f t="shared" si="91"/>
        <v/>
      </c>
      <c r="D2398" s="122" t="str">
        <f t="shared" ref="D2398:E2398" si="2051">D2397</f>
        <v/>
      </c>
      <c r="E2398" s="123" t="str">
        <f t="shared" si="2051"/>
        <v/>
      </c>
      <c r="F2398" s="213"/>
      <c r="G2398" s="124"/>
      <c r="H2398" s="125"/>
      <c r="I2398" s="125"/>
      <c r="J2398" s="214"/>
      <c r="K2398" s="185"/>
      <c r="L2398" s="185"/>
      <c r="M2398" s="130"/>
      <c r="N2398" s="118" t="str">
        <f>VLOOKUP(K2398,COD!$O$2:$P$10,2,FALSE)</f>
        <v>#N/A</v>
      </c>
      <c r="O2398" s="118" t="str">
        <f>VLOOKUP(L2398,COD!$O$12:$P$25,2,FALSE)</f>
        <v>#N/A</v>
      </c>
      <c r="P2398" s="119" t="str">
        <f t="shared" si="1878"/>
        <v>#N/A</v>
      </c>
    </row>
    <row r="2399" ht="23.25" customHeight="1">
      <c r="A2399" s="86" t="str">
        <f t="shared" si="2025"/>
        <v>28</v>
      </c>
      <c r="B2399" s="120">
        <v>28.0</v>
      </c>
      <c r="C2399" s="121" t="str">
        <f t="shared" si="91"/>
        <v/>
      </c>
      <c r="D2399" s="122" t="str">
        <f t="shared" ref="D2399:E2399" si="2052">D2398</f>
        <v/>
      </c>
      <c r="E2399" s="123" t="str">
        <f t="shared" si="2052"/>
        <v/>
      </c>
      <c r="F2399" s="213"/>
      <c r="G2399" s="124"/>
      <c r="H2399" s="125"/>
      <c r="I2399" s="125"/>
      <c r="J2399" s="214"/>
      <c r="K2399" s="185"/>
      <c r="L2399" s="185"/>
      <c r="M2399" s="127"/>
      <c r="N2399" s="128" t="str">
        <f>VLOOKUP(K2399,COD!$O$2:$P$10,2,FALSE)</f>
        <v>#N/A</v>
      </c>
      <c r="O2399" s="128" t="str">
        <f>VLOOKUP(L2399,COD!$O$12:$P$25,2,FALSE)</f>
        <v>#N/A</v>
      </c>
      <c r="P2399" s="119" t="str">
        <f t="shared" si="1878"/>
        <v>#N/A</v>
      </c>
    </row>
    <row r="2400" ht="23.25" customHeight="1">
      <c r="A2400" s="86" t="str">
        <f t="shared" si="2025"/>
        <v>29</v>
      </c>
      <c r="B2400" s="120">
        <v>29.0</v>
      </c>
      <c r="C2400" s="121" t="str">
        <f t="shared" si="91"/>
        <v/>
      </c>
      <c r="D2400" s="122" t="str">
        <f t="shared" ref="D2400:E2400" si="2053">D2399</f>
        <v/>
      </c>
      <c r="E2400" s="123" t="str">
        <f t="shared" si="2053"/>
        <v/>
      </c>
      <c r="F2400" s="213"/>
      <c r="G2400" s="124"/>
      <c r="H2400" s="125"/>
      <c r="I2400" s="125"/>
      <c r="J2400" s="214"/>
      <c r="K2400" s="185"/>
      <c r="L2400" s="185"/>
      <c r="M2400" s="130"/>
      <c r="N2400" s="118" t="str">
        <f>VLOOKUP(K2400,COD!$O$2:$P$10,2,FALSE)</f>
        <v>#N/A</v>
      </c>
      <c r="O2400" s="118" t="str">
        <f>VLOOKUP(L2400,COD!$O$12:$P$25,2,FALSE)</f>
        <v>#N/A</v>
      </c>
      <c r="P2400" s="119" t="str">
        <f t="shared" si="1878"/>
        <v>#N/A</v>
      </c>
    </row>
    <row r="2401" ht="23.25" customHeight="1">
      <c r="A2401" s="86" t="str">
        <f t="shared" si="2025"/>
        <v>30</v>
      </c>
      <c r="B2401" s="120">
        <v>30.0</v>
      </c>
      <c r="C2401" s="121" t="str">
        <f t="shared" si="91"/>
        <v/>
      </c>
      <c r="D2401" s="122" t="str">
        <f t="shared" ref="D2401:E2401" si="2054">D2400</f>
        <v/>
      </c>
      <c r="E2401" s="123" t="str">
        <f t="shared" si="2054"/>
        <v/>
      </c>
      <c r="F2401" s="213"/>
      <c r="G2401" s="124"/>
      <c r="H2401" s="125"/>
      <c r="I2401" s="125"/>
      <c r="J2401" s="214"/>
      <c r="K2401" s="185"/>
      <c r="L2401" s="185"/>
      <c r="M2401" s="131"/>
      <c r="N2401" s="128" t="str">
        <f>VLOOKUP(K2401,COD!$O$2:$P$10,2,FALSE)</f>
        <v>#N/A</v>
      </c>
      <c r="O2401" s="128" t="str">
        <f>VLOOKUP(L2401,COD!$O$12:$P$25,2,FALSE)</f>
        <v>#N/A</v>
      </c>
      <c r="P2401" s="119" t="str">
        <f t="shared" si="1878"/>
        <v>#N/A</v>
      </c>
    </row>
    <row r="2402" ht="23.25" customHeight="1">
      <c r="A2402" s="86" t="str">
        <f t="shared" si="2025"/>
        <v>31</v>
      </c>
      <c r="B2402" s="120">
        <v>31.0</v>
      </c>
      <c r="C2402" s="121" t="str">
        <f t="shared" si="91"/>
        <v/>
      </c>
      <c r="D2402" s="122" t="str">
        <f t="shared" ref="D2402:E2402" si="2055">D2401</f>
        <v/>
      </c>
      <c r="E2402" s="123" t="str">
        <f t="shared" si="2055"/>
        <v/>
      </c>
      <c r="F2402" s="213"/>
      <c r="G2402" s="124"/>
      <c r="H2402" s="125"/>
      <c r="I2402" s="125"/>
      <c r="J2402" s="214"/>
      <c r="K2402" s="186"/>
      <c r="L2402" s="186"/>
      <c r="M2402" s="130"/>
      <c r="N2402" s="118" t="str">
        <f>VLOOKUP(K2402,COD!$O$2:$P$10,2,FALSE)</f>
        <v>#N/A</v>
      </c>
      <c r="O2402" s="118" t="str">
        <f>VLOOKUP(L2402,COD!$O$12:$P$25,2,FALSE)</f>
        <v>#N/A</v>
      </c>
      <c r="P2402" s="119" t="str">
        <f t="shared" si="1878"/>
        <v>#N/A</v>
      </c>
    </row>
    <row r="2403" ht="23.25" customHeight="1">
      <c r="A2403" s="86" t="str">
        <f t="shared" si="2025"/>
        <v>32</v>
      </c>
      <c r="B2403" s="120">
        <v>32.0</v>
      </c>
      <c r="C2403" s="121" t="str">
        <f t="shared" si="91"/>
        <v/>
      </c>
      <c r="D2403" s="122" t="str">
        <f t="shared" ref="D2403:E2403" si="2056">D2402</f>
        <v/>
      </c>
      <c r="E2403" s="123" t="str">
        <f t="shared" si="2056"/>
        <v/>
      </c>
      <c r="F2403" s="213"/>
      <c r="G2403" s="124"/>
      <c r="H2403" s="125"/>
      <c r="I2403" s="125"/>
      <c r="J2403" s="214"/>
      <c r="K2403" s="185"/>
      <c r="L2403" s="185"/>
      <c r="M2403" s="131"/>
      <c r="N2403" s="128" t="str">
        <f>VLOOKUP(K2403,COD!$O$2:$P$10,2,FALSE)</f>
        <v>#N/A</v>
      </c>
      <c r="O2403" s="128" t="str">
        <f>VLOOKUP(L2403,COD!$O$12:$P$25,2,FALSE)</f>
        <v>#N/A</v>
      </c>
      <c r="P2403" s="119" t="str">
        <f t="shared" si="1878"/>
        <v>#N/A</v>
      </c>
    </row>
    <row r="2404" ht="23.25" customHeight="1">
      <c r="A2404" s="86" t="str">
        <f t="shared" si="2025"/>
        <v>33</v>
      </c>
      <c r="B2404" s="120">
        <v>33.0</v>
      </c>
      <c r="C2404" s="121" t="str">
        <f t="shared" si="91"/>
        <v/>
      </c>
      <c r="D2404" s="122" t="str">
        <f t="shared" ref="D2404:E2404" si="2057">D2403</f>
        <v/>
      </c>
      <c r="E2404" s="123" t="str">
        <f t="shared" si="2057"/>
        <v/>
      </c>
      <c r="F2404" s="213"/>
      <c r="G2404" s="124"/>
      <c r="H2404" s="125"/>
      <c r="I2404" s="125"/>
      <c r="J2404" s="214"/>
      <c r="K2404" s="185"/>
      <c r="L2404" s="185"/>
      <c r="M2404" s="132"/>
      <c r="N2404" s="118" t="str">
        <f>VLOOKUP(K2404,COD!$O$2:$P$10,2,FALSE)</f>
        <v>#N/A</v>
      </c>
      <c r="O2404" s="118" t="str">
        <f>VLOOKUP(L2404,COD!$O$12:$P$25,2,FALSE)</f>
        <v>#N/A</v>
      </c>
      <c r="P2404" s="119" t="str">
        <f t="shared" si="1878"/>
        <v>#N/A</v>
      </c>
    </row>
    <row r="2405" ht="23.25" customHeight="1">
      <c r="A2405" s="86" t="str">
        <f t="shared" si="2025"/>
        <v>34</v>
      </c>
      <c r="B2405" s="120">
        <v>34.0</v>
      </c>
      <c r="C2405" s="121" t="str">
        <f t="shared" si="91"/>
        <v/>
      </c>
      <c r="D2405" s="122" t="str">
        <f t="shared" ref="D2405:E2405" si="2058">D2404</f>
        <v/>
      </c>
      <c r="E2405" s="123" t="str">
        <f t="shared" si="2058"/>
        <v/>
      </c>
      <c r="F2405" s="213"/>
      <c r="G2405" s="124"/>
      <c r="H2405" s="125"/>
      <c r="I2405" s="125"/>
      <c r="J2405" s="214"/>
      <c r="K2405" s="185"/>
      <c r="L2405" s="185"/>
      <c r="M2405" s="127"/>
      <c r="N2405" s="128" t="str">
        <f>VLOOKUP(K2405,COD!$O$2:$P$10,2,FALSE)</f>
        <v>#N/A</v>
      </c>
      <c r="O2405" s="128" t="str">
        <f>VLOOKUP(L2405,COD!$O$12:$P$25,2,FALSE)</f>
        <v>#N/A</v>
      </c>
      <c r="P2405" s="119" t="str">
        <f t="shared" si="1878"/>
        <v>#N/A</v>
      </c>
    </row>
    <row r="2406" ht="23.25" customHeight="1">
      <c r="A2406" s="86" t="str">
        <f t="shared" si="2025"/>
        <v>35</v>
      </c>
      <c r="B2406" s="120">
        <v>35.0</v>
      </c>
      <c r="C2406" s="121" t="str">
        <f t="shared" si="91"/>
        <v/>
      </c>
      <c r="D2406" s="122" t="str">
        <f t="shared" ref="D2406:E2406" si="2059">D2405</f>
        <v/>
      </c>
      <c r="E2406" s="123" t="str">
        <f t="shared" si="2059"/>
        <v/>
      </c>
      <c r="F2406" s="213"/>
      <c r="G2406" s="124"/>
      <c r="H2406" s="125"/>
      <c r="I2406" s="125"/>
      <c r="J2406" s="214"/>
      <c r="K2406" s="185"/>
      <c r="L2406" s="185"/>
      <c r="M2406" s="130"/>
      <c r="N2406" s="118" t="str">
        <f>VLOOKUP(K2406,COD!$O$2:$P$10,2,FALSE)</f>
        <v>#N/A</v>
      </c>
      <c r="O2406" s="118" t="str">
        <f>VLOOKUP(L2406,COD!$O$12:$P$25,2,FALSE)</f>
        <v>#N/A</v>
      </c>
      <c r="P2406" s="119" t="str">
        <f t="shared" si="1878"/>
        <v>#N/A</v>
      </c>
    </row>
    <row r="2407" ht="23.25" customHeight="1">
      <c r="A2407" s="86" t="str">
        <f t="shared" si="2025"/>
        <v>36</v>
      </c>
      <c r="B2407" s="120">
        <v>36.0</v>
      </c>
      <c r="C2407" s="121" t="str">
        <f t="shared" si="91"/>
        <v/>
      </c>
      <c r="D2407" s="122" t="str">
        <f t="shared" ref="D2407:E2407" si="2060">D2406</f>
        <v/>
      </c>
      <c r="E2407" s="123" t="str">
        <f t="shared" si="2060"/>
        <v/>
      </c>
      <c r="F2407" s="213"/>
      <c r="G2407" s="124"/>
      <c r="H2407" s="125"/>
      <c r="I2407" s="125"/>
      <c r="J2407" s="214"/>
      <c r="K2407" s="185"/>
      <c r="L2407" s="185"/>
      <c r="M2407" s="127"/>
      <c r="N2407" s="128" t="str">
        <f>VLOOKUP(K2407,COD!$O$2:$P$10,2,FALSE)</f>
        <v>#N/A</v>
      </c>
      <c r="O2407" s="128" t="str">
        <f>VLOOKUP(L2407,COD!$O$12:$P$25,2,FALSE)</f>
        <v>#N/A</v>
      </c>
      <c r="P2407" s="119" t="str">
        <f t="shared" si="1878"/>
        <v>#N/A</v>
      </c>
    </row>
    <row r="2408" ht="23.25" customHeight="1">
      <c r="A2408" s="86" t="str">
        <f t="shared" si="2025"/>
        <v>37</v>
      </c>
      <c r="B2408" s="120">
        <v>37.0</v>
      </c>
      <c r="C2408" s="121" t="str">
        <f t="shared" si="91"/>
        <v/>
      </c>
      <c r="D2408" s="122" t="str">
        <f t="shared" ref="D2408:E2408" si="2061">D2407</f>
        <v/>
      </c>
      <c r="E2408" s="123" t="str">
        <f t="shared" si="2061"/>
        <v/>
      </c>
      <c r="F2408" s="213"/>
      <c r="G2408" s="124"/>
      <c r="H2408" s="125"/>
      <c r="I2408" s="125"/>
      <c r="J2408" s="215"/>
      <c r="K2408" s="185"/>
      <c r="L2408" s="185"/>
      <c r="M2408" s="132"/>
      <c r="N2408" s="118" t="str">
        <f>VLOOKUP(K2408,COD!$O$2:$P$10,2,FALSE)</f>
        <v>#N/A</v>
      </c>
      <c r="O2408" s="118" t="str">
        <f>VLOOKUP(L2408,COD!$O$12:$P$25,2,FALSE)</f>
        <v>#N/A</v>
      </c>
      <c r="P2408" s="119" t="str">
        <f t="shared" si="1878"/>
        <v>#N/A</v>
      </c>
    </row>
    <row r="2409" ht="23.25" customHeight="1">
      <c r="A2409" s="86" t="str">
        <f t="shared" si="2025"/>
        <v>38</v>
      </c>
      <c r="B2409" s="120">
        <v>38.0</v>
      </c>
      <c r="C2409" s="121" t="str">
        <f t="shared" si="91"/>
        <v/>
      </c>
      <c r="D2409" s="122" t="str">
        <f t="shared" ref="D2409:E2409" si="2062">D2408</f>
        <v/>
      </c>
      <c r="E2409" s="123" t="str">
        <f t="shared" si="2062"/>
        <v/>
      </c>
      <c r="F2409" s="213"/>
      <c r="G2409" s="124"/>
      <c r="H2409" s="125"/>
      <c r="I2409" s="125"/>
      <c r="J2409" s="214"/>
      <c r="K2409" s="185"/>
      <c r="L2409" s="185"/>
      <c r="M2409" s="127"/>
      <c r="N2409" s="128" t="str">
        <f>VLOOKUP(K2409,COD!$O$2:$P$10,2,FALSE)</f>
        <v>#N/A</v>
      </c>
      <c r="O2409" s="128" t="str">
        <f>VLOOKUP(L2409,COD!$O$12:$P$25,2,FALSE)</f>
        <v>#N/A</v>
      </c>
      <c r="P2409" s="119" t="str">
        <f t="shared" si="1878"/>
        <v>#N/A</v>
      </c>
    </row>
    <row r="2410" ht="23.25" customHeight="1">
      <c r="A2410" s="86" t="str">
        <f t="shared" si="2025"/>
        <v>39</v>
      </c>
      <c r="B2410" s="120">
        <v>39.0</v>
      </c>
      <c r="C2410" s="121" t="str">
        <f t="shared" si="91"/>
        <v/>
      </c>
      <c r="D2410" s="122" t="str">
        <f t="shared" ref="D2410:E2410" si="2063">D2409</f>
        <v/>
      </c>
      <c r="E2410" s="123" t="str">
        <f t="shared" si="2063"/>
        <v/>
      </c>
      <c r="F2410" s="213"/>
      <c r="G2410" s="124"/>
      <c r="H2410" s="125"/>
      <c r="I2410" s="125"/>
      <c r="J2410" s="214"/>
      <c r="K2410" s="185"/>
      <c r="L2410" s="186"/>
      <c r="M2410" s="132"/>
      <c r="N2410" s="118" t="str">
        <f>VLOOKUP(K2410,COD!$O$2:$P$10,2,FALSE)</f>
        <v>#N/A</v>
      </c>
      <c r="O2410" s="118" t="str">
        <f>VLOOKUP(L2410,COD!$O$12:$P$25,2,FALSE)</f>
        <v>#N/A</v>
      </c>
      <c r="P2410" s="119" t="str">
        <f t="shared" si="1878"/>
        <v>#N/A</v>
      </c>
    </row>
    <row r="2411" ht="23.25" customHeight="1">
      <c r="A2411" s="86" t="str">
        <f t="shared" si="2025"/>
        <v>40</v>
      </c>
      <c r="B2411" s="120">
        <v>40.0</v>
      </c>
      <c r="C2411" s="121" t="str">
        <f t="shared" si="91"/>
        <v/>
      </c>
      <c r="D2411" s="122" t="str">
        <f t="shared" ref="D2411:E2411" si="2064">D2410</f>
        <v/>
      </c>
      <c r="E2411" s="123" t="str">
        <f t="shared" si="2064"/>
        <v/>
      </c>
      <c r="F2411" s="213"/>
      <c r="G2411" s="124"/>
      <c r="H2411" s="125"/>
      <c r="I2411" s="125"/>
      <c r="J2411" s="214"/>
      <c r="K2411" s="185"/>
      <c r="L2411" s="186"/>
      <c r="M2411" s="131"/>
      <c r="N2411" s="128" t="str">
        <f>VLOOKUP(K2411,COD!$O$2:$P$10,2,FALSE)</f>
        <v>#N/A</v>
      </c>
      <c r="O2411" s="128" t="str">
        <f>VLOOKUP(L2411,COD!$O$12:$P$25,2,FALSE)</f>
        <v>#N/A</v>
      </c>
      <c r="P2411" s="119" t="str">
        <f t="shared" si="1878"/>
        <v>#N/A</v>
      </c>
    </row>
    <row r="2412" ht="23.25" customHeight="1">
      <c r="A2412" s="86" t="str">
        <f t="shared" si="2025"/>
        <v>41</v>
      </c>
      <c r="B2412" s="120">
        <v>41.0</v>
      </c>
      <c r="C2412" s="121" t="str">
        <f t="shared" si="91"/>
        <v/>
      </c>
      <c r="D2412" s="122" t="str">
        <f t="shared" ref="D2412:E2412" si="2065">D2411</f>
        <v/>
      </c>
      <c r="E2412" s="123" t="str">
        <f t="shared" si="2065"/>
        <v/>
      </c>
      <c r="F2412" s="213"/>
      <c r="G2412" s="124"/>
      <c r="H2412" s="125"/>
      <c r="I2412" s="125"/>
      <c r="J2412" s="214"/>
      <c r="K2412" s="185"/>
      <c r="L2412" s="186"/>
      <c r="M2412" s="132"/>
      <c r="N2412" s="118" t="str">
        <f>VLOOKUP(K2412,COD!$O$2:$P$10,2,FALSE)</f>
        <v>#N/A</v>
      </c>
      <c r="O2412" s="118" t="str">
        <f>VLOOKUP(L2412,COD!$O$12:$P$25,2,FALSE)</f>
        <v>#N/A</v>
      </c>
      <c r="P2412" s="119" t="str">
        <f t="shared" si="1878"/>
        <v>#N/A</v>
      </c>
    </row>
    <row r="2413" ht="23.25" customHeight="1">
      <c r="A2413" s="86" t="str">
        <f t="shared" si="2025"/>
        <v>42</v>
      </c>
      <c r="B2413" s="120">
        <v>42.0</v>
      </c>
      <c r="C2413" s="121" t="str">
        <f t="shared" si="91"/>
        <v/>
      </c>
      <c r="D2413" s="122" t="str">
        <f t="shared" ref="D2413:E2413" si="2066">D2412</f>
        <v/>
      </c>
      <c r="E2413" s="123" t="str">
        <f t="shared" si="2066"/>
        <v/>
      </c>
      <c r="F2413" s="213"/>
      <c r="G2413" s="124"/>
      <c r="H2413" s="125"/>
      <c r="I2413" s="125"/>
      <c r="J2413" s="214"/>
      <c r="K2413" s="185"/>
      <c r="L2413" s="188"/>
      <c r="M2413" s="127"/>
      <c r="N2413" s="128" t="str">
        <f>VLOOKUP(K2413,COD!$O$2:$P$10,2,FALSE)</f>
        <v>#N/A</v>
      </c>
      <c r="O2413" s="128" t="str">
        <f>VLOOKUP(L2413,COD!$O$12:$P$25,2,FALSE)</f>
        <v>#N/A</v>
      </c>
      <c r="P2413" s="119" t="str">
        <f t="shared" si="1878"/>
        <v>#N/A</v>
      </c>
    </row>
    <row r="2414" ht="23.25" customHeight="1">
      <c r="A2414" s="86" t="str">
        <f t="shared" si="2025"/>
        <v>43</v>
      </c>
      <c r="B2414" s="120">
        <v>43.0</v>
      </c>
      <c r="C2414" s="121" t="str">
        <f t="shared" si="91"/>
        <v/>
      </c>
      <c r="D2414" s="122" t="str">
        <f t="shared" ref="D2414:E2414" si="2067">D2413</f>
        <v/>
      </c>
      <c r="E2414" s="123" t="str">
        <f t="shared" si="2067"/>
        <v/>
      </c>
      <c r="F2414" s="213"/>
      <c r="G2414" s="124"/>
      <c r="H2414" s="125"/>
      <c r="I2414" s="125"/>
      <c r="J2414" s="214"/>
      <c r="K2414" s="186"/>
      <c r="L2414" s="186"/>
      <c r="M2414" s="130"/>
      <c r="N2414" s="118" t="str">
        <f>VLOOKUP(K2414,COD!$O$2:$P$10,2,FALSE)</f>
        <v>#N/A</v>
      </c>
      <c r="O2414" s="118" t="str">
        <f>VLOOKUP(L2414,COD!$O$12:$P$25,2,FALSE)</f>
        <v>#N/A</v>
      </c>
      <c r="P2414" s="119" t="str">
        <f t="shared" si="1878"/>
        <v>#N/A</v>
      </c>
    </row>
    <row r="2415" ht="23.25" customHeight="1">
      <c r="A2415" s="86" t="str">
        <f t="shared" si="2025"/>
        <v>44</v>
      </c>
      <c r="B2415" s="120">
        <v>44.0</v>
      </c>
      <c r="C2415" s="121" t="str">
        <f t="shared" si="91"/>
        <v/>
      </c>
      <c r="D2415" s="122" t="str">
        <f t="shared" ref="D2415:E2415" si="2068">D2414</f>
        <v/>
      </c>
      <c r="E2415" s="123" t="str">
        <f t="shared" si="2068"/>
        <v/>
      </c>
      <c r="F2415" s="213"/>
      <c r="G2415" s="124"/>
      <c r="H2415" s="125"/>
      <c r="I2415" s="125"/>
      <c r="J2415" s="214"/>
      <c r="K2415" s="186"/>
      <c r="L2415" s="186"/>
      <c r="M2415" s="131"/>
      <c r="N2415" s="128" t="str">
        <f>VLOOKUP(K2415,COD!$O$2:$P$10,2,FALSE)</f>
        <v>#N/A</v>
      </c>
      <c r="O2415" s="128" t="str">
        <f>VLOOKUP(L2415,COD!$O$12:$P$25,2,FALSE)</f>
        <v>#N/A</v>
      </c>
      <c r="P2415" s="119" t="str">
        <f t="shared" si="1878"/>
        <v>#N/A</v>
      </c>
    </row>
    <row r="2416" ht="23.25" customHeight="1">
      <c r="A2416" s="86" t="str">
        <f t="shared" si="2025"/>
        <v>45</v>
      </c>
      <c r="B2416" s="120">
        <v>45.0</v>
      </c>
      <c r="C2416" s="121" t="str">
        <f t="shared" si="91"/>
        <v/>
      </c>
      <c r="D2416" s="122" t="str">
        <f t="shared" ref="D2416:E2416" si="2069">D2415</f>
        <v/>
      </c>
      <c r="E2416" s="123" t="str">
        <f t="shared" si="2069"/>
        <v/>
      </c>
      <c r="F2416" s="213"/>
      <c r="G2416" s="124"/>
      <c r="H2416" s="125"/>
      <c r="I2416" s="125"/>
      <c r="J2416" s="214"/>
      <c r="K2416" s="189"/>
      <c r="L2416" s="190"/>
      <c r="M2416" s="132"/>
      <c r="N2416" s="118" t="str">
        <f>VLOOKUP(K2416,COD!$O$2:$P$10,2,FALSE)</f>
        <v>#N/A</v>
      </c>
      <c r="O2416" s="118" t="str">
        <f>VLOOKUP(L2416,COD!$O$12:$P$25,2,FALSE)</f>
        <v>#N/A</v>
      </c>
      <c r="P2416" s="119" t="str">
        <f t="shared" si="1878"/>
        <v>#N/A</v>
      </c>
    </row>
    <row r="2417" ht="23.25" customHeight="1">
      <c r="A2417" s="86" t="str">
        <f t="shared" si="2025"/>
        <v>46</v>
      </c>
      <c r="B2417" s="120">
        <v>46.0</v>
      </c>
      <c r="C2417" s="121" t="str">
        <f t="shared" si="91"/>
        <v/>
      </c>
      <c r="D2417" s="122" t="str">
        <f t="shared" ref="D2417:E2417" si="2070">D2416</f>
        <v/>
      </c>
      <c r="E2417" s="123" t="str">
        <f t="shared" si="2070"/>
        <v/>
      </c>
      <c r="F2417" s="213"/>
      <c r="G2417" s="124"/>
      <c r="H2417" s="125"/>
      <c r="I2417" s="125"/>
      <c r="J2417" s="215"/>
      <c r="K2417" s="186"/>
      <c r="L2417" s="186"/>
      <c r="M2417" s="127"/>
      <c r="N2417" s="128" t="str">
        <f>VLOOKUP(K2417,COD!$O$2:$P$10,2,FALSE)</f>
        <v>#N/A</v>
      </c>
      <c r="O2417" s="128" t="str">
        <f>VLOOKUP(L2417,COD!$O$12:$P$25,2,FALSE)</f>
        <v>#N/A</v>
      </c>
      <c r="P2417" s="119" t="str">
        <f t="shared" si="1878"/>
        <v>#N/A</v>
      </c>
    </row>
    <row r="2418" ht="23.25" customHeight="1">
      <c r="A2418" s="86" t="str">
        <f t="shared" si="2025"/>
        <v>47</v>
      </c>
      <c r="B2418" s="120">
        <v>47.0</v>
      </c>
      <c r="C2418" s="121" t="str">
        <f t="shared" si="91"/>
        <v/>
      </c>
      <c r="D2418" s="122" t="str">
        <f t="shared" ref="D2418:E2418" si="2071">D2417</f>
        <v/>
      </c>
      <c r="E2418" s="123" t="str">
        <f t="shared" si="2071"/>
        <v/>
      </c>
      <c r="F2418" s="213"/>
      <c r="G2418" s="124"/>
      <c r="H2418" s="125"/>
      <c r="I2418" s="125"/>
      <c r="J2418" s="214"/>
      <c r="K2418" s="185"/>
      <c r="L2418" s="186"/>
      <c r="M2418" s="132"/>
      <c r="N2418" s="118" t="str">
        <f>VLOOKUP(K2418,COD!$O$2:$P$10,2,FALSE)</f>
        <v>#N/A</v>
      </c>
      <c r="O2418" s="118" t="str">
        <f>VLOOKUP(L2418,COD!$O$12:$P$25,2,FALSE)</f>
        <v>#N/A</v>
      </c>
      <c r="P2418" s="119" t="str">
        <f t="shared" si="1878"/>
        <v>#N/A</v>
      </c>
    </row>
    <row r="2419" ht="23.25" customHeight="1">
      <c r="A2419" s="86" t="str">
        <f t="shared" si="2025"/>
        <v>48</v>
      </c>
      <c r="B2419" s="120">
        <v>48.0</v>
      </c>
      <c r="C2419" s="121" t="str">
        <f t="shared" si="91"/>
        <v/>
      </c>
      <c r="D2419" s="122" t="str">
        <f t="shared" ref="D2419:E2419" si="2072">D2418</f>
        <v/>
      </c>
      <c r="E2419" s="123" t="str">
        <f t="shared" si="2072"/>
        <v/>
      </c>
      <c r="F2419" s="213"/>
      <c r="G2419" s="124"/>
      <c r="H2419" s="125"/>
      <c r="I2419" s="125"/>
      <c r="J2419" s="214"/>
      <c r="K2419" s="186"/>
      <c r="L2419" s="186"/>
      <c r="M2419" s="127"/>
      <c r="N2419" s="128" t="str">
        <f>VLOOKUP(K2419,COD!$O$2:$P$10,2,FALSE)</f>
        <v>#N/A</v>
      </c>
      <c r="O2419" s="128" t="str">
        <f>VLOOKUP(L2419,COD!$O$12:$P$25,2,FALSE)</f>
        <v>#N/A</v>
      </c>
      <c r="P2419" s="119" t="str">
        <f t="shared" si="1878"/>
        <v>#N/A</v>
      </c>
    </row>
    <row r="2420" ht="23.25" customHeight="1">
      <c r="A2420" s="86" t="str">
        <f t="shared" si="2025"/>
        <v>49</v>
      </c>
      <c r="B2420" s="120">
        <v>49.0</v>
      </c>
      <c r="C2420" s="121" t="str">
        <f t="shared" si="91"/>
        <v/>
      </c>
      <c r="D2420" s="122" t="str">
        <f t="shared" ref="D2420:E2420" si="2073">D2419</f>
        <v/>
      </c>
      <c r="E2420" s="123" t="str">
        <f t="shared" si="2073"/>
        <v/>
      </c>
      <c r="F2420" s="213"/>
      <c r="G2420" s="124"/>
      <c r="H2420" s="125"/>
      <c r="I2420" s="125"/>
      <c r="J2420" s="214"/>
      <c r="K2420" s="185"/>
      <c r="L2420" s="186"/>
      <c r="M2420" s="132"/>
      <c r="N2420" s="118" t="str">
        <f>VLOOKUP(K2420,COD!$O$2:$P$10,2,FALSE)</f>
        <v>#N/A</v>
      </c>
      <c r="O2420" s="118" t="str">
        <f>VLOOKUP(L2420,COD!$O$12:$P$25,2,FALSE)</f>
        <v>#N/A</v>
      </c>
      <c r="P2420" s="119" t="str">
        <f t="shared" si="1878"/>
        <v>#N/A</v>
      </c>
    </row>
    <row r="2421" ht="23.25" customHeight="1">
      <c r="A2421" s="86" t="str">
        <f t="shared" si="2025"/>
        <v>50</v>
      </c>
      <c r="B2421" s="120">
        <v>50.0</v>
      </c>
      <c r="C2421" s="121" t="str">
        <f t="shared" si="91"/>
        <v/>
      </c>
      <c r="D2421" s="122" t="str">
        <f t="shared" ref="D2421:E2421" si="2074">D2420</f>
        <v/>
      </c>
      <c r="E2421" s="123" t="str">
        <f t="shared" si="2074"/>
        <v/>
      </c>
      <c r="F2421" s="213"/>
      <c r="G2421" s="124"/>
      <c r="H2421" s="125"/>
      <c r="I2421" s="125"/>
      <c r="J2421" s="214"/>
      <c r="K2421" s="186"/>
      <c r="L2421" s="186"/>
      <c r="M2421" s="127"/>
      <c r="N2421" s="128" t="str">
        <f>VLOOKUP(K2421,COD!$O$2:$P$10,2,FALSE)</f>
        <v>#N/A</v>
      </c>
      <c r="O2421" s="128" t="str">
        <f>VLOOKUP(L2421,COD!$O$12:$P$25,2,FALSE)</f>
        <v>#N/A</v>
      </c>
      <c r="P2421" s="119" t="str">
        <f t="shared" si="1878"/>
        <v>#N/A</v>
      </c>
    </row>
    <row r="2422" ht="23.25" customHeight="1">
      <c r="A2422" s="86" t="str">
        <f t="shared" si="2025"/>
        <v>51</v>
      </c>
      <c r="B2422" s="120">
        <v>51.0</v>
      </c>
      <c r="C2422" s="121" t="str">
        <f t="shared" si="91"/>
        <v/>
      </c>
      <c r="D2422" s="122" t="str">
        <f t="shared" ref="D2422:E2422" si="2075">D2421</f>
        <v/>
      </c>
      <c r="E2422" s="123" t="str">
        <f t="shared" si="2075"/>
        <v/>
      </c>
      <c r="F2422" s="213"/>
      <c r="G2422" s="124"/>
      <c r="H2422" s="125"/>
      <c r="I2422" s="125"/>
      <c r="J2422" s="215"/>
      <c r="K2422" s="186"/>
      <c r="L2422" s="186"/>
      <c r="M2422" s="130"/>
      <c r="N2422" s="118" t="str">
        <f>VLOOKUP(K2422,COD!$O$2:$P$10,2,FALSE)</f>
        <v>#N/A</v>
      </c>
      <c r="O2422" s="118" t="str">
        <f>VLOOKUP(L2422,COD!$O$12:$P$25,2,FALSE)</f>
        <v>#N/A</v>
      </c>
      <c r="P2422" s="119" t="str">
        <f t="shared" si="1878"/>
        <v>#N/A</v>
      </c>
    </row>
    <row r="2423" ht="23.25" customHeight="1">
      <c r="A2423" s="86" t="str">
        <f t="shared" si="2025"/>
        <v>52</v>
      </c>
      <c r="B2423" s="120">
        <v>52.0</v>
      </c>
      <c r="C2423" s="121" t="str">
        <f t="shared" si="91"/>
        <v/>
      </c>
      <c r="D2423" s="122" t="str">
        <f t="shared" ref="D2423:E2423" si="2076">D2422</f>
        <v/>
      </c>
      <c r="E2423" s="123" t="str">
        <f t="shared" si="2076"/>
        <v/>
      </c>
      <c r="F2423" s="213"/>
      <c r="G2423" s="124"/>
      <c r="H2423" s="125"/>
      <c r="I2423" s="125"/>
      <c r="J2423" s="214"/>
      <c r="K2423" s="186"/>
      <c r="L2423" s="186"/>
      <c r="M2423" s="127"/>
      <c r="N2423" s="128" t="str">
        <f>VLOOKUP(K2423,COD!$O$2:$P$10,2,FALSE)</f>
        <v>#N/A</v>
      </c>
      <c r="O2423" s="128" t="str">
        <f>VLOOKUP(L2423,COD!$O$12:$P$25,2,FALSE)</f>
        <v>#N/A</v>
      </c>
      <c r="P2423" s="119" t="str">
        <f t="shared" si="1878"/>
        <v>#N/A</v>
      </c>
    </row>
    <row r="2424" ht="23.25" customHeight="1">
      <c r="A2424" s="86" t="str">
        <f t="shared" si="2025"/>
        <v>53</v>
      </c>
      <c r="B2424" s="120">
        <v>53.0</v>
      </c>
      <c r="C2424" s="121" t="str">
        <f t="shared" si="91"/>
        <v/>
      </c>
      <c r="D2424" s="122" t="str">
        <f t="shared" ref="D2424:E2424" si="2077">D2423</f>
        <v/>
      </c>
      <c r="E2424" s="123" t="str">
        <f t="shared" si="2077"/>
        <v/>
      </c>
      <c r="F2424" s="213"/>
      <c r="G2424" s="124"/>
      <c r="H2424" s="125"/>
      <c r="I2424" s="125"/>
      <c r="J2424" s="214"/>
      <c r="K2424" s="185"/>
      <c r="L2424" s="185"/>
      <c r="M2424" s="132"/>
      <c r="N2424" s="118" t="str">
        <f>VLOOKUP(K2424,COD!$O$2:$P$10,2,FALSE)</f>
        <v>#N/A</v>
      </c>
      <c r="O2424" s="118" t="str">
        <f>VLOOKUP(L2424,COD!$O$12:$P$25,2,FALSE)</f>
        <v>#N/A</v>
      </c>
      <c r="P2424" s="119" t="str">
        <f t="shared" si="1878"/>
        <v>#N/A</v>
      </c>
    </row>
    <row r="2425" ht="23.25" customHeight="1">
      <c r="A2425" s="86" t="str">
        <f t="shared" si="2025"/>
        <v>54</v>
      </c>
      <c r="B2425" s="120">
        <v>54.0</v>
      </c>
      <c r="C2425" s="121" t="str">
        <f t="shared" si="91"/>
        <v/>
      </c>
      <c r="D2425" s="122" t="str">
        <f t="shared" ref="D2425:E2425" si="2078">D2424</f>
        <v/>
      </c>
      <c r="E2425" s="123" t="str">
        <f t="shared" si="2078"/>
        <v/>
      </c>
      <c r="F2425" s="213"/>
      <c r="G2425" s="124"/>
      <c r="H2425" s="125"/>
      <c r="I2425" s="125"/>
      <c r="J2425" s="214"/>
      <c r="K2425" s="186"/>
      <c r="L2425" s="186"/>
      <c r="M2425" s="127"/>
      <c r="N2425" s="128" t="str">
        <f>VLOOKUP(K2425,COD!$O$2:$P$10,2,FALSE)</f>
        <v>#N/A</v>
      </c>
      <c r="O2425" s="128" t="str">
        <f>VLOOKUP(L2425,COD!$O$12:$P$25,2,FALSE)</f>
        <v>#N/A</v>
      </c>
      <c r="P2425" s="119" t="str">
        <f t="shared" si="1878"/>
        <v>#N/A</v>
      </c>
    </row>
    <row r="2426" ht="23.25" customHeight="1">
      <c r="A2426" s="86" t="str">
        <f t="shared" si="2025"/>
        <v>55</v>
      </c>
      <c r="B2426" s="120">
        <v>55.0</v>
      </c>
      <c r="C2426" s="121" t="str">
        <f t="shared" si="91"/>
        <v/>
      </c>
      <c r="D2426" s="122" t="str">
        <f t="shared" ref="D2426:E2426" si="2079">D2425</f>
        <v/>
      </c>
      <c r="E2426" s="123" t="str">
        <f t="shared" si="2079"/>
        <v/>
      </c>
      <c r="F2426" s="213"/>
      <c r="G2426" s="124"/>
      <c r="H2426" s="125"/>
      <c r="I2426" s="125"/>
      <c r="J2426" s="214"/>
      <c r="K2426" s="185"/>
      <c r="L2426" s="186"/>
      <c r="M2426" s="130"/>
      <c r="N2426" s="118" t="str">
        <f>VLOOKUP(K2426,COD!$O$2:$P$10,2,FALSE)</f>
        <v>#N/A</v>
      </c>
      <c r="O2426" s="118" t="str">
        <f>VLOOKUP(L2426,COD!$O$12:$P$25,2,FALSE)</f>
        <v>#N/A</v>
      </c>
      <c r="P2426" s="119" t="str">
        <f t="shared" si="1878"/>
        <v>#N/A</v>
      </c>
    </row>
    <row r="2427" ht="23.25" customHeight="1">
      <c r="A2427" s="86" t="str">
        <f t="shared" si="2025"/>
        <v>56</v>
      </c>
      <c r="B2427" s="120">
        <v>56.0</v>
      </c>
      <c r="C2427" s="121" t="str">
        <f t="shared" si="91"/>
        <v/>
      </c>
      <c r="D2427" s="122" t="str">
        <f t="shared" ref="D2427:E2427" si="2080">D2426</f>
        <v/>
      </c>
      <c r="E2427" s="123" t="str">
        <f t="shared" si="2080"/>
        <v/>
      </c>
      <c r="F2427" s="213"/>
      <c r="G2427" s="124"/>
      <c r="H2427" s="125"/>
      <c r="I2427" s="125"/>
      <c r="J2427" s="214"/>
      <c r="K2427" s="186"/>
      <c r="L2427" s="186"/>
      <c r="M2427" s="131"/>
      <c r="N2427" s="128" t="str">
        <f>VLOOKUP(K2427,COD!$O$2:$P$10,2,FALSE)</f>
        <v>#N/A</v>
      </c>
      <c r="O2427" s="128" t="str">
        <f>VLOOKUP(L2427,COD!$O$12:$P$25,2,FALSE)</f>
        <v>#N/A</v>
      </c>
      <c r="P2427" s="119" t="str">
        <f t="shared" si="1878"/>
        <v>#N/A</v>
      </c>
    </row>
    <row r="2428" ht="23.25" customHeight="1">
      <c r="A2428" s="86" t="str">
        <f t="shared" si="2025"/>
        <v>57</v>
      </c>
      <c r="B2428" s="120">
        <v>57.0</v>
      </c>
      <c r="C2428" s="121" t="str">
        <f t="shared" si="91"/>
        <v/>
      </c>
      <c r="D2428" s="122" t="str">
        <f t="shared" ref="D2428:E2428" si="2081">D2427</f>
        <v/>
      </c>
      <c r="E2428" s="123" t="str">
        <f t="shared" si="2081"/>
        <v/>
      </c>
      <c r="F2428" s="213"/>
      <c r="G2428" s="124"/>
      <c r="H2428" s="125"/>
      <c r="I2428" s="125"/>
      <c r="J2428" s="214"/>
      <c r="K2428" s="185"/>
      <c r="L2428" s="185"/>
      <c r="M2428" s="132"/>
      <c r="N2428" s="118" t="str">
        <f>VLOOKUP(K2428,COD!$O$2:$P$10,2,FALSE)</f>
        <v>#N/A</v>
      </c>
      <c r="O2428" s="118" t="str">
        <f>VLOOKUP(L2428,COD!$O$12:$P$25,2,FALSE)</f>
        <v>#N/A</v>
      </c>
      <c r="P2428" s="119" t="str">
        <f t="shared" si="1878"/>
        <v>#N/A</v>
      </c>
    </row>
    <row r="2429" ht="23.25" customHeight="1">
      <c r="A2429" s="86" t="str">
        <f t="shared" si="2025"/>
        <v>58</v>
      </c>
      <c r="B2429" s="120">
        <v>58.0</v>
      </c>
      <c r="C2429" s="121" t="str">
        <f t="shared" si="91"/>
        <v/>
      </c>
      <c r="D2429" s="122" t="str">
        <f t="shared" ref="D2429:E2429" si="2082">D2428</f>
        <v/>
      </c>
      <c r="E2429" s="123" t="str">
        <f t="shared" si="2082"/>
        <v/>
      </c>
      <c r="F2429" s="213"/>
      <c r="G2429" s="124"/>
      <c r="H2429" s="125"/>
      <c r="I2429" s="125"/>
      <c r="J2429" s="214"/>
      <c r="K2429" s="185"/>
      <c r="L2429" s="185"/>
      <c r="M2429" s="127"/>
      <c r="N2429" s="128" t="str">
        <f>VLOOKUP(K2429,COD!$O$2:$P$10,2,FALSE)</f>
        <v>#N/A</v>
      </c>
      <c r="O2429" s="128" t="str">
        <f>VLOOKUP(L2429,COD!$O$12:$P$25,2,FALSE)</f>
        <v>#N/A</v>
      </c>
      <c r="P2429" s="119" t="str">
        <f t="shared" si="1878"/>
        <v>#N/A</v>
      </c>
    </row>
    <row r="2430" ht="23.25" customHeight="1">
      <c r="A2430" s="86" t="str">
        <f t="shared" si="2025"/>
        <v>59</v>
      </c>
      <c r="B2430" s="120">
        <v>59.0</v>
      </c>
      <c r="C2430" s="121" t="str">
        <f t="shared" si="91"/>
        <v/>
      </c>
      <c r="D2430" s="122" t="str">
        <f t="shared" ref="D2430:E2430" si="2083">D2429</f>
        <v/>
      </c>
      <c r="E2430" s="123" t="str">
        <f t="shared" si="2083"/>
        <v/>
      </c>
      <c r="F2430" s="213"/>
      <c r="G2430" s="124"/>
      <c r="H2430" s="125"/>
      <c r="I2430" s="125"/>
      <c r="J2430" s="214"/>
      <c r="K2430" s="185"/>
      <c r="L2430" s="185"/>
      <c r="M2430" s="132"/>
      <c r="N2430" s="118" t="str">
        <f>VLOOKUP(K2430,COD!$O$2:$P$10,2,FALSE)</f>
        <v>#N/A</v>
      </c>
      <c r="O2430" s="118" t="str">
        <f>VLOOKUP(L2430,COD!$O$12:$P$25,2,FALSE)</f>
        <v>#N/A</v>
      </c>
      <c r="P2430" s="119" t="str">
        <f t="shared" si="1878"/>
        <v>#N/A</v>
      </c>
    </row>
    <row r="2431" ht="23.25" customHeight="1">
      <c r="A2431" s="86" t="str">
        <f t="shared" si="2025"/>
        <v>60</v>
      </c>
      <c r="B2431" s="120">
        <v>60.0</v>
      </c>
      <c r="C2431" s="121" t="str">
        <f t="shared" si="91"/>
        <v/>
      </c>
      <c r="D2431" s="122" t="str">
        <f t="shared" ref="D2431:E2431" si="2084">D2430</f>
        <v/>
      </c>
      <c r="E2431" s="123" t="str">
        <f t="shared" si="2084"/>
        <v/>
      </c>
      <c r="F2431" s="213"/>
      <c r="G2431" s="124"/>
      <c r="H2431" s="125"/>
      <c r="I2431" s="125"/>
      <c r="J2431" s="214"/>
      <c r="K2431" s="185"/>
      <c r="L2431" s="185"/>
      <c r="M2431" s="127"/>
      <c r="N2431" s="128" t="str">
        <f>VLOOKUP(K2431,COD!$O$2:$P$10,2,FALSE)</f>
        <v>#N/A</v>
      </c>
      <c r="O2431" s="128" t="str">
        <f>VLOOKUP(L2431,COD!$O$12:$P$25,2,FALSE)</f>
        <v>#N/A</v>
      </c>
      <c r="P2431" s="119" t="str">
        <f t="shared" si="1878"/>
        <v>#N/A</v>
      </c>
    </row>
    <row r="2432" ht="23.25" customHeight="1">
      <c r="A2432" s="86" t="str">
        <f t="shared" si="2025"/>
        <v>61</v>
      </c>
      <c r="B2432" s="120">
        <v>61.0</v>
      </c>
      <c r="C2432" s="121" t="str">
        <f t="shared" si="91"/>
        <v/>
      </c>
      <c r="D2432" s="122" t="str">
        <f t="shared" ref="D2432:E2432" si="2085">D2431</f>
        <v/>
      </c>
      <c r="E2432" s="123" t="str">
        <f t="shared" si="2085"/>
        <v/>
      </c>
      <c r="F2432" s="213"/>
      <c r="G2432" s="124"/>
      <c r="H2432" s="125"/>
      <c r="I2432" s="125"/>
      <c r="J2432" s="215"/>
      <c r="K2432" s="185"/>
      <c r="L2432" s="185"/>
      <c r="M2432" s="132"/>
      <c r="N2432" s="118" t="str">
        <f>VLOOKUP(K2432,COD!$O$2:$P$10,2,FALSE)</f>
        <v>#N/A</v>
      </c>
      <c r="O2432" s="118" t="str">
        <f>VLOOKUP(L2432,COD!$O$12:$P$25,2,FALSE)</f>
        <v>#N/A</v>
      </c>
      <c r="P2432" s="119" t="str">
        <f t="shared" si="1878"/>
        <v>#N/A</v>
      </c>
    </row>
    <row r="2433" ht="23.25" customHeight="1">
      <c r="A2433" s="86" t="str">
        <f t="shared" si="2025"/>
        <v>62</v>
      </c>
      <c r="B2433" s="120">
        <v>62.0</v>
      </c>
      <c r="C2433" s="121" t="str">
        <f t="shared" si="91"/>
        <v/>
      </c>
      <c r="D2433" s="122" t="str">
        <f t="shared" ref="D2433:E2433" si="2086">D2432</f>
        <v/>
      </c>
      <c r="E2433" s="123" t="str">
        <f t="shared" si="2086"/>
        <v/>
      </c>
      <c r="F2433" s="213"/>
      <c r="G2433" s="124"/>
      <c r="H2433" s="125"/>
      <c r="I2433" s="125"/>
      <c r="J2433" s="215"/>
      <c r="K2433" s="186"/>
      <c r="L2433" s="186"/>
      <c r="M2433" s="131"/>
      <c r="N2433" s="128" t="str">
        <f>VLOOKUP(K2433,COD!$O$2:$P$10,2,FALSE)</f>
        <v>#N/A</v>
      </c>
      <c r="O2433" s="128" t="str">
        <f>VLOOKUP(L2433,COD!$O$12:$P$25,2,FALSE)</f>
        <v>#N/A</v>
      </c>
      <c r="P2433" s="119" t="str">
        <f t="shared" si="1878"/>
        <v>#N/A</v>
      </c>
    </row>
    <row r="2434" ht="23.25" customHeight="1">
      <c r="A2434" s="86" t="str">
        <f t="shared" si="2025"/>
        <v>63</v>
      </c>
      <c r="B2434" s="120">
        <v>63.0</v>
      </c>
      <c r="C2434" s="121" t="str">
        <f t="shared" si="91"/>
        <v/>
      </c>
      <c r="D2434" s="122" t="str">
        <f t="shared" ref="D2434:E2434" si="2087">D2433</f>
        <v/>
      </c>
      <c r="E2434" s="123" t="str">
        <f t="shared" si="2087"/>
        <v/>
      </c>
      <c r="F2434" s="213"/>
      <c r="G2434" s="124"/>
      <c r="H2434" s="125"/>
      <c r="I2434" s="125"/>
      <c r="J2434" s="215"/>
      <c r="K2434" s="185"/>
      <c r="L2434" s="185"/>
      <c r="M2434" s="130"/>
      <c r="N2434" s="118" t="str">
        <f>VLOOKUP(K2434,COD!$O$2:$P$10,2,FALSE)</f>
        <v>#N/A</v>
      </c>
      <c r="O2434" s="118" t="str">
        <f>VLOOKUP(L2434,COD!$O$12:$P$25,2,FALSE)</f>
        <v>#N/A</v>
      </c>
      <c r="P2434" s="119" t="str">
        <f t="shared" si="1878"/>
        <v>#N/A</v>
      </c>
    </row>
    <row r="2435" ht="23.25" customHeight="1">
      <c r="A2435" s="86" t="str">
        <f t="shared" si="2025"/>
        <v>64</v>
      </c>
      <c r="B2435" s="120">
        <v>64.0</v>
      </c>
      <c r="C2435" s="121" t="str">
        <f t="shared" si="91"/>
        <v/>
      </c>
      <c r="D2435" s="122" t="str">
        <f t="shared" ref="D2435:E2435" si="2088">D2434</f>
        <v/>
      </c>
      <c r="E2435" s="123" t="str">
        <f t="shared" si="2088"/>
        <v/>
      </c>
      <c r="F2435" s="213"/>
      <c r="G2435" s="124"/>
      <c r="H2435" s="125"/>
      <c r="I2435" s="125"/>
      <c r="J2435" s="214"/>
      <c r="K2435" s="185"/>
      <c r="L2435" s="185"/>
      <c r="M2435" s="131"/>
      <c r="N2435" s="128" t="str">
        <f>VLOOKUP(K2435,COD!$O$2:$P$10,2,FALSE)</f>
        <v>#N/A</v>
      </c>
      <c r="O2435" s="128" t="str">
        <f>VLOOKUP(L2435,COD!$O$12:$P$25,2,FALSE)</f>
        <v>#N/A</v>
      </c>
      <c r="P2435" s="119" t="str">
        <f t="shared" si="1878"/>
        <v>#N/A</v>
      </c>
    </row>
    <row r="2436" ht="23.25" customHeight="1">
      <c r="A2436" s="86" t="str">
        <f t="shared" si="2025"/>
        <v>65</v>
      </c>
      <c r="B2436" s="120">
        <v>65.0</v>
      </c>
      <c r="C2436" s="121" t="str">
        <f t="shared" si="91"/>
        <v/>
      </c>
      <c r="D2436" s="122" t="str">
        <f t="shared" ref="D2436:E2436" si="2089">D2435</f>
        <v/>
      </c>
      <c r="E2436" s="123" t="str">
        <f t="shared" si="2089"/>
        <v/>
      </c>
      <c r="F2436" s="213"/>
      <c r="G2436" s="124"/>
      <c r="H2436" s="125"/>
      <c r="I2436" s="125"/>
      <c r="J2436" s="214"/>
      <c r="K2436" s="185"/>
      <c r="L2436" s="185"/>
      <c r="M2436" s="130"/>
      <c r="N2436" s="118" t="str">
        <f>VLOOKUP(K2436,COD!$O$2:$P$10,2,FALSE)</f>
        <v>#N/A</v>
      </c>
      <c r="O2436" s="118" t="str">
        <f>VLOOKUP(L2436,COD!$O$12:$P$25,2,FALSE)</f>
        <v>#N/A</v>
      </c>
      <c r="P2436" s="119" t="str">
        <f t="shared" si="1878"/>
        <v>#N/A</v>
      </c>
    </row>
    <row r="2437" ht="23.25" customHeight="1">
      <c r="A2437" s="86" t="str">
        <f t="shared" si="2025"/>
        <v>66</v>
      </c>
      <c r="B2437" s="120">
        <v>66.0</v>
      </c>
      <c r="C2437" s="121" t="str">
        <f t="shared" si="91"/>
        <v/>
      </c>
      <c r="D2437" s="122" t="str">
        <f t="shared" ref="D2437:E2437" si="2090">D2436</f>
        <v/>
      </c>
      <c r="E2437" s="123" t="str">
        <f t="shared" si="2090"/>
        <v/>
      </c>
      <c r="F2437" s="213"/>
      <c r="G2437" s="124"/>
      <c r="H2437" s="125"/>
      <c r="I2437" s="125"/>
      <c r="J2437" s="214"/>
      <c r="K2437" s="186"/>
      <c r="L2437" s="186"/>
      <c r="M2437" s="131"/>
      <c r="N2437" s="128" t="str">
        <f>VLOOKUP(K2437,COD!$O$2:$P$10,2,FALSE)</f>
        <v>#N/A</v>
      </c>
      <c r="O2437" s="128" t="str">
        <f>VLOOKUP(L2437,COD!$O$12:$P$25,2,FALSE)</f>
        <v>#N/A</v>
      </c>
      <c r="P2437" s="119" t="str">
        <f t="shared" si="1878"/>
        <v>#N/A</v>
      </c>
    </row>
    <row r="2438" ht="23.25" customHeight="1">
      <c r="A2438" s="86" t="str">
        <f t="shared" si="2025"/>
        <v>67</v>
      </c>
      <c r="B2438" s="120">
        <v>67.0</v>
      </c>
      <c r="C2438" s="121" t="str">
        <f t="shared" si="91"/>
        <v/>
      </c>
      <c r="D2438" s="122" t="str">
        <f t="shared" ref="D2438:E2438" si="2091">D2437</f>
        <v/>
      </c>
      <c r="E2438" s="123" t="str">
        <f t="shared" si="2091"/>
        <v/>
      </c>
      <c r="F2438" s="213"/>
      <c r="G2438" s="124"/>
      <c r="H2438" s="125"/>
      <c r="I2438" s="125"/>
      <c r="J2438" s="214"/>
      <c r="K2438" s="185"/>
      <c r="L2438" s="185"/>
      <c r="M2438" s="132"/>
      <c r="N2438" s="118" t="str">
        <f>VLOOKUP(K2438,COD!$O$2:$P$10,2,FALSE)</f>
        <v>#N/A</v>
      </c>
      <c r="O2438" s="118" t="str">
        <f>VLOOKUP(L2438,COD!$O$12:$P$25,2,FALSE)</f>
        <v>#N/A</v>
      </c>
      <c r="P2438" s="119" t="str">
        <f t="shared" si="1878"/>
        <v>#N/A</v>
      </c>
    </row>
    <row r="2439" ht="23.25" customHeight="1">
      <c r="A2439" s="86" t="str">
        <f t="shared" si="2025"/>
        <v>68</v>
      </c>
      <c r="B2439" s="120">
        <v>68.0</v>
      </c>
      <c r="C2439" s="121" t="str">
        <f t="shared" si="91"/>
        <v/>
      </c>
      <c r="D2439" s="122" t="str">
        <f t="shared" ref="D2439:E2439" si="2092">D2438</f>
        <v/>
      </c>
      <c r="E2439" s="123" t="str">
        <f t="shared" si="2092"/>
        <v/>
      </c>
      <c r="F2439" s="213"/>
      <c r="G2439" s="124"/>
      <c r="H2439" s="125"/>
      <c r="I2439" s="125"/>
      <c r="J2439" s="215"/>
      <c r="K2439" s="186"/>
      <c r="L2439" s="186"/>
      <c r="M2439" s="131"/>
      <c r="N2439" s="128" t="str">
        <f>VLOOKUP(K2439,COD!$O$2:$P$10,2,FALSE)</f>
        <v>#N/A</v>
      </c>
      <c r="O2439" s="128" t="str">
        <f>VLOOKUP(L2439,COD!$O$12:$P$25,2,FALSE)</f>
        <v>#N/A</v>
      </c>
      <c r="P2439" s="119" t="str">
        <f t="shared" si="1878"/>
        <v>#N/A</v>
      </c>
    </row>
    <row r="2440" ht="23.25" customHeight="1">
      <c r="A2440" s="86" t="str">
        <f t="shared" si="2025"/>
        <v>69</v>
      </c>
      <c r="B2440" s="120">
        <v>69.0</v>
      </c>
      <c r="C2440" s="121" t="str">
        <f t="shared" si="91"/>
        <v/>
      </c>
      <c r="D2440" s="122" t="str">
        <f t="shared" ref="D2440:E2440" si="2093">D2439</f>
        <v/>
      </c>
      <c r="E2440" s="123" t="str">
        <f t="shared" si="2093"/>
        <v/>
      </c>
      <c r="F2440" s="213"/>
      <c r="G2440" s="124"/>
      <c r="H2440" s="125"/>
      <c r="I2440" s="125"/>
      <c r="J2440" s="214"/>
      <c r="K2440" s="186"/>
      <c r="L2440" s="186"/>
      <c r="M2440" s="130"/>
      <c r="N2440" s="118" t="str">
        <f>VLOOKUP(K2440,COD!$O$2:$P$10,2,FALSE)</f>
        <v>#N/A</v>
      </c>
      <c r="O2440" s="118" t="str">
        <f>VLOOKUP(L2440,COD!$O$12:$P$25,2,FALSE)</f>
        <v>#N/A</v>
      </c>
      <c r="P2440" s="119" t="str">
        <f t="shared" si="1878"/>
        <v>#N/A</v>
      </c>
    </row>
    <row r="2441" ht="23.25" customHeight="1">
      <c r="A2441" s="86" t="str">
        <f t="shared" si="2025"/>
        <v>70</v>
      </c>
      <c r="B2441" s="136">
        <v>70.0</v>
      </c>
      <c r="C2441" s="137" t="str">
        <f t="shared" si="91"/>
        <v/>
      </c>
      <c r="D2441" s="138" t="str">
        <f t="shared" ref="D2441:E2441" si="2094">D2440</f>
        <v/>
      </c>
      <c r="E2441" s="139" t="str">
        <f t="shared" si="2094"/>
        <v/>
      </c>
      <c r="F2441" s="216"/>
      <c r="G2441" s="141"/>
      <c r="H2441" s="142"/>
      <c r="I2441" s="142"/>
      <c r="J2441" s="217"/>
      <c r="K2441" s="199"/>
      <c r="L2441" s="199"/>
      <c r="M2441" s="145"/>
      <c r="N2441" s="128" t="str">
        <f>VLOOKUP(K2441,COD!$O$2:$P$10,2,FALSE)</f>
        <v>#N/A</v>
      </c>
      <c r="O2441" s="128" t="str">
        <f>VLOOKUP(L2441,COD!$O$12:$P$25,2,FALSE)</f>
        <v>#N/A</v>
      </c>
      <c r="P2441" s="119" t="str">
        <f t="shared" si="1878"/>
        <v>#N/A</v>
      </c>
    </row>
    <row r="2442" ht="21.0" customHeight="1">
      <c r="A2442" s="86" t="str">
        <f t="shared" ref="A2442:A2444" si="2096">E2442&amp;D2442&amp;F2442</f>
        <v>CLAVE ROJA</v>
      </c>
      <c r="B2442" s="108" t="s">
        <v>450</v>
      </c>
      <c r="C2442" s="146" t="str">
        <f t="shared" si="91"/>
        <v/>
      </c>
      <c r="D2442" s="147" t="str">
        <f t="shared" ref="D2442:E2442" si="2095">D2441</f>
        <v/>
      </c>
      <c r="E2442" s="148" t="str">
        <f t="shared" si="2095"/>
        <v/>
      </c>
      <c r="F2442" s="149" t="s">
        <v>21</v>
      </c>
      <c r="G2442" s="150"/>
      <c r="H2442" s="150"/>
      <c r="I2442" s="150"/>
      <c r="J2442" s="151"/>
      <c r="K2442" s="152"/>
      <c r="L2442" s="151"/>
      <c r="M2442" s="153"/>
      <c r="N2442" s="119" t="str">
        <f>VLOOKUP(K2442,COD!$O$2:$P$10,2,FALSE)</f>
        <v>#N/A</v>
      </c>
      <c r="O2442" s="119" t="str">
        <f>VLOOKUP(L2442,COD!$O$12:$P$25,2,FALSE)</f>
        <v>#N/A</v>
      </c>
      <c r="P2442" s="119" t="str">
        <f t="shared" si="1878"/>
        <v>#N/A</v>
      </c>
    </row>
    <row r="2443" ht="21.0" customHeight="1">
      <c r="A2443" s="86" t="str">
        <f t="shared" si="2096"/>
        <v>CLAVE AMARILLA</v>
      </c>
      <c r="B2443" s="120" t="s">
        <v>450</v>
      </c>
      <c r="C2443" s="154" t="str">
        <f t="shared" si="91"/>
        <v/>
      </c>
      <c r="D2443" s="155" t="str">
        <f t="shared" ref="D2443:E2443" si="2097">D2442</f>
        <v/>
      </c>
      <c r="E2443" s="123" t="str">
        <f t="shared" si="2097"/>
        <v/>
      </c>
      <c r="F2443" s="156" t="s">
        <v>32</v>
      </c>
      <c r="G2443" s="157"/>
      <c r="H2443" s="157"/>
      <c r="I2443" s="157"/>
      <c r="J2443" s="158"/>
      <c r="K2443" s="159"/>
      <c r="L2443" s="158"/>
      <c r="M2443" s="130"/>
      <c r="N2443" s="119" t="str">
        <f>VLOOKUP(K2443,COD!$O$2:$P$10,2,FALSE)</f>
        <v>#N/A</v>
      </c>
      <c r="O2443" s="119" t="str">
        <f>VLOOKUP(L2443,COD!$O$12:$P$25,2,FALSE)</f>
        <v>#N/A</v>
      </c>
      <c r="P2443" s="119" t="str">
        <f t="shared" si="1878"/>
        <v>#N/A</v>
      </c>
    </row>
    <row r="2444" ht="21.0" customHeight="1">
      <c r="A2444" s="86" t="str">
        <f t="shared" si="2096"/>
        <v>CLAVE AZUL</v>
      </c>
      <c r="B2444" s="136" t="s">
        <v>450</v>
      </c>
      <c r="C2444" s="160" t="str">
        <f t="shared" si="91"/>
        <v/>
      </c>
      <c r="D2444" s="161" t="str">
        <f t="shared" ref="D2444:E2444" si="2098">D2443</f>
        <v/>
      </c>
      <c r="E2444" s="139" t="str">
        <f t="shared" si="2098"/>
        <v/>
      </c>
      <c r="F2444" s="162" t="s">
        <v>43</v>
      </c>
      <c r="G2444" s="163"/>
      <c r="H2444" s="163"/>
      <c r="I2444" s="163"/>
      <c r="J2444" s="164"/>
      <c r="K2444" s="165"/>
      <c r="L2444" s="164"/>
      <c r="M2444" s="166"/>
      <c r="N2444" s="119" t="str">
        <f>VLOOKUP(K2444,COD!$O$2:$P$10,2,FALSE)</f>
        <v>#N/A</v>
      </c>
      <c r="O2444" s="119" t="str">
        <f>VLOOKUP(L2444,COD!$O$12:$P$25,2,FALSE)</f>
        <v>#N/A</v>
      </c>
      <c r="P2444" s="119" t="str">
        <f t="shared" si="1878"/>
        <v>#N/A</v>
      </c>
    </row>
    <row r="2445" ht="23.25" customHeight="1">
      <c r="A2445" s="86" t="str">
        <f t="shared" ref="A2445:A2514" si="2099">E2445&amp;D2445&amp;B2445</f>
        <v>1</v>
      </c>
      <c r="B2445" s="167">
        <v>1.0</v>
      </c>
      <c r="C2445" s="168" t="str">
        <f t="shared" si="91"/>
        <v/>
      </c>
      <c r="D2445" s="169" t="str">
        <f>VLOOKUP($B$2&amp;$E2445,'Numeración'!$A$4:$G$63,5,FALSE)</f>
        <v/>
      </c>
      <c r="E2445" s="218"/>
      <c r="F2445" s="171"/>
      <c r="G2445" s="172"/>
      <c r="H2445" s="173"/>
      <c r="I2445" s="173"/>
      <c r="J2445" s="174"/>
      <c r="K2445" s="175"/>
      <c r="L2445" s="175"/>
      <c r="M2445" s="176"/>
      <c r="N2445" s="128" t="str">
        <f>VLOOKUP(K2445,COD!$O$2:$P$10,2,FALSE)</f>
        <v>#N/A</v>
      </c>
      <c r="O2445" s="128" t="str">
        <f>VLOOKUP(L2445,COD!$O$12:$P$25,2,FALSE)</f>
        <v>#N/A</v>
      </c>
      <c r="P2445" s="119" t="str">
        <f t="shared" si="1878"/>
        <v>#N/A</v>
      </c>
    </row>
    <row r="2446" ht="23.25" customHeight="1">
      <c r="A2446" s="86" t="str">
        <f t="shared" si="2099"/>
        <v>2</v>
      </c>
      <c r="B2446" s="177">
        <v>2.0</v>
      </c>
      <c r="C2446" s="178" t="str">
        <f t="shared" si="91"/>
        <v/>
      </c>
      <c r="D2446" s="179" t="str">
        <f t="shared" ref="D2446:E2446" si="2100">D2445</f>
        <v/>
      </c>
      <c r="E2446" s="180" t="str">
        <f t="shared" si="2100"/>
        <v/>
      </c>
      <c r="F2446" s="181"/>
      <c r="G2446" s="182"/>
      <c r="H2446" s="183"/>
      <c r="I2446" s="183"/>
      <c r="J2446" s="184"/>
      <c r="K2446" s="185"/>
      <c r="L2446" s="186"/>
      <c r="M2446" s="132"/>
      <c r="N2446" s="118" t="str">
        <f>VLOOKUP(K2446,COD!$O$2:$P$10,2,FALSE)</f>
        <v>#N/A</v>
      </c>
      <c r="O2446" s="118" t="str">
        <f>VLOOKUP(L2446,COD!$O$12:$P$25,2,FALSE)</f>
        <v>#N/A</v>
      </c>
      <c r="P2446" s="119" t="str">
        <f t="shared" si="1878"/>
        <v>#N/A</v>
      </c>
    </row>
    <row r="2447" ht="23.25" customHeight="1">
      <c r="A2447" s="86" t="str">
        <f t="shared" si="2099"/>
        <v>3</v>
      </c>
      <c r="B2447" s="177">
        <v>3.0</v>
      </c>
      <c r="C2447" s="178" t="str">
        <f t="shared" si="91"/>
        <v/>
      </c>
      <c r="D2447" s="179" t="str">
        <f t="shared" ref="D2447:E2447" si="2101">D2446</f>
        <v/>
      </c>
      <c r="E2447" s="180" t="str">
        <f t="shared" si="2101"/>
        <v/>
      </c>
      <c r="F2447" s="181"/>
      <c r="G2447" s="182"/>
      <c r="H2447" s="183"/>
      <c r="I2447" s="183"/>
      <c r="J2447" s="184"/>
      <c r="K2447" s="185"/>
      <c r="L2447" s="185"/>
      <c r="M2447" s="131"/>
      <c r="N2447" s="128" t="str">
        <f>VLOOKUP(K2447,COD!$O$2:$P$10,2,FALSE)</f>
        <v>#N/A</v>
      </c>
      <c r="O2447" s="128" t="str">
        <f>VLOOKUP(L2447,COD!$O$12:$P$25,2,FALSE)</f>
        <v>#N/A</v>
      </c>
      <c r="P2447" s="119" t="str">
        <f t="shared" si="1878"/>
        <v>#N/A</v>
      </c>
    </row>
    <row r="2448" ht="23.25" customHeight="1">
      <c r="A2448" s="86" t="str">
        <f t="shared" si="2099"/>
        <v>4</v>
      </c>
      <c r="B2448" s="177">
        <v>4.0</v>
      </c>
      <c r="C2448" s="178" t="str">
        <f t="shared" si="91"/>
        <v/>
      </c>
      <c r="D2448" s="179" t="str">
        <f t="shared" ref="D2448:E2448" si="2102">D2447</f>
        <v/>
      </c>
      <c r="E2448" s="180" t="str">
        <f t="shared" si="2102"/>
        <v/>
      </c>
      <c r="F2448" s="181"/>
      <c r="G2448" s="182"/>
      <c r="H2448" s="183"/>
      <c r="I2448" s="183"/>
      <c r="J2448" s="184"/>
      <c r="K2448" s="185"/>
      <c r="L2448" s="185"/>
      <c r="M2448" s="132"/>
      <c r="N2448" s="118" t="str">
        <f>VLOOKUP(K2448,COD!$O$2:$P$10,2,FALSE)</f>
        <v>#N/A</v>
      </c>
      <c r="O2448" s="118" t="str">
        <f>VLOOKUP(L2448,COD!$O$12:$P$25,2,FALSE)</f>
        <v>#N/A</v>
      </c>
      <c r="P2448" s="119" t="str">
        <f t="shared" si="1878"/>
        <v>#N/A</v>
      </c>
    </row>
    <row r="2449" ht="23.25" customHeight="1">
      <c r="A2449" s="86" t="str">
        <f t="shared" si="2099"/>
        <v>5</v>
      </c>
      <c r="B2449" s="177">
        <v>5.0</v>
      </c>
      <c r="C2449" s="178" t="str">
        <f t="shared" si="91"/>
        <v/>
      </c>
      <c r="D2449" s="179" t="str">
        <f t="shared" ref="D2449:E2449" si="2103">D2448</f>
        <v/>
      </c>
      <c r="E2449" s="180" t="str">
        <f t="shared" si="2103"/>
        <v/>
      </c>
      <c r="F2449" s="181"/>
      <c r="G2449" s="182"/>
      <c r="H2449" s="183"/>
      <c r="I2449" s="183"/>
      <c r="J2449" s="184"/>
      <c r="K2449" s="185"/>
      <c r="L2449" s="185"/>
      <c r="M2449" s="131"/>
      <c r="N2449" s="128" t="str">
        <f>VLOOKUP(K2449,COD!$O$2:$P$10,2,FALSE)</f>
        <v>#N/A</v>
      </c>
      <c r="O2449" s="128" t="str">
        <f>VLOOKUP(L2449,COD!$O$12:$P$25,2,FALSE)</f>
        <v>#N/A</v>
      </c>
      <c r="P2449" s="119" t="str">
        <f t="shared" si="1878"/>
        <v>#N/A</v>
      </c>
    </row>
    <row r="2450" ht="23.25" customHeight="1">
      <c r="A2450" s="86" t="str">
        <f t="shared" si="2099"/>
        <v>6</v>
      </c>
      <c r="B2450" s="177">
        <v>6.0</v>
      </c>
      <c r="C2450" s="178" t="str">
        <f t="shared" si="91"/>
        <v/>
      </c>
      <c r="D2450" s="179" t="str">
        <f t="shared" ref="D2450:E2450" si="2104">D2449</f>
        <v/>
      </c>
      <c r="E2450" s="180" t="str">
        <f t="shared" si="2104"/>
        <v/>
      </c>
      <c r="F2450" s="181"/>
      <c r="G2450" s="182"/>
      <c r="H2450" s="183"/>
      <c r="I2450" s="183"/>
      <c r="J2450" s="184"/>
      <c r="K2450" s="185"/>
      <c r="L2450" s="185"/>
      <c r="M2450" s="130"/>
      <c r="N2450" s="118" t="str">
        <f>VLOOKUP(K2450,COD!$O$2:$P$10,2,FALSE)</f>
        <v>#N/A</v>
      </c>
      <c r="O2450" s="118" t="str">
        <f>VLOOKUP(L2450,COD!$O$12:$P$25,2,FALSE)</f>
        <v>#N/A</v>
      </c>
      <c r="P2450" s="119" t="str">
        <f t="shared" si="1878"/>
        <v>#N/A</v>
      </c>
    </row>
    <row r="2451" ht="23.25" customHeight="1">
      <c r="A2451" s="86" t="str">
        <f t="shared" si="2099"/>
        <v>7</v>
      </c>
      <c r="B2451" s="177">
        <v>7.0</v>
      </c>
      <c r="C2451" s="178" t="str">
        <f t="shared" si="91"/>
        <v/>
      </c>
      <c r="D2451" s="179" t="str">
        <f t="shared" ref="D2451:E2451" si="2105">D2450</f>
        <v/>
      </c>
      <c r="E2451" s="180" t="str">
        <f t="shared" si="2105"/>
        <v/>
      </c>
      <c r="F2451" s="181"/>
      <c r="G2451" s="182"/>
      <c r="H2451" s="183"/>
      <c r="I2451" s="183"/>
      <c r="J2451" s="184"/>
      <c r="K2451" s="185"/>
      <c r="L2451" s="185"/>
      <c r="M2451" s="127"/>
      <c r="N2451" s="128" t="str">
        <f>VLOOKUP(K2451,COD!$O$2:$P$10,2,FALSE)</f>
        <v>#N/A</v>
      </c>
      <c r="O2451" s="128" t="str">
        <f>VLOOKUP(L2451,COD!$O$12:$P$25,2,FALSE)</f>
        <v>#N/A</v>
      </c>
      <c r="P2451" s="119" t="str">
        <f t="shared" si="1878"/>
        <v>#N/A</v>
      </c>
    </row>
    <row r="2452" ht="23.25" customHeight="1">
      <c r="A2452" s="86" t="str">
        <f t="shared" si="2099"/>
        <v>8</v>
      </c>
      <c r="B2452" s="177">
        <v>8.0</v>
      </c>
      <c r="C2452" s="178" t="str">
        <f t="shared" si="91"/>
        <v/>
      </c>
      <c r="D2452" s="179" t="str">
        <f t="shared" ref="D2452:E2452" si="2106">D2451</f>
        <v/>
      </c>
      <c r="E2452" s="180" t="str">
        <f t="shared" si="2106"/>
        <v/>
      </c>
      <c r="F2452" s="181"/>
      <c r="G2452" s="182"/>
      <c r="H2452" s="183"/>
      <c r="I2452" s="183"/>
      <c r="J2452" s="184"/>
      <c r="K2452" s="185"/>
      <c r="L2452" s="185"/>
      <c r="M2452" s="132"/>
      <c r="N2452" s="118" t="str">
        <f>VLOOKUP(K2452,COD!$O$2:$P$10,2,FALSE)</f>
        <v>#N/A</v>
      </c>
      <c r="O2452" s="118" t="str">
        <f>VLOOKUP(L2452,COD!$O$12:$P$25,2,FALSE)</f>
        <v>#N/A</v>
      </c>
      <c r="P2452" s="119" t="str">
        <f t="shared" si="1878"/>
        <v>#N/A</v>
      </c>
    </row>
    <row r="2453" ht="23.25" customHeight="1">
      <c r="A2453" s="86" t="str">
        <f t="shared" si="2099"/>
        <v>9</v>
      </c>
      <c r="B2453" s="177">
        <v>9.0</v>
      </c>
      <c r="C2453" s="178" t="str">
        <f t="shared" si="91"/>
        <v/>
      </c>
      <c r="D2453" s="179" t="str">
        <f t="shared" ref="D2453:E2453" si="2107">D2452</f>
        <v/>
      </c>
      <c r="E2453" s="180" t="str">
        <f t="shared" si="2107"/>
        <v/>
      </c>
      <c r="F2453" s="181"/>
      <c r="G2453" s="182"/>
      <c r="H2453" s="183"/>
      <c r="I2453" s="183"/>
      <c r="J2453" s="184"/>
      <c r="K2453" s="185"/>
      <c r="L2453" s="185"/>
      <c r="M2453" s="131"/>
      <c r="N2453" s="128" t="str">
        <f>VLOOKUP(K2453,COD!$O$2:$P$10,2,FALSE)</f>
        <v>#N/A</v>
      </c>
      <c r="O2453" s="128" t="str">
        <f>VLOOKUP(L2453,COD!$O$12:$P$25,2,FALSE)</f>
        <v>#N/A</v>
      </c>
      <c r="P2453" s="119" t="str">
        <f t="shared" si="1878"/>
        <v>#N/A</v>
      </c>
    </row>
    <row r="2454" ht="23.25" customHeight="1">
      <c r="A2454" s="86" t="str">
        <f t="shared" si="2099"/>
        <v>10</v>
      </c>
      <c r="B2454" s="177">
        <v>10.0</v>
      </c>
      <c r="C2454" s="178" t="str">
        <f t="shared" si="91"/>
        <v/>
      </c>
      <c r="D2454" s="179" t="str">
        <f t="shared" ref="D2454:E2454" si="2108">D2453</f>
        <v/>
      </c>
      <c r="E2454" s="180" t="str">
        <f t="shared" si="2108"/>
        <v/>
      </c>
      <c r="F2454" s="181"/>
      <c r="G2454" s="182"/>
      <c r="H2454" s="183"/>
      <c r="I2454" s="183"/>
      <c r="J2454" s="184"/>
      <c r="K2454" s="185"/>
      <c r="L2454" s="185"/>
      <c r="M2454" s="132"/>
      <c r="N2454" s="118" t="str">
        <f>VLOOKUP(K2454,COD!$O$2:$P$10,2,FALSE)</f>
        <v>#N/A</v>
      </c>
      <c r="O2454" s="118" t="str">
        <f>VLOOKUP(L2454,COD!$O$12:$P$25,2,FALSE)</f>
        <v>#N/A</v>
      </c>
      <c r="P2454" s="119" t="str">
        <f t="shared" si="1878"/>
        <v>#N/A</v>
      </c>
    </row>
    <row r="2455" ht="23.25" customHeight="1">
      <c r="A2455" s="86" t="str">
        <f t="shared" si="2099"/>
        <v>11</v>
      </c>
      <c r="B2455" s="177">
        <v>11.0</v>
      </c>
      <c r="C2455" s="178" t="str">
        <f t="shared" si="91"/>
        <v/>
      </c>
      <c r="D2455" s="179" t="str">
        <f t="shared" ref="D2455:E2455" si="2109">D2454</f>
        <v/>
      </c>
      <c r="E2455" s="180" t="str">
        <f t="shared" si="2109"/>
        <v/>
      </c>
      <c r="F2455" s="181"/>
      <c r="G2455" s="182"/>
      <c r="H2455" s="183"/>
      <c r="I2455" s="183"/>
      <c r="J2455" s="184"/>
      <c r="K2455" s="185"/>
      <c r="L2455" s="185"/>
      <c r="M2455" s="131"/>
      <c r="N2455" s="128" t="str">
        <f>VLOOKUP(K2455,COD!$O$2:$P$10,2,FALSE)</f>
        <v>#N/A</v>
      </c>
      <c r="O2455" s="128" t="str">
        <f>VLOOKUP(L2455,COD!$O$12:$P$25,2,FALSE)</f>
        <v>#N/A</v>
      </c>
      <c r="P2455" s="119" t="str">
        <f t="shared" si="1878"/>
        <v>#N/A</v>
      </c>
    </row>
    <row r="2456" ht="23.25" customHeight="1">
      <c r="A2456" s="86" t="str">
        <f t="shared" si="2099"/>
        <v>12</v>
      </c>
      <c r="B2456" s="177">
        <v>12.0</v>
      </c>
      <c r="C2456" s="178" t="str">
        <f t="shared" si="91"/>
        <v/>
      </c>
      <c r="D2456" s="179" t="str">
        <f t="shared" ref="D2456:E2456" si="2110">D2455</f>
        <v/>
      </c>
      <c r="E2456" s="180" t="str">
        <f t="shared" si="2110"/>
        <v/>
      </c>
      <c r="F2456" s="181"/>
      <c r="G2456" s="182"/>
      <c r="H2456" s="183"/>
      <c r="I2456" s="183"/>
      <c r="J2456" s="184"/>
      <c r="K2456" s="186"/>
      <c r="L2456" s="186"/>
      <c r="M2456" s="130"/>
      <c r="N2456" s="118" t="str">
        <f>VLOOKUP(K2456,COD!$O$2:$P$10,2,FALSE)</f>
        <v>#N/A</v>
      </c>
      <c r="O2456" s="118" t="str">
        <f>VLOOKUP(L2456,COD!$O$12:$P$25,2,FALSE)</f>
        <v>#N/A</v>
      </c>
      <c r="P2456" s="119" t="str">
        <f t="shared" si="1878"/>
        <v>#N/A</v>
      </c>
    </row>
    <row r="2457" ht="23.25" customHeight="1">
      <c r="A2457" s="86" t="str">
        <f t="shared" si="2099"/>
        <v>13</v>
      </c>
      <c r="B2457" s="177">
        <v>13.0</v>
      </c>
      <c r="C2457" s="178" t="str">
        <f t="shared" si="91"/>
        <v/>
      </c>
      <c r="D2457" s="179" t="str">
        <f t="shared" ref="D2457:E2457" si="2111">D2456</f>
        <v/>
      </c>
      <c r="E2457" s="180" t="str">
        <f t="shared" si="2111"/>
        <v/>
      </c>
      <c r="F2457" s="181"/>
      <c r="G2457" s="182"/>
      <c r="H2457" s="183"/>
      <c r="I2457" s="183"/>
      <c r="J2457" s="184"/>
      <c r="K2457" s="185"/>
      <c r="L2457" s="185"/>
      <c r="M2457" s="127"/>
      <c r="N2457" s="128" t="str">
        <f>VLOOKUP(K2457,COD!$O$2:$P$10,2,FALSE)</f>
        <v>#N/A</v>
      </c>
      <c r="O2457" s="128" t="str">
        <f>VLOOKUP(L2457,COD!$O$12:$P$25,2,FALSE)</f>
        <v>#N/A</v>
      </c>
      <c r="P2457" s="119" t="str">
        <f t="shared" si="1878"/>
        <v>#N/A</v>
      </c>
    </row>
    <row r="2458" ht="23.25" customHeight="1">
      <c r="A2458" s="86" t="str">
        <f t="shared" si="2099"/>
        <v>14</v>
      </c>
      <c r="B2458" s="177">
        <v>14.0</v>
      </c>
      <c r="C2458" s="178" t="str">
        <f t="shared" si="91"/>
        <v/>
      </c>
      <c r="D2458" s="179" t="str">
        <f t="shared" ref="D2458:E2458" si="2112">D2457</f>
        <v/>
      </c>
      <c r="E2458" s="180" t="str">
        <f t="shared" si="2112"/>
        <v/>
      </c>
      <c r="F2458" s="181"/>
      <c r="G2458" s="182"/>
      <c r="H2458" s="183"/>
      <c r="I2458" s="183"/>
      <c r="J2458" s="184"/>
      <c r="K2458" s="186"/>
      <c r="L2458" s="186"/>
      <c r="M2458" s="130"/>
      <c r="N2458" s="118" t="str">
        <f>VLOOKUP(K2458,COD!$O$2:$P$10,2,FALSE)</f>
        <v>#N/A</v>
      </c>
      <c r="O2458" s="118" t="str">
        <f>VLOOKUP(L2458,COD!$O$12:$P$25,2,FALSE)</f>
        <v>#N/A</v>
      </c>
      <c r="P2458" s="119" t="str">
        <f t="shared" si="1878"/>
        <v>#N/A</v>
      </c>
    </row>
    <row r="2459" ht="23.25" customHeight="1">
      <c r="A2459" s="86" t="str">
        <f t="shared" si="2099"/>
        <v>15</v>
      </c>
      <c r="B2459" s="177">
        <v>15.0</v>
      </c>
      <c r="C2459" s="178" t="str">
        <f t="shared" si="91"/>
        <v/>
      </c>
      <c r="D2459" s="179" t="str">
        <f t="shared" ref="D2459:E2459" si="2113">D2458</f>
        <v/>
      </c>
      <c r="E2459" s="180" t="str">
        <f t="shared" si="2113"/>
        <v/>
      </c>
      <c r="F2459" s="181"/>
      <c r="G2459" s="182"/>
      <c r="H2459" s="183"/>
      <c r="I2459" s="183"/>
      <c r="J2459" s="184"/>
      <c r="K2459" s="186"/>
      <c r="L2459" s="186"/>
      <c r="M2459" s="127"/>
      <c r="N2459" s="128" t="str">
        <f>VLOOKUP(K2459,COD!$O$2:$P$10,2,FALSE)</f>
        <v>#N/A</v>
      </c>
      <c r="O2459" s="128" t="str">
        <f>VLOOKUP(L2459,COD!$O$12:$P$25,2,FALSE)</f>
        <v>#N/A</v>
      </c>
      <c r="P2459" s="119" t="str">
        <f t="shared" si="1878"/>
        <v>#N/A</v>
      </c>
    </row>
    <row r="2460" ht="23.25" customHeight="1">
      <c r="A2460" s="86" t="str">
        <f t="shared" si="2099"/>
        <v>16</v>
      </c>
      <c r="B2460" s="177">
        <v>16.0</v>
      </c>
      <c r="C2460" s="178" t="str">
        <f t="shared" si="91"/>
        <v/>
      </c>
      <c r="D2460" s="179" t="str">
        <f t="shared" ref="D2460:E2460" si="2114">D2459</f>
        <v/>
      </c>
      <c r="E2460" s="180" t="str">
        <f t="shared" si="2114"/>
        <v/>
      </c>
      <c r="F2460" s="181"/>
      <c r="G2460" s="182"/>
      <c r="H2460" s="183"/>
      <c r="I2460" s="183"/>
      <c r="J2460" s="184"/>
      <c r="K2460" s="186"/>
      <c r="L2460" s="186"/>
      <c r="M2460" s="132"/>
      <c r="N2460" s="118" t="str">
        <f>VLOOKUP(K2460,COD!$O$2:$P$10,2,FALSE)</f>
        <v>#N/A</v>
      </c>
      <c r="O2460" s="118" t="str">
        <f>VLOOKUP(L2460,COD!$O$12:$P$25,2,FALSE)</f>
        <v>#N/A</v>
      </c>
      <c r="P2460" s="119" t="str">
        <f t="shared" si="1878"/>
        <v>#N/A</v>
      </c>
    </row>
    <row r="2461" ht="23.25" customHeight="1">
      <c r="A2461" s="86" t="str">
        <f t="shared" si="2099"/>
        <v>17</v>
      </c>
      <c r="B2461" s="177">
        <v>17.0</v>
      </c>
      <c r="C2461" s="178" t="str">
        <f t="shared" si="91"/>
        <v/>
      </c>
      <c r="D2461" s="179" t="str">
        <f t="shared" ref="D2461:E2461" si="2115">D2460</f>
        <v/>
      </c>
      <c r="E2461" s="180" t="str">
        <f t="shared" si="2115"/>
        <v/>
      </c>
      <c r="F2461" s="181"/>
      <c r="G2461" s="182"/>
      <c r="H2461" s="183"/>
      <c r="I2461" s="183"/>
      <c r="J2461" s="184"/>
      <c r="K2461" s="186"/>
      <c r="L2461" s="186"/>
      <c r="M2461" s="131"/>
      <c r="N2461" s="128" t="str">
        <f>VLOOKUP(K2461,COD!$O$2:$P$10,2,FALSE)</f>
        <v>#N/A</v>
      </c>
      <c r="O2461" s="128" t="str">
        <f>VLOOKUP(L2461,COD!$O$12:$P$25,2,FALSE)</f>
        <v>#N/A</v>
      </c>
      <c r="P2461" s="119" t="str">
        <f t="shared" si="1878"/>
        <v>#N/A</v>
      </c>
    </row>
    <row r="2462" ht="23.25" customHeight="1">
      <c r="A2462" s="86" t="str">
        <f t="shared" si="2099"/>
        <v>18</v>
      </c>
      <c r="B2462" s="177">
        <v>18.0</v>
      </c>
      <c r="C2462" s="178" t="str">
        <f t="shared" si="91"/>
        <v/>
      </c>
      <c r="D2462" s="179" t="str">
        <f t="shared" ref="D2462:E2462" si="2116">D2461</f>
        <v/>
      </c>
      <c r="E2462" s="180" t="str">
        <f t="shared" si="2116"/>
        <v/>
      </c>
      <c r="F2462" s="181"/>
      <c r="G2462" s="182"/>
      <c r="H2462" s="183"/>
      <c r="I2462" s="183"/>
      <c r="J2462" s="187"/>
      <c r="K2462" s="186"/>
      <c r="L2462" s="186"/>
      <c r="M2462" s="130"/>
      <c r="N2462" s="118" t="str">
        <f>VLOOKUP(K2462,COD!$O$2:$P$10,2,FALSE)</f>
        <v>#N/A</v>
      </c>
      <c r="O2462" s="118" t="str">
        <f>VLOOKUP(L2462,COD!$O$12:$P$25,2,FALSE)</f>
        <v>#N/A</v>
      </c>
      <c r="P2462" s="119" t="str">
        <f t="shared" si="1878"/>
        <v>#N/A</v>
      </c>
    </row>
    <row r="2463" ht="23.25" customHeight="1">
      <c r="A2463" s="86" t="str">
        <f t="shared" si="2099"/>
        <v>19</v>
      </c>
      <c r="B2463" s="177">
        <v>19.0</v>
      </c>
      <c r="C2463" s="178" t="str">
        <f t="shared" si="91"/>
        <v/>
      </c>
      <c r="D2463" s="179" t="str">
        <f t="shared" ref="D2463:E2463" si="2117">D2462</f>
        <v/>
      </c>
      <c r="E2463" s="180" t="str">
        <f t="shared" si="2117"/>
        <v/>
      </c>
      <c r="F2463" s="181"/>
      <c r="G2463" s="182"/>
      <c r="H2463" s="183"/>
      <c r="I2463" s="183"/>
      <c r="J2463" s="184"/>
      <c r="K2463" s="186"/>
      <c r="L2463" s="186"/>
      <c r="M2463" s="127"/>
      <c r="N2463" s="128" t="str">
        <f>VLOOKUP(K2463,COD!$O$2:$P$10,2,FALSE)</f>
        <v>#N/A</v>
      </c>
      <c r="O2463" s="128" t="str">
        <f>VLOOKUP(L2463,COD!$O$12:$P$25,2,FALSE)</f>
        <v>#N/A</v>
      </c>
      <c r="P2463" s="119" t="str">
        <f t="shared" si="1878"/>
        <v>#N/A</v>
      </c>
    </row>
    <row r="2464" ht="23.25" customHeight="1">
      <c r="A2464" s="86" t="str">
        <f t="shared" si="2099"/>
        <v>20</v>
      </c>
      <c r="B2464" s="177">
        <v>20.0</v>
      </c>
      <c r="C2464" s="178" t="str">
        <f t="shared" si="91"/>
        <v/>
      </c>
      <c r="D2464" s="179" t="str">
        <f t="shared" ref="D2464:E2464" si="2118">D2463</f>
        <v/>
      </c>
      <c r="E2464" s="180" t="str">
        <f t="shared" si="2118"/>
        <v/>
      </c>
      <c r="F2464" s="181"/>
      <c r="G2464" s="182"/>
      <c r="H2464" s="183"/>
      <c r="I2464" s="183"/>
      <c r="J2464" s="184"/>
      <c r="K2464" s="186"/>
      <c r="L2464" s="186"/>
      <c r="M2464" s="132"/>
      <c r="N2464" s="118" t="str">
        <f>VLOOKUP(K2464,COD!$O$2:$P$10,2,FALSE)</f>
        <v>#N/A</v>
      </c>
      <c r="O2464" s="118" t="str">
        <f>VLOOKUP(L2464,COD!$O$12:$P$25,2,FALSE)</f>
        <v>#N/A</v>
      </c>
      <c r="P2464" s="119" t="str">
        <f t="shared" si="1878"/>
        <v>#N/A</v>
      </c>
    </row>
    <row r="2465" ht="23.25" customHeight="1">
      <c r="A2465" s="86" t="str">
        <f t="shared" si="2099"/>
        <v>21</v>
      </c>
      <c r="B2465" s="177">
        <v>21.0</v>
      </c>
      <c r="C2465" s="178" t="str">
        <f t="shared" si="91"/>
        <v/>
      </c>
      <c r="D2465" s="179" t="str">
        <f t="shared" ref="D2465:E2465" si="2119">D2464</f>
        <v/>
      </c>
      <c r="E2465" s="180" t="str">
        <f t="shared" si="2119"/>
        <v/>
      </c>
      <c r="F2465" s="181"/>
      <c r="G2465" s="182"/>
      <c r="H2465" s="183"/>
      <c r="I2465" s="183"/>
      <c r="J2465" s="187"/>
      <c r="K2465" s="185"/>
      <c r="L2465" s="186"/>
      <c r="M2465" s="127"/>
      <c r="N2465" s="128" t="str">
        <f>VLOOKUP(K2465,COD!$O$2:$P$10,2,FALSE)</f>
        <v>#N/A</v>
      </c>
      <c r="O2465" s="128" t="str">
        <f>VLOOKUP(L2465,COD!$O$12:$P$25,2,FALSE)</f>
        <v>#N/A</v>
      </c>
      <c r="P2465" s="119" t="str">
        <f t="shared" si="1878"/>
        <v>#N/A</v>
      </c>
    </row>
    <row r="2466" ht="23.25" customHeight="1">
      <c r="A2466" s="86" t="str">
        <f t="shared" si="2099"/>
        <v>22</v>
      </c>
      <c r="B2466" s="177">
        <v>22.0</v>
      </c>
      <c r="C2466" s="178" t="str">
        <f t="shared" si="91"/>
        <v/>
      </c>
      <c r="D2466" s="179" t="str">
        <f t="shared" ref="D2466:E2466" si="2120">D2465</f>
        <v/>
      </c>
      <c r="E2466" s="180" t="str">
        <f t="shared" si="2120"/>
        <v/>
      </c>
      <c r="F2466" s="181"/>
      <c r="G2466" s="182"/>
      <c r="H2466" s="183"/>
      <c r="I2466" s="183"/>
      <c r="J2466" s="184"/>
      <c r="K2466" s="186"/>
      <c r="L2466" s="186"/>
      <c r="M2466" s="130"/>
      <c r="N2466" s="118" t="str">
        <f>VLOOKUP(K2466,COD!$O$2:$P$10,2,FALSE)</f>
        <v>#N/A</v>
      </c>
      <c r="O2466" s="118" t="str">
        <f>VLOOKUP(L2466,COD!$O$12:$P$25,2,FALSE)</f>
        <v>#N/A</v>
      </c>
      <c r="P2466" s="119" t="str">
        <f t="shared" si="1878"/>
        <v>#N/A</v>
      </c>
    </row>
    <row r="2467" ht="23.25" customHeight="1">
      <c r="A2467" s="86" t="str">
        <f t="shared" si="2099"/>
        <v>23</v>
      </c>
      <c r="B2467" s="177">
        <v>23.0</v>
      </c>
      <c r="C2467" s="178" t="str">
        <f t="shared" si="91"/>
        <v/>
      </c>
      <c r="D2467" s="179" t="str">
        <f t="shared" ref="D2467:E2467" si="2121">D2466</f>
        <v/>
      </c>
      <c r="E2467" s="180" t="str">
        <f t="shared" si="2121"/>
        <v/>
      </c>
      <c r="F2467" s="181"/>
      <c r="G2467" s="182"/>
      <c r="H2467" s="183"/>
      <c r="I2467" s="183"/>
      <c r="J2467" s="184"/>
      <c r="K2467" s="185"/>
      <c r="L2467" s="186"/>
      <c r="M2467" s="131"/>
      <c r="N2467" s="128" t="str">
        <f>VLOOKUP(K2467,COD!$O$2:$P$10,2,FALSE)</f>
        <v>#N/A</v>
      </c>
      <c r="O2467" s="128" t="str">
        <f>VLOOKUP(L2467,COD!$O$12:$P$25,2,FALSE)</f>
        <v>#N/A</v>
      </c>
      <c r="P2467" s="119" t="str">
        <f t="shared" si="1878"/>
        <v>#N/A</v>
      </c>
    </row>
    <row r="2468" ht="23.25" customHeight="1">
      <c r="A2468" s="86" t="str">
        <f t="shared" si="2099"/>
        <v>24</v>
      </c>
      <c r="B2468" s="177">
        <v>24.0</v>
      </c>
      <c r="C2468" s="178" t="str">
        <f t="shared" si="91"/>
        <v/>
      </c>
      <c r="D2468" s="179" t="str">
        <f t="shared" ref="D2468:E2468" si="2122">D2467</f>
        <v/>
      </c>
      <c r="E2468" s="180" t="str">
        <f t="shared" si="2122"/>
        <v/>
      </c>
      <c r="F2468" s="181"/>
      <c r="G2468" s="182"/>
      <c r="H2468" s="183"/>
      <c r="I2468" s="183"/>
      <c r="J2468" s="184"/>
      <c r="K2468" s="186"/>
      <c r="L2468" s="186"/>
      <c r="M2468" s="130"/>
      <c r="N2468" s="118" t="str">
        <f>VLOOKUP(K2468,COD!$O$2:$P$10,2,FALSE)</f>
        <v>#N/A</v>
      </c>
      <c r="O2468" s="118" t="str">
        <f>VLOOKUP(L2468,COD!$O$12:$P$25,2,FALSE)</f>
        <v>#N/A</v>
      </c>
      <c r="P2468" s="119" t="str">
        <f t="shared" si="1878"/>
        <v>#N/A</v>
      </c>
    </row>
    <row r="2469" ht="23.25" customHeight="1">
      <c r="A2469" s="86" t="str">
        <f t="shared" si="2099"/>
        <v>25</v>
      </c>
      <c r="B2469" s="177">
        <v>25.0</v>
      </c>
      <c r="C2469" s="178" t="str">
        <f t="shared" si="91"/>
        <v/>
      </c>
      <c r="D2469" s="179" t="str">
        <f t="shared" ref="D2469:E2469" si="2123">D2468</f>
        <v/>
      </c>
      <c r="E2469" s="180" t="str">
        <f t="shared" si="2123"/>
        <v/>
      </c>
      <c r="F2469" s="181"/>
      <c r="G2469" s="182"/>
      <c r="H2469" s="183"/>
      <c r="I2469" s="183"/>
      <c r="J2469" s="187"/>
      <c r="K2469" s="185"/>
      <c r="L2469" s="185"/>
      <c r="M2469" s="127"/>
      <c r="N2469" s="128" t="str">
        <f>VLOOKUP(K2469,COD!$O$2:$P$10,2,FALSE)</f>
        <v>#N/A</v>
      </c>
      <c r="O2469" s="128" t="str">
        <f>VLOOKUP(L2469,COD!$O$12:$P$25,2,FALSE)</f>
        <v>#N/A</v>
      </c>
      <c r="P2469" s="119" t="str">
        <f t="shared" si="1878"/>
        <v>#N/A</v>
      </c>
    </row>
    <row r="2470" ht="23.25" customHeight="1">
      <c r="A2470" s="86" t="str">
        <f t="shared" si="2099"/>
        <v>26</v>
      </c>
      <c r="B2470" s="177">
        <v>26.0</v>
      </c>
      <c r="C2470" s="178" t="str">
        <f t="shared" si="91"/>
        <v/>
      </c>
      <c r="D2470" s="179" t="str">
        <f t="shared" ref="D2470:E2470" si="2124">D2469</f>
        <v/>
      </c>
      <c r="E2470" s="180" t="str">
        <f t="shared" si="2124"/>
        <v/>
      </c>
      <c r="F2470" s="181"/>
      <c r="G2470" s="182"/>
      <c r="H2470" s="183"/>
      <c r="I2470" s="183"/>
      <c r="J2470" s="184"/>
      <c r="K2470" s="185"/>
      <c r="L2470" s="185"/>
      <c r="M2470" s="132"/>
      <c r="N2470" s="118" t="str">
        <f>VLOOKUP(K2470,COD!$O$2:$P$10,2,FALSE)</f>
        <v>#N/A</v>
      </c>
      <c r="O2470" s="118" t="str">
        <f>VLOOKUP(L2470,COD!$O$12:$P$25,2,FALSE)</f>
        <v>#N/A</v>
      </c>
      <c r="P2470" s="119" t="str">
        <f t="shared" si="1878"/>
        <v>#N/A</v>
      </c>
    </row>
    <row r="2471" ht="23.25" customHeight="1">
      <c r="A2471" s="86" t="str">
        <f t="shared" si="2099"/>
        <v>27</v>
      </c>
      <c r="B2471" s="177">
        <v>27.0</v>
      </c>
      <c r="C2471" s="178" t="str">
        <f t="shared" si="91"/>
        <v/>
      </c>
      <c r="D2471" s="179" t="str">
        <f t="shared" ref="D2471:E2471" si="2125">D2470</f>
        <v/>
      </c>
      <c r="E2471" s="180" t="str">
        <f t="shared" si="2125"/>
        <v/>
      </c>
      <c r="F2471" s="181"/>
      <c r="G2471" s="182"/>
      <c r="H2471" s="183"/>
      <c r="I2471" s="183"/>
      <c r="J2471" s="184"/>
      <c r="K2471" s="185"/>
      <c r="L2471" s="185"/>
      <c r="M2471" s="131"/>
      <c r="N2471" s="128" t="str">
        <f>VLOOKUP(K2471,COD!$O$2:$P$10,2,FALSE)</f>
        <v>#N/A</v>
      </c>
      <c r="O2471" s="128" t="str">
        <f>VLOOKUP(L2471,COD!$O$12:$P$25,2,FALSE)</f>
        <v>#N/A</v>
      </c>
      <c r="P2471" s="119" t="str">
        <f t="shared" si="1878"/>
        <v>#N/A</v>
      </c>
    </row>
    <row r="2472" ht="23.25" customHeight="1">
      <c r="A2472" s="86" t="str">
        <f t="shared" si="2099"/>
        <v>28</v>
      </c>
      <c r="B2472" s="177">
        <v>28.0</v>
      </c>
      <c r="C2472" s="178" t="str">
        <f t="shared" si="91"/>
        <v/>
      </c>
      <c r="D2472" s="179" t="str">
        <f t="shared" ref="D2472:E2472" si="2126">D2471</f>
        <v/>
      </c>
      <c r="E2472" s="180" t="str">
        <f t="shared" si="2126"/>
        <v/>
      </c>
      <c r="F2472" s="181"/>
      <c r="G2472" s="182"/>
      <c r="H2472" s="183"/>
      <c r="I2472" s="183"/>
      <c r="J2472" s="184"/>
      <c r="K2472" s="185"/>
      <c r="L2472" s="185"/>
      <c r="M2472" s="132"/>
      <c r="N2472" s="118" t="str">
        <f>VLOOKUP(K2472,COD!$O$2:$P$10,2,FALSE)</f>
        <v>#N/A</v>
      </c>
      <c r="O2472" s="118" t="str">
        <f>VLOOKUP(L2472,COD!$O$12:$P$25,2,FALSE)</f>
        <v>#N/A</v>
      </c>
      <c r="P2472" s="119" t="str">
        <f t="shared" si="1878"/>
        <v>#N/A</v>
      </c>
    </row>
    <row r="2473" ht="23.25" customHeight="1">
      <c r="A2473" s="86" t="str">
        <f t="shared" si="2099"/>
        <v>29</v>
      </c>
      <c r="B2473" s="177">
        <v>29.0</v>
      </c>
      <c r="C2473" s="178" t="str">
        <f t="shared" si="91"/>
        <v/>
      </c>
      <c r="D2473" s="179" t="str">
        <f t="shared" ref="D2473:E2473" si="2127">D2472</f>
        <v/>
      </c>
      <c r="E2473" s="180" t="str">
        <f t="shared" si="2127"/>
        <v/>
      </c>
      <c r="F2473" s="181"/>
      <c r="G2473" s="182"/>
      <c r="H2473" s="183"/>
      <c r="I2473" s="183"/>
      <c r="J2473" s="184"/>
      <c r="K2473" s="185"/>
      <c r="L2473" s="185"/>
      <c r="M2473" s="131"/>
      <c r="N2473" s="128" t="str">
        <f>VLOOKUP(K2473,COD!$O$2:$P$10,2,FALSE)</f>
        <v>#N/A</v>
      </c>
      <c r="O2473" s="128" t="str">
        <f>VLOOKUP(L2473,COD!$O$12:$P$25,2,FALSE)</f>
        <v>#N/A</v>
      </c>
      <c r="P2473" s="119" t="str">
        <f t="shared" si="1878"/>
        <v>#N/A</v>
      </c>
    </row>
    <row r="2474" ht="23.25" customHeight="1">
      <c r="A2474" s="86" t="str">
        <f t="shared" si="2099"/>
        <v>30</v>
      </c>
      <c r="B2474" s="177">
        <v>30.0</v>
      </c>
      <c r="C2474" s="178" t="str">
        <f t="shared" si="91"/>
        <v/>
      </c>
      <c r="D2474" s="179" t="str">
        <f t="shared" ref="D2474:E2474" si="2128">D2473</f>
        <v/>
      </c>
      <c r="E2474" s="180" t="str">
        <f t="shared" si="2128"/>
        <v/>
      </c>
      <c r="F2474" s="181"/>
      <c r="G2474" s="182"/>
      <c r="H2474" s="183"/>
      <c r="I2474" s="183"/>
      <c r="J2474" s="184"/>
      <c r="K2474" s="185"/>
      <c r="L2474" s="185"/>
      <c r="M2474" s="130"/>
      <c r="N2474" s="118" t="str">
        <f>VLOOKUP(K2474,COD!$O$2:$P$10,2,FALSE)</f>
        <v>#N/A</v>
      </c>
      <c r="O2474" s="118" t="str">
        <f>VLOOKUP(L2474,COD!$O$12:$P$25,2,FALSE)</f>
        <v>#N/A</v>
      </c>
      <c r="P2474" s="119" t="str">
        <f t="shared" si="1878"/>
        <v>#N/A</v>
      </c>
    </row>
    <row r="2475" ht="23.25" customHeight="1">
      <c r="A2475" s="86" t="str">
        <f t="shared" si="2099"/>
        <v>31</v>
      </c>
      <c r="B2475" s="177">
        <v>31.0</v>
      </c>
      <c r="C2475" s="178" t="str">
        <f t="shared" si="91"/>
        <v/>
      </c>
      <c r="D2475" s="179" t="str">
        <f t="shared" ref="D2475:E2475" si="2129">D2474</f>
        <v/>
      </c>
      <c r="E2475" s="180" t="str">
        <f t="shared" si="2129"/>
        <v/>
      </c>
      <c r="F2475" s="181"/>
      <c r="G2475" s="182"/>
      <c r="H2475" s="183"/>
      <c r="I2475" s="183"/>
      <c r="J2475" s="184"/>
      <c r="K2475" s="186"/>
      <c r="L2475" s="186"/>
      <c r="M2475" s="131"/>
      <c r="N2475" s="128" t="str">
        <f>VLOOKUP(K2475,COD!$O$2:$P$10,2,FALSE)</f>
        <v>#N/A</v>
      </c>
      <c r="O2475" s="128" t="str">
        <f>VLOOKUP(L2475,COD!$O$12:$P$25,2,FALSE)</f>
        <v>#N/A</v>
      </c>
      <c r="P2475" s="119" t="str">
        <f t="shared" si="1878"/>
        <v>#N/A</v>
      </c>
    </row>
    <row r="2476" ht="23.25" customHeight="1">
      <c r="A2476" s="86" t="str">
        <f t="shared" si="2099"/>
        <v>32</v>
      </c>
      <c r="B2476" s="177">
        <v>32.0</v>
      </c>
      <c r="C2476" s="178" t="str">
        <f t="shared" si="91"/>
        <v/>
      </c>
      <c r="D2476" s="179" t="str">
        <f t="shared" ref="D2476:E2476" si="2130">D2475</f>
        <v/>
      </c>
      <c r="E2476" s="180" t="str">
        <f t="shared" si="2130"/>
        <v/>
      </c>
      <c r="F2476" s="181"/>
      <c r="G2476" s="182"/>
      <c r="H2476" s="183"/>
      <c r="I2476" s="183"/>
      <c r="J2476" s="184"/>
      <c r="K2476" s="185"/>
      <c r="L2476" s="185"/>
      <c r="M2476" s="130"/>
      <c r="N2476" s="118" t="str">
        <f>VLOOKUP(K2476,COD!$O$2:$P$10,2,FALSE)</f>
        <v>#N/A</v>
      </c>
      <c r="O2476" s="118" t="str">
        <f>VLOOKUP(L2476,COD!$O$12:$P$25,2,FALSE)</f>
        <v>#N/A</v>
      </c>
      <c r="P2476" s="119" t="str">
        <f t="shared" si="1878"/>
        <v>#N/A</v>
      </c>
    </row>
    <row r="2477" ht="23.25" customHeight="1">
      <c r="A2477" s="86" t="str">
        <f t="shared" si="2099"/>
        <v>33</v>
      </c>
      <c r="B2477" s="177">
        <v>33.0</v>
      </c>
      <c r="C2477" s="178" t="str">
        <f t="shared" si="91"/>
        <v/>
      </c>
      <c r="D2477" s="179" t="str">
        <f t="shared" ref="D2477:E2477" si="2131">D2476</f>
        <v/>
      </c>
      <c r="E2477" s="180" t="str">
        <f t="shared" si="2131"/>
        <v/>
      </c>
      <c r="F2477" s="181"/>
      <c r="G2477" s="182"/>
      <c r="H2477" s="183"/>
      <c r="I2477" s="183"/>
      <c r="J2477" s="184"/>
      <c r="K2477" s="185"/>
      <c r="L2477" s="185"/>
      <c r="M2477" s="127"/>
      <c r="N2477" s="128" t="str">
        <f>VLOOKUP(K2477,COD!$O$2:$P$10,2,FALSE)</f>
        <v>#N/A</v>
      </c>
      <c r="O2477" s="128" t="str">
        <f>VLOOKUP(L2477,COD!$O$12:$P$25,2,FALSE)</f>
        <v>#N/A</v>
      </c>
      <c r="P2477" s="119" t="str">
        <f t="shared" si="1878"/>
        <v>#N/A</v>
      </c>
    </row>
    <row r="2478" ht="23.25" customHeight="1">
      <c r="A2478" s="86" t="str">
        <f t="shared" si="2099"/>
        <v>34</v>
      </c>
      <c r="B2478" s="177">
        <v>34.0</v>
      </c>
      <c r="C2478" s="178" t="str">
        <f t="shared" si="91"/>
        <v/>
      </c>
      <c r="D2478" s="179" t="str">
        <f t="shared" ref="D2478:E2478" si="2132">D2477</f>
        <v/>
      </c>
      <c r="E2478" s="180" t="str">
        <f t="shared" si="2132"/>
        <v/>
      </c>
      <c r="F2478" s="181"/>
      <c r="G2478" s="182"/>
      <c r="H2478" s="183"/>
      <c r="I2478" s="183"/>
      <c r="J2478" s="184"/>
      <c r="K2478" s="185"/>
      <c r="L2478" s="185"/>
      <c r="M2478" s="132"/>
      <c r="N2478" s="118" t="str">
        <f>VLOOKUP(K2478,COD!$O$2:$P$10,2,FALSE)</f>
        <v>#N/A</v>
      </c>
      <c r="O2478" s="118" t="str">
        <f>VLOOKUP(L2478,COD!$O$12:$P$25,2,FALSE)</f>
        <v>#N/A</v>
      </c>
      <c r="P2478" s="119" t="str">
        <f t="shared" si="1878"/>
        <v>#N/A</v>
      </c>
    </row>
    <row r="2479" ht="23.25" customHeight="1">
      <c r="A2479" s="86" t="str">
        <f t="shared" si="2099"/>
        <v>35</v>
      </c>
      <c r="B2479" s="177">
        <v>35.0</v>
      </c>
      <c r="C2479" s="178" t="str">
        <f t="shared" si="91"/>
        <v/>
      </c>
      <c r="D2479" s="179" t="str">
        <f t="shared" ref="D2479:E2479" si="2133">D2478</f>
        <v/>
      </c>
      <c r="E2479" s="180" t="str">
        <f t="shared" si="2133"/>
        <v/>
      </c>
      <c r="F2479" s="181"/>
      <c r="G2479" s="182"/>
      <c r="H2479" s="183"/>
      <c r="I2479" s="183"/>
      <c r="J2479" s="184"/>
      <c r="K2479" s="185"/>
      <c r="L2479" s="185"/>
      <c r="M2479" s="131"/>
      <c r="N2479" s="128" t="str">
        <f>VLOOKUP(K2479,COD!$O$2:$P$10,2,FALSE)</f>
        <v>#N/A</v>
      </c>
      <c r="O2479" s="128" t="str">
        <f>VLOOKUP(L2479,COD!$O$12:$P$25,2,FALSE)</f>
        <v>#N/A</v>
      </c>
      <c r="P2479" s="119" t="str">
        <f t="shared" si="1878"/>
        <v>#N/A</v>
      </c>
    </row>
    <row r="2480" ht="23.25" customHeight="1">
      <c r="A2480" s="86" t="str">
        <f t="shared" si="2099"/>
        <v>36</v>
      </c>
      <c r="B2480" s="177">
        <v>36.0</v>
      </c>
      <c r="C2480" s="178" t="str">
        <f t="shared" si="91"/>
        <v/>
      </c>
      <c r="D2480" s="179" t="str">
        <f t="shared" ref="D2480:E2480" si="2134">D2479</f>
        <v/>
      </c>
      <c r="E2480" s="180" t="str">
        <f t="shared" si="2134"/>
        <v/>
      </c>
      <c r="F2480" s="181"/>
      <c r="G2480" s="182"/>
      <c r="H2480" s="183"/>
      <c r="I2480" s="183"/>
      <c r="J2480" s="184"/>
      <c r="K2480" s="185"/>
      <c r="L2480" s="185"/>
      <c r="M2480" s="132"/>
      <c r="N2480" s="118" t="str">
        <f>VLOOKUP(K2480,COD!$O$2:$P$10,2,FALSE)</f>
        <v>#N/A</v>
      </c>
      <c r="O2480" s="118" t="str">
        <f>VLOOKUP(L2480,COD!$O$12:$P$25,2,FALSE)</f>
        <v>#N/A</v>
      </c>
      <c r="P2480" s="119" t="str">
        <f t="shared" si="1878"/>
        <v>#N/A</v>
      </c>
    </row>
    <row r="2481" ht="23.25" customHeight="1">
      <c r="A2481" s="86" t="str">
        <f t="shared" si="2099"/>
        <v>37</v>
      </c>
      <c r="B2481" s="177">
        <v>37.0</v>
      </c>
      <c r="C2481" s="178" t="str">
        <f t="shared" si="91"/>
        <v/>
      </c>
      <c r="D2481" s="179" t="str">
        <f t="shared" ref="D2481:E2481" si="2135">D2480</f>
        <v/>
      </c>
      <c r="E2481" s="180" t="str">
        <f t="shared" si="2135"/>
        <v/>
      </c>
      <c r="F2481" s="181"/>
      <c r="G2481" s="182"/>
      <c r="H2481" s="183"/>
      <c r="I2481" s="183"/>
      <c r="J2481" s="187"/>
      <c r="K2481" s="185"/>
      <c r="L2481" s="185"/>
      <c r="M2481" s="127"/>
      <c r="N2481" s="128" t="str">
        <f>VLOOKUP(K2481,COD!$O$2:$P$10,2,FALSE)</f>
        <v>#N/A</v>
      </c>
      <c r="O2481" s="128" t="str">
        <f>VLOOKUP(L2481,COD!$O$12:$P$25,2,FALSE)</f>
        <v>#N/A</v>
      </c>
      <c r="P2481" s="119" t="str">
        <f t="shared" si="1878"/>
        <v>#N/A</v>
      </c>
    </row>
    <row r="2482" ht="23.25" customHeight="1">
      <c r="A2482" s="86" t="str">
        <f t="shared" si="2099"/>
        <v>38</v>
      </c>
      <c r="B2482" s="177">
        <v>38.0</v>
      </c>
      <c r="C2482" s="178" t="str">
        <f t="shared" si="91"/>
        <v/>
      </c>
      <c r="D2482" s="179" t="str">
        <f t="shared" ref="D2482:E2482" si="2136">D2481</f>
        <v/>
      </c>
      <c r="E2482" s="180" t="str">
        <f t="shared" si="2136"/>
        <v/>
      </c>
      <c r="F2482" s="181"/>
      <c r="G2482" s="182"/>
      <c r="H2482" s="183"/>
      <c r="I2482" s="183"/>
      <c r="J2482" s="184"/>
      <c r="K2482" s="185"/>
      <c r="L2482" s="185"/>
      <c r="M2482" s="132"/>
      <c r="N2482" s="118" t="str">
        <f>VLOOKUP(K2482,COD!$O$2:$P$10,2,FALSE)</f>
        <v>#N/A</v>
      </c>
      <c r="O2482" s="118" t="str">
        <f>VLOOKUP(L2482,COD!$O$12:$P$25,2,FALSE)</f>
        <v>#N/A</v>
      </c>
      <c r="P2482" s="119" t="str">
        <f t="shared" si="1878"/>
        <v>#N/A</v>
      </c>
    </row>
    <row r="2483" ht="23.25" customHeight="1">
      <c r="A2483" s="86" t="str">
        <f t="shared" si="2099"/>
        <v>39</v>
      </c>
      <c r="B2483" s="177">
        <v>39.0</v>
      </c>
      <c r="C2483" s="178" t="str">
        <f t="shared" si="91"/>
        <v/>
      </c>
      <c r="D2483" s="179" t="str">
        <f t="shared" ref="D2483:E2483" si="2137">D2482</f>
        <v/>
      </c>
      <c r="E2483" s="180" t="str">
        <f t="shared" si="2137"/>
        <v/>
      </c>
      <c r="F2483" s="181"/>
      <c r="G2483" s="182"/>
      <c r="H2483" s="183"/>
      <c r="I2483" s="183"/>
      <c r="J2483" s="184"/>
      <c r="K2483" s="185"/>
      <c r="L2483" s="186"/>
      <c r="M2483" s="127"/>
      <c r="N2483" s="128" t="str">
        <f>VLOOKUP(K2483,COD!$O$2:$P$10,2,FALSE)</f>
        <v>#N/A</v>
      </c>
      <c r="O2483" s="128" t="str">
        <f>VLOOKUP(L2483,COD!$O$12:$P$25,2,FALSE)</f>
        <v>#N/A</v>
      </c>
      <c r="P2483" s="119" t="str">
        <f t="shared" si="1878"/>
        <v>#N/A</v>
      </c>
    </row>
    <row r="2484" ht="23.25" customHeight="1">
      <c r="A2484" s="86" t="str">
        <f t="shared" si="2099"/>
        <v>40</v>
      </c>
      <c r="B2484" s="177">
        <v>40.0</v>
      </c>
      <c r="C2484" s="178" t="str">
        <f t="shared" si="91"/>
        <v/>
      </c>
      <c r="D2484" s="179" t="str">
        <f t="shared" ref="D2484:E2484" si="2138">D2483</f>
        <v/>
      </c>
      <c r="E2484" s="180" t="str">
        <f t="shared" si="2138"/>
        <v/>
      </c>
      <c r="F2484" s="181"/>
      <c r="G2484" s="182"/>
      <c r="H2484" s="183"/>
      <c r="I2484" s="183"/>
      <c r="J2484" s="184"/>
      <c r="K2484" s="185"/>
      <c r="L2484" s="186"/>
      <c r="M2484" s="130"/>
      <c r="N2484" s="118" t="str">
        <f>VLOOKUP(K2484,COD!$O$2:$P$10,2,FALSE)</f>
        <v>#N/A</v>
      </c>
      <c r="O2484" s="118" t="str">
        <f>VLOOKUP(L2484,COD!$O$12:$P$25,2,FALSE)</f>
        <v>#N/A</v>
      </c>
      <c r="P2484" s="119" t="str">
        <f t="shared" si="1878"/>
        <v>#N/A</v>
      </c>
    </row>
    <row r="2485" ht="23.25" customHeight="1">
      <c r="A2485" s="86" t="str">
        <f t="shared" si="2099"/>
        <v>41</v>
      </c>
      <c r="B2485" s="177">
        <v>41.0</v>
      </c>
      <c r="C2485" s="178" t="str">
        <f t="shared" si="91"/>
        <v/>
      </c>
      <c r="D2485" s="179" t="str">
        <f t="shared" ref="D2485:E2485" si="2139">D2484</f>
        <v/>
      </c>
      <c r="E2485" s="180" t="str">
        <f t="shared" si="2139"/>
        <v/>
      </c>
      <c r="F2485" s="181"/>
      <c r="G2485" s="182"/>
      <c r="H2485" s="183"/>
      <c r="I2485" s="183"/>
      <c r="J2485" s="184"/>
      <c r="K2485" s="185"/>
      <c r="L2485" s="186"/>
      <c r="M2485" s="127"/>
      <c r="N2485" s="128" t="str">
        <f>VLOOKUP(K2485,COD!$O$2:$P$10,2,FALSE)</f>
        <v>#N/A</v>
      </c>
      <c r="O2485" s="128" t="str">
        <f>VLOOKUP(L2485,COD!$O$12:$P$25,2,FALSE)</f>
        <v>#N/A</v>
      </c>
      <c r="P2485" s="119" t="str">
        <f t="shared" si="1878"/>
        <v>#N/A</v>
      </c>
    </row>
    <row r="2486" ht="23.25" customHeight="1">
      <c r="A2486" s="86" t="str">
        <f t="shared" si="2099"/>
        <v>42</v>
      </c>
      <c r="B2486" s="177">
        <v>42.0</v>
      </c>
      <c r="C2486" s="178" t="str">
        <f t="shared" si="91"/>
        <v/>
      </c>
      <c r="D2486" s="179" t="str">
        <f t="shared" ref="D2486:E2486" si="2140">D2485</f>
        <v/>
      </c>
      <c r="E2486" s="180" t="str">
        <f t="shared" si="2140"/>
        <v/>
      </c>
      <c r="F2486" s="181"/>
      <c r="G2486" s="182"/>
      <c r="H2486" s="183"/>
      <c r="I2486" s="183"/>
      <c r="J2486" s="184"/>
      <c r="K2486" s="185"/>
      <c r="L2486" s="188"/>
      <c r="M2486" s="132"/>
      <c r="N2486" s="118" t="str">
        <f>VLOOKUP(K2486,COD!$O$2:$P$10,2,FALSE)</f>
        <v>#N/A</v>
      </c>
      <c r="O2486" s="118" t="str">
        <f>VLOOKUP(L2486,COD!$O$12:$P$25,2,FALSE)</f>
        <v>#N/A</v>
      </c>
      <c r="P2486" s="119" t="str">
        <f t="shared" si="1878"/>
        <v>#N/A</v>
      </c>
    </row>
    <row r="2487" ht="23.25" customHeight="1">
      <c r="A2487" s="86" t="str">
        <f t="shared" si="2099"/>
        <v>43</v>
      </c>
      <c r="B2487" s="177">
        <v>43.0</v>
      </c>
      <c r="C2487" s="178" t="str">
        <f t="shared" si="91"/>
        <v/>
      </c>
      <c r="D2487" s="179" t="str">
        <f t="shared" ref="D2487:E2487" si="2141">D2486</f>
        <v/>
      </c>
      <c r="E2487" s="180" t="str">
        <f t="shared" si="2141"/>
        <v/>
      </c>
      <c r="F2487" s="181"/>
      <c r="G2487" s="182"/>
      <c r="H2487" s="183"/>
      <c r="I2487" s="183"/>
      <c r="J2487" s="184"/>
      <c r="K2487" s="186"/>
      <c r="L2487" s="186"/>
      <c r="M2487" s="131"/>
      <c r="N2487" s="128" t="str">
        <f>VLOOKUP(K2487,COD!$O$2:$P$10,2,FALSE)</f>
        <v>#N/A</v>
      </c>
      <c r="O2487" s="128" t="str">
        <f>VLOOKUP(L2487,COD!$O$12:$P$25,2,FALSE)</f>
        <v>#N/A</v>
      </c>
      <c r="P2487" s="119" t="str">
        <f t="shared" si="1878"/>
        <v>#N/A</v>
      </c>
    </row>
    <row r="2488" ht="23.25" customHeight="1">
      <c r="A2488" s="86" t="str">
        <f t="shared" si="2099"/>
        <v>44</v>
      </c>
      <c r="B2488" s="177">
        <v>44.0</v>
      </c>
      <c r="C2488" s="178" t="str">
        <f t="shared" si="91"/>
        <v/>
      </c>
      <c r="D2488" s="179" t="str">
        <f t="shared" ref="D2488:E2488" si="2142">D2487</f>
        <v/>
      </c>
      <c r="E2488" s="180" t="str">
        <f t="shared" si="2142"/>
        <v/>
      </c>
      <c r="F2488" s="181"/>
      <c r="G2488" s="182"/>
      <c r="H2488" s="183"/>
      <c r="I2488" s="183"/>
      <c r="J2488" s="184"/>
      <c r="K2488" s="186"/>
      <c r="L2488" s="186"/>
      <c r="M2488" s="130"/>
      <c r="N2488" s="118" t="str">
        <f>VLOOKUP(K2488,COD!$O$2:$P$10,2,FALSE)</f>
        <v>#N/A</v>
      </c>
      <c r="O2488" s="118" t="str">
        <f>VLOOKUP(L2488,COD!$O$12:$P$25,2,FALSE)</f>
        <v>#N/A</v>
      </c>
      <c r="P2488" s="119" t="str">
        <f t="shared" si="1878"/>
        <v>#N/A</v>
      </c>
    </row>
    <row r="2489" ht="23.25" customHeight="1">
      <c r="A2489" s="86" t="str">
        <f t="shared" si="2099"/>
        <v>45</v>
      </c>
      <c r="B2489" s="177">
        <v>45.0</v>
      </c>
      <c r="C2489" s="178" t="str">
        <f t="shared" si="91"/>
        <v/>
      </c>
      <c r="D2489" s="179" t="str">
        <f t="shared" ref="D2489:E2489" si="2143">D2488</f>
        <v/>
      </c>
      <c r="E2489" s="180" t="str">
        <f t="shared" si="2143"/>
        <v/>
      </c>
      <c r="F2489" s="181"/>
      <c r="G2489" s="182"/>
      <c r="H2489" s="183"/>
      <c r="I2489" s="183"/>
      <c r="J2489" s="184"/>
      <c r="K2489" s="189"/>
      <c r="L2489" s="190"/>
      <c r="M2489" s="127"/>
      <c r="N2489" s="128" t="str">
        <f>VLOOKUP(K2489,COD!$O$2:$P$10,2,FALSE)</f>
        <v>#N/A</v>
      </c>
      <c r="O2489" s="128" t="str">
        <f>VLOOKUP(L2489,COD!$O$12:$P$25,2,FALSE)</f>
        <v>#N/A</v>
      </c>
      <c r="P2489" s="119" t="str">
        <f t="shared" si="1878"/>
        <v>#N/A</v>
      </c>
    </row>
    <row r="2490" ht="23.25" customHeight="1">
      <c r="A2490" s="86" t="str">
        <f t="shared" si="2099"/>
        <v>46</v>
      </c>
      <c r="B2490" s="177">
        <v>46.0</v>
      </c>
      <c r="C2490" s="178" t="str">
        <f t="shared" si="91"/>
        <v/>
      </c>
      <c r="D2490" s="179" t="str">
        <f t="shared" ref="D2490:E2490" si="2144">D2489</f>
        <v/>
      </c>
      <c r="E2490" s="180" t="str">
        <f t="shared" si="2144"/>
        <v/>
      </c>
      <c r="F2490" s="181"/>
      <c r="G2490" s="182"/>
      <c r="H2490" s="183"/>
      <c r="I2490" s="183"/>
      <c r="J2490" s="187"/>
      <c r="K2490" s="186"/>
      <c r="L2490" s="186"/>
      <c r="M2490" s="132"/>
      <c r="N2490" s="118" t="str">
        <f>VLOOKUP(K2490,COD!$O$2:$P$10,2,FALSE)</f>
        <v>#N/A</v>
      </c>
      <c r="O2490" s="118" t="str">
        <f>VLOOKUP(L2490,COD!$O$12:$P$25,2,FALSE)</f>
        <v>#N/A</v>
      </c>
      <c r="P2490" s="119" t="str">
        <f t="shared" si="1878"/>
        <v>#N/A</v>
      </c>
    </row>
    <row r="2491" ht="23.25" customHeight="1">
      <c r="A2491" s="86" t="str">
        <f t="shared" si="2099"/>
        <v>47</v>
      </c>
      <c r="B2491" s="177">
        <v>47.0</v>
      </c>
      <c r="C2491" s="178" t="str">
        <f t="shared" si="91"/>
        <v/>
      </c>
      <c r="D2491" s="179" t="str">
        <f t="shared" ref="D2491:E2491" si="2145">D2490</f>
        <v/>
      </c>
      <c r="E2491" s="180" t="str">
        <f t="shared" si="2145"/>
        <v/>
      </c>
      <c r="F2491" s="181"/>
      <c r="G2491" s="182"/>
      <c r="H2491" s="183"/>
      <c r="I2491" s="183"/>
      <c r="J2491" s="184"/>
      <c r="K2491" s="185"/>
      <c r="L2491" s="186"/>
      <c r="M2491" s="127"/>
      <c r="N2491" s="128" t="str">
        <f>VLOOKUP(K2491,COD!$O$2:$P$10,2,FALSE)</f>
        <v>#N/A</v>
      </c>
      <c r="O2491" s="128" t="str">
        <f>VLOOKUP(L2491,COD!$O$12:$P$25,2,FALSE)</f>
        <v>#N/A</v>
      </c>
      <c r="P2491" s="119" t="str">
        <f t="shared" si="1878"/>
        <v>#N/A</v>
      </c>
    </row>
    <row r="2492" ht="23.25" customHeight="1">
      <c r="A2492" s="86" t="str">
        <f t="shared" si="2099"/>
        <v>48</v>
      </c>
      <c r="B2492" s="177">
        <v>48.0</v>
      </c>
      <c r="C2492" s="178" t="str">
        <f t="shared" si="91"/>
        <v/>
      </c>
      <c r="D2492" s="179" t="str">
        <f t="shared" ref="D2492:E2492" si="2146">D2491</f>
        <v/>
      </c>
      <c r="E2492" s="180" t="str">
        <f t="shared" si="2146"/>
        <v/>
      </c>
      <c r="F2492" s="181"/>
      <c r="G2492" s="182"/>
      <c r="H2492" s="183"/>
      <c r="I2492" s="183"/>
      <c r="J2492" s="184"/>
      <c r="K2492" s="186"/>
      <c r="L2492" s="186"/>
      <c r="M2492" s="132"/>
      <c r="N2492" s="118" t="str">
        <f>VLOOKUP(K2492,COD!$O$2:$P$10,2,FALSE)</f>
        <v>#N/A</v>
      </c>
      <c r="O2492" s="118" t="str">
        <f>VLOOKUP(L2492,COD!$O$12:$P$25,2,FALSE)</f>
        <v>#N/A</v>
      </c>
      <c r="P2492" s="119" t="str">
        <f t="shared" si="1878"/>
        <v>#N/A</v>
      </c>
    </row>
    <row r="2493" ht="23.25" customHeight="1">
      <c r="A2493" s="86" t="str">
        <f t="shared" si="2099"/>
        <v>49</v>
      </c>
      <c r="B2493" s="177">
        <v>49.0</v>
      </c>
      <c r="C2493" s="178" t="str">
        <f t="shared" si="91"/>
        <v/>
      </c>
      <c r="D2493" s="179" t="str">
        <f t="shared" ref="D2493:E2493" si="2147">D2492</f>
        <v/>
      </c>
      <c r="E2493" s="180" t="str">
        <f t="shared" si="2147"/>
        <v/>
      </c>
      <c r="F2493" s="181"/>
      <c r="G2493" s="182"/>
      <c r="H2493" s="183"/>
      <c r="I2493" s="183"/>
      <c r="J2493" s="184"/>
      <c r="K2493" s="185"/>
      <c r="L2493" s="186"/>
      <c r="M2493" s="127"/>
      <c r="N2493" s="128" t="str">
        <f>VLOOKUP(K2493,COD!$O$2:$P$10,2,FALSE)</f>
        <v>#N/A</v>
      </c>
      <c r="O2493" s="128" t="str">
        <f>VLOOKUP(L2493,COD!$O$12:$P$25,2,FALSE)</f>
        <v>#N/A</v>
      </c>
      <c r="P2493" s="119" t="str">
        <f t="shared" si="1878"/>
        <v>#N/A</v>
      </c>
    </row>
    <row r="2494" ht="23.25" customHeight="1">
      <c r="A2494" s="86" t="str">
        <f t="shared" si="2099"/>
        <v>50</v>
      </c>
      <c r="B2494" s="177">
        <v>50.0</v>
      </c>
      <c r="C2494" s="178" t="str">
        <f t="shared" si="91"/>
        <v/>
      </c>
      <c r="D2494" s="179" t="str">
        <f t="shared" ref="D2494:E2494" si="2148">D2493</f>
        <v/>
      </c>
      <c r="E2494" s="180" t="str">
        <f t="shared" si="2148"/>
        <v/>
      </c>
      <c r="F2494" s="181"/>
      <c r="G2494" s="182"/>
      <c r="H2494" s="183"/>
      <c r="I2494" s="183"/>
      <c r="J2494" s="184"/>
      <c r="K2494" s="186"/>
      <c r="L2494" s="186"/>
      <c r="M2494" s="132"/>
      <c r="N2494" s="118" t="str">
        <f>VLOOKUP(K2494,COD!$O$2:$P$10,2,FALSE)</f>
        <v>#N/A</v>
      </c>
      <c r="O2494" s="118" t="str">
        <f>VLOOKUP(L2494,COD!$O$12:$P$25,2,FALSE)</f>
        <v>#N/A</v>
      </c>
      <c r="P2494" s="119" t="str">
        <f t="shared" si="1878"/>
        <v>#N/A</v>
      </c>
    </row>
    <row r="2495" ht="23.25" customHeight="1">
      <c r="A2495" s="86" t="str">
        <f t="shared" si="2099"/>
        <v>51</v>
      </c>
      <c r="B2495" s="177">
        <v>51.0</v>
      </c>
      <c r="C2495" s="178" t="str">
        <f t="shared" si="91"/>
        <v/>
      </c>
      <c r="D2495" s="179" t="str">
        <f t="shared" ref="D2495:E2495" si="2149">D2494</f>
        <v/>
      </c>
      <c r="E2495" s="180" t="str">
        <f t="shared" si="2149"/>
        <v/>
      </c>
      <c r="F2495" s="181"/>
      <c r="G2495" s="182"/>
      <c r="H2495" s="183"/>
      <c r="I2495" s="183"/>
      <c r="J2495" s="187"/>
      <c r="K2495" s="186"/>
      <c r="L2495" s="186"/>
      <c r="M2495" s="131"/>
      <c r="N2495" s="128" t="str">
        <f>VLOOKUP(K2495,COD!$O$2:$P$10,2,FALSE)</f>
        <v>#N/A</v>
      </c>
      <c r="O2495" s="128" t="str">
        <f>VLOOKUP(L2495,COD!$O$12:$P$25,2,FALSE)</f>
        <v>#N/A</v>
      </c>
      <c r="P2495" s="119" t="str">
        <f t="shared" si="1878"/>
        <v>#N/A</v>
      </c>
    </row>
    <row r="2496" ht="23.25" customHeight="1">
      <c r="A2496" s="86" t="str">
        <f t="shared" si="2099"/>
        <v>52</v>
      </c>
      <c r="B2496" s="177">
        <v>52.0</v>
      </c>
      <c r="C2496" s="178" t="str">
        <f t="shared" si="91"/>
        <v/>
      </c>
      <c r="D2496" s="179" t="str">
        <f t="shared" ref="D2496:E2496" si="2150">D2495</f>
        <v/>
      </c>
      <c r="E2496" s="180" t="str">
        <f t="shared" si="2150"/>
        <v/>
      </c>
      <c r="F2496" s="181"/>
      <c r="G2496" s="182"/>
      <c r="H2496" s="183"/>
      <c r="I2496" s="183"/>
      <c r="J2496" s="184"/>
      <c r="K2496" s="186"/>
      <c r="L2496" s="186"/>
      <c r="M2496" s="132"/>
      <c r="N2496" s="119" t="str">
        <f>VLOOKUP(K2496,COD!$O$2:$P$10,2,FALSE)</f>
        <v>#N/A</v>
      </c>
      <c r="O2496" s="119" t="str">
        <f>VLOOKUP(L2496,COD!$O$12:$P$25,2,FALSE)</f>
        <v>#N/A</v>
      </c>
      <c r="P2496" s="119" t="str">
        <f t="shared" si="1878"/>
        <v>#N/A</v>
      </c>
    </row>
    <row r="2497" ht="23.25" customHeight="1">
      <c r="A2497" s="86" t="str">
        <f t="shared" si="2099"/>
        <v>53</v>
      </c>
      <c r="B2497" s="177">
        <v>53.0</v>
      </c>
      <c r="C2497" s="178" t="str">
        <f t="shared" si="91"/>
        <v/>
      </c>
      <c r="D2497" s="179" t="str">
        <f t="shared" ref="D2497:E2497" si="2151">D2496</f>
        <v/>
      </c>
      <c r="E2497" s="180" t="str">
        <f t="shared" si="2151"/>
        <v/>
      </c>
      <c r="F2497" s="181"/>
      <c r="G2497" s="182"/>
      <c r="H2497" s="183"/>
      <c r="I2497" s="183"/>
      <c r="J2497" s="184"/>
      <c r="K2497" s="185"/>
      <c r="L2497" s="185"/>
      <c r="M2497" s="127"/>
      <c r="N2497" s="119" t="str">
        <f>VLOOKUP(K2497,COD!$O$2:$P$10,2,FALSE)</f>
        <v>#N/A</v>
      </c>
      <c r="O2497" s="119" t="str">
        <f>VLOOKUP(L2497,COD!$O$12:$P$25,2,FALSE)</f>
        <v>#N/A</v>
      </c>
      <c r="P2497" s="119" t="str">
        <f t="shared" si="1878"/>
        <v>#N/A</v>
      </c>
    </row>
    <row r="2498" ht="23.25" customHeight="1">
      <c r="A2498" s="86" t="str">
        <f t="shared" si="2099"/>
        <v>54</v>
      </c>
      <c r="B2498" s="177">
        <v>54.0</v>
      </c>
      <c r="C2498" s="178" t="str">
        <f t="shared" si="91"/>
        <v/>
      </c>
      <c r="D2498" s="179" t="str">
        <f t="shared" ref="D2498:E2498" si="2152">D2497</f>
        <v/>
      </c>
      <c r="E2498" s="180" t="str">
        <f t="shared" si="2152"/>
        <v/>
      </c>
      <c r="F2498" s="181"/>
      <c r="G2498" s="182"/>
      <c r="H2498" s="183"/>
      <c r="I2498" s="183"/>
      <c r="J2498" s="184"/>
      <c r="K2498" s="186"/>
      <c r="L2498" s="186"/>
      <c r="M2498" s="132"/>
      <c r="N2498" s="119" t="str">
        <f>VLOOKUP(K2498,COD!$O$2:$P$10,2,FALSE)</f>
        <v>#N/A</v>
      </c>
      <c r="O2498" s="119" t="str">
        <f>VLOOKUP(L2498,COD!$O$12:$P$25,2,FALSE)</f>
        <v>#N/A</v>
      </c>
      <c r="P2498" s="119" t="str">
        <f t="shared" si="1878"/>
        <v>#N/A</v>
      </c>
    </row>
    <row r="2499" ht="23.25" customHeight="1">
      <c r="A2499" s="86" t="str">
        <f t="shared" si="2099"/>
        <v>55</v>
      </c>
      <c r="B2499" s="177">
        <v>55.0</v>
      </c>
      <c r="C2499" s="178" t="str">
        <f t="shared" si="91"/>
        <v/>
      </c>
      <c r="D2499" s="179" t="str">
        <f t="shared" ref="D2499:E2499" si="2153">D2498</f>
        <v/>
      </c>
      <c r="E2499" s="180" t="str">
        <f t="shared" si="2153"/>
        <v/>
      </c>
      <c r="F2499" s="181"/>
      <c r="G2499" s="182"/>
      <c r="H2499" s="183"/>
      <c r="I2499" s="183"/>
      <c r="J2499" s="184"/>
      <c r="K2499" s="185"/>
      <c r="L2499" s="186"/>
      <c r="M2499" s="131"/>
      <c r="N2499" s="119" t="str">
        <f>VLOOKUP(K2499,COD!$O$2:$P$10,2,FALSE)</f>
        <v>#N/A</v>
      </c>
      <c r="O2499" s="119" t="str">
        <f>VLOOKUP(L2499,COD!$O$12:$P$25,2,FALSE)</f>
        <v>#N/A</v>
      </c>
      <c r="P2499" s="119" t="str">
        <f t="shared" si="1878"/>
        <v>#N/A</v>
      </c>
    </row>
    <row r="2500" ht="23.25" customHeight="1">
      <c r="A2500" s="86" t="str">
        <f t="shared" si="2099"/>
        <v>56</v>
      </c>
      <c r="B2500" s="177">
        <v>56.0</v>
      </c>
      <c r="C2500" s="178" t="str">
        <f t="shared" si="91"/>
        <v/>
      </c>
      <c r="D2500" s="179" t="str">
        <f t="shared" ref="D2500:E2500" si="2154">D2499</f>
        <v/>
      </c>
      <c r="E2500" s="180" t="str">
        <f t="shared" si="2154"/>
        <v/>
      </c>
      <c r="F2500" s="181"/>
      <c r="G2500" s="182"/>
      <c r="H2500" s="183"/>
      <c r="I2500" s="183"/>
      <c r="J2500" s="184"/>
      <c r="K2500" s="186"/>
      <c r="L2500" s="186"/>
      <c r="M2500" s="130"/>
      <c r="N2500" s="119" t="str">
        <f>VLOOKUP(K2500,COD!$O$2:$P$10,2,FALSE)</f>
        <v>#N/A</v>
      </c>
      <c r="O2500" s="119" t="str">
        <f>VLOOKUP(L2500,COD!$O$12:$P$25,2,FALSE)</f>
        <v>#N/A</v>
      </c>
      <c r="P2500" s="119" t="str">
        <f t="shared" si="1878"/>
        <v>#N/A</v>
      </c>
    </row>
    <row r="2501" ht="23.25" customHeight="1">
      <c r="A2501" s="86" t="str">
        <f t="shared" si="2099"/>
        <v>57</v>
      </c>
      <c r="B2501" s="177">
        <v>57.0</v>
      </c>
      <c r="C2501" s="178" t="str">
        <f t="shared" si="91"/>
        <v/>
      </c>
      <c r="D2501" s="179" t="str">
        <f t="shared" ref="D2501:E2501" si="2155">D2500</f>
        <v/>
      </c>
      <c r="E2501" s="180" t="str">
        <f t="shared" si="2155"/>
        <v/>
      </c>
      <c r="F2501" s="181"/>
      <c r="G2501" s="182"/>
      <c r="H2501" s="183"/>
      <c r="I2501" s="183"/>
      <c r="J2501" s="184"/>
      <c r="K2501" s="185"/>
      <c r="L2501" s="185"/>
      <c r="M2501" s="127"/>
      <c r="N2501" s="119" t="str">
        <f>VLOOKUP(K2501,COD!$O$2:$P$10,2,FALSE)</f>
        <v>#N/A</v>
      </c>
      <c r="O2501" s="119" t="str">
        <f>VLOOKUP(L2501,COD!$O$12:$P$25,2,FALSE)</f>
        <v>#N/A</v>
      </c>
      <c r="P2501" s="119" t="str">
        <f t="shared" si="1878"/>
        <v>#N/A</v>
      </c>
    </row>
    <row r="2502" ht="23.25" customHeight="1">
      <c r="A2502" s="86" t="str">
        <f t="shared" si="2099"/>
        <v>58</v>
      </c>
      <c r="B2502" s="177">
        <v>58.0</v>
      </c>
      <c r="C2502" s="178" t="str">
        <f t="shared" si="91"/>
        <v/>
      </c>
      <c r="D2502" s="179" t="str">
        <f t="shared" ref="D2502:E2502" si="2156">D2501</f>
        <v/>
      </c>
      <c r="E2502" s="180" t="str">
        <f t="shared" si="2156"/>
        <v/>
      </c>
      <c r="F2502" s="181"/>
      <c r="G2502" s="182"/>
      <c r="H2502" s="183"/>
      <c r="I2502" s="183"/>
      <c r="J2502" s="184"/>
      <c r="K2502" s="185"/>
      <c r="L2502" s="185"/>
      <c r="M2502" s="132"/>
      <c r="N2502" s="119" t="str">
        <f>VLOOKUP(K2502,COD!$O$2:$P$10,2,FALSE)</f>
        <v>#N/A</v>
      </c>
      <c r="O2502" s="119" t="str">
        <f>VLOOKUP(L2502,COD!$O$12:$P$25,2,FALSE)</f>
        <v>#N/A</v>
      </c>
      <c r="P2502" s="119" t="str">
        <f t="shared" si="1878"/>
        <v>#N/A</v>
      </c>
    </row>
    <row r="2503" ht="23.25" customHeight="1">
      <c r="A2503" s="86" t="str">
        <f t="shared" si="2099"/>
        <v>59</v>
      </c>
      <c r="B2503" s="177">
        <v>59.0</v>
      </c>
      <c r="C2503" s="178" t="str">
        <f t="shared" si="91"/>
        <v/>
      </c>
      <c r="D2503" s="179" t="str">
        <f t="shared" ref="D2503:E2503" si="2157">D2502</f>
        <v/>
      </c>
      <c r="E2503" s="180" t="str">
        <f t="shared" si="2157"/>
        <v/>
      </c>
      <c r="F2503" s="181"/>
      <c r="G2503" s="182"/>
      <c r="H2503" s="183"/>
      <c r="I2503" s="183"/>
      <c r="J2503" s="184"/>
      <c r="K2503" s="185"/>
      <c r="L2503" s="185"/>
      <c r="M2503" s="127"/>
      <c r="N2503" s="119" t="str">
        <f>VLOOKUP(K2503,COD!$O$2:$P$10,2,FALSE)</f>
        <v>#N/A</v>
      </c>
      <c r="O2503" s="119" t="str">
        <f>VLOOKUP(L2503,COD!$O$12:$P$25,2,FALSE)</f>
        <v>#N/A</v>
      </c>
      <c r="P2503" s="119" t="str">
        <f t="shared" si="1878"/>
        <v>#N/A</v>
      </c>
    </row>
    <row r="2504" ht="23.25" customHeight="1">
      <c r="A2504" s="86" t="str">
        <f t="shared" si="2099"/>
        <v>60</v>
      </c>
      <c r="B2504" s="177">
        <v>60.0</v>
      </c>
      <c r="C2504" s="178" t="str">
        <f t="shared" si="91"/>
        <v/>
      </c>
      <c r="D2504" s="179" t="str">
        <f t="shared" ref="D2504:E2504" si="2158">D2503</f>
        <v/>
      </c>
      <c r="E2504" s="180" t="str">
        <f t="shared" si="2158"/>
        <v/>
      </c>
      <c r="F2504" s="181"/>
      <c r="G2504" s="182"/>
      <c r="H2504" s="183"/>
      <c r="I2504" s="183"/>
      <c r="J2504" s="184"/>
      <c r="K2504" s="185"/>
      <c r="L2504" s="185"/>
      <c r="M2504" s="132"/>
      <c r="N2504" s="119" t="str">
        <f>VLOOKUP(K2504,COD!$O$2:$P$10,2,FALSE)</f>
        <v>#N/A</v>
      </c>
      <c r="O2504" s="119" t="str">
        <f>VLOOKUP(L2504,COD!$O$12:$P$25,2,FALSE)</f>
        <v>#N/A</v>
      </c>
      <c r="P2504" s="119" t="str">
        <f t="shared" si="1878"/>
        <v>#N/A</v>
      </c>
    </row>
    <row r="2505" ht="23.25" customHeight="1">
      <c r="A2505" s="86" t="str">
        <f t="shared" si="2099"/>
        <v>61</v>
      </c>
      <c r="B2505" s="177">
        <v>61.0</v>
      </c>
      <c r="C2505" s="178" t="str">
        <f t="shared" si="91"/>
        <v/>
      </c>
      <c r="D2505" s="179" t="str">
        <f t="shared" ref="D2505:E2505" si="2159">D2504</f>
        <v/>
      </c>
      <c r="E2505" s="180" t="str">
        <f t="shared" si="2159"/>
        <v/>
      </c>
      <c r="F2505" s="181"/>
      <c r="G2505" s="182"/>
      <c r="H2505" s="183"/>
      <c r="I2505" s="183"/>
      <c r="J2505" s="187"/>
      <c r="K2505" s="185"/>
      <c r="L2505" s="185"/>
      <c r="M2505" s="127"/>
      <c r="N2505" s="119" t="str">
        <f>VLOOKUP(K2505,COD!$O$2:$P$10,2,FALSE)</f>
        <v>#N/A</v>
      </c>
      <c r="O2505" s="119" t="str">
        <f>VLOOKUP(L2505,COD!$O$12:$P$25,2,FALSE)</f>
        <v>#N/A</v>
      </c>
      <c r="P2505" s="119" t="str">
        <f t="shared" si="1878"/>
        <v>#N/A</v>
      </c>
    </row>
    <row r="2506" ht="23.25" customHeight="1">
      <c r="A2506" s="86" t="str">
        <f t="shared" si="2099"/>
        <v>62</v>
      </c>
      <c r="B2506" s="177">
        <v>62.0</v>
      </c>
      <c r="C2506" s="178" t="str">
        <f t="shared" si="91"/>
        <v/>
      </c>
      <c r="D2506" s="179" t="str">
        <f t="shared" ref="D2506:E2506" si="2160">D2505</f>
        <v/>
      </c>
      <c r="E2506" s="180" t="str">
        <f t="shared" si="2160"/>
        <v/>
      </c>
      <c r="F2506" s="181"/>
      <c r="G2506" s="182"/>
      <c r="H2506" s="183"/>
      <c r="I2506" s="183"/>
      <c r="J2506" s="187"/>
      <c r="K2506" s="186"/>
      <c r="L2506" s="186"/>
      <c r="M2506" s="130"/>
      <c r="N2506" s="119" t="str">
        <f>VLOOKUP(K2506,COD!$O$2:$P$10,2,FALSE)</f>
        <v>#N/A</v>
      </c>
      <c r="O2506" s="119" t="str">
        <f>VLOOKUP(L2506,COD!$O$12:$P$25,2,FALSE)</f>
        <v>#N/A</v>
      </c>
      <c r="P2506" s="119" t="str">
        <f t="shared" si="1878"/>
        <v>#N/A</v>
      </c>
    </row>
    <row r="2507" ht="23.25" customHeight="1">
      <c r="A2507" s="86" t="str">
        <f t="shared" si="2099"/>
        <v>63</v>
      </c>
      <c r="B2507" s="177">
        <v>63.0</v>
      </c>
      <c r="C2507" s="178" t="str">
        <f t="shared" si="91"/>
        <v/>
      </c>
      <c r="D2507" s="179" t="str">
        <f t="shared" ref="D2507:E2507" si="2161">D2506</f>
        <v/>
      </c>
      <c r="E2507" s="180" t="str">
        <f t="shared" si="2161"/>
        <v/>
      </c>
      <c r="F2507" s="181"/>
      <c r="G2507" s="182"/>
      <c r="H2507" s="183"/>
      <c r="I2507" s="183"/>
      <c r="J2507" s="187"/>
      <c r="K2507" s="185"/>
      <c r="L2507" s="185"/>
      <c r="M2507" s="131"/>
      <c r="N2507" s="119" t="str">
        <f>VLOOKUP(K2507,COD!$O$2:$P$10,2,FALSE)</f>
        <v>#N/A</v>
      </c>
      <c r="O2507" s="119" t="str">
        <f>VLOOKUP(L2507,COD!$O$12:$P$25,2,FALSE)</f>
        <v>#N/A</v>
      </c>
      <c r="P2507" s="119" t="str">
        <f t="shared" si="1878"/>
        <v>#N/A</v>
      </c>
    </row>
    <row r="2508" ht="23.25" customHeight="1">
      <c r="A2508" s="86" t="str">
        <f t="shared" si="2099"/>
        <v>64</v>
      </c>
      <c r="B2508" s="177">
        <v>64.0</v>
      </c>
      <c r="C2508" s="178" t="str">
        <f t="shared" si="91"/>
        <v/>
      </c>
      <c r="D2508" s="179" t="str">
        <f t="shared" ref="D2508:E2508" si="2162">D2507</f>
        <v/>
      </c>
      <c r="E2508" s="180" t="str">
        <f t="shared" si="2162"/>
        <v/>
      </c>
      <c r="F2508" s="181"/>
      <c r="G2508" s="182"/>
      <c r="H2508" s="183"/>
      <c r="I2508" s="183"/>
      <c r="J2508" s="184"/>
      <c r="K2508" s="185"/>
      <c r="L2508" s="185"/>
      <c r="M2508" s="130"/>
      <c r="N2508" s="119" t="str">
        <f>VLOOKUP(K2508,COD!$O$2:$P$10,2,FALSE)</f>
        <v>#N/A</v>
      </c>
      <c r="O2508" s="119" t="str">
        <f>VLOOKUP(L2508,COD!$O$12:$P$25,2,FALSE)</f>
        <v>#N/A</v>
      </c>
      <c r="P2508" s="119" t="str">
        <f t="shared" si="1878"/>
        <v>#N/A</v>
      </c>
    </row>
    <row r="2509" ht="23.25" customHeight="1">
      <c r="A2509" s="86" t="str">
        <f t="shared" si="2099"/>
        <v>65</v>
      </c>
      <c r="B2509" s="177">
        <v>65.0</v>
      </c>
      <c r="C2509" s="178" t="str">
        <f t="shared" si="91"/>
        <v/>
      </c>
      <c r="D2509" s="179" t="str">
        <f t="shared" ref="D2509:E2509" si="2163">D2508</f>
        <v/>
      </c>
      <c r="E2509" s="180" t="str">
        <f t="shared" si="2163"/>
        <v/>
      </c>
      <c r="F2509" s="181"/>
      <c r="G2509" s="182"/>
      <c r="H2509" s="183"/>
      <c r="I2509" s="183"/>
      <c r="J2509" s="184"/>
      <c r="K2509" s="185"/>
      <c r="L2509" s="185"/>
      <c r="M2509" s="131"/>
      <c r="N2509" s="119" t="str">
        <f>VLOOKUP(K2509,COD!$O$2:$P$10,2,FALSE)</f>
        <v>#N/A</v>
      </c>
      <c r="O2509" s="119" t="str">
        <f>VLOOKUP(L2509,COD!$O$12:$P$25,2,FALSE)</f>
        <v>#N/A</v>
      </c>
      <c r="P2509" s="119" t="str">
        <f t="shared" si="1878"/>
        <v>#N/A</v>
      </c>
    </row>
    <row r="2510" ht="23.25" customHeight="1">
      <c r="A2510" s="86" t="str">
        <f t="shared" si="2099"/>
        <v>66</v>
      </c>
      <c r="B2510" s="177">
        <v>66.0</v>
      </c>
      <c r="C2510" s="178" t="str">
        <f t="shared" si="91"/>
        <v/>
      </c>
      <c r="D2510" s="179" t="str">
        <f t="shared" ref="D2510:E2510" si="2164">D2509</f>
        <v/>
      </c>
      <c r="E2510" s="180" t="str">
        <f t="shared" si="2164"/>
        <v/>
      </c>
      <c r="F2510" s="181"/>
      <c r="G2510" s="182"/>
      <c r="H2510" s="183"/>
      <c r="I2510" s="183"/>
      <c r="J2510" s="184"/>
      <c r="K2510" s="186"/>
      <c r="L2510" s="186"/>
      <c r="M2510" s="130"/>
      <c r="N2510" s="119" t="str">
        <f>VLOOKUP(K2510,COD!$O$2:$P$10,2,FALSE)</f>
        <v>#N/A</v>
      </c>
      <c r="O2510" s="119" t="str">
        <f>VLOOKUP(L2510,COD!$O$12:$P$25,2,FALSE)</f>
        <v>#N/A</v>
      </c>
      <c r="P2510" s="119" t="str">
        <f t="shared" si="1878"/>
        <v>#N/A</v>
      </c>
    </row>
    <row r="2511" ht="23.25" customHeight="1">
      <c r="A2511" s="86" t="str">
        <f t="shared" si="2099"/>
        <v>67</v>
      </c>
      <c r="B2511" s="177">
        <v>67.0</v>
      </c>
      <c r="C2511" s="178" t="str">
        <f t="shared" si="91"/>
        <v/>
      </c>
      <c r="D2511" s="179" t="str">
        <f t="shared" ref="D2511:E2511" si="2165">D2510</f>
        <v/>
      </c>
      <c r="E2511" s="180" t="str">
        <f t="shared" si="2165"/>
        <v/>
      </c>
      <c r="F2511" s="181"/>
      <c r="G2511" s="182"/>
      <c r="H2511" s="183"/>
      <c r="I2511" s="183"/>
      <c r="J2511" s="184"/>
      <c r="K2511" s="185"/>
      <c r="L2511" s="185"/>
      <c r="M2511" s="127"/>
      <c r="N2511" s="119" t="str">
        <f>VLOOKUP(K2511,COD!$O$2:$P$10,2,FALSE)</f>
        <v>#N/A</v>
      </c>
      <c r="O2511" s="119" t="str">
        <f>VLOOKUP(L2511,COD!$O$12:$P$25,2,FALSE)</f>
        <v>#N/A</v>
      </c>
      <c r="P2511" s="119" t="str">
        <f t="shared" si="1878"/>
        <v>#N/A</v>
      </c>
    </row>
    <row r="2512" ht="23.25" customHeight="1">
      <c r="A2512" s="86" t="str">
        <f t="shared" si="2099"/>
        <v>68</v>
      </c>
      <c r="B2512" s="177">
        <v>68.0</v>
      </c>
      <c r="C2512" s="178" t="str">
        <f t="shared" si="91"/>
        <v/>
      </c>
      <c r="D2512" s="179" t="str">
        <f t="shared" ref="D2512:E2512" si="2166">D2511</f>
        <v/>
      </c>
      <c r="E2512" s="180" t="str">
        <f t="shared" si="2166"/>
        <v/>
      </c>
      <c r="F2512" s="181"/>
      <c r="G2512" s="182"/>
      <c r="H2512" s="183"/>
      <c r="I2512" s="183"/>
      <c r="J2512" s="187"/>
      <c r="K2512" s="186"/>
      <c r="L2512" s="186"/>
      <c r="M2512" s="130"/>
      <c r="N2512" s="119" t="str">
        <f>VLOOKUP(K2512,COD!$O$2:$P$10,2,FALSE)</f>
        <v>#N/A</v>
      </c>
      <c r="O2512" s="119" t="str">
        <f>VLOOKUP(L2512,COD!$O$12:$P$25,2,FALSE)</f>
        <v>#N/A</v>
      </c>
      <c r="P2512" s="119" t="str">
        <f t="shared" si="1878"/>
        <v>#N/A</v>
      </c>
    </row>
    <row r="2513" ht="23.25" customHeight="1">
      <c r="A2513" s="86" t="str">
        <f t="shared" si="2099"/>
        <v>69</v>
      </c>
      <c r="B2513" s="177">
        <v>69.0</v>
      </c>
      <c r="C2513" s="178" t="str">
        <f t="shared" si="91"/>
        <v/>
      </c>
      <c r="D2513" s="179" t="str">
        <f t="shared" ref="D2513:E2513" si="2167">D2512</f>
        <v/>
      </c>
      <c r="E2513" s="180" t="str">
        <f t="shared" si="2167"/>
        <v/>
      </c>
      <c r="F2513" s="181"/>
      <c r="G2513" s="182"/>
      <c r="H2513" s="183"/>
      <c r="I2513" s="183"/>
      <c r="J2513" s="184"/>
      <c r="K2513" s="186"/>
      <c r="L2513" s="186"/>
      <c r="M2513" s="131"/>
      <c r="N2513" s="119" t="str">
        <f>VLOOKUP(K2513,COD!$O$2:$P$10,2,FALSE)</f>
        <v>#N/A</v>
      </c>
      <c r="O2513" s="119" t="str">
        <f>VLOOKUP(L2513,COD!$O$12:$P$25,2,FALSE)</f>
        <v>#N/A</v>
      </c>
      <c r="P2513" s="119" t="str">
        <f t="shared" si="1878"/>
        <v>#N/A</v>
      </c>
    </row>
    <row r="2514" ht="23.25" customHeight="1">
      <c r="A2514" s="86" t="str">
        <f t="shared" si="2099"/>
        <v>70</v>
      </c>
      <c r="B2514" s="191">
        <v>70.0</v>
      </c>
      <c r="C2514" s="192" t="str">
        <f t="shared" si="91"/>
        <v/>
      </c>
      <c r="D2514" s="193" t="str">
        <f t="shared" ref="D2514:E2514" si="2168">D2513</f>
        <v/>
      </c>
      <c r="E2514" s="194" t="str">
        <f t="shared" si="2168"/>
        <v/>
      </c>
      <c r="F2514" s="195"/>
      <c r="G2514" s="196"/>
      <c r="H2514" s="197"/>
      <c r="I2514" s="197"/>
      <c r="J2514" s="198"/>
      <c r="K2514" s="199"/>
      <c r="L2514" s="199"/>
      <c r="M2514" s="166"/>
      <c r="N2514" s="119" t="str">
        <f>VLOOKUP(K2514,COD!$O$2:$P$10,2,FALSE)</f>
        <v>#N/A</v>
      </c>
      <c r="O2514" s="119" t="str">
        <f>VLOOKUP(L2514,COD!$O$12:$P$25,2,FALSE)</f>
        <v>#N/A</v>
      </c>
      <c r="P2514" s="119" t="str">
        <f t="shared" si="1878"/>
        <v>#N/A</v>
      </c>
    </row>
    <row r="2515" ht="21.0" customHeight="1">
      <c r="A2515" s="86" t="str">
        <f t="shared" ref="A2515:A2517" si="2170">E2515&amp;D2515&amp;F2515</f>
        <v>CLAVE ROJA</v>
      </c>
      <c r="B2515" s="167" t="s">
        <v>450</v>
      </c>
      <c r="C2515" s="200" t="str">
        <f t="shared" si="91"/>
        <v/>
      </c>
      <c r="D2515" s="201" t="str">
        <f t="shared" ref="D2515:E2515" si="2169">D2514</f>
        <v/>
      </c>
      <c r="E2515" s="202" t="str">
        <f t="shared" si="2169"/>
        <v/>
      </c>
      <c r="F2515" s="203" t="s">
        <v>21</v>
      </c>
      <c r="G2515" s="150"/>
      <c r="H2515" s="150"/>
      <c r="I2515" s="150"/>
      <c r="J2515" s="151"/>
      <c r="K2515" s="152"/>
      <c r="L2515" s="151"/>
      <c r="M2515" s="153"/>
      <c r="N2515" s="119" t="str">
        <f>VLOOKUP(K2515,COD!$O$2:$P$10,2,FALSE)</f>
        <v>#N/A</v>
      </c>
      <c r="O2515" s="119" t="str">
        <f>VLOOKUP(L2515,COD!$O$12:$P$25,2,FALSE)</f>
        <v>#N/A</v>
      </c>
      <c r="P2515" s="119" t="str">
        <f t="shared" si="1878"/>
        <v>#N/A</v>
      </c>
    </row>
    <row r="2516" ht="21.0" customHeight="1">
      <c r="A2516" s="86" t="str">
        <f t="shared" si="2170"/>
        <v>CLAVE AMARILLA</v>
      </c>
      <c r="B2516" s="177" t="s">
        <v>450</v>
      </c>
      <c r="C2516" s="204" t="str">
        <f t="shared" si="91"/>
        <v/>
      </c>
      <c r="D2516" s="205" t="str">
        <f t="shared" ref="D2516:E2516" si="2171">D2515</f>
        <v/>
      </c>
      <c r="E2516" s="180" t="str">
        <f t="shared" si="2171"/>
        <v/>
      </c>
      <c r="F2516" s="206" t="s">
        <v>32</v>
      </c>
      <c r="G2516" s="157"/>
      <c r="H2516" s="157"/>
      <c r="I2516" s="157"/>
      <c r="J2516" s="158"/>
      <c r="K2516" s="159"/>
      <c r="L2516" s="158"/>
      <c r="M2516" s="130"/>
      <c r="N2516" s="119" t="str">
        <f>VLOOKUP(K2516,COD!$O$2:$P$10,2,FALSE)</f>
        <v>#N/A</v>
      </c>
      <c r="O2516" s="119" t="str">
        <f>VLOOKUP(L2516,COD!$O$12:$P$25,2,FALSE)</f>
        <v>#N/A</v>
      </c>
      <c r="P2516" s="119" t="str">
        <f t="shared" si="1878"/>
        <v>#N/A</v>
      </c>
    </row>
    <row r="2517" ht="21.0" customHeight="1">
      <c r="A2517" s="86" t="str">
        <f t="shared" si="2170"/>
        <v>CLAVE AZUL</v>
      </c>
      <c r="B2517" s="191" t="s">
        <v>450</v>
      </c>
      <c r="C2517" s="207" t="str">
        <f t="shared" si="91"/>
        <v/>
      </c>
      <c r="D2517" s="208" t="str">
        <f t="shared" ref="D2517:E2517" si="2172">D2516</f>
        <v/>
      </c>
      <c r="E2517" s="194" t="str">
        <f t="shared" si="2172"/>
        <v/>
      </c>
      <c r="F2517" s="209" t="s">
        <v>43</v>
      </c>
      <c r="G2517" s="163"/>
      <c r="H2517" s="163"/>
      <c r="I2517" s="163"/>
      <c r="J2517" s="164"/>
      <c r="K2517" s="165"/>
      <c r="L2517" s="164"/>
      <c r="M2517" s="166"/>
      <c r="N2517" s="119" t="str">
        <f>VLOOKUP(K2517,COD!$O$2:$P$10,2,FALSE)</f>
        <v>#N/A</v>
      </c>
      <c r="O2517" s="119" t="str">
        <f>VLOOKUP(L2517,COD!$O$12:$P$25,2,FALSE)</f>
        <v>#N/A</v>
      </c>
      <c r="P2517" s="119" t="str">
        <f t="shared" si="1878"/>
        <v>#N/A</v>
      </c>
    </row>
    <row r="2518" ht="23.25" customHeight="1">
      <c r="A2518" s="86" t="str">
        <f t="shared" ref="A2518:A2587" si="2173">E2518&amp;D2518&amp;B2518</f>
        <v>1</v>
      </c>
      <c r="B2518" s="108">
        <v>1.0</v>
      </c>
      <c r="C2518" s="109" t="str">
        <f t="shared" si="91"/>
        <v/>
      </c>
      <c r="D2518" s="110" t="str">
        <f>VLOOKUP($B$2&amp;$E2518,'Numeración'!$A$4:$G$63,5,FALSE)</f>
        <v/>
      </c>
      <c r="E2518" s="210"/>
      <c r="F2518" s="211"/>
      <c r="G2518" s="113"/>
      <c r="H2518" s="114"/>
      <c r="I2518" s="114"/>
      <c r="J2518" s="212"/>
      <c r="K2518" s="175"/>
      <c r="L2518" s="175"/>
      <c r="M2518" s="117"/>
      <c r="N2518" s="118" t="str">
        <f>VLOOKUP(K2518,COD!$O$2:$P$10,2,FALSE)</f>
        <v>#N/A</v>
      </c>
      <c r="O2518" s="118" t="str">
        <f>VLOOKUP(L2518,COD!$O$12:$P$25,2,FALSE)</f>
        <v>#N/A</v>
      </c>
      <c r="P2518" s="119" t="str">
        <f t="shared" si="1878"/>
        <v>#N/A</v>
      </c>
    </row>
    <row r="2519" ht="23.25" customHeight="1">
      <c r="A2519" s="86" t="str">
        <f t="shared" si="2173"/>
        <v>2</v>
      </c>
      <c r="B2519" s="120">
        <v>2.0</v>
      </c>
      <c r="C2519" s="121" t="str">
        <f t="shared" si="91"/>
        <v/>
      </c>
      <c r="D2519" s="122" t="str">
        <f t="shared" ref="D2519:E2519" si="2174">D2518</f>
        <v/>
      </c>
      <c r="E2519" s="123" t="str">
        <f t="shared" si="2174"/>
        <v/>
      </c>
      <c r="F2519" s="213"/>
      <c r="G2519" s="124"/>
      <c r="H2519" s="125"/>
      <c r="I2519" s="125"/>
      <c r="J2519" s="214"/>
      <c r="K2519" s="185"/>
      <c r="L2519" s="186"/>
      <c r="M2519" s="127"/>
      <c r="N2519" s="128" t="str">
        <f>VLOOKUP(K2519,COD!$O$2:$P$10,2,FALSE)</f>
        <v>#N/A</v>
      </c>
      <c r="O2519" s="128" t="str">
        <f>VLOOKUP(L2519,COD!$O$12:$P$25,2,FALSE)</f>
        <v>#N/A</v>
      </c>
      <c r="P2519" s="119" t="str">
        <f t="shared" si="1878"/>
        <v>#N/A</v>
      </c>
    </row>
    <row r="2520" ht="23.25" customHeight="1">
      <c r="A2520" s="86" t="str">
        <f t="shared" si="2173"/>
        <v>3</v>
      </c>
      <c r="B2520" s="120">
        <v>3.0</v>
      </c>
      <c r="C2520" s="121" t="str">
        <f t="shared" si="91"/>
        <v/>
      </c>
      <c r="D2520" s="122" t="str">
        <f t="shared" ref="D2520:E2520" si="2175">D2519</f>
        <v/>
      </c>
      <c r="E2520" s="123" t="str">
        <f t="shared" si="2175"/>
        <v/>
      </c>
      <c r="F2520" s="213"/>
      <c r="G2520" s="124"/>
      <c r="H2520" s="125"/>
      <c r="I2520" s="125"/>
      <c r="J2520" s="214"/>
      <c r="K2520" s="185"/>
      <c r="L2520" s="185"/>
      <c r="M2520" s="130"/>
      <c r="N2520" s="118" t="str">
        <f>VLOOKUP(K2520,COD!$O$2:$P$10,2,FALSE)</f>
        <v>#N/A</v>
      </c>
      <c r="O2520" s="118" t="str">
        <f>VLOOKUP(L2520,COD!$O$12:$P$25,2,FALSE)</f>
        <v>#N/A</v>
      </c>
      <c r="P2520" s="119" t="str">
        <f t="shared" si="1878"/>
        <v>#N/A</v>
      </c>
    </row>
    <row r="2521" ht="23.25" customHeight="1">
      <c r="A2521" s="86" t="str">
        <f t="shared" si="2173"/>
        <v>4</v>
      </c>
      <c r="B2521" s="120">
        <v>4.0</v>
      </c>
      <c r="C2521" s="121" t="str">
        <f t="shared" si="91"/>
        <v/>
      </c>
      <c r="D2521" s="122" t="str">
        <f t="shared" ref="D2521:E2521" si="2176">D2520</f>
        <v/>
      </c>
      <c r="E2521" s="123" t="str">
        <f t="shared" si="2176"/>
        <v/>
      </c>
      <c r="F2521" s="213"/>
      <c r="G2521" s="124"/>
      <c r="H2521" s="125"/>
      <c r="I2521" s="125"/>
      <c r="J2521" s="214"/>
      <c r="K2521" s="185"/>
      <c r="L2521" s="185"/>
      <c r="M2521" s="127"/>
      <c r="N2521" s="128" t="str">
        <f>VLOOKUP(K2521,COD!$O$2:$P$10,2,FALSE)</f>
        <v>#N/A</v>
      </c>
      <c r="O2521" s="128" t="str">
        <f>VLOOKUP(L2521,COD!$O$12:$P$25,2,FALSE)</f>
        <v>#N/A</v>
      </c>
      <c r="P2521" s="119" t="str">
        <f t="shared" si="1878"/>
        <v>#N/A</v>
      </c>
    </row>
    <row r="2522" ht="23.25" customHeight="1">
      <c r="A2522" s="86" t="str">
        <f t="shared" si="2173"/>
        <v>5</v>
      </c>
      <c r="B2522" s="120">
        <v>5.0</v>
      </c>
      <c r="C2522" s="121" t="str">
        <f t="shared" si="91"/>
        <v/>
      </c>
      <c r="D2522" s="122" t="str">
        <f t="shared" ref="D2522:E2522" si="2177">D2521</f>
        <v/>
      </c>
      <c r="E2522" s="123" t="str">
        <f t="shared" si="2177"/>
        <v/>
      </c>
      <c r="F2522" s="213"/>
      <c r="G2522" s="124"/>
      <c r="H2522" s="125"/>
      <c r="I2522" s="125"/>
      <c r="J2522" s="214"/>
      <c r="K2522" s="185"/>
      <c r="L2522" s="185"/>
      <c r="M2522" s="130"/>
      <c r="N2522" s="118" t="str">
        <f>VLOOKUP(K2522,COD!$O$2:$P$10,2,FALSE)</f>
        <v>#N/A</v>
      </c>
      <c r="O2522" s="118" t="str">
        <f>VLOOKUP(L2522,COD!$O$12:$P$25,2,FALSE)</f>
        <v>#N/A</v>
      </c>
      <c r="P2522" s="119" t="str">
        <f t="shared" si="1878"/>
        <v>#N/A</v>
      </c>
    </row>
    <row r="2523" ht="23.25" customHeight="1">
      <c r="A2523" s="86" t="str">
        <f t="shared" si="2173"/>
        <v>6</v>
      </c>
      <c r="B2523" s="120">
        <v>6.0</v>
      </c>
      <c r="C2523" s="121" t="str">
        <f t="shared" si="91"/>
        <v/>
      </c>
      <c r="D2523" s="122" t="str">
        <f t="shared" ref="D2523:E2523" si="2178">D2522</f>
        <v/>
      </c>
      <c r="E2523" s="123" t="str">
        <f t="shared" si="2178"/>
        <v/>
      </c>
      <c r="F2523" s="213"/>
      <c r="G2523" s="124"/>
      <c r="H2523" s="125"/>
      <c r="I2523" s="125"/>
      <c r="J2523" s="214"/>
      <c r="K2523" s="185"/>
      <c r="L2523" s="185"/>
      <c r="M2523" s="131"/>
      <c r="N2523" s="128" t="str">
        <f>VLOOKUP(K2523,COD!$O$2:$P$10,2,FALSE)</f>
        <v>#N/A</v>
      </c>
      <c r="O2523" s="128" t="str">
        <f>VLOOKUP(L2523,COD!$O$12:$P$25,2,FALSE)</f>
        <v>#N/A</v>
      </c>
      <c r="P2523" s="119" t="str">
        <f t="shared" si="1878"/>
        <v>#N/A</v>
      </c>
    </row>
    <row r="2524" ht="23.25" customHeight="1">
      <c r="A2524" s="86" t="str">
        <f t="shared" si="2173"/>
        <v>7</v>
      </c>
      <c r="B2524" s="120">
        <v>7.0</v>
      </c>
      <c r="C2524" s="121" t="str">
        <f t="shared" si="91"/>
        <v/>
      </c>
      <c r="D2524" s="122" t="str">
        <f t="shared" ref="D2524:E2524" si="2179">D2523</f>
        <v/>
      </c>
      <c r="E2524" s="123" t="str">
        <f t="shared" si="2179"/>
        <v/>
      </c>
      <c r="F2524" s="213"/>
      <c r="G2524" s="124"/>
      <c r="H2524" s="125"/>
      <c r="I2524" s="125"/>
      <c r="J2524" s="214"/>
      <c r="K2524" s="185"/>
      <c r="L2524" s="185"/>
      <c r="M2524" s="132"/>
      <c r="N2524" s="118" t="str">
        <f>VLOOKUP(K2524,COD!$O$2:$P$10,2,FALSE)</f>
        <v>#N/A</v>
      </c>
      <c r="O2524" s="118" t="str">
        <f>VLOOKUP(L2524,COD!$O$12:$P$25,2,FALSE)</f>
        <v>#N/A</v>
      </c>
      <c r="P2524" s="119" t="str">
        <f t="shared" si="1878"/>
        <v>#N/A</v>
      </c>
    </row>
    <row r="2525" ht="23.25" customHeight="1">
      <c r="A2525" s="86" t="str">
        <f t="shared" si="2173"/>
        <v>8</v>
      </c>
      <c r="B2525" s="120">
        <v>8.0</v>
      </c>
      <c r="C2525" s="121" t="str">
        <f t="shared" si="91"/>
        <v/>
      </c>
      <c r="D2525" s="122" t="str">
        <f t="shared" ref="D2525:E2525" si="2180">D2524</f>
        <v/>
      </c>
      <c r="E2525" s="123" t="str">
        <f t="shared" si="2180"/>
        <v/>
      </c>
      <c r="F2525" s="213"/>
      <c r="G2525" s="124"/>
      <c r="H2525" s="125"/>
      <c r="I2525" s="125"/>
      <c r="J2525" s="214"/>
      <c r="K2525" s="185"/>
      <c r="L2525" s="185"/>
      <c r="M2525" s="127"/>
      <c r="N2525" s="128" t="str">
        <f>VLOOKUP(K2525,COD!$O$2:$P$10,2,FALSE)</f>
        <v>#N/A</v>
      </c>
      <c r="O2525" s="128" t="str">
        <f>VLOOKUP(L2525,COD!$O$12:$P$25,2,FALSE)</f>
        <v>#N/A</v>
      </c>
      <c r="P2525" s="119" t="str">
        <f t="shared" si="1878"/>
        <v>#N/A</v>
      </c>
    </row>
    <row r="2526" ht="23.25" customHeight="1">
      <c r="A2526" s="86" t="str">
        <f t="shared" si="2173"/>
        <v>9</v>
      </c>
      <c r="B2526" s="120">
        <v>9.0</v>
      </c>
      <c r="C2526" s="121" t="str">
        <f t="shared" si="91"/>
        <v/>
      </c>
      <c r="D2526" s="122" t="str">
        <f t="shared" ref="D2526:E2526" si="2181">D2525</f>
        <v/>
      </c>
      <c r="E2526" s="123" t="str">
        <f t="shared" si="2181"/>
        <v/>
      </c>
      <c r="F2526" s="213"/>
      <c r="G2526" s="124"/>
      <c r="H2526" s="125"/>
      <c r="I2526" s="125"/>
      <c r="J2526" s="214"/>
      <c r="K2526" s="185"/>
      <c r="L2526" s="185"/>
      <c r="M2526" s="130"/>
      <c r="N2526" s="118" t="str">
        <f>VLOOKUP(K2526,COD!$O$2:$P$10,2,FALSE)</f>
        <v>#N/A</v>
      </c>
      <c r="O2526" s="118" t="str">
        <f>VLOOKUP(L2526,COD!$O$12:$P$25,2,FALSE)</f>
        <v>#N/A</v>
      </c>
      <c r="P2526" s="119" t="str">
        <f t="shared" si="1878"/>
        <v>#N/A</v>
      </c>
    </row>
    <row r="2527" ht="23.25" customHeight="1">
      <c r="A2527" s="86" t="str">
        <f t="shared" si="2173"/>
        <v>10</v>
      </c>
      <c r="B2527" s="120">
        <v>10.0</v>
      </c>
      <c r="C2527" s="121" t="str">
        <f t="shared" si="91"/>
        <v/>
      </c>
      <c r="D2527" s="122" t="str">
        <f t="shared" ref="D2527:E2527" si="2182">D2526</f>
        <v/>
      </c>
      <c r="E2527" s="123" t="str">
        <f t="shared" si="2182"/>
        <v/>
      </c>
      <c r="F2527" s="213"/>
      <c r="G2527" s="124"/>
      <c r="H2527" s="125"/>
      <c r="I2527" s="125"/>
      <c r="J2527" s="214"/>
      <c r="K2527" s="185"/>
      <c r="L2527" s="185"/>
      <c r="M2527" s="127"/>
      <c r="N2527" s="128" t="str">
        <f>VLOOKUP(K2527,COD!$O$2:$P$10,2,FALSE)</f>
        <v>#N/A</v>
      </c>
      <c r="O2527" s="128" t="str">
        <f>VLOOKUP(L2527,COD!$O$12:$P$25,2,FALSE)</f>
        <v>#N/A</v>
      </c>
      <c r="P2527" s="119" t="str">
        <f t="shared" si="1878"/>
        <v>#N/A</v>
      </c>
    </row>
    <row r="2528" ht="23.25" customHeight="1">
      <c r="A2528" s="86" t="str">
        <f t="shared" si="2173"/>
        <v>11</v>
      </c>
      <c r="B2528" s="120">
        <v>11.0</v>
      </c>
      <c r="C2528" s="121" t="str">
        <f t="shared" si="91"/>
        <v/>
      </c>
      <c r="D2528" s="122" t="str">
        <f t="shared" ref="D2528:E2528" si="2183">D2527</f>
        <v/>
      </c>
      <c r="E2528" s="123" t="str">
        <f t="shared" si="2183"/>
        <v/>
      </c>
      <c r="F2528" s="213"/>
      <c r="G2528" s="124"/>
      <c r="H2528" s="125"/>
      <c r="I2528" s="125"/>
      <c r="J2528" s="214"/>
      <c r="K2528" s="185"/>
      <c r="L2528" s="185"/>
      <c r="M2528" s="130"/>
      <c r="N2528" s="118" t="str">
        <f>VLOOKUP(K2528,COD!$O$2:$P$10,2,FALSE)</f>
        <v>#N/A</v>
      </c>
      <c r="O2528" s="118" t="str">
        <f>VLOOKUP(L2528,COD!$O$12:$P$25,2,FALSE)</f>
        <v>#N/A</v>
      </c>
      <c r="P2528" s="119" t="str">
        <f t="shared" si="1878"/>
        <v>#N/A</v>
      </c>
    </row>
    <row r="2529" ht="23.25" customHeight="1">
      <c r="A2529" s="86" t="str">
        <f t="shared" si="2173"/>
        <v>12</v>
      </c>
      <c r="B2529" s="120">
        <v>12.0</v>
      </c>
      <c r="C2529" s="121" t="str">
        <f t="shared" si="91"/>
        <v/>
      </c>
      <c r="D2529" s="122" t="str">
        <f t="shared" ref="D2529:E2529" si="2184">D2528</f>
        <v/>
      </c>
      <c r="E2529" s="123" t="str">
        <f t="shared" si="2184"/>
        <v/>
      </c>
      <c r="F2529" s="213"/>
      <c r="G2529" s="124"/>
      <c r="H2529" s="125"/>
      <c r="I2529" s="125"/>
      <c r="J2529" s="214"/>
      <c r="K2529" s="186"/>
      <c r="L2529" s="186"/>
      <c r="M2529" s="131"/>
      <c r="N2529" s="128" t="str">
        <f>VLOOKUP(K2529,COD!$O$2:$P$10,2,FALSE)</f>
        <v>#N/A</v>
      </c>
      <c r="O2529" s="128" t="str">
        <f>VLOOKUP(L2529,COD!$O$12:$P$25,2,FALSE)</f>
        <v>#N/A</v>
      </c>
      <c r="P2529" s="119" t="str">
        <f t="shared" si="1878"/>
        <v>#N/A</v>
      </c>
    </row>
    <row r="2530" ht="23.25" customHeight="1">
      <c r="A2530" s="86" t="str">
        <f t="shared" si="2173"/>
        <v>13</v>
      </c>
      <c r="B2530" s="120">
        <v>13.0</v>
      </c>
      <c r="C2530" s="121" t="str">
        <f t="shared" si="91"/>
        <v/>
      </c>
      <c r="D2530" s="122" t="str">
        <f t="shared" ref="D2530:E2530" si="2185">D2529</f>
        <v/>
      </c>
      <c r="E2530" s="123" t="str">
        <f t="shared" si="2185"/>
        <v/>
      </c>
      <c r="F2530" s="213"/>
      <c r="G2530" s="124"/>
      <c r="H2530" s="125"/>
      <c r="I2530" s="125"/>
      <c r="J2530" s="214"/>
      <c r="K2530" s="185"/>
      <c r="L2530" s="185"/>
      <c r="M2530" s="132"/>
      <c r="N2530" s="118" t="str">
        <f>VLOOKUP(K2530,COD!$O$2:$P$10,2,FALSE)</f>
        <v>#N/A</v>
      </c>
      <c r="O2530" s="118" t="str">
        <f>VLOOKUP(L2530,COD!$O$12:$P$25,2,FALSE)</f>
        <v>#N/A</v>
      </c>
      <c r="P2530" s="119" t="str">
        <f t="shared" si="1878"/>
        <v>#N/A</v>
      </c>
    </row>
    <row r="2531" ht="23.25" customHeight="1">
      <c r="A2531" s="86" t="str">
        <f t="shared" si="2173"/>
        <v>14</v>
      </c>
      <c r="B2531" s="120">
        <v>14.0</v>
      </c>
      <c r="C2531" s="121" t="str">
        <f t="shared" si="91"/>
        <v/>
      </c>
      <c r="D2531" s="122" t="str">
        <f t="shared" ref="D2531:E2531" si="2186">D2530</f>
        <v/>
      </c>
      <c r="E2531" s="123" t="str">
        <f t="shared" si="2186"/>
        <v/>
      </c>
      <c r="F2531" s="213"/>
      <c r="G2531" s="124"/>
      <c r="H2531" s="125"/>
      <c r="I2531" s="125"/>
      <c r="J2531" s="214"/>
      <c r="K2531" s="186"/>
      <c r="L2531" s="186"/>
      <c r="M2531" s="131"/>
      <c r="N2531" s="128" t="str">
        <f>VLOOKUP(K2531,COD!$O$2:$P$10,2,FALSE)</f>
        <v>#N/A</v>
      </c>
      <c r="O2531" s="128" t="str">
        <f>VLOOKUP(L2531,COD!$O$12:$P$25,2,FALSE)</f>
        <v>#N/A</v>
      </c>
      <c r="P2531" s="119" t="str">
        <f t="shared" si="1878"/>
        <v>#N/A</v>
      </c>
    </row>
    <row r="2532" ht="23.25" customHeight="1">
      <c r="A2532" s="86" t="str">
        <f t="shared" si="2173"/>
        <v>15</v>
      </c>
      <c r="B2532" s="120">
        <v>15.0</v>
      </c>
      <c r="C2532" s="121" t="str">
        <f t="shared" si="91"/>
        <v/>
      </c>
      <c r="D2532" s="122" t="str">
        <f t="shared" ref="D2532:E2532" si="2187">D2531</f>
        <v/>
      </c>
      <c r="E2532" s="123" t="str">
        <f t="shared" si="2187"/>
        <v/>
      </c>
      <c r="F2532" s="213"/>
      <c r="G2532" s="124"/>
      <c r="H2532" s="125"/>
      <c r="I2532" s="125"/>
      <c r="J2532" s="214"/>
      <c r="K2532" s="186"/>
      <c r="L2532" s="186"/>
      <c r="M2532" s="132"/>
      <c r="N2532" s="118" t="str">
        <f>VLOOKUP(K2532,COD!$O$2:$P$10,2,FALSE)</f>
        <v>#N/A</v>
      </c>
      <c r="O2532" s="118" t="str">
        <f>VLOOKUP(L2532,COD!$O$12:$P$25,2,FALSE)</f>
        <v>#N/A</v>
      </c>
      <c r="P2532" s="119" t="str">
        <f t="shared" si="1878"/>
        <v>#N/A</v>
      </c>
    </row>
    <row r="2533" ht="23.25" customHeight="1">
      <c r="A2533" s="86" t="str">
        <f t="shared" si="2173"/>
        <v>16</v>
      </c>
      <c r="B2533" s="120">
        <v>16.0</v>
      </c>
      <c r="C2533" s="121" t="str">
        <f t="shared" si="91"/>
        <v/>
      </c>
      <c r="D2533" s="122" t="str">
        <f t="shared" ref="D2533:E2533" si="2188">D2532</f>
        <v/>
      </c>
      <c r="E2533" s="123" t="str">
        <f t="shared" si="2188"/>
        <v/>
      </c>
      <c r="F2533" s="213"/>
      <c r="G2533" s="124"/>
      <c r="H2533" s="125"/>
      <c r="I2533" s="125"/>
      <c r="J2533" s="214"/>
      <c r="K2533" s="186"/>
      <c r="L2533" s="186"/>
      <c r="M2533" s="127"/>
      <c r="N2533" s="128" t="str">
        <f>VLOOKUP(K2533,COD!$O$2:$P$10,2,FALSE)</f>
        <v>#N/A</v>
      </c>
      <c r="O2533" s="128" t="str">
        <f>VLOOKUP(L2533,COD!$O$12:$P$25,2,FALSE)</f>
        <v>#N/A</v>
      </c>
      <c r="P2533" s="119" t="str">
        <f t="shared" si="1878"/>
        <v>#N/A</v>
      </c>
    </row>
    <row r="2534" ht="23.25" customHeight="1">
      <c r="A2534" s="86" t="str">
        <f t="shared" si="2173"/>
        <v>17</v>
      </c>
      <c r="B2534" s="120">
        <v>17.0</v>
      </c>
      <c r="C2534" s="121" t="str">
        <f t="shared" si="91"/>
        <v/>
      </c>
      <c r="D2534" s="122" t="str">
        <f t="shared" ref="D2534:E2534" si="2189">D2533</f>
        <v/>
      </c>
      <c r="E2534" s="123" t="str">
        <f t="shared" si="2189"/>
        <v/>
      </c>
      <c r="F2534" s="213"/>
      <c r="G2534" s="124"/>
      <c r="H2534" s="125"/>
      <c r="I2534" s="125"/>
      <c r="J2534" s="214"/>
      <c r="K2534" s="186"/>
      <c r="L2534" s="186"/>
      <c r="M2534" s="130"/>
      <c r="N2534" s="118" t="str">
        <f>VLOOKUP(K2534,COD!$O$2:$P$10,2,FALSE)</f>
        <v>#N/A</v>
      </c>
      <c r="O2534" s="118" t="str">
        <f>VLOOKUP(L2534,COD!$O$12:$P$25,2,FALSE)</f>
        <v>#N/A</v>
      </c>
      <c r="P2534" s="119" t="str">
        <f t="shared" si="1878"/>
        <v>#N/A</v>
      </c>
    </row>
    <row r="2535" ht="23.25" customHeight="1">
      <c r="A2535" s="86" t="str">
        <f t="shared" si="2173"/>
        <v>18</v>
      </c>
      <c r="B2535" s="120">
        <v>18.0</v>
      </c>
      <c r="C2535" s="121" t="str">
        <f t="shared" si="91"/>
        <v/>
      </c>
      <c r="D2535" s="122" t="str">
        <f t="shared" ref="D2535:E2535" si="2190">D2534</f>
        <v/>
      </c>
      <c r="E2535" s="123" t="str">
        <f t="shared" si="2190"/>
        <v/>
      </c>
      <c r="F2535" s="213"/>
      <c r="G2535" s="124"/>
      <c r="H2535" s="125"/>
      <c r="I2535" s="125"/>
      <c r="J2535" s="215"/>
      <c r="K2535" s="186"/>
      <c r="L2535" s="186"/>
      <c r="M2535" s="131"/>
      <c r="N2535" s="128" t="str">
        <f>VLOOKUP(K2535,COD!$O$2:$P$10,2,FALSE)</f>
        <v>#N/A</v>
      </c>
      <c r="O2535" s="128" t="str">
        <f>VLOOKUP(L2535,COD!$O$12:$P$25,2,FALSE)</f>
        <v>#N/A</v>
      </c>
      <c r="P2535" s="119" t="str">
        <f t="shared" si="1878"/>
        <v>#N/A</v>
      </c>
    </row>
    <row r="2536" ht="23.25" customHeight="1">
      <c r="A2536" s="86" t="str">
        <f t="shared" si="2173"/>
        <v>19</v>
      </c>
      <c r="B2536" s="120">
        <v>19.0</v>
      </c>
      <c r="C2536" s="121" t="str">
        <f t="shared" si="91"/>
        <v/>
      </c>
      <c r="D2536" s="122" t="str">
        <f t="shared" ref="D2536:E2536" si="2191">D2535</f>
        <v/>
      </c>
      <c r="E2536" s="123" t="str">
        <f t="shared" si="2191"/>
        <v/>
      </c>
      <c r="F2536" s="213"/>
      <c r="G2536" s="124"/>
      <c r="H2536" s="125"/>
      <c r="I2536" s="125"/>
      <c r="J2536" s="214"/>
      <c r="K2536" s="186"/>
      <c r="L2536" s="186"/>
      <c r="M2536" s="132"/>
      <c r="N2536" s="118" t="str">
        <f>VLOOKUP(K2536,COD!$O$2:$P$10,2,FALSE)</f>
        <v>#N/A</v>
      </c>
      <c r="O2536" s="118" t="str">
        <f>VLOOKUP(L2536,COD!$O$12:$P$25,2,FALSE)</f>
        <v>#N/A</v>
      </c>
      <c r="P2536" s="119" t="str">
        <f t="shared" si="1878"/>
        <v>#N/A</v>
      </c>
    </row>
    <row r="2537" ht="23.25" customHeight="1">
      <c r="A2537" s="86" t="str">
        <f t="shared" si="2173"/>
        <v>20</v>
      </c>
      <c r="B2537" s="120">
        <v>20.0</v>
      </c>
      <c r="C2537" s="121" t="str">
        <f t="shared" si="91"/>
        <v/>
      </c>
      <c r="D2537" s="122" t="str">
        <f t="shared" ref="D2537:E2537" si="2192">D2536</f>
        <v/>
      </c>
      <c r="E2537" s="123" t="str">
        <f t="shared" si="2192"/>
        <v/>
      </c>
      <c r="F2537" s="213"/>
      <c r="G2537" s="124"/>
      <c r="H2537" s="125"/>
      <c r="I2537" s="125"/>
      <c r="J2537" s="214"/>
      <c r="K2537" s="186"/>
      <c r="L2537" s="186"/>
      <c r="M2537" s="127"/>
      <c r="N2537" s="128" t="str">
        <f>VLOOKUP(K2537,COD!$O$2:$P$10,2,FALSE)</f>
        <v>#N/A</v>
      </c>
      <c r="O2537" s="128" t="str">
        <f>VLOOKUP(L2537,COD!$O$12:$P$25,2,FALSE)</f>
        <v>#N/A</v>
      </c>
      <c r="P2537" s="119" t="str">
        <f t="shared" si="1878"/>
        <v>#N/A</v>
      </c>
    </row>
    <row r="2538" ht="23.25" customHeight="1">
      <c r="A2538" s="86" t="str">
        <f t="shared" si="2173"/>
        <v>21</v>
      </c>
      <c r="B2538" s="120">
        <v>21.0</v>
      </c>
      <c r="C2538" s="121" t="str">
        <f t="shared" si="91"/>
        <v/>
      </c>
      <c r="D2538" s="122" t="str">
        <f t="shared" ref="D2538:E2538" si="2193">D2537</f>
        <v/>
      </c>
      <c r="E2538" s="123" t="str">
        <f t="shared" si="2193"/>
        <v/>
      </c>
      <c r="F2538" s="213"/>
      <c r="G2538" s="124"/>
      <c r="H2538" s="125"/>
      <c r="I2538" s="125"/>
      <c r="J2538" s="215"/>
      <c r="K2538" s="185"/>
      <c r="L2538" s="186"/>
      <c r="M2538" s="132"/>
      <c r="N2538" s="118" t="str">
        <f>VLOOKUP(K2538,COD!$O$2:$P$10,2,FALSE)</f>
        <v>#N/A</v>
      </c>
      <c r="O2538" s="118" t="str">
        <f>VLOOKUP(L2538,COD!$O$12:$P$25,2,FALSE)</f>
        <v>#N/A</v>
      </c>
      <c r="P2538" s="119" t="str">
        <f t="shared" si="1878"/>
        <v>#N/A</v>
      </c>
    </row>
    <row r="2539" ht="23.25" customHeight="1">
      <c r="A2539" s="86" t="str">
        <f t="shared" si="2173"/>
        <v>22</v>
      </c>
      <c r="B2539" s="120">
        <v>22.0</v>
      </c>
      <c r="C2539" s="121" t="str">
        <f t="shared" si="91"/>
        <v/>
      </c>
      <c r="D2539" s="122" t="str">
        <f t="shared" ref="D2539:E2539" si="2194">D2538</f>
        <v/>
      </c>
      <c r="E2539" s="123" t="str">
        <f t="shared" si="2194"/>
        <v/>
      </c>
      <c r="F2539" s="213"/>
      <c r="G2539" s="124"/>
      <c r="H2539" s="125"/>
      <c r="I2539" s="125"/>
      <c r="J2539" s="214"/>
      <c r="K2539" s="186"/>
      <c r="L2539" s="186"/>
      <c r="M2539" s="131"/>
      <c r="N2539" s="128" t="str">
        <f>VLOOKUP(K2539,COD!$O$2:$P$10,2,FALSE)</f>
        <v>#N/A</v>
      </c>
      <c r="O2539" s="128" t="str">
        <f>VLOOKUP(L2539,COD!$O$12:$P$25,2,FALSE)</f>
        <v>#N/A</v>
      </c>
      <c r="P2539" s="119" t="str">
        <f t="shared" si="1878"/>
        <v>#N/A</v>
      </c>
    </row>
    <row r="2540" ht="23.25" customHeight="1">
      <c r="A2540" s="86" t="str">
        <f t="shared" si="2173"/>
        <v>23</v>
      </c>
      <c r="B2540" s="120">
        <v>23.0</v>
      </c>
      <c r="C2540" s="121" t="str">
        <f t="shared" si="91"/>
        <v/>
      </c>
      <c r="D2540" s="122" t="str">
        <f t="shared" ref="D2540:E2540" si="2195">D2539</f>
        <v/>
      </c>
      <c r="E2540" s="123" t="str">
        <f t="shared" si="2195"/>
        <v/>
      </c>
      <c r="F2540" s="213"/>
      <c r="G2540" s="124"/>
      <c r="H2540" s="125"/>
      <c r="I2540" s="125"/>
      <c r="J2540" s="214"/>
      <c r="K2540" s="185"/>
      <c r="L2540" s="186"/>
      <c r="M2540" s="130"/>
      <c r="N2540" s="118" t="str">
        <f>VLOOKUP(K2540,COD!$O$2:$P$10,2,FALSE)</f>
        <v>#N/A</v>
      </c>
      <c r="O2540" s="118" t="str">
        <f>VLOOKUP(L2540,COD!$O$12:$P$25,2,FALSE)</f>
        <v>#N/A</v>
      </c>
      <c r="P2540" s="119" t="str">
        <f t="shared" si="1878"/>
        <v>#N/A</v>
      </c>
    </row>
    <row r="2541" ht="23.25" customHeight="1">
      <c r="A2541" s="86" t="str">
        <f t="shared" si="2173"/>
        <v>24</v>
      </c>
      <c r="B2541" s="120">
        <v>24.0</v>
      </c>
      <c r="C2541" s="121" t="str">
        <f t="shared" si="91"/>
        <v/>
      </c>
      <c r="D2541" s="122" t="str">
        <f t="shared" ref="D2541:E2541" si="2196">D2540</f>
        <v/>
      </c>
      <c r="E2541" s="123" t="str">
        <f t="shared" si="2196"/>
        <v/>
      </c>
      <c r="F2541" s="213"/>
      <c r="G2541" s="124"/>
      <c r="H2541" s="125"/>
      <c r="I2541" s="125"/>
      <c r="J2541" s="214"/>
      <c r="K2541" s="186"/>
      <c r="L2541" s="186"/>
      <c r="M2541" s="131"/>
      <c r="N2541" s="128" t="str">
        <f>VLOOKUP(K2541,COD!$O$2:$P$10,2,FALSE)</f>
        <v>#N/A</v>
      </c>
      <c r="O2541" s="128" t="str">
        <f>VLOOKUP(L2541,COD!$O$12:$P$25,2,FALSE)</f>
        <v>#N/A</v>
      </c>
      <c r="P2541" s="119" t="str">
        <f t="shared" si="1878"/>
        <v>#N/A</v>
      </c>
    </row>
    <row r="2542" ht="23.25" customHeight="1">
      <c r="A2542" s="86" t="str">
        <f t="shared" si="2173"/>
        <v>25</v>
      </c>
      <c r="B2542" s="120">
        <v>25.0</v>
      </c>
      <c r="C2542" s="121" t="str">
        <f t="shared" si="91"/>
        <v/>
      </c>
      <c r="D2542" s="122" t="str">
        <f t="shared" ref="D2542:E2542" si="2197">D2541</f>
        <v/>
      </c>
      <c r="E2542" s="123" t="str">
        <f t="shared" si="2197"/>
        <v/>
      </c>
      <c r="F2542" s="213"/>
      <c r="G2542" s="124"/>
      <c r="H2542" s="125"/>
      <c r="I2542" s="125"/>
      <c r="J2542" s="215"/>
      <c r="K2542" s="185"/>
      <c r="L2542" s="185"/>
      <c r="M2542" s="132"/>
      <c r="N2542" s="118" t="str">
        <f>VLOOKUP(K2542,COD!$O$2:$P$10,2,FALSE)</f>
        <v>#N/A</v>
      </c>
      <c r="O2542" s="118" t="str">
        <f>VLOOKUP(L2542,COD!$O$12:$P$25,2,FALSE)</f>
        <v>#N/A</v>
      </c>
      <c r="P2542" s="119" t="str">
        <f t="shared" si="1878"/>
        <v>#N/A</v>
      </c>
    </row>
    <row r="2543" ht="23.25" customHeight="1">
      <c r="A2543" s="86" t="str">
        <f t="shared" si="2173"/>
        <v>26</v>
      </c>
      <c r="B2543" s="120">
        <v>26.0</v>
      </c>
      <c r="C2543" s="121" t="str">
        <f t="shared" si="91"/>
        <v/>
      </c>
      <c r="D2543" s="122" t="str">
        <f t="shared" ref="D2543:E2543" si="2198">D2542</f>
        <v/>
      </c>
      <c r="E2543" s="123" t="str">
        <f t="shared" si="2198"/>
        <v/>
      </c>
      <c r="F2543" s="213"/>
      <c r="G2543" s="124"/>
      <c r="H2543" s="125"/>
      <c r="I2543" s="125"/>
      <c r="J2543" s="214"/>
      <c r="K2543" s="185"/>
      <c r="L2543" s="185"/>
      <c r="M2543" s="127"/>
      <c r="N2543" s="128" t="str">
        <f>VLOOKUP(K2543,COD!$O$2:$P$10,2,FALSE)</f>
        <v>#N/A</v>
      </c>
      <c r="O2543" s="128" t="str">
        <f>VLOOKUP(L2543,COD!$O$12:$P$25,2,FALSE)</f>
        <v>#N/A</v>
      </c>
      <c r="P2543" s="119" t="str">
        <f t="shared" si="1878"/>
        <v>#N/A</v>
      </c>
    </row>
    <row r="2544" ht="23.25" customHeight="1">
      <c r="A2544" s="86" t="str">
        <f t="shared" si="2173"/>
        <v>27</v>
      </c>
      <c r="B2544" s="120">
        <v>27.0</v>
      </c>
      <c r="C2544" s="121" t="str">
        <f t="shared" si="91"/>
        <v/>
      </c>
      <c r="D2544" s="122" t="str">
        <f t="shared" ref="D2544:E2544" si="2199">D2543</f>
        <v/>
      </c>
      <c r="E2544" s="123" t="str">
        <f t="shared" si="2199"/>
        <v/>
      </c>
      <c r="F2544" s="213"/>
      <c r="G2544" s="124"/>
      <c r="H2544" s="125"/>
      <c r="I2544" s="125"/>
      <c r="J2544" s="214"/>
      <c r="K2544" s="185"/>
      <c r="L2544" s="185"/>
      <c r="M2544" s="130"/>
      <c r="N2544" s="118" t="str">
        <f>VLOOKUP(K2544,COD!$O$2:$P$10,2,FALSE)</f>
        <v>#N/A</v>
      </c>
      <c r="O2544" s="118" t="str">
        <f>VLOOKUP(L2544,COD!$O$12:$P$25,2,FALSE)</f>
        <v>#N/A</v>
      </c>
      <c r="P2544" s="119" t="str">
        <f t="shared" si="1878"/>
        <v>#N/A</v>
      </c>
    </row>
    <row r="2545" ht="23.25" customHeight="1">
      <c r="A2545" s="86" t="str">
        <f t="shared" si="2173"/>
        <v>28</v>
      </c>
      <c r="B2545" s="120">
        <v>28.0</v>
      </c>
      <c r="C2545" s="121" t="str">
        <f t="shared" si="91"/>
        <v/>
      </c>
      <c r="D2545" s="122" t="str">
        <f t="shared" ref="D2545:E2545" si="2200">D2544</f>
        <v/>
      </c>
      <c r="E2545" s="123" t="str">
        <f t="shared" si="2200"/>
        <v/>
      </c>
      <c r="F2545" s="213"/>
      <c r="G2545" s="124"/>
      <c r="H2545" s="125"/>
      <c r="I2545" s="125"/>
      <c r="J2545" s="214"/>
      <c r="K2545" s="185"/>
      <c r="L2545" s="185"/>
      <c r="M2545" s="127"/>
      <c r="N2545" s="128" t="str">
        <f>VLOOKUP(K2545,COD!$O$2:$P$10,2,FALSE)</f>
        <v>#N/A</v>
      </c>
      <c r="O2545" s="128" t="str">
        <f>VLOOKUP(L2545,COD!$O$12:$P$25,2,FALSE)</f>
        <v>#N/A</v>
      </c>
      <c r="P2545" s="119" t="str">
        <f t="shared" si="1878"/>
        <v>#N/A</v>
      </c>
    </row>
    <row r="2546" ht="23.25" customHeight="1">
      <c r="A2546" s="86" t="str">
        <f t="shared" si="2173"/>
        <v>29</v>
      </c>
      <c r="B2546" s="120">
        <v>29.0</v>
      </c>
      <c r="C2546" s="121" t="str">
        <f t="shared" si="91"/>
        <v/>
      </c>
      <c r="D2546" s="122" t="str">
        <f t="shared" ref="D2546:E2546" si="2201">D2545</f>
        <v/>
      </c>
      <c r="E2546" s="123" t="str">
        <f t="shared" si="2201"/>
        <v/>
      </c>
      <c r="F2546" s="213"/>
      <c r="G2546" s="124"/>
      <c r="H2546" s="125"/>
      <c r="I2546" s="125"/>
      <c r="J2546" s="214"/>
      <c r="K2546" s="185"/>
      <c r="L2546" s="185"/>
      <c r="M2546" s="130"/>
      <c r="N2546" s="118" t="str">
        <f>VLOOKUP(K2546,COD!$O$2:$P$10,2,FALSE)</f>
        <v>#N/A</v>
      </c>
      <c r="O2546" s="118" t="str">
        <f>VLOOKUP(L2546,COD!$O$12:$P$25,2,FALSE)</f>
        <v>#N/A</v>
      </c>
      <c r="P2546" s="119" t="str">
        <f t="shared" si="1878"/>
        <v>#N/A</v>
      </c>
    </row>
    <row r="2547" ht="23.25" customHeight="1">
      <c r="A2547" s="86" t="str">
        <f t="shared" si="2173"/>
        <v>30</v>
      </c>
      <c r="B2547" s="120">
        <v>30.0</v>
      </c>
      <c r="C2547" s="121" t="str">
        <f t="shared" si="91"/>
        <v/>
      </c>
      <c r="D2547" s="122" t="str">
        <f t="shared" ref="D2547:E2547" si="2202">D2546</f>
        <v/>
      </c>
      <c r="E2547" s="123" t="str">
        <f t="shared" si="2202"/>
        <v/>
      </c>
      <c r="F2547" s="213"/>
      <c r="G2547" s="124"/>
      <c r="H2547" s="125"/>
      <c r="I2547" s="125"/>
      <c r="J2547" s="214"/>
      <c r="K2547" s="185"/>
      <c r="L2547" s="185"/>
      <c r="M2547" s="131"/>
      <c r="N2547" s="128" t="str">
        <f>VLOOKUP(K2547,COD!$O$2:$P$10,2,FALSE)</f>
        <v>#N/A</v>
      </c>
      <c r="O2547" s="128" t="str">
        <f>VLOOKUP(L2547,COD!$O$12:$P$25,2,FALSE)</f>
        <v>#N/A</v>
      </c>
      <c r="P2547" s="119" t="str">
        <f t="shared" si="1878"/>
        <v>#N/A</v>
      </c>
    </row>
    <row r="2548" ht="23.25" customHeight="1">
      <c r="A2548" s="86" t="str">
        <f t="shared" si="2173"/>
        <v>31</v>
      </c>
      <c r="B2548" s="120">
        <v>31.0</v>
      </c>
      <c r="C2548" s="121" t="str">
        <f t="shared" si="91"/>
        <v/>
      </c>
      <c r="D2548" s="122" t="str">
        <f t="shared" ref="D2548:E2548" si="2203">D2547</f>
        <v/>
      </c>
      <c r="E2548" s="123" t="str">
        <f t="shared" si="2203"/>
        <v/>
      </c>
      <c r="F2548" s="213"/>
      <c r="G2548" s="124"/>
      <c r="H2548" s="125"/>
      <c r="I2548" s="125"/>
      <c r="J2548" s="214"/>
      <c r="K2548" s="186"/>
      <c r="L2548" s="186"/>
      <c r="M2548" s="130"/>
      <c r="N2548" s="118" t="str">
        <f>VLOOKUP(K2548,COD!$O$2:$P$10,2,FALSE)</f>
        <v>#N/A</v>
      </c>
      <c r="O2548" s="118" t="str">
        <f>VLOOKUP(L2548,COD!$O$12:$P$25,2,FALSE)</f>
        <v>#N/A</v>
      </c>
      <c r="P2548" s="119" t="str">
        <f t="shared" si="1878"/>
        <v>#N/A</v>
      </c>
    </row>
    <row r="2549" ht="23.25" customHeight="1">
      <c r="A2549" s="86" t="str">
        <f t="shared" si="2173"/>
        <v>32</v>
      </c>
      <c r="B2549" s="120">
        <v>32.0</v>
      </c>
      <c r="C2549" s="121" t="str">
        <f t="shared" si="91"/>
        <v/>
      </c>
      <c r="D2549" s="122" t="str">
        <f t="shared" ref="D2549:E2549" si="2204">D2548</f>
        <v/>
      </c>
      <c r="E2549" s="123" t="str">
        <f t="shared" si="2204"/>
        <v/>
      </c>
      <c r="F2549" s="213"/>
      <c r="G2549" s="124"/>
      <c r="H2549" s="125"/>
      <c r="I2549" s="125"/>
      <c r="J2549" s="214"/>
      <c r="K2549" s="185"/>
      <c r="L2549" s="185"/>
      <c r="M2549" s="131"/>
      <c r="N2549" s="128" t="str">
        <f>VLOOKUP(K2549,COD!$O$2:$P$10,2,FALSE)</f>
        <v>#N/A</v>
      </c>
      <c r="O2549" s="128" t="str">
        <f>VLOOKUP(L2549,COD!$O$12:$P$25,2,FALSE)</f>
        <v>#N/A</v>
      </c>
      <c r="P2549" s="119" t="str">
        <f t="shared" si="1878"/>
        <v>#N/A</v>
      </c>
    </row>
    <row r="2550" ht="23.25" customHeight="1">
      <c r="A2550" s="86" t="str">
        <f t="shared" si="2173"/>
        <v>33</v>
      </c>
      <c r="B2550" s="120">
        <v>33.0</v>
      </c>
      <c r="C2550" s="121" t="str">
        <f t="shared" si="91"/>
        <v/>
      </c>
      <c r="D2550" s="122" t="str">
        <f t="shared" ref="D2550:E2550" si="2205">D2549</f>
        <v/>
      </c>
      <c r="E2550" s="123" t="str">
        <f t="shared" si="2205"/>
        <v/>
      </c>
      <c r="F2550" s="213"/>
      <c r="G2550" s="124"/>
      <c r="H2550" s="125"/>
      <c r="I2550" s="125"/>
      <c r="J2550" s="214"/>
      <c r="K2550" s="185"/>
      <c r="L2550" s="185"/>
      <c r="M2550" s="132"/>
      <c r="N2550" s="118" t="str">
        <f>VLOOKUP(K2550,COD!$O$2:$P$10,2,FALSE)</f>
        <v>#N/A</v>
      </c>
      <c r="O2550" s="118" t="str">
        <f>VLOOKUP(L2550,COD!$O$12:$P$25,2,FALSE)</f>
        <v>#N/A</v>
      </c>
      <c r="P2550" s="119" t="str">
        <f t="shared" si="1878"/>
        <v>#N/A</v>
      </c>
    </row>
    <row r="2551" ht="23.25" customHeight="1">
      <c r="A2551" s="86" t="str">
        <f t="shared" si="2173"/>
        <v>34</v>
      </c>
      <c r="B2551" s="120">
        <v>34.0</v>
      </c>
      <c r="C2551" s="121" t="str">
        <f t="shared" si="91"/>
        <v/>
      </c>
      <c r="D2551" s="122" t="str">
        <f t="shared" ref="D2551:E2551" si="2206">D2550</f>
        <v/>
      </c>
      <c r="E2551" s="123" t="str">
        <f t="shared" si="2206"/>
        <v/>
      </c>
      <c r="F2551" s="213"/>
      <c r="G2551" s="124"/>
      <c r="H2551" s="125"/>
      <c r="I2551" s="125"/>
      <c r="J2551" s="214"/>
      <c r="K2551" s="185"/>
      <c r="L2551" s="185"/>
      <c r="M2551" s="127"/>
      <c r="N2551" s="128" t="str">
        <f>VLOOKUP(K2551,COD!$O$2:$P$10,2,FALSE)</f>
        <v>#N/A</v>
      </c>
      <c r="O2551" s="128" t="str">
        <f>VLOOKUP(L2551,COD!$O$12:$P$25,2,FALSE)</f>
        <v>#N/A</v>
      </c>
      <c r="P2551" s="119" t="str">
        <f t="shared" si="1878"/>
        <v>#N/A</v>
      </c>
    </row>
    <row r="2552" ht="23.25" customHeight="1">
      <c r="A2552" s="86" t="str">
        <f t="shared" si="2173"/>
        <v>35</v>
      </c>
      <c r="B2552" s="120">
        <v>35.0</v>
      </c>
      <c r="C2552" s="121" t="str">
        <f t="shared" si="91"/>
        <v/>
      </c>
      <c r="D2552" s="122" t="str">
        <f t="shared" ref="D2552:E2552" si="2207">D2551</f>
        <v/>
      </c>
      <c r="E2552" s="123" t="str">
        <f t="shared" si="2207"/>
        <v/>
      </c>
      <c r="F2552" s="213"/>
      <c r="G2552" s="124"/>
      <c r="H2552" s="125"/>
      <c r="I2552" s="125"/>
      <c r="J2552" s="214"/>
      <c r="K2552" s="185"/>
      <c r="L2552" s="185"/>
      <c r="M2552" s="130"/>
      <c r="N2552" s="118" t="str">
        <f>VLOOKUP(K2552,COD!$O$2:$P$10,2,FALSE)</f>
        <v>#N/A</v>
      </c>
      <c r="O2552" s="118" t="str">
        <f>VLOOKUP(L2552,COD!$O$12:$P$25,2,FALSE)</f>
        <v>#N/A</v>
      </c>
      <c r="P2552" s="119" t="str">
        <f t="shared" si="1878"/>
        <v>#N/A</v>
      </c>
    </row>
    <row r="2553" ht="23.25" customHeight="1">
      <c r="A2553" s="86" t="str">
        <f t="shared" si="2173"/>
        <v>36</v>
      </c>
      <c r="B2553" s="120">
        <v>36.0</v>
      </c>
      <c r="C2553" s="121" t="str">
        <f t="shared" si="91"/>
        <v/>
      </c>
      <c r="D2553" s="122" t="str">
        <f t="shared" ref="D2553:E2553" si="2208">D2552</f>
        <v/>
      </c>
      <c r="E2553" s="123" t="str">
        <f t="shared" si="2208"/>
        <v/>
      </c>
      <c r="F2553" s="213"/>
      <c r="G2553" s="124"/>
      <c r="H2553" s="125"/>
      <c r="I2553" s="125"/>
      <c r="J2553" s="214"/>
      <c r="K2553" s="185"/>
      <c r="L2553" s="185"/>
      <c r="M2553" s="127"/>
      <c r="N2553" s="128" t="str">
        <f>VLOOKUP(K2553,COD!$O$2:$P$10,2,FALSE)</f>
        <v>#N/A</v>
      </c>
      <c r="O2553" s="128" t="str">
        <f>VLOOKUP(L2553,COD!$O$12:$P$25,2,FALSE)</f>
        <v>#N/A</v>
      </c>
      <c r="P2553" s="119" t="str">
        <f t="shared" si="1878"/>
        <v>#N/A</v>
      </c>
    </row>
    <row r="2554" ht="23.25" customHeight="1">
      <c r="A2554" s="86" t="str">
        <f t="shared" si="2173"/>
        <v>37</v>
      </c>
      <c r="B2554" s="120">
        <v>37.0</v>
      </c>
      <c r="C2554" s="121" t="str">
        <f t="shared" si="91"/>
        <v/>
      </c>
      <c r="D2554" s="122" t="str">
        <f t="shared" ref="D2554:E2554" si="2209">D2553</f>
        <v/>
      </c>
      <c r="E2554" s="123" t="str">
        <f t="shared" si="2209"/>
        <v/>
      </c>
      <c r="F2554" s="213"/>
      <c r="G2554" s="124"/>
      <c r="H2554" s="125"/>
      <c r="I2554" s="125"/>
      <c r="J2554" s="215"/>
      <c r="K2554" s="185"/>
      <c r="L2554" s="185"/>
      <c r="M2554" s="132"/>
      <c r="N2554" s="118" t="str">
        <f>VLOOKUP(K2554,COD!$O$2:$P$10,2,FALSE)</f>
        <v>#N/A</v>
      </c>
      <c r="O2554" s="118" t="str">
        <f>VLOOKUP(L2554,COD!$O$12:$P$25,2,FALSE)</f>
        <v>#N/A</v>
      </c>
      <c r="P2554" s="119" t="str">
        <f t="shared" si="1878"/>
        <v>#N/A</v>
      </c>
    </row>
    <row r="2555" ht="23.25" customHeight="1">
      <c r="A2555" s="86" t="str">
        <f t="shared" si="2173"/>
        <v>38</v>
      </c>
      <c r="B2555" s="120">
        <v>38.0</v>
      </c>
      <c r="C2555" s="121" t="str">
        <f t="shared" si="91"/>
        <v/>
      </c>
      <c r="D2555" s="122" t="str">
        <f t="shared" ref="D2555:E2555" si="2210">D2554</f>
        <v/>
      </c>
      <c r="E2555" s="123" t="str">
        <f t="shared" si="2210"/>
        <v/>
      </c>
      <c r="F2555" s="213"/>
      <c r="G2555" s="124"/>
      <c r="H2555" s="125"/>
      <c r="I2555" s="125"/>
      <c r="J2555" s="214"/>
      <c r="K2555" s="185"/>
      <c r="L2555" s="185"/>
      <c r="M2555" s="127"/>
      <c r="N2555" s="128" t="str">
        <f>VLOOKUP(K2555,COD!$O$2:$P$10,2,FALSE)</f>
        <v>#N/A</v>
      </c>
      <c r="O2555" s="128" t="str">
        <f>VLOOKUP(L2555,COD!$O$12:$P$25,2,FALSE)</f>
        <v>#N/A</v>
      </c>
      <c r="P2555" s="119" t="str">
        <f t="shared" si="1878"/>
        <v>#N/A</v>
      </c>
    </row>
    <row r="2556" ht="23.25" customHeight="1">
      <c r="A2556" s="86" t="str">
        <f t="shared" si="2173"/>
        <v>39</v>
      </c>
      <c r="B2556" s="120">
        <v>39.0</v>
      </c>
      <c r="C2556" s="121" t="str">
        <f t="shared" si="91"/>
        <v/>
      </c>
      <c r="D2556" s="122" t="str">
        <f t="shared" ref="D2556:E2556" si="2211">D2555</f>
        <v/>
      </c>
      <c r="E2556" s="123" t="str">
        <f t="shared" si="2211"/>
        <v/>
      </c>
      <c r="F2556" s="213"/>
      <c r="G2556" s="124"/>
      <c r="H2556" s="125"/>
      <c r="I2556" s="125"/>
      <c r="J2556" s="214"/>
      <c r="K2556" s="185"/>
      <c r="L2556" s="186"/>
      <c r="M2556" s="132"/>
      <c r="N2556" s="118" t="str">
        <f>VLOOKUP(K2556,COD!$O$2:$P$10,2,FALSE)</f>
        <v>#N/A</v>
      </c>
      <c r="O2556" s="118" t="str">
        <f>VLOOKUP(L2556,COD!$O$12:$P$25,2,FALSE)</f>
        <v>#N/A</v>
      </c>
      <c r="P2556" s="119" t="str">
        <f t="shared" si="1878"/>
        <v>#N/A</v>
      </c>
    </row>
    <row r="2557" ht="23.25" customHeight="1">
      <c r="A2557" s="86" t="str">
        <f t="shared" si="2173"/>
        <v>40</v>
      </c>
      <c r="B2557" s="120">
        <v>40.0</v>
      </c>
      <c r="C2557" s="121" t="str">
        <f t="shared" si="91"/>
        <v/>
      </c>
      <c r="D2557" s="122" t="str">
        <f t="shared" ref="D2557:E2557" si="2212">D2556</f>
        <v/>
      </c>
      <c r="E2557" s="123" t="str">
        <f t="shared" si="2212"/>
        <v/>
      </c>
      <c r="F2557" s="213"/>
      <c r="G2557" s="124"/>
      <c r="H2557" s="125"/>
      <c r="I2557" s="125"/>
      <c r="J2557" s="214"/>
      <c r="K2557" s="185"/>
      <c r="L2557" s="186"/>
      <c r="M2557" s="131"/>
      <c r="N2557" s="128" t="str">
        <f>VLOOKUP(K2557,COD!$O$2:$P$10,2,FALSE)</f>
        <v>#N/A</v>
      </c>
      <c r="O2557" s="128" t="str">
        <f>VLOOKUP(L2557,COD!$O$12:$P$25,2,FALSE)</f>
        <v>#N/A</v>
      </c>
      <c r="P2557" s="119" t="str">
        <f t="shared" si="1878"/>
        <v>#N/A</v>
      </c>
    </row>
    <row r="2558" ht="23.25" customHeight="1">
      <c r="A2558" s="86" t="str">
        <f t="shared" si="2173"/>
        <v>41</v>
      </c>
      <c r="B2558" s="120">
        <v>41.0</v>
      </c>
      <c r="C2558" s="121" t="str">
        <f t="shared" si="91"/>
        <v/>
      </c>
      <c r="D2558" s="122" t="str">
        <f t="shared" ref="D2558:E2558" si="2213">D2557</f>
        <v/>
      </c>
      <c r="E2558" s="123" t="str">
        <f t="shared" si="2213"/>
        <v/>
      </c>
      <c r="F2558" s="213"/>
      <c r="G2558" s="124"/>
      <c r="H2558" s="125"/>
      <c r="I2558" s="125"/>
      <c r="J2558" s="214"/>
      <c r="K2558" s="185"/>
      <c r="L2558" s="186"/>
      <c r="M2558" s="132"/>
      <c r="N2558" s="118" t="str">
        <f>VLOOKUP(K2558,COD!$O$2:$P$10,2,FALSE)</f>
        <v>#N/A</v>
      </c>
      <c r="O2558" s="118" t="str">
        <f>VLOOKUP(L2558,COD!$O$12:$P$25,2,FALSE)</f>
        <v>#N/A</v>
      </c>
      <c r="P2558" s="119" t="str">
        <f t="shared" si="1878"/>
        <v>#N/A</v>
      </c>
    </row>
    <row r="2559" ht="23.25" customHeight="1">
      <c r="A2559" s="86" t="str">
        <f t="shared" si="2173"/>
        <v>42</v>
      </c>
      <c r="B2559" s="120">
        <v>42.0</v>
      </c>
      <c r="C2559" s="121" t="str">
        <f t="shared" si="91"/>
        <v/>
      </c>
      <c r="D2559" s="122" t="str">
        <f t="shared" ref="D2559:E2559" si="2214">D2558</f>
        <v/>
      </c>
      <c r="E2559" s="123" t="str">
        <f t="shared" si="2214"/>
        <v/>
      </c>
      <c r="F2559" s="213"/>
      <c r="G2559" s="124"/>
      <c r="H2559" s="125"/>
      <c r="I2559" s="125"/>
      <c r="J2559" s="214"/>
      <c r="K2559" s="185"/>
      <c r="L2559" s="188"/>
      <c r="M2559" s="127"/>
      <c r="N2559" s="128" t="str">
        <f>VLOOKUP(K2559,COD!$O$2:$P$10,2,FALSE)</f>
        <v>#N/A</v>
      </c>
      <c r="O2559" s="128" t="str">
        <f>VLOOKUP(L2559,COD!$O$12:$P$25,2,FALSE)</f>
        <v>#N/A</v>
      </c>
      <c r="P2559" s="119" t="str">
        <f t="shared" si="1878"/>
        <v>#N/A</v>
      </c>
    </row>
    <row r="2560" ht="23.25" customHeight="1">
      <c r="A2560" s="86" t="str">
        <f t="shared" si="2173"/>
        <v>43</v>
      </c>
      <c r="B2560" s="120">
        <v>43.0</v>
      </c>
      <c r="C2560" s="121" t="str">
        <f t="shared" si="91"/>
        <v/>
      </c>
      <c r="D2560" s="122" t="str">
        <f t="shared" ref="D2560:E2560" si="2215">D2559</f>
        <v/>
      </c>
      <c r="E2560" s="123" t="str">
        <f t="shared" si="2215"/>
        <v/>
      </c>
      <c r="F2560" s="213"/>
      <c r="G2560" s="124"/>
      <c r="H2560" s="125"/>
      <c r="I2560" s="125"/>
      <c r="J2560" s="214"/>
      <c r="K2560" s="186"/>
      <c r="L2560" s="186"/>
      <c r="M2560" s="130"/>
      <c r="N2560" s="118" t="str">
        <f>VLOOKUP(K2560,COD!$O$2:$P$10,2,FALSE)</f>
        <v>#N/A</v>
      </c>
      <c r="O2560" s="118" t="str">
        <f>VLOOKUP(L2560,COD!$O$12:$P$25,2,FALSE)</f>
        <v>#N/A</v>
      </c>
      <c r="P2560" s="119" t="str">
        <f t="shared" si="1878"/>
        <v>#N/A</v>
      </c>
    </row>
    <row r="2561" ht="23.25" customHeight="1">
      <c r="A2561" s="86" t="str">
        <f t="shared" si="2173"/>
        <v>44</v>
      </c>
      <c r="B2561" s="120">
        <v>44.0</v>
      </c>
      <c r="C2561" s="121" t="str">
        <f t="shared" si="91"/>
        <v/>
      </c>
      <c r="D2561" s="122" t="str">
        <f t="shared" ref="D2561:E2561" si="2216">D2560</f>
        <v/>
      </c>
      <c r="E2561" s="123" t="str">
        <f t="shared" si="2216"/>
        <v/>
      </c>
      <c r="F2561" s="213"/>
      <c r="G2561" s="124"/>
      <c r="H2561" s="125"/>
      <c r="I2561" s="125"/>
      <c r="J2561" s="214"/>
      <c r="K2561" s="186"/>
      <c r="L2561" s="186"/>
      <c r="M2561" s="131"/>
      <c r="N2561" s="128" t="str">
        <f>VLOOKUP(K2561,COD!$O$2:$P$10,2,FALSE)</f>
        <v>#N/A</v>
      </c>
      <c r="O2561" s="128" t="str">
        <f>VLOOKUP(L2561,COD!$O$12:$P$25,2,FALSE)</f>
        <v>#N/A</v>
      </c>
      <c r="P2561" s="119" t="str">
        <f t="shared" si="1878"/>
        <v>#N/A</v>
      </c>
    </row>
    <row r="2562" ht="23.25" customHeight="1">
      <c r="A2562" s="86" t="str">
        <f t="shared" si="2173"/>
        <v>45</v>
      </c>
      <c r="B2562" s="120">
        <v>45.0</v>
      </c>
      <c r="C2562" s="121" t="str">
        <f t="shared" si="91"/>
        <v/>
      </c>
      <c r="D2562" s="122" t="str">
        <f t="shared" ref="D2562:E2562" si="2217">D2561</f>
        <v/>
      </c>
      <c r="E2562" s="123" t="str">
        <f t="shared" si="2217"/>
        <v/>
      </c>
      <c r="F2562" s="213"/>
      <c r="G2562" s="124"/>
      <c r="H2562" s="125"/>
      <c r="I2562" s="125"/>
      <c r="J2562" s="214"/>
      <c r="K2562" s="189"/>
      <c r="L2562" s="190"/>
      <c r="M2562" s="132"/>
      <c r="N2562" s="118" t="str">
        <f>VLOOKUP(K2562,COD!$O$2:$P$10,2,FALSE)</f>
        <v>#N/A</v>
      </c>
      <c r="O2562" s="118" t="str">
        <f>VLOOKUP(L2562,COD!$O$12:$P$25,2,FALSE)</f>
        <v>#N/A</v>
      </c>
      <c r="P2562" s="119" t="str">
        <f t="shared" si="1878"/>
        <v>#N/A</v>
      </c>
    </row>
    <row r="2563" ht="23.25" customHeight="1">
      <c r="A2563" s="86" t="str">
        <f t="shared" si="2173"/>
        <v>46</v>
      </c>
      <c r="B2563" s="120">
        <v>46.0</v>
      </c>
      <c r="C2563" s="121" t="str">
        <f t="shared" si="91"/>
        <v/>
      </c>
      <c r="D2563" s="122" t="str">
        <f t="shared" ref="D2563:E2563" si="2218">D2562</f>
        <v/>
      </c>
      <c r="E2563" s="123" t="str">
        <f t="shared" si="2218"/>
        <v/>
      </c>
      <c r="F2563" s="213"/>
      <c r="G2563" s="124"/>
      <c r="H2563" s="125"/>
      <c r="I2563" s="125"/>
      <c r="J2563" s="215"/>
      <c r="K2563" s="186"/>
      <c r="L2563" s="186"/>
      <c r="M2563" s="127"/>
      <c r="N2563" s="128" t="str">
        <f>VLOOKUP(K2563,COD!$O$2:$P$10,2,FALSE)</f>
        <v>#N/A</v>
      </c>
      <c r="O2563" s="128" t="str">
        <f>VLOOKUP(L2563,COD!$O$12:$P$25,2,FALSE)</f>
        <v>#N/A</v>
      </c>
      <c r="P2563" s="119" t="str">
        <f t="shared" si="1878"/>
        <v>#N/A</v>
      </c>
    </row>
    <row r="2564" ht="23.25" customHeight="1">
      <c r="A2564" s="86" t="str">
        <f t="shared" si="2173"/>
        <v>47</v>
      </c>
      <c r="B2564" s="120">
        <v>47.0</v>
      </c>
      <c r="C2564" s="121" t="str">
        <f t="shared" si="91"/>
        <v/>
      </c>
      <c r="D2564" s="122" t="str">
        <f t="shared" ref="D2564:E2564" si="2219">D2563</f>
        <v/>
      </c>
      <c r="E2564" s="123" t="str">
        <f t="shared" si="2219"/>
        <v/>
      </c>
      <c r="F2564" s="213"/>
      <c r="G2564" s="124"/>
      <c r="H2564" s="125"/>
      <c r="I2564" s="125"/>
      <c r="J2564" s="214"/>
      <c r="K2564" s="185"/>
      <c r="L2564" s="186"/>
      <c r="M2564" s="132"/>
      <c r="N2564" s="118" t="str">
        <f>VLOOKUP(K2564,COD!$O$2:$P$10,2,FALSE)</f>
        <v>#N/A</v>
      </c>
      <c r="O2564" s="118" t="str">
        <f>VLOOKUP(L2564,COD!$O$12:$P$25,2,FALSE)</f>
        <v>#N/A</v>
      </c>
      <c r="P2564" s="119" t="str">
        <f t="shared" si="1878"/>
        <v>#N/A</v>
      </c>
    </row>
    <row r="2565" ht="23.25" customHeight="1">
      <c r="A2565" s="86" t="str">
        <f t="shared" si="2173"/>
        <v>48</v>
      </c>
      <c r="B2565" s="120">
        <v>48.0</v>
      </c>
      <c r="C2565" s="121" t="str">
        <f t="shared" si="91"/>
        <v/>
      </c>
      <c r="D2565" s="122" t="str">
        <f t="shared" ref="D2565:E2565" si="2220">D2564</f>
        <v/>
      </c>
      <c r="E2565" s="123" t="str">
        <f t="shared" si="2220"/>
        <v/>
      </c>
      <c r="F2565" s="213"/>
      <c r="G2565" s="124"/>
      <c r="H2565" s="125"/>
      <c r="I2565" s="125"/>
      <c r="J2565" s="214"/>
      <c r="K2565" s="186"/>
      <c r="L2565" s="186"/>
      <c r="M2565" s="127"/>
      <c r="N2565" s="128" t="str">
        <f>VLOOKUP(K2565,COD!$O$2:$P$10,2,FALSE)</f>
        <v>#N/A</v>
      </c>
      <c r="O2565" s="128" t="str">
        <f>VLOOKUP(L2565,COD!$O$12:$P$25,2,FALSE)</f>
        <v>#N/A</v>
      </c>
      <c r="P2565" s="119" t="str">
        <f t="shared" si="1878"/>
        <v>#N/A</v>
      </c>
    </row>
    <row r="2566" ht="23.25" customHeight="1">
      <c r="A2566" s="86" t="str">
        <f t="shared" si="2173"/>
        <v>49</v>
      </c>
      <c r="B2566" s="120">
        <v>49.0</v>
      </c>
      <c r="C2566" s="121" t="str">
        <f t="shared" si="91"/>
        <v/>
      </c>
      <c r="D2566" s="122" t="str">
        <f t="shared" ref="D2566:E2566" si="2221">D2565</f>
        <v/>
      </c>
      <c r="E2566" s="123" t="str">
        <f t="shared" si="2221"/>
        <v/>
      </c>
      <c r="F2566" s="213"/>
      <c r="G2566" s="124"/>
      <c r="H2566" s="125"/>
      <c r="I2566" s="125"/>
      <c r="J2566" s="214"/>
      <c r="K2566" s="185"/>
      <c r="L2566" s="186"/>
      <c r="M2566" s="132"/>
      <c r="N2566" s="118" t="str">
        <f>VLOOKUP(K2566,COD!$O$2:$P$10,2,FALSE)</f>
        <v>#N/A</v>
      </c>
      <c r="O2566" s="118" t="str">
        <f>VLOOKUP(L2566,COD!$O$12:$P$25,2,FALSE)</f>
        <v>#N/A</v>
      </c>
      <c r="P2566" s="119" t="str">
        <f t="shared" si="1878"/>
        <v>#N/A</v>
      </c>
    </row>
    <row r="2567" ht="23.25" customHeight="1">
      <c r="A2567" s="86" t="str">
        <f t="shared" si="2173"/>
        <v>50</v>
      </c>
      <c r="B2567" s="120">
        <v>50.0</v>
      </c>
      <c r="C2567" s="121" t="str">
        <f t="shared" si="91"/>
        <v/>
      </c>
      <c r="D2567" s="122" t="str">
        <f t="shared" ref="D2567:E2567" si="2222">D2566</f>
        <v/>
      </c>
      <c r="E2567" s="123" t="str">
        <f t="shared" si="2222"/>
        <v/>
      </c>
      <c r="F2567" s="213"/>
      <c r="G2567" s="124"/>
      <c r="H2567" s="125"/>
      <c r="I2567" s="125"/>
      <c r="J2567" s="214"/>
      <c r="K2567" s="186"/>
      <c r="L2567" s="186"/>
      <c r="M2567" s="127"/>
      <c r="N2567" s="128" t="str">
        <f>VLOOKUP(K2567,COD!$O$2:$P$10,2,FALSE)</f>
        <v>#N/A</v>
      </c>
      <c r="O2567" s="128" t="str">
        <f>VLOOKUP(L2567,COD!$O$12:$P$25,2,FALSE)</f>
        <v>#N/A</v>
      </c>
      <c r="P2567" s="119" t="str">
        <f t="shared" si="1878"/>
        <v>#N/A</v>
      </c>
    </row>
    <row r="2568" ht="23.25" customHeight="1">
      <c r="A2568" s="86" t="str">
        <f t="shared" si="2173"/>
        <v>51</v>
      </c>
      <c r="B2568" s="120">
        <v>51.0</v>
      </c>
      <c r="C2568" s="121" t="str">
        <f t="shared" si="91"/>
        <v/>
      </c>
      <c r="D2568" s="122" t="str">
        <f t="shared" ref="D2568:E2568" si="2223">D2567</f>
        <v/>
      </c>
      <c r="E2568" s="123" t="str">
        <f t="shared" si="2223"/>
        <v/>
      </c>
      <c r="F2568" s="213"/>
      <c r="G2568" s="124"/>
      <c r="H2568" s="125"/>
      <c r="I2568" s="125"/>
      <c r="J2568" s="215"/>
      <c r="K2568" s="186"/>
      <c r="L2568" s="186"/>
      <c r="M2568" s="130"/>
      <c r="N2568" s="118" t="str">
        <f>VLOOKUP(K2568,COD!$O$2:$P$10,2,FALSE)</f>
        <v>#N/A</v>
      </c>
      <c r="O2568" s="118" t="str">
        <f>VLOOKUP(L2568,COD!$O$12:$P$25,2,FALSE)</f>
        <v>#N/A</v>
      </c>
      <c r="P2568" s="119" t="str">
        <f t="shared" si="1878"/>
        <v>#N/A</v>
      </c>
    </row>
    <row r="2569" ht="23.25" customHeight="1">
      <c r="A2569" s="86" t="str">
        <f t="shared" si="2173"/>
        <v>52</v>
      </c>
      <c r="B2569" s="120">
        <v>52.0</v>
      </c>
      <c r="C2569" s="121" t="str">
        <f t="shared" si="91"/>
        <v/>
      </c>
      <c r="D2569" s="122" t="str">
        <f t="shared" ref="D2569:E2569" si="2224">D2568</f>
        <v/>
      </c>
      <c r="E2569" s="123" t="str">
        <f t="shared" si="2224"/>
        <v/>
      </c>
      <c r="F2569" s="213"/>
      <c r="G2569" s="124"/>
      <c r="H2569" s="125"/>
      <c r="I2569" s="125"/>
      <c r="J2569" s="214"/>
      <c r="K2569" s="186"/>
      <c r="L2569" s="186"/>
      <c r="M2569" s="127"/>
      <c r="N2569" s="128" t="str">
        <f>VLOOKUP(K2569,COD!$O$2:$P$10,2,FALSE)</f>
        <v>#N/A</v>
      </c>
      <c r="O2569" s="128" t="str">
        <f>VLOOKUP(L2569,COD!$O$12:$P$25,2,FALSE)</f>
        <v>#N/A</v>
      </c>
      <c r="P2569" s="119" t="str">
        <f t="shared" si="1878"/>
        <v>#N/A</v>
      </c>
    </row>
    <row r="2570" ht="23.25" customHeight="1">
      <c r="A2570" s="86" t="str">
        <f t="shared" si="2173"/>
        <v>53</v>
      </c>
      <c r="B2570" s="120">
        <v>53.0</v>
      </c>
      <c r="C2570" s="121" t="str">
        <f t="shared" si="91"/>
        <v/>
      </c>
      <c r="D2570" s="122" t="str">
        <f t="shared" ref="D2570:E2570" si="2225">D2569</f>
        <v/>
      </c>
      <c r="E2570" s="123" t="str">
        <f t="shared" si="2225"/>
        <v/>
      </c>
      <c r="F2570" s="213"/>
      <c r="G2570" s="124"/>
      <c r="H2570" s="125"/>
      <c r="I2570" s="125"/>
      <c r="J2570" s="214"/>
      <c r="K2570" s="185"/>
      <c r="L2570" s="185"/>
      <c r="M2570" s="132"/>
      <c r="N2570" s="118" t="str">
        <f>VLOOKUP(K2570,COD!$O$2:$P$10,2,FALSE)</f>
        <v>#N/A</v>
      </c>
      <c r="O2570" s="118" t="str">
        <f>VLOOKUP(L2570,COD!$O$12:$P$25,2,FALSE)</f>
        <v>#N/A</v>
      </c>
      <c r="P2570" s="119" t="str">
        <f t="shared" si="1878"/>
        <v>#N/A</v>
      </c>
    </row>
    <row r="2571" ht="23.25" customHeight="1">
      <c r="A2571" s="86" t="str">
        <f t="shared" si="2173"/>
        <v>54</v>
      </c>
      <c r="B2571" s="120">
        <v>54.0</v>
      </c>
      <c r="C2571" s="121" t="str">
        <f t="shared" si="91"/>
        <v/>
      </c>
      <c r="D2571" s="122" t="str">
        <f t="shared" ref="D2571:E2571" si="2226">D2570</f>
        <v/>
      </c>
      <c r="E2571" s="123" t="str">
        <f t="shared" si="2226"/>
        <v/>
      </c>
      <c r="F2571" s="213"/>
      <c r="G2571" s="124"/>
      <c r="H2571" s="125"/>
      <c r="I2571" s="125"/>
      <c r="J2571" s="214"/>
      <c r="K2571" s="186"/>
      <c r="L2571" s="186"/>
      <c r="M2571" s="127"/>
      <c r="N2571" s="128" t="str">
        <f>VLOOKUP(K2571,COD!$O$2:$P$10,2,FALSE)</f>
        <v>#N/A</v>
      </c>
      <c r="O2571" s="128" t="str">
        <f>VLOOKUP(L2571,COD!$O$12:$P$25,2,FALSE)</f>
        <v>#N/A</v>
      </c>
      <c r="P2571" s="119" t="str">
        <f t="shared" si="1878"/>
        <v>#N/A</v>
      </c>
    </row>
    <row r="2572" ht="23.25" customHeight="1">
      <c r="A2572" s="86" t="str">
        <f t="shared" si="2173"/>
        <v>55</v>
      </c>
      <c r="B2572" s="120">
        <v>55.0</v>
      </c>
      <c r="C2572" s="121" t="str">
        <f t="shared" si="91"/>
        <v/>
      </c>
      <c r="D2572" s="122" t="str">
        <f t="shared" ref="D2572:E2572" si="2227">D2571</f>
        <v/>
      </c>
      <c r="E2572" s="123" t="str">
        <f t="shared" si="2227"/>
        <v/>
      </c>
      <c r="F2572" s="213"/>
      <c r="G2572" s="124"/>
      <c r="H2572" s="125"/>
      <c r="I2572" s="125"/>
      <c r="J2572" s="214"/>
      <c r="K2572" s="185"/>
      <c r="L2572" s="186"/>
      <c r="M2572" s="130"/>
      <c r="N2572" s="118" t="str">
        <f>VLOOKUP(K2572,COD!$O$2:$P$10,2,FALSE)</f>
        <v>#N/A</v>
      </c>
      <c r="O2572" s="118" t="str">
        <f>VLOOKUP(L2572,COD!$O$12:$P$25,2,FALSE)</f>
        <v>#N/A</v>
      </c>
      <c r="P2572" s="119" t="str">
        <f t="shared" si="1878"/>
        <v>#N/A</v>
      </c>
    </row>
    <row r="2573" ht="23.25" customHeight="1">
      <c r="A2573" s="86" t="str">
        <f t="shared" si="2173"/>
        <v>56</v>
      </c>
      <c r="B2573" s="120">
        <v>56.0</v>
      </c>
      <c r="C2573" s="121" t="str">
        <f t="shared" si="91"/>
        <v/>
      </c>
      <c r="D2573" s="122" t="str">
        <f t="shared" ref="D2573:E2573" si="2228">D2572</f>
        <v/>
      </c>
      <c r="E2573" s="123" t="str">
        <f t="shared" si="2228"/>
        <v/>
      </c>
      <c r="F2573" s="213"/>
      <c r="G2573" s="124"/>
      <c r="H2573" s="125"/>
      <c r="I2573" s="125"/>
      <c r="J2573" s="214"/>
      <c r="K2573" s="186"/>
      <c r="L2573" s="186"/>
      <c r="M2573" s="131"/>
      <c r="N2573" s="128" t="str">
        <f>VLOOKUP(K2573,COD!$O$2:$P$10,2,FALSE)</f>
        <v>#N/A</v>
      </c>
      <c r="O2573" s="128" t="str">
        <f>VLOOKUP(L2573,COD!$O$12:$P$25,2,FALSE)</f>
        <v>#N/A</v>
      </c>
      <c r="P2573" s="119" t="str">
        <f t="shared" si="1878"/>
        <v>#N/A</v>
      </c>
    </row>
    <row r="2574" ht="23.25" customHeight="1">
      <c r="A2574" s="86" t="str">
        <f t="shared" si="2173"/>
        <v>57</v>
      </c>
      <c r="B2574" s="120">
        <v>57.0</v>
      </c>
      <c r="C2574" s="121" t="str">
        <f t="shared" si="91"/>
        <v/>
      </c>
      <c r="D2574" s="122" t="str">
        <f t="shared" ref="D2574:E2574" si="2229">D2573</f>
        <v/>
      </c>
      <c r="E2574" s="123" t="str">
        <f t="shared" si="2229"/>
        <v/>
      </c>
      <c r="F2574" s="213"/>
      <c r="G2574" s="124"/>
      <c r="H2574" s="125"/>
      <c r="I2574" s="125"/>
      <c r="J2574" s="214"/>
      <c r="K2574" s="185"/>
      <c r="L2574" s="185"/>
      <c r="M2574" s="132"/>
      <c r="N2574" s="118" t="str">
        <f>VLOOKUP(K2574,COD!$O$2:$P$10,2,FALSE)</f>
        <v>#N/A</v>
      </c>
      <c r="O2574" s="118" t="str">
        <f>VLOOKUP(L2574,COD!$O$12:$P$25,2,FALSE)</f>
        <v>#N/A</v>
      </c>
      <c r="P2574" s="119" t="str">
        <f t="shared" si="1878"/>
        <v>#N/A</v>
      </c>
    </row>
    <row r="2575" ht="23.25" customHeight="1">
      <c r="A2575" s="86" t="str">
        <f t="shared" si="2173"/>
        <v>58</v>
      </c>
      <c r="B2575" s="120">
        <v>58.0</v>
      </c>
      <c r="C2575" s="121" t="str">
        <f t="shared" si="91"/>
        <v/>
      </c>
      <c r="D2575" s="122" t="str">
        <f t="shared" ref="D2575:E2575" si="2230">D2574</f>
        <v/>
      </c>
      <c r="E2575" s="123" t="str">
        <f t="shared" si="2230"/>
        <v/>
      </c>
      <c r="F2575" s="213"/>
      <c r="G2575" s="124"/>
      <c r="H2575" s="125"/>
      <c r="I2575" s="125"/>
      <c r="J2575" s="214"/>
      <c r="K2575" s="185"/>
      <c r="L2575" s="185"/>
      <c r="M2575" s="127"/>
      <c r="N2575" s="128" t="str">
        <f>VLOOKUP(K2575,COD!$O$2:$P$10,2,FALSE)</f>
        <v>#N/A</v>
      </c>
      <c r="O2575" s="128" t="str">
        <f>VLOOKUP(L2575,COD!$O$12:$P$25,2,FALSE)</f>
        <v>#N/A</v>
      </c>
      <c r="P2575" s="119" t="str">
        <f t="shared" si="1878"/>
        <v>#N/A</v>
      </c>
    </row>
    <row r="2576" ht="23.25" customHeight="1">
      <c r="A2576" s="86" t="str">
        <f t="shared" si="2173"/>
        <v>59</v>
      </c>
      <c r="B2576" s="120">
        <v>59.0</v>
      </c>
      <c r="C2576" s="121" t="str">
        <f t="shared" si="91"/>
        <v/>
      </c>
      <c r="D2576" s="122" t="str">
        <f t="shared" ref="D2576:E2576" si="2231">D2575</f>
        <v/>
      </c>
      <c r="E2576" s="123" t="str">
        <f t="shared" si="2231"/>
        <v/>
      </c>
      <c r="F2576" s="213"/>
      <c r="G2576" s="124"/>
      <c r="H2576" s="125"/>
      <c r="I2576" s="125"/>
      <c r="J2576" s="214"/>
      <c r="K2576" s="185"/>
      <c r="L2576" s="185"/>
      <c r="M2576" s="132"/>
      <c r="N2576" s="118" t="str">
        <f>VLOOKUP(K2576,COD!$O$2:$P$10,2,FALSE)</f>
        <v>#N/A</v>
      </c>
      <c r="O2576" s="118" t="str">
        <f>VLOOKUP(L2576,COD!$O$12:$P$25,2,FALSE)</f>
        <v>#N/A</v>
      </c>
      <c r="P2576" s="119" t="str">
        <f t="shared" si="1878"/>
        <v>#N/A</v>
      </c>
    </row>
    <row r="2577" ht="23.25" customHeight="1">
      <c r="A2577" s="86" t="str">
        <f t="shared" si="2173"/>
        <v>60</v>
      </c>
      <c r="B2577" s="120">
        <v>60.0</v>
      </c>
      <c r="C2577" s="121" t="str">
        <f t="shared" si="91"/>
        <v/>
      </c>
      <c r="D2577" s="122" t="str">
        <f t="shared" ref="D2577:E2577" si="2232">D2576</f>
        <v/>
      </c>
      <c r="E2577" s="123" t="str">
        <f t="shared" si="2232"/>
        <v/>
      </c>
      <c r="F2577" s="213"/>
      <c r="G2577" s="124"/>
      <c r="H2577" s="125"/>
      <c r="I2577" s="125"/>
      <c r="J2577" s="214"/>
      <c r="K2577" s="185"/>
      <c r="L2577" s="185"/>
      <c r="M2577" s="127"/>
      <c r="N2577" s="128" t="str">
        <f>VLOOKUP(K2577,COD!$O$2:$P$10,2,FALSE)</f>
        <v>#N/A</v>
      </c>
      <c r="O2577" s="128" t="str">
        <f>VLOOKUP(L2577,COD!$O$12:$P$25,2,FALSE)</f>
        <v>#N/A</v>
      </c>
      <c r="P2577" s="119" t="str">
        <f t="shared" si="1878"/>
        <v>#N/A</v>
      </c>
    </row>
    <row r="2578" ht="23.25" customHeight="1">
      <c r="A2578" s="86" t="str">
        <f t="shared" si="2173"/>
        <v>61</v>
      </c>
      <c r="B2578" s="120">
        <v>61.0</v>
      </c>
      <c r="C2578" s="121" t="str">
        <f t="shared" si="91"/>
        <v/>
      </c>
      <c r="D2578" s="122" t="str">
        <f t="shared" ref="D2578:E2578" si="2233">D2577</f>
        <v/>
      </c>
      <c r="E2578" s="123" t="str">
        <f t="shared" si="2233"/>
        <v/>
      </c>
      <c r="F2578" s="213"/>
      <c r="G2578" s="124"/>
      <c r="H2578" s="125"/>
      <c r="I2578" s="125"/>
      <c r="J2578" s="215"/>
      <c r="K2578" s="185"/>
      <c r="L2578" s="185"/>
      <c r="M2578" s="132"/>
      <c r="N2578" s="118" t="str">
        <f>VLOOKUP(K2578,COD!$O$2:$P$10,2,FALSE)</f>
        <v>#N/A</v>
      </c>
      <c r="O2578" s="118" t="str">
        <f>VLOOKUP(L2578,COD!$O$12:$P$25,2,FALSE)</f>
        <v>#N/A</v>
      </c>
      <c r="P2578" s="119" t="str">
        <f t="shared" si="1878"/>
        <v>#N/A</v>
      </c>
    </row>
    <row r="2579" ht="23.25" customHeight="1">
      <c r="A2579" s="86" t="str">
        <f t="shared" si="2173"/>
        <v>62</v>
      </c>
      <c r="B2579" s="120">
        <v>62.0</v>
      </c>
      <c r="C2579" s="121" t="str">
        <f t="shared" si="91"/>
        <v/>
      </c>
      <c r="D2579" s="122" t="str">
        <f t="shared" ref="D2579:E2579" si="2234">D2578</f>
        <v/>
      </c>
      <c r="E2579" s="123" t="str">
        <f t="shared" si="2234"/>
        <v/>
      </c>
      <c r="F2579" s="213"/>
      <c r="G2579" s="124"/>
      <c r="H2579" s="125"/>
      <c r="I2579" s="125"/>
      <c r="J2579" s="215"/>
      <c r="K2579" s="186"/>
      <c r="L2579" s="186"/>
      <c r="M2579" s="131"/>
      <c r="N2579" s="128" t="str">
        <f>VLOOKUP(K2579,COD!$O$2:$P$10,2,FALSE)</f>
        <v>#N/A</v>
      </c>
      <c r="O2579" s="128" t="str">
        <f>VLOOKUP(L2579,COD!$O$12:$P$25,2,FALSE)</f>
        <v>#N/A</v>
      </c>
      <c r="P2579" s="119" t="str">
        <f t="shared" si="1878"/>
        <v>#N/A</v>
      </c>
    </row>
    <row r="2580" ht="23.25" customHeight="1">
      <c r="A2580" s="86" t="str">
        <f t="shared" si="2173"/>
        <v>63</v>
      </c>
      <c r="B2580" s="120">
        <v>63.0</v>
      </c>
      <c r="C2580" s="121" t="str">
        <f t="shared" si="91"/>
        <v/>
      </c>
      <c r="D2580" s="122" t="str">
        <f t="shared" ref="D2580:E2580" si="2235">D2579</f>
        <v/>
      </c>
      <c r="E2580" s="123" t="str">
        <f t="shared" si="2235"/>
        <v/>
      </c>
      <c r="F2580" s="213"/>
      <c r="G2580" s="124"/>
      <c r="H2580" s="125"/>
      <c r="I2580" s="125"/>
      <c r="J2580" s="215"/>
      <c r="K2580" s="185"/>
      <c r="L2580" s="185"/>
      <c r="M2580" s="130"/>
      <c r="N2580" s="118" t="str">
        <f>VLOOKUP(K2580,COD!$O$2:$P$10,2,FALSE)</f>
        <v>#N/A</v>
      </c>
      <c r="O2580" s="118" t="str">
        <f>VLOOKUP(L2580,COD!$O$12:$P$25,2,FALSE)</f>
        <v>#N/A</v>
      </c>
      <c r="P2580" s="119" t="str">
        <f t="shared" si="1878"/>
        <v>#N/A</v>
      </c>
    </row>
    <row r="2581" ht="23.25" customHeight="1">
      <c r="A2581" s="86" t="str">
        <f t="shared" si="2173"/>
        <v>64</v>
      </c>
      <c r="B2581" s="120">
        <v>64.0</v>
      </c>
      <c r="C2581" s="121" t="str">
        <f t="shared" si="91"/>
        <v/>
      </c>
      <c r="D2581" s="122" t="str">
        <f t="shared" ref="D2581:E2581" si="2236">D2580</f>
        <v/>
      </c>
      <c r="E2581" s="123" t="str">
        <f t="shared" si="2236"/>
        <v/>
      </c>
      <c r="F2581" s="213"/>
      <c r="G2581" s="124"/>
      <c r="H2581" s="125"/>
      <c r="I2581" s="125"/>
      <c r="J2581" s="214"/>
      <c r="K2581" s="185"/>
      <c r="L2581" s="185"/>
      <c r="M2581" s="131"/>
      <c r="N2581" s="128" t="str">
        <f>VLOOKUP(K2581,COD!$O$2:$P$10,2,FALSE)</f>
        <v>#N/A</v>
      </c>
      <c r="O2581" s="128" t="str">
        <f>VLOOKUP(L2581,COD!$O$12:$P$25,2,FALSE)</f>
        <v>#N/A</v>
      </c>
      <c r="P2581" s="119" t="str">
        <f t="shared" si="1878"/>
        <v>#N/A</v>
      </c>
    </row>
    <row r="2582" ht="23.25" customHeight="1">
      <c r="A2582" s="86" t="str">
        <f t="shared" si="2173"/>
        <v>65</v>
      </c>
      <c r="B2582" s="120">
        <v>65.0</v>
      </c>
      <c r="C2582" s="121" t="str">
        <f t="shared" si="91"/>
        <v/>
      </c>
      <c r="D2582" s="122" t="str">
        <f t="shared" ref="D2582:E2582" si="2237">D2581</f>
        <v/>
      </c>
      <c r="E2582" s="123" t="str">
        <f t="shared" si="2237"/>
        <v/>
      </c>
      <c r="F2582" s="213"/>
      <c r="G2582" s="124"/>
      <c r="H2582" s="125"/>
      <c r="I2582" s="125"/>
      <c r="J2582" s="214"/>
      <c r="K2582" s="185"/>
      <c r="L2582" s="185"/>
      <c r="M2582" s="130"/>
      <c r="N2582" s="118" t="str">
        <f>VLOOKUP(K2582,COD!$O$2:$P$10,2,FALSE)</f>
        <v>#N/A</v>
      </c>
      <c r="O2582" s="118" t="str">
        <f>VLOOKUP(L2582,COD!$O$12:$P$25,2,FALSE)</f>
        <v>#N/A</v>
      </c>
      <c r="P2582" s="119" t="str">
        <f t="shared" si="1878"/>
        <v>#N/A</v>
      </c>
    </row>
    <row r="2583" ht="23.25" customHeight="1">
      <c r="A2583" s="86" t="str">
        <f t="shared" si="2173"/>
        <v>66</v>
      </c>
      <c r="B2583" s="120">
        <v>66.0</v>
      </c>
      <c r="C2583" s="121" t="str">
        <f t="shared" si="91"/>
        <v/>
      </c>
      <c r="D2583" s="122" t="str">
        <f t="shared" ref="D2583:E2583" si="2238">D2582</f>
        <v/>
      </c>
      <c r="E2583" s="123" t="str">
        <f t="shared" si="2238"/>
        <v/>
      </c>
      <c r="F2583" s="213"/>
      <c r="G2583" s="124"/>
      <c r="H2583" s="125"/>
      <c r="I2583" s="125"/>
      <c r="J2583" s="214"/>
      <c r="K2583" s="186"/>
      <c r="L2583" s="186"/>
      <c r="M2583" s="131"/>
      <c r="N2583" s="128" t="str">
        <f>VLOOKUP(K2583,COD!$O$2:$P$10,2,FALSE)</f>
        <v>#N/A</v>
      </c>
      <c r="O2583" s="128" t="str">
        <f>VLOOKUP(L2583,COD!$O$12:$P$25,2,FALSE)</f>
        <v>#N/A</v>
      </c>
      <c r="P2583" s="119" t="str">
        <f t="shared" si="1878"/>
        <v>#N/A</v>
      </c>
    </row>
    <row r="2584" ht="23.25" customHeight="1">
      <c r="A2584" s="86" t="str">
        <f t="shared" si="2173"/>
        <v>67</v>
      </c>
      <c r="B2584" s="120">
        <v>67.0</v>
      </c>
      <c r="C2584" s="121" t="str">
        <f t="shared" si="91"/>
        <v/>
      </c>
      <c r="D2584" s="122" t="str">
        <f t="shared" ref="D2584:E2584" si="2239">D2583</f>
        <v/>
      </c>
      <c r="E2584" s="123" t="str">
        <f t="shared" si="2239"/>
        <v/>
      </c>
      <c r="F2584" s="213"/>
      <c r="G2584" s="124"/>
      <c r="H2584" s="125"/>
      <c r="I2584" s="125"/>
      <c r="J2584" s="214"/>
      <c r="K2584" s="185"/>
      <c r="L2584" s="185"/>
      <c r="M2584" s="132"/>
      <c r="N2584" s="118" t="str">
        <f>VLOOKUP(K2584,COD!$O$2:$P$10,2,FALSE)</f>
        <v>#N/A</v>
      </c>
      <c r="O2584" s="118" t="str">
        <f>VLOOKUP(L2584,COD!$O$12:$P$25,2,FALSE)</f>
        <v>#N/A</v>
      </c>
      <c r="P2584" s="119" t="str">
        <f t="shared" si="1878"/>
        <v>#N/A</v>
      </c>
    </row>
    <row r="2585" ht="23.25" customHeight="1">
      <c r="A2585" s="86" t="str">
        <f t="shared" si="2173"/>
        <v>68</v>
      </c>
      <c r="B2585" s="120">
        <v>68.0</v>
      </c>
      <c r="C2585" s="121" t="str">
        <f t="shared" si="91"/>
        <v/>
      </c>
      <c r="D2585" s="122" t="str">
        <f t="shared" ref="D2585:E2585" si="2240">D2584</f>
        <v/>
      </c>
      <c r="E2585" s="123" t="str">
        <f t="shared" si="2240"/>
        <v/>
      </c>
      <c r="F2585" s="213"/>
      <c r="G2585" s="124"/>
      <c r="H2585" s="125"/>
      <c r="I2585" s="125"/>
      <c r="J2585" s="215"/>
      <c r="K2585" s="186"/>
      <c r="L2585" s="186"/>
      <c r="M2585" s="131"/>
      <c r="N2585" s="128" t="str">
        <f>VLOOKUP(K2585,COD!$O$2:$P$10,2,FALSE)</f>
        <v>#N/A</v>
      </c>
      <c r="O2585" s="128" t="str">
        <f>VLOOKUP(L2585,COD!$O$12:$P$25,2,FALSE)</f>
        <v>#N/A</v>
      </c>
      <c r="P2585" s="119" t="str">
        <f t="shared" si="1878"/>
        <v>#N/A</v>
      </c>
    </row>
    <row r="2586" ht="23.25" customHeight="1">
      <c r="A2586" s="86" t="str">
        <f t="shared" si="2173"/>
        <v>69</v>
      </c>
      <c r="B2586" s="120">
        <v>69.0</v>
      </c>
      <c r="C2586" s="121" t="str">
        <f t="shared" si="91"/>
        <v/>
      </c>
      <c r="D2586" s="122" t="str">
        <f t="shared" ref="D2586:E2586" si="2241">D2585</f>
        <v/>
      </c>
      <c r="E2586" s="123" t="str">
        <f t="shared" si="2241"/>
        <v/>
      </c>
      <c r="F2586" s="213"/>
      <c r="G2586" s="124"/>
      <c r="H2586" s="125"/>
      <c r="I2586" s="125"/>
      <c r="J2586" s="214"/>
      <c r="K2586" s="186"/>
      <c r="L2586" s="186"/>
      <c r="M2586" s="130"/>
      <c r="N2586" s="118" t="str">
        <f>VLOOKUP(K2586,COD!$O$2:$P$10,2,FALSE)</f>
        <v>#N/A</v>
      </c>
      <c r="O2586" s="118" t="str">
        <f>VLOOKUP(L2586,COD!$O$12:$P$25,2,FALSE)</f>
        <v>#N/A</v>
      </c>
      <c r="P2586" s="119" t="str">
        <f t="shared" si="1878"/>
        <v>#N/A</v>
      </c>
    </row>
    <row r="2587" ht="23.25" customHeight="1">
      <c r="A2587" s="86" t="str">
        <f t="shared" si="2173"/>
        <v>70</v>
      </c>
      <c r="B2587" s="136">
        <v>70.0</v>
      </c>
      <c r="C2587" s="137" t="str">
        <f t="shared" si="91"/>
        <v/>
      </c>
      <c r="D2587" s="138" t="str">
        <f t="shared" ref="D2587:E2587" si="2242">D2586</f>
        <v/>
      </c>
      <c r="E2587" s="139" t="str">
        <f t="shared" si="2242"/>
        <v/>
      </c>
      <c r="F2587" s="216"/>
      <c r="G2587" s="141"/>
      <c r="H2587" s="142"/>
      <c r="I2587" s="142"/>
      <c r="J2587" s="217"/>
      <c r="K2587" s="199"/>
      <c r="L2587" s="199"/>
      <c r="M2587" s="145"/>
      <c r="N2587" s="128" t="str">
        <f>VLOOKUP(K2587,COD!$O$2:$P$10,2,FALSE)</f>
        <v>#N/A</v>
      </c>
      <c r="O2587" s="128" t="str">
        <f>VLOOKUP(L2587,COD!$O$12:$P$25,2,FALSE)</f>
        <v>#N/A</v>
      </c>
      <c r="P2587" s="119" t="str">
        <f t="shared" si="1878"/>
        <v>#N/A</v>
      </c>
    </row>
    <row r="2588" ht="21.0" customHeight="1">
      <c r="A2588" s="86" t="str">
        <f t="shared" ref="A2588:A2590" si="2244">E2588&amp;D2588&amp;F2588</f>
        <v>CLAVE ROJA</v>
      </c>
      <c r="B2588" s="108" t="s">
        <v>450</v>
      </c>
      <c r="C2588" s="146" t="str">
        <f t="shared" si="91"/>
        <v/>
      </c>
      <c r="D2588" s="147" t="str">
        <f t="shared" ref="D2588:E2588" si="2243">D2587</f>
        <v/>
      </c>
      <c r="E2588" s="148" t="str">
        <f t="shared" si="2243"/>
        <v/>
      </c>
      <c r="F2588" s="149" t="s">
        <v>21</v>
      </c>
      <c r="G2588" s="150"/>
      <c r="H2588" s="150"/>
      <c r="I2588" s="150"/>
      <c r="J2588" s="151"/>
      <c r="K2588" s="152"/>
      <c r="L2588" s="151"/>
      <c r="M2588" s="153"/>
      <c r="N2588" s="119" t="str">
        <f>VLOOKUP(K2588,COD!$O$2:$P$10,2,FALSE)</f>
        <v>#N/A</v>
      </c>
      <c r="O2588" s="119" t="str">
        <f>VLOOKUP(L2588,COD!$O$12:$P$25,2,FALSE)</f>
        <v>#N/A</v>
      </c>
      <c r="P2588" s="119" t="str">
        <f t="shared" si="1878"/>
        <v>#N/A</v>
      </c>
    </row>
    <row r="2589" ht="21.0" customHeight="1">
      <c r="A2589" s="86" t="str">
        <f t="shared" si="2244"/>
        <v>CLAVE AMARILLA</v>
      </c>
      <c r="B2589" s="120" t="s">
        <v>450</v>
      </c>
      <c r="C2589" s="154" t="str">
        <f t="shared" si="91"/>
        <v/>
      </c>
      <c r="D2589" s="155" t="str">
        <f t="shared" ref="D2589:E2589" si="2245">D2588</f>
        <v/>
      </c>
      <c r="E2589" s="123" t="str">
        <f t="shared" si="2245"/>
        <v/>
      </c>
      <c r="F2589" s="156" t="s">
        <v>32</v>
      </c>
      <c r="G2589" s="157"/>
      <c r="H2589" s="157"/>
      <c r="I2589" s="157"/>
      <c r="J2589" s="158"/>
      <c r="K2589" s="159"/>
      <c r="L2589" s="158"/>
      <c r="M2589" s="130"/>
      <c r="N2589" s="119" t="str">
        <f>VLOOKUP(K2589,COD!$O$2:$P$10,2,FALSE)</f>
        <v>#N/A</v>
      </c>
      <c r="O2589" s="119" t="str">
        <f>VLOOKUP(L2589,COD!$O$12:$P$25,2,FALSE)</f>
        <v>#N/A</v>
      </c>
      <c r="P2589" s="119" t="str">
        <f t="shared" si="1878"/>
        <v>#N/A</v>
      </c>
    </row>
    <row r="2590" ht="21.0" customHeight="1">
      <c r="A2590" s="86" t="str">
        <f t="shared" si="2244"/>
        <v>CLAVE AZUL</v>
      </c>
      <c r="B2590" s="136" t="s">
        <v>450</v>
      </c>
      <c r="C2590" s="160" t="str">
        <f t="shared" si="91"/>
        <v/>
      </c>
      <c r="D2590" s="161" t="str">
        <f t="shared" ref="D2590:E2590" si="2246">D2589</f>
        <v/>
      </c>
      <c r="E2590" s="139" t="str">
        <f t="shared" si="2246"/>
        <v/>
      </c>
      <c r="F2590" s="162" t="s">
        <v>43</v>
      </c>
      <c r="G2590" s="163"/>
      <c r="H2590" s="163"/>
      <c r="I2590" s="163"/>
      <c r="J2590" s="164"/>
      <c r="K2590" s="165"/>
      <c r="L2590" s="164"/>
      <c r="M2590" s="166"/>
      <c r="N2590" s="119" t="str">
        <f>VLOOKUP(K2590,COD!$O$2:$P$10,2,FALSE)</f>
        <v>#N/A</v>
      </c>
      <c r="O2590" s="119" t="str">
        <f>VLOOKUP(L2590,COD!$O$12:$P$25,2,FALSE)</f>
        <v>#N/A</v>
      </c>
      <c r="P2590" s="119" t="str">
        <f t="shared" si="1878"/>
        <v>#N/A</v>
      </c>
    </row>
    <row r="2591" ht="23.25" customHeight="1">
      <c r="A2591" s="219" t="str">
        <f t="shared" ref="A2591:A2595" si="2248">C2591&amp;E2591</f>
        <v/>
      </c>
      <c r="B2591" s="220" t="s">
        <v>451</v>
      </c>
      <c r="C2591" s="221" t="str">
        <f t="shared" si="91"/>
        <v/>
      </c>
      <c r="D2591" s="222" t="str">
        <f t="shared" ref="D2591:E2591" si="2247">D2226</f>
        <v/>
      </c>
      <c r="E2591" s="223" t="str">
        <f t="shared" si="2247"/>
        <v/>
      </c>
      <c r="F2591" s="224"/>
      <c r="G2591" s="223"/>
      <c r="H2591" s="225"/>
      <c r="I2591" s="223"/>
      <c r="J2591" s="226"/>
      <c r="K2591" s="227">
        <f>COUNTIF(N2226:N2295,"I??")</f>
        <v>0</v>
      </c>
      <c r="L2591" s="227">
        <f>COUNTIF(O2226:O2295,"II???")</f>
        <v>0</v>
      </c>
      <c r="M2591" s="228"/>
      <c r="N2591" s="229"/>
      <c r="O2591" s="229"/>
      <c r="P2591" s="229"/>
      <c r="Q2591" s="230"/>
      <c r="R2591" s="230"/>
      <c r="S2591" s="230"/>
      <c r="T2591" s="230"/>
    </row>
    <row r="2592" ht="23.25" customHeight="1">
      <c r="A2592" s="231" t="str">
        <f t="shared" si="2248"/>
        <v/>
      </c>
      <c r="B2592" s="232" t="s">
        <v>451</v>
      </c>
      <c r="C2592" s="233" t="str">
        <f t="shared" si="91"/>
        <v/>
      </c>
      <c r="D2592" s="234" t="str">
        <f t="shared" ref="D2592:E2592" si="2249">D2299</f>
        <v/>
      </c>
      <c r="E2592" s="235" t="str">
        <f t="shared" si="2249"/>
        <v/>
      </c>
      <c r="F2592" s="236"/>
      <c r="G2592" s="235"/>
      <c r="H2592" s="237"/>
      <c r="I2592" s="235"/>
      <c r="J2592" s="238"/>
      <c r="K2592" s="227">
        <f>COUNTIF(N2299:N2368,"I??")</f>
        <v>0</v>
      </c>
      <c r="L2592" s="227">
        <f>COUNTIF(O2299:O2368,"II???")</f>
        <v>0</v>
      </c>
      <c r="M2592" s="239"/>
      <c r="N2592" s="240"/>
      <c r="O2592" s="240"/>
      <c r="P2592" s="240"/>
      <c r="Q2592" s="241"/>
      <c r="R2592" s="241"/>
      <c r="S2592" s="241"/>
      <c r="T2592" s="241"/>
    </row>
    <row r="2593" ht="23.25" customHeight="1">
      <c r="A2593" s="231" t="str">
        <f t="shared" si="2248"/>
        <v/>
      </c>
      <c r="B2593" s="232" t="s">
        <v>451</v>
      </c>
      <c r="C2593" s="233" t="str">
        <f t="shared" si="91"/>
        <v/>
      </c>
      <c r="D2593" s="234" t="str">
        <f t="shared" ref="D2593:E2593" si="2250">D2372</f>
        <v/>
      </c>
      <c r="E2593" s="235" t="str">
        <f t="shared" si="2250"/>
        <v/>
      </c>
      <c r="F2593" s="236"/>
      <c r="G2593" s="235"/>
      <c r="H2593" s="237"/>
      <c r="I2593" s="235"/>
      <c r="J2593" s="238"/>
      <c r="K2593" s="227">
        <f>COUNTIF(N2372:N2441,"I??")</f>
        <v>0</v>
      </c>
      <c r="L2593" s="227">
        <f>COUNTIF(O2372:O2441,"II???")</f>
        <v>0</v>
      </c>
      <c r="M2593" s="239"/>
      <c r="N2593" s="240"/>
      <c r="O2593" s="240"/>
      <c r="P2593" s="240"/>
      <c r="Q2593" s="241"/>
      <c r="R2593" s="241"/>
      <c r="S2593" s="241"/>
      <c r="T2593" s="241"/>
    </row>
    <row r="2594" ht="23.25" customHeight="1">
      <c r="A2594" s="231" t="str">
        <f t="shared" si="2248"/>
        <v/>
      </c>
      <c r="B2594" s="232" t="s">
        <v>451</v>
      </c>
      <c r="C2594" s="233" t="str">
        <f t="shared" si="91"/>
        <v/>
      </c>
      <c r="D2594" s="234" t="str">
        <f t="shared" ref="D2594:E2594" si="2251">D2445</f>
        <v/>
      </c>
      <c r="E2594" s="235" t="str">
        <f t="shared" si="2251"/>
        <v/>
      </c>
      <c r="F2594" s="236"/>
      <c r="G2594" s="235"/>
      <c r="H2594" s="237"/>
      <c r="I2594" s="235"/>
      <c r="J2594" s="238"/>
      <c r="K2594" s="227">
        <f>COUNTIF(N2445:N2514,"I??")</f>
        <v>0</v>
      </c>
      <c r="L2594" s="227">
        <f>COUNTIF(O2445:O2514,"II???")</f>
        <v>0</v>
      </c>
      <c r="M2594" s="239"/>
      <c r="N2594" s="240"/>
      <c r="O2594" s="240"/>
      <c r="P2594" s="240"/>
      <c r="Q2594" s="241"/>
      <c r="R2594" s="241"/>
      <c r="S2594" s="241"/>
      <c r="T2594" s="241"/>
    </row>
    <row r="2595" ht="23.25" customHeight="1">
      <c r="A2595" s="242" t="str">
        <f t="shared" si="2248"/>
        <v/>
      </c>
      <c r="B2595" s="243" t="s">
        <v>451</v>
      </c>
      <c r="C2595" s="244" t="str">
        <f t="shared" si="91"/>
        <v/>
      </c>
      <c r="D2595" s="245" t="str">
        <f t="shared" ref="D2595:E2595" si="2252">D2518</f>
        <v/>
      </c>
      <c r="E2595" s="246" t="str">
        <f t="shared" si="2252"/>
        <v/>
      </c>
      <c r="F2595" s="247"/>
      <c r="G2595" s="246"/>
      <c r="H2595" s="248"/>
      <c r="I2595" s="246"/>
      <c r="J2595" s="249"/>
      <c r="K2595" s="227">
        <f>COUNTIF(N2518:N2587,"I??")</f>
        <v>0</v>
      </c>
      <c r="L2595" s="227">
        <f>COUNTIF(O2518:O2587,"II???")</f>
        <v>0</v>
      </c>
      <c r="M2595" s="250"/>
      <c r="N2595" s="251"/>
      <c r="O2595" s="251"/>
      <c r="P2595" s="251"/>
      <c r="Q2595" s="252"/>
      <c r="R2595" s="252"/>
      <c r="S2595" s="252"/>
      <c r="T2595" s="252"/>
    </row>
    <row r="2596" ht="23.25" customHeight="1">
      <c r="A2596" s="86" t="str">
        <f t="shared" ref="A2596:A2665" si="2253">E2596&amp;D2596&amp;B2596</f>
        <v>1</v>
      </c>
      <c r="B2596" s="167">
        <v>1.0</v>
      </c>
      <c r="C2596" s="168" t="str">
        <f t="shared" si="91"/>
        <v/>
      </c>
      <c r="D2596" s="169" t="str">
        <f>VLOOKUP($B$2&amp;$E2596,'Numeración'!$A$4:$G$63,5,FALSE)</f>
        <v/>
      </c>
      <c r="E2596" s="218"/>
      <c r="F2596" s="171"/>
      <c r="G2596" s="172"/>
      <c r="H2596" s="173"/>
      <c r="I2596" s="173"/>
      <c r="J2596" s="174"/>
      <c r="K2596" s="175"/>
      <c r="L2596" s="175"/>
      <c r="M2596" s="176"/>
      <c r="N2596" s="128" t="str">
        <f>VLOOKUP(K2596,COD!$O$2:$P$10,2,FALSE)</f>
        <v>#N/A</v>
      </c>
      <c r="O2596" s="128" t="str">
        <f>VLOOKUP(L2596,COD!$O$12:$P$25,2,FALSE)</f>
        <v>#N/A</v>
      </c>
      <c r="P2596" s="119" t="str">
        <f t="shared" ref="P2596:P2960" si="2255">IF(AND(N2596&lt;&gt;"Ninguno",AND(O2596&lt;&gt;"Ninguno")),N2596&amp;" y "&amp;O2596,IF( OR(N2596="Ninguno",AND(O2596&lt;&gt;"Ninguno")),O2596,IF(OR(N2596&lt;&gt;"Ninguno",AND(O2596="Ninguno")),N2596,"Ninguno")))</f>
        <v>#N/A</v>
      </c>
    </row>
    <row r="2597" ht="23.25" customHeight="1">
      <c r="A2597" s="86" t="str">
        <f t="shared" si="2253"/>
        <v>2</v>
      </c>
      <c r="B2597" s="177">
        <v>2.0</v>
      </c>
      <c r="C2597" s="178" t="str">
        <f t="shared" si="91"/>
        <v/>
      </c>
      <c r="D2597" s="179" t="str">
        <f t="shared" ref="D2597:E2597" si="2254">D2596</f>
        <v/>
      </c>
      <c r="E2597" s="180" t="str">
        <f t="shared" si="2254"/>
        <v/>
      </c>
      <c r="F2597" s="181"/>
      <c r="G2597" s="182"/>
      <c r="H2597" s="183"/>
      <c r="I2597" s="183"/>
      <c r="J2597" s="184"/>
      <c r="K2597" s="185"/>
      <c r="L2597" s="186"/>
      <c r="M2597" s="132"/>
      <c r="N2597" s="118" t="str">
        <f>VLOOKUP(K2597,COD!$O$2:$P$10,2,FALSE)</f>
        <v>#N/A</v>
      </c>
      <c r="O2597" s="118" t="str">
        <f>VLOOKUP(L2597,COD!$O$12:$P$25,2,FALSE)</f>
        <v>#N/A</v>
      </c>
      <c r="P2597" s="119" t="str">
        <f t="shared" si="2255"/>
        <v>#N/A</v>
      </c>
    </row>
    <row r="2598" ht="23.25" customHeight="1">
      <c r="A2598" s="86" t="str">
        <f t="shared" si="2253"/>
        <v>3</v>
      </c>
      <c r="B2598" s="177">
        <v>3.0</v>
      </c>
      <c r="C2598" s="178" t="str">
        <f t="shared" si="91"/>
        <v/>
      </c>
      <c r="D2598" s="179" t="str">
        <f t="shared" ref="D2598:E2598" si="2256">D2597</f>
        <v/>
      </c>
      <c r="E2598" s="180" t="str">
        <f t="shared" si="2256"/>
        <v/>
      </c>
      <c r="F2598" s="181"/>
      <c r="G2598" s="182"/>
      <c r="H2598" s="183"/>
      <c r="I2598" s="183"/>
      <c r="J2598" s="184"/>
      <c r="K2598" s="185"/>
      <c r="L2598" s="185"/>
      <c r="M2598" s="131"/>
      <c r="N2598" s="128" t="str">
        <f>VLOOKUP(K2598,COD!$O$2:$P$10,2,FALSE)</f>
        <v>#N/A</v>
      </c>
      <c r="O2598" s="128" t="str">
        <f>VLOOKUP(L2598,COD!$O$12:$P$25,2,FALSE)</f>
        <v>#N/A</v>
      </c>
      <c r="P2598" s="119" t="str">
        <f t="shared" si="2255"/>
        <v>#N/A</v>
      </c>
    </row>
    <row r="2599" ht="23.25" customHeight="1">
      <c r="A2599" s="86" t="str">
        <f t="shared" si="2253"/>
        <v>4</v>
      </c>
      <c r="B2599" s="177">
        <v>4.0</v>
      </c>
      <c r="C2599" s="178" t="str">
        <f t="shared" si="91"/>
        <v/>
      </c>
      <c r="D2599" s="179" t="str">
        <f t="shared" ref="D2599:E2599" si="2257">D2598</f>
        <v/>
      </c>
      <c r="E2599" s="180" t="str">
        <f t="shared" si="2257"/>
        <v/>
      </c>
      <c r="F2599" s="181"/>
      <c r="G2599" s="182"/>
      <c r="H2599" s="183"/>
      <c r="I2599" s="183"/>
      <c r="J2599" s="184"/>
      <c r="K2599" s="185"/>
      <c r="L2599" s="185"/>
      <c r="M2599" s="132"/>
      <c r="N2599" s="118" t="str">
        <f>VLOOKUP(K2599,COD!$O$2:$P$10,2,FALSE)</f>
        <v>#N/A</v>
      </c>
      <c r="O2599" s="118" t="str">
        <f>VLOOKUP(L2599,COD!$O$12:$P$25,2,FALSE)</f>
        <v>#N/A</v>
      </c>
      <c r="P2599" s="119" t="str">
        <f t="shared" si="2255"/>
        <v>#N/A</v>
      </c>
    </row>
    <row r="2600" ht="23.25" customHeight="1">
      <c r="A2600" s="86" t="str">
        <f t="shared" si="2253"/>
        <v>5</v>
      </c>
      <c r="B2600" s="177">
        <v>5.0</v>
      </c>
      <c r="C2600" s="178" t="str">
        <f t="shared" si="91"/>
        <v/>
      </c>
      <c r="D2600" s="179" t="str">
        <f t="shared" ref="D2600:E2600" si="2258">D2599</f>
        <v/>
      </c>
      <c r="E2600" s="180" t="str">
        <f t="shared" si="2258"/>
        <v/>
      </c>
      <c r="F2600" s="181"/>
      <c r="G2600" s="182"/>
      <c r="H2600" s="183"/>
      <c r="I2600" s="183"/>
      <c r="J2600" s="184"/>
      <c r="K2600" s="185"/>
      <c r="L2600" s="185"/>
      <c r="M2600" s="131"/>
      <c r="N2600" s="128" t="str">
        <f>VLOOKUP(K2600,COD!$O$2:$P$10,2,FALSE)</f>
        <v>#N/A</v>
      </c>
      <c r="O2600" s="128" t="str">
        <f>VLOOKUP(L2600,COD!$O$12:$P$25,2,FALSE)</f>
        <v>#N/A</v>
      </c>
      <c r="P2600" s="119" t="str">
        <f t="shared" si="2255"/>
        <v>#N/A</v>
      </c>
    </row>
    <row r="2601" ht="23.25" customHeight="1">
      <c r="A2601" s="86" t="str">
        <f t="shared" si="2253"/>
        <v>6</v>
      </c>
      <c r="B2601" s="177">
        <v>6.0</v>
      </c>
      <c r="C2601" s="178" t="str">
        <f t="shared" si="91"/>
        <v/>
      </c>
      <c r="D2601" s="179" t="str">
        <f t="shared" ref="D2601:E2601" si="2259">D2600</f>
        <v/>
      </c>
      <c r="E2601" s="180" t="str">
        <f t="shared" si="2259"/>
        <v/>
      </c>
      <c r="F2601" s="181"/>
      <c r="G2601" s="182"/>
      <c r="H2601" s="183"/>
      <c r="I2601" s="183"/>
      <c r="J2601" s="184"/>
      <c r="K2601" s="185"/>
      <c r="L2601" s="185"/>
      <c r="M2601" s="130"/>
      <c r="N2601" s="118" t="str">
        <f>VLOOKUP(K2601,COD!$O$2:$P$10,2,FALSE)</f>
        <v>#N/A</v>
      </c>
      <c r="O2601" s="118" t="str">
        <f>VLOOKUP(L2601,COD!$O$12:$P$25,2,FALSE)</f>
        <v>#N/A</v>
      </c>
      <c r="P2601" s="119" t="str">
        <f t="shared" si="2255"/>
        <v>#N/A</v>
      </c>
    </row>
    <row r="2602" ht="23.25" customHeight="1">
      <c r="A2602" s="86" t="str">
        <f t="shared" si="2253"/>
        <v>7</v>
      </c>
      <c r="B2602" s="177">
        <v>7.0</v>
      </c>
      <c r="C2602" s="178" t="str">
        <f t="shared" si="91"/>
        <v/>
      </c>
      <c r="D2602" s="179" t="str">
        <f t="shared" ref="D2602:E2602" si="2260">D2601</f>
        <v/>
      </c>
      <c r="E2602" s="180" t="str">
        <f t="shared" si="2260"/>
        <v/>
      </c>
      <c r="F2602" s="181"/>
      <c r="G2602" s="182"/>
      <c r="H2602" s="183"/>
      <c r="I2602" s="183"/>
      <c r="J2602" s="184"/>
      <c r="K2602" s="185"/>
      <c r="L2602" s="185"/>
      <c r="M2602" s="127"/>
      <c r="N2602" s="128" t="str">
        <f>VLOOKUP(K2602,COD!$O$2:$P$10,2,FALSE)</f>
        <v>#N/A</v>
      </c>
      <c r="O2602" s="128" t="str">
        <f>VLOOKUP(L2602,COD!$O$12:$P$25,2,FALSE)</f>
        <v>#N/A</v>
      </c>
      <c r="P2602" s="119" t="str">
        <f t="shared" si="2255"/>
        <v>#N/A</v>
      </c>
    </row>
    <row r="2603" ht="23.25" customHeight="1">
      <c r="A2603" s="86" t="str">
        <f t="shared" si="2253"/>
        <v>8</v>
      </c>
      <c r="B2603" s="177">
        <v>8.0</v>
      </c>
      <c r="C2603" s="178" t="str">
        <f t="shared" si="91"/>
        <v/>
      </c>
      <c r="D2603" s="179" t="str">
        <f t="shared" ref="D2603:E2603" si="2261">D2602</f>
        <v/>
      </c>
      <c r="E2603" s="180" t="str">
        <f t="shared" si="2261"/>
        <v/>
      </c>
      <c r="F2603" s="181"/>
      <c r="G2603" s="182"/>
      <c r="H2603" s="183"/>
      <c r="I2603" s="183"/>
      <c r="J2603" s="184"/>
      <c r="K2603" s="185"/>
      <c r="L2603" s="185"/>
      <c r="M2603" s="132"/>
      <c r="N2603" s="118" t="str">
        <f>VLOOKUP(K2603,COD!$O$2:$P$10,2,FALSE)</f>
        <v>#N/A</v>
      </c>
      <c r="O2603" s="118" t="str">
        <f>VLOOKUP(L2603,COD!$O$12:$P$25,2,FALSE)</f>
        <v>#N/A</v>
      </c>
      <c r="P2603" s="119" t="str">
        <f t="shared" si="2255"/>
        <v>#N/A</v>
      </c>
    </row>
    <row r="2604" ht="23.25" customHeight="1">
      <c r="A2604" s="86" t="str">
        <f t="shared" si="2253"/>
        <v>9</v>
      </c>
      <c r="B2604" s="177">
        <v>9.0</v>
      </c>
      <c r="C2604" s="178" t="str">
        <f t="shared" si="91"/>
        <v/>
      </c>
      <c r="D2604" s="179" t="str">
        <f t="shared" ref="D2604:E2604" si="2262">D2603</f>
        <v/>
      </c>
      <c r="E2604" s="180" t="str">
        <f t="shared" si="2262"/>
        <v/>
      </c>
      <c r="F2604" s="181"/>
      <c r="G2604" s="182"/>
      <c r="H2604" s="183"/>
      <c r="I2604" s="183"/>
      <c r="J2604" s="184"/>
      <c r="K2604" s="185"/>
      <c r="L2604" s="185"/>
      <c r="M2604" s="131"/>
      <c r="N2604" s="128" t="str">
        <f>VLOOKUP(K2604,COD!$O$2:$P$10,2,FALSE)</f>
        <v>#N/A</v>
      </c>
      <c r="O2604" s="128" t="str">
        <f>VLOOKUP(L2604,COD!$O$12:$P$25,2,FALSE)</f>
        <v>#N/A</v>
      </c>
      <c r="P2604" s="119" t="str">
        <f t="shared" si="2255"/>
        <v>#N/A</v>
      </c>
    </row>
    <row r="2605" ht="23.25" customHeight="1">
      <c r="A2605" s="86" t="str">
        <f t="shared" si="2253"/>
        <v>10</v>
      </c>
      <c r="B2605" s="177">
        <v>10.0</v>
      </c>
      <c r="C2605" s="178" t="str">
        <f t="shared" si="91"/>
        <v/>
      </c>
      <c r="D2605" s="179" t="str">
        <f t="shared" ref="D2605:E2605" si="2263">D2604</f>
        <v/>
      </c>
      <c r="E2605" s="180" t="str">
        <f t="shared" si="2263"/>
        <v/>
      </c>
      <c r="F2605" s="181"/>
      <c r="G2605" s="182"/>
      <c r="H2605" s="183"/>
      <c r="I2605" s="183"/>
      <c r="J2605" s="184"/>
      <c r="K2605" s="185"/>
      <c r="L2605" s="185"/>
      <c r="M2605" s="132"/>
      <c r="N2605" s="118" t="str">
        <f>VLOOKUP(K2605,COD!$O$2:$P$10,2,FALSE)</f>
        <v>#N/A</v>
      </c>
      <c r="O2605" s="118" t="str">
        <f>VLOOKUP(L2605,COD!$O$12:$P$25,2,FALSE)</f>
        <v>#N/A</v>
      </c>
      <c r="P2605" s="119" t="str">
        <f t="shared" si="2255"/>
        <v>#N/A</v>
      </c>
    </row>
    <row r="2606" ht="23.25" customHeight="1">
      <c r="A2606" s="86" t="str">
        <f t="shared" si="2253"/>
        <v>11</v>
      </c>
      <c r="B2606" s="177">
        <v>11.0</v>
      </c>
      <c r="C2606" s="178" t="str">
        <f t="shared" si="91"/>
        <v/>
      </c>
      <c r="D2606" s="179" t="str">
        <f t="shared" ref="D2606:E2606" si="2264">D2605</f>
        <v/>
      </c>
      <c r="E2606" s="180" t="str">
        <f t="shared" si="2264"/>
        <v/>
      </c>
      <c r="F2606" s="181"/>
      <c r="G2606" s="182"/>
      <c r="H2606" s="183"/>
      <c r="I2606" s="183"/>
      <c r="J2606" s="184"/>
      <c r="K2606" s="185"/>
      <c r="L2606" s="185"/>
      <c r="M2606" s="131"/>
      <c r="N2606" s="128" t="str">
        <f>VLOOKUP(K2606,COD!$O$2:$P$10,2,FALSE)</f>
        <v>#N/A</v>
      </c>
      <c r="O2606" s="128" t="str">
        <f>VLOOKUP(L2606,COD!$O$12:$P$25,2,FALSE)</f>
        <v>#N/A</v>
      </c>
      <c r="P2606" s="119" t="str">
        <f t="shared" si="2255"/>
        <v>#N/A</v>
      </c>
    </row>
    <row r="2607" ht="23.25" customHeight="1">
      <c r="A2607" s="86" t="str">
        <f t="shared" si="2253"/>
        <v>12</v>
      </c>
      <c r="B2607" s="177">
        <v>12.0</v>
      </c>
      <c r="C2607" s="178" t="str">
        <f t="shared" si="91"/>
        <v/>
      </c>
      <c r="D2607" s="179" t="str">
        <f t="shared" ref="D2607:E2607" si="2265">D2606</f>
        <v/>
      </c>
      <c r="E2607" s="180" t="str">
        <f t="shared" si="2265"/>
        <v/>
      </c>
      <c r="F2607" s="181"/>
      <c r="G2607" s="182"/>
      <c r="H2607" s="183"/>
      <c r="I2607" s="183"/>
      <c r="J2607" s="184"/>
      <c r="K2607" s="186"/>
      <c r="L2607" s="186"/>
      <c r="M2607" s="130"/>
      <c r="N2607" s="118" t="str">
        <f>VLOOKUP(K2607,COD!$O$2:$P$10,2,FALSE)</f>
        <v>#N/A</v>
      </c>
      <c r="O2607" s="118" t="str">
        <f>VLOOKUP(L2607,COD!$O$12:$P$25,2,FALSE)</f>
        <v>#N/A</v>
      </c>
      <c r="P2607" s="119" t="str">
        <f t="shared" si="2255"/>
        <v>#N/A</v>
      </c>
    </row>
    <row r="2608" ht="23.25" customHeight="1">
      <c r="A2608" s="86" t="str">
        <f t="shared" si="2253"/>
        <v>13</v>
      </c>
      <c r="B2608" s="177">
        <v>13.0</v>
      </c>
      <c r="C2608" s="178" t="str">
        <f t="shared" si="91"/>
        <v/>
      </c>
      <c r="D2608" s="179" t="str">
        <f t="shared" ref="D2608:E2608" si="2266">D2607</f>
        <v/>
      </c>
      <c r="E2608" s="180" t="str">
        <f t="shared" si="2266"/>
        <v/>
      </c>
      <c r="F2608" s="181"/>
      <c r="G2608" s="182"/>
      <c r="H2608" s="183"/>
      <c r="I2608" s="183"/>
      <c r="J2608" s="184"/>
      <c r="K2608" s="185"/>
      <c r="L2608" s="185"/>
      <c r="M2608" s="127"/>
      <c r="N2608" s="128" t="str">
        <f>VLOOKUP(K2608,COD!$O$2:$P$10,2,FALSE)</f>
        <v>#N/A</v>
      </c>
      <c r="O2608" s="128" t="str">
        <f>VLOOKUP(L2608,COD!$O$12:$P$25,2,FALSE)</f>
        <v>#N/A</v>
      </c>
      <c r="P2608" s="119" t="str">
        <f t="shared" si="2255"/>
        <v>#N/A</v>
      </c>
    </row>
    <row r="2609" ht="23.25" customHeight="1">
      <c r="A2609" s="86" t="str">
        <f t="shared" si="2253"/>
        <v>14</v>
      </c>
      <c r="B2609" s="177">
        <v>14.0</v>
      </c>
      <c r="C2609" s="178" t="str">
        <f t="shared" si="91"/>
        <v/>
      </c>
      <c r="D2609" s="179" t="str">
        <f t="shared" ref="D2609:E2609" si="2267">D2608</f>
        <v/>
      </c>
      <c r="E2609" s="180" t="str">
        <f t="shared" si="2267"/>
        <v/>
      </c>
      <c r="F2609" s="181"/>
      <c r="G2609" s="182"/>
      <c r="H2609" s="183"/>
      <c r="I2609" s="183"/>
      <c r="J2609" s="184"/>
      <c r="K2609" s="186"/>
      <c r="L2609" s="186"/>
      <c r="M2609" s="130"/>
      <c r="N2609" s="118" t="str">
        <f>VLOOKUP(K2609,COD!$O$2:$P$10,2,FALSE)</f>
        <v>#N/A</v>
      </c>
      <c r="O2609" s="118" t="str">
        <f>VLOOKUP(L2609,COD!$O$12:$P$25,2,FALSE)</f>
        <v>#N/A</v>
      </c>
      <c r="P2609" s="119" t="str">
        <f t="shared" si="2255"/>
        <v>#N/A</v>
      </c>
    </row>
    <row r="2610" ht="23.25" customHeight="1">
      <c r="A2610" s="86" t="str">
        <f t="shared" si="2253"/>
        <v>15</v>
      </c>
      <c r="B2610" s="177">
        <v>15.0</v>
      </c>
      <c r="C2610" s="178" t="str">
        <f t="shared" si="91"/>
        <v/>
      </c>
      <c r="D2610" s="179" t="str">
        <f t="shared" ref="D2610:E2610" si="2268">D2609</f>
        <v/>
      </c>
      <c r="E2610" s="180" t="str">
        <f t="shared" si="2268"/>
        <v/>
      </c>
      <c r="F2610" s="181"/>
      <c r="G2610" s="182"/>
      <c r="H2610" s="183"/>
      <c r="I2610" s="183"/>
      <c r="J2610" s="184"/>
      <c r="K2610" s="186"/>
      <c r="L2610" s="186"/>
      <c r="M2610" s="127"/>
      <c r="N2610" s="128" t="str">
        <f>VLOOKUP(K2610,COD!$O$2:$P$10,2,FALSE)</f>
        <v>#N/A</v>
      </c>
      <c r="O2610" s="128" t="str">
        <f>VLOOKUP(L2610,COD!$O$12:$P$25,2,FALSE)</f>
        <v>#N/A</v>
      </c>
      <c r="P2610" s="119" t="str">
        <f t="shared" si="2255"/>
        <v>#N/A</v>
      </c>
    </row>
    <row r="2611" ht="23.25" customHeight="1">
      <c r="A2611" s="86" t="str">
        <f t="shared" si="2253"/>
        <v>16</v>
      </c>
      <c r="B2611" s="177">
        <v>16.0</v>
      </c>
      <c r="C2611" s="178" t="str">
        <f t="shared" si="91"/>
        <v/>
      </c>
      <c r="D2611" s="179" t="str">
        <f t="shared" ref="D2611:E2611" si="2269">D2610</f>
        <v/>
      </c>
      <c r="E2611" s="180" t="str">
        <f t="shared" si="2269"/>
        <v/>
      </c>
      <c r="F2611" s="181"/>
      <c r="G2611" s="182"/>
      <c r="H2611" s="183"/>
      <c r="I2611" s="183"/>
      <c r="J2611" s="184"/>
      <c r="K2611" s="186"/>
      <c r="L2611" s="186"/>
      <c r="M2611" s="132"/>
      <c r="N2611" s="118" t="str">
        <f>VLOOKUP(K2611,COD!$O$2:$P$10,2,FALSE)</f>
        <v>#N/A</v>
      </c>
      <c r="O2611" s="118" t="str">
        <f>VLOOKUP(L2611,COD!$O$12:$P$25,2,FALSE)</f>
        <v>#N/A</v>
      </c>
      <c r="P2611" s="119" t="str">
        <f t="shared" si="2255"/>
        <v>#N/A</v>
      </c>
    </row>
    <row r="2612" ht="23.25" customHeight="1">
      <c r="A2612" s="86" t="str">
        <f t="shared" si="2253"/>
        <v>17</v>
      </c>
      <c r="B2612" s="177">
        <v>17.0</v>
      </c>
      <c r="C2612" s="178" t="str">
        <f t="shared" si="91"/>
        <v/>
      </c>
      <c r="D2612" s="179" t="str">
        <f t="shared" ref="D2612:E2612" si="2270">D2611</f>
        <v/>
      </c>
      <c r="E2612" s="180" t="str">
        <f t="shared" si="2270"/>
        <v/>
      </c>
      <c r="F2612" s="181"/>
      <c r="G2612" s="182"/>
      <c r="H2612" s="183"/>
      <c r="I2612" s="183"/>
      <c r="J2612" s="184"/>
      <c r="K2612" s="186"/>
      <c r="L2612" s="186"/>
      <c r="M2612" s="131"/>
      <c r="N2612" s="128" t="str">
        <f>VLOOKUP(K2612,COD!$O$2:$P$10,2,FALSE)</f>
        <v>#N/A</v>
      </c>
      <c r="O2612" s="128" t="str">
        <f>VLOOKUP(L2612,COD!$O$12:$P$25,2,FALSE)</f>
        <v>#N/A</v>
      </c>
      <c r="P2612" s="119" t="str">
        <f t="shared" si="2255"/>
        <v>#N/A</v>
      </c>
    </row>
    <row r="2613" ht="23.25" customHeight="1">
      <c r="A2613" s="86" t="str">
        <f t="shared" si="2253"/>
        <v>18</v>
      </c>
      <c r="B2613" s="177">
        <v>18.0</v>
      </c>
      <c r="C2613" s="178" t="str">
        <f t="shared" si="91"/>
        <v/>
      </c>
      <c r="D2613" s="179" t="str">
        <f t="shared" ref="D2613:E2613" si="2271">D2612</f>
        <v/>
      </c>
      <c r="E2613" s="180" t="str">
        <f t="shared" si="2271"/>
        <v/>
      </c>
      <c r="F2613" s="181"/>
      <c r="G2613" s="182"/>
      <c r="H2613" s="183"/>
      <c r="I2613" s="183"/>
      <c r="J2613" s="187"/>
      <c r="K2613" s="186"/>
      <c r="L2613" s="186"/>
      <c r="M2613" s="130"/>
      <c r="N2613" s="118" t="str">
        <f>VLOOKUP(K2613,COD!$O$2:$P$10,2,FALSE)</f>
        <v>#N/A</v>
      </c>
      <c r="O2613" s="118" t="str">
        <f>VLOOKUP(L2613,COD!$O$12:$P$25,2,FALSE)</f>
        <v>#N/A</v>
      </c>
      <c r="P2613" s="119" t="str">
        <f t="shared" si="2255"/>
        <v>#N/A</v>
      </c>
    </row>
    <row r="2614" ht="23.25" customHeight="1">
      <c r="A2614" s="86" t="str">
        <f t="shared" si="2253"/>
        <v>19</v>
      </c>
      <c r="B2614" s="177">
        <v>19.0</v>
      </c>
      <c r="C2614" s="178" t="str">
        <f t="shared" si="91"/>
        <v/>
      </c>
      <c r="D2614" s="179" t="str">
        <f t="shared" ref="D2614:E2614" si="2272">D2613</f>
        <v/>
      </c>
      <c r="E2614" s="180" t="str">
        <f t="shared" si="2272"/>
        <v/>
      </c>
      <c r="F2614" s="181"/>
      <c r="G2614" s="182"/>
      <c r="H2614" s="183"/>
      <c r="I2614" s="183"/>
      <c r="J2614" s="184"/>
      <c r="K2614" s="186"/>
      <c r="L2614" s="186"/>
      <c r="M2614" s="127"/>
      <c r="N2614" s="128" t="str">
        <f>VLOOKUP(K2614,COD!$O$2:$P$10,2,FALSE)</f>
        <v>#N/A</v>
      </c>
      <c r="O2614" s="128" t="str">
        <f>VLOOKUP(L2614,COD!$O$12:$P$25,2,FALSE)</f>
        <v>#N/A</v>
      </c>
      <c r="P2614" s="119" t="str">
        <f t="shared" si="2255"/>
        <v>#N/A</v>
      </c>
    </row>
    <row r="2615" ht="23.25" customHeight="1">
      <c r="A2615" s="86" t="str">
        <f t="shared" si="2253"/>
        <v>20</v>
      </c>
      <c r="B2615" s="177">
        <v>20.0</v>
      </c>
      <c r="C2615" s="178" t="str">
        <f t="shared" si="91"/>
        <v/>
      </c>
      <c r="D2615" s="179" t="str">
        <f t="shared" ref="D2615:E2615" si="2273">D2614</f>
        <v/>
      </c>
      <c r="E2615" s="180" t="str">
        <f t="shared" si="2273"/>
        <v/>
      </c>
      <c r="F2615" s="181"/>
      <c r="G2615" s="182"/>
      <c r="H2615" s="183"/>
      <c r="I2615" s="183"/>
      <c r="J2615" s="184"/>
      <c r="K2615" s="186"/>
      <c r="L2615" s="186"/>
      <c r="M2615" s="132"/>
      <c r="N2615" s="118" t="str">
        <f>VLOOKUP(K2615,COD!$O$2:$P$10,2,FALSE)</f>
        <v>#N/A</v>
      </c>
      <c r="O2615" s="118" t="str">
        <f>VLOOKUP(L2615,COD!$O$12:$P$25,2,FALSE)</f>
        <v>#N/A</v>
      </c>
      <c r="P2615" s="119" t="str">
        <f t="shared" si="2255"/>
        <v>#N/A</v>
      </c>
    </row>
    <row r="2616" ht="23.25" customHeight="1">
      <c r="A2616" s="86" t="str">
        <f t="shared" si="2253"/>
        <v>21</v>
      </c>
      <c r="B2616" s="177">
        <v>21.0</v>
      </c>
      <c r="C2616" s="178" t="str">
        <f t="shared" si="91"/>
        <v/>
      </c>
      <c r="D2616" s="179" t="str">
        <f t="shared" ref="D2616:E2616" si="2274">D2615</f>
        <v/>
      </c>
      <c r="E2616" s="180" t="str">
        <f t="shared" si="2274"/>
        <v/>
      </c>
      <c r="F2616" s="181"/>
      <c r="G2616" s="182"/>
      <c r="H2616" s="183"/>
      <c r="I2616" s="183"/>
      <c r="J2616" s="187"/>
      <c r="K2616" s="185"/>
      <c r="L2616" s="186"/>
      <c r="M2616" s="127"/>
      <c r="N2616" s="128" t="str">
        <f>VLOOKUP(K2616,COD!$O$2:$P$10,2,FALSE)</f>
        <v>#N/A</v>
      </c>
      <c r="O2616" s="128" t="str">
        <f>VLOOKUP(L2616,COD!$O$12:$P$25,2,FALSE)</f>
        <v>#N/A</v>
      </c>
      <c r="P2616" s="119" t="str">
        <f t="shared" si="2255"/>
        <v>#N/A</v>
      </c>
    </row>
    <row r="2617" ht="23.25" customHeight="1">
      <c r="A2617" s="86" t="str">
        <f t="shared" si="2253"/>
        <v>22</v>
      </c>
      <c r="B2617" s="177">
        <v>22.0</v>
      </c>
      <c r="C2617" s="178" t="str">
        <f t="shared" si="91"/>
        <v/>
      </c>
      <c r="D2617" s="179" t="str">
        <f t="shared" ref="D2617:E2617" si="2275">D2616</f>
        <v/>
      </c>
      <c r="E2617" s="180" t="str">
        <f t="shared" si="2275"/>
        <v/>
      </c>
      <c r="F2617" s="181"/>
      <c r="G2617" s="182"/>
      <c r="H2617" s="183"/>
      <c r="I2617" s="183"/>
      <c r="J2617" s="184"/>
      <c r="K2617" s="186"/>
      <c r="L2617" s="186"/>
      <c r="M2617" s="130"/>
      <c r="N2617" s="118" t="str">
        <f>VLOOKUP(K2617,COD!$O$2:$P$10,2,FALSE)</f>
        <v>#N/A</v>
      </c>
      <c r="O2617" s="118" t="str">
        <f>VLOOKUP(L2617,COD!$O$12:$P$25,2,FALSE)</f>
        <v>#N/A</v>
      </c>
      <c r="P2617" s="119" t="str">
        <f t="shared" si="2255"/>
        <v>#N/A</v>
      </c>
    </row>
    <row r="2618" ht="23.25" customHeight="1">
      <c r="A2618" s="86" t="str">
        <f t="shared" si="2253"/>
        <v>23</v>
      </c>
      <c r="B2618" s="177">
        <v>23.0</v>
      </c>
      <c r="C2618" s="178" t="str">
        <f t="shared" si="91"/>
        <v/>
      </c>
      <c r="D2618" s="179" t="str">
        <f t="shared" ref="D2618:E2618" si="2276">D2617</f>
        <v/>
      </c>
      <c r="E2618" s="180" t="str">
        <f t="shared" si="2276"/>
        <v/>
      </c>
      <c r="F2618" s="181"/>
      <c r="G2618" s="182"/>
      <c r="H2618" s="183"/>
      <c r="I2618" s="183"/>
      <c r="J2618" s="184"/>
      <c r="K2618" s="185"/>
      <c r="L2618" s="186"/>
      <c r="M2618" s="131"/>
      <c r="N2618" s="128" t="str">
        <f>VLOOKUP(K2618,COD!$O$2:$P$10,2,FALSE)</f>
        <v>#N/A</v>
      </c>
      <c r="O2618" s="128" t="str">
        <f>VLOOKUP(L2618,COD!$O$12:$P$25,2,FALSE)</f>
        <v>#N/A</v>
      </c>
      <c r="P2618" s="119" t="str">
        <f t="shared" si="2255"/>
        <v>#N/A</v>
      </c>
    </row>
    <row r="2619" ht="23.25" customHeight="1">
      <c r="A2619" s="86" t="str">
        <f t="shared" si="2253"/>
        <v>24</v>
      </c>
      <c r="B2619" s="177">
        <v>24.0</v>
      </c>
      <c r="C2619" s="178" t="str">
        <f t="shared" si="91"/>
        <v/>
      </c>
      <c r="D2619" s="179" t="str">
        <f t="shared" ref="D2619:E2619" si="2277">D2618</f>
        <v/>
      </c>
      <c r="E2619" s="180" t="str">
        <f t="shared" si="2277"/>
        <v/>
      </c>
      <c r="F2619" s="181"/>
      <c r="G2619" s="182"/>
      <c r="H2619" s="183"/>
      <c r="I2619" s="183"/>
      <c r="J2619" s="184"/>
      <c r="K2619" s="186"/>
      <c r="L2619" s="186"/>
      <c r="M2619" s="130"/>
      <c r="N2619" s="118" t="str">
        <f>VLOOKUP(K2619,COD!$O$2:$P$10,2,FALSE)</f>
        <v>#N/A</v>
      </c>
      <c r="O2619" s="118" t="str">
        <f>VLOOKUP(L2619,COD!$O$12:$P$25,2,FALSE)</f>
        <v>#N/A</v>
      </c>
      <c r="P2619" s="119" t="str">
        <f t="shared" si="2255"/>
        <v>#N/A</v>
      </c>
    </row>
    <row r="2620" ht="23.25" customHeight="1">
      <c r="A2620" s="86" t="str">
        <f t="shared" si="2253"/>
        <v>25</v>
      </c>
      <c r="B2620" s="177">
        <v>25.0</v>
      </c>
      <c r="C2620" s="178" t="str">
        <f t="shared" si="91"/>
        <v/>
      </c>
      <c r="D2620" s="179" t="str">
        <f t="shared" ref="D2620:E2620" si="2278">D2619</f>
        <v/>
      </c>
      <c r="E2620" s="180" t="str">
        <f t="shared" si="2278"/>
        <v/>
      </c>
      <c r="F2620" s="181"/>
      <c r="G2620" s="182"/>
      <c r="H2620" s="183"/>
      <c r="I2620" s="183"/>
      <c r="J2620" s="187"/>
      <c r="K2620" s="185"/>
      <c r="L2620" s="185"/>
      <c r="M2620" s="127"/>
      <c r="N2620" s="128" t="str">
        <f>VLOOKUP(K2620,COD!$O$2:$P$10,2,FALSE)</f>
        <v>#N/A</v>
      </c>
      <c r="O2620" s="128" t="str">
        <f>VLOOKUP(L2620,COD!$O$12:$P$25,2,FALSE)</f>
        <v>#N/A</v>
      </c>
      <c r="P2620" s="119" t="str">
        <f t="shared" si="2255"/>
        <v>#N/A</v>
      </c>
    </row>
    <row r="2621" ht="23.25" customHeight="1">
      <c r="A2621" s="86" t="str">
        <f t="shared" si="2253"/>
        <v>26</v>
      </c>
      <c r="B2621" s="177">
        <v>26.0</v>
      </c>
      <c r="C2621" s="178" t="str">
        <f t="shared" si="91"/>
        <v/>
      </c>
      <c r="D2621" s="179" t="str">
        <f t="shared" ref="D2621:E2621" si="2279">D2620</f>
        <v/>
      </c>
      <c r="E2621" s="180" t="str">
        <f t="shared" si="2279"/>
        <v/>
      </c>
      <c r="F2621" s="181"/>
      <c r="G2621" s="182"/>
      <c r="H2621" s="183"/>
      <c r="I2621" s="183"/>
      <c r="J2621" s="184"/>
      <c r="K2621" s="185"/>
      <c r="L2621" s="185"/>
      <c r="M2621" s="132"/>
      <c r="N2621" s="118" t="str">
        <f>VLOOKUP(K2621,COD!$O$2:$P$10,2,FALSE)</f>
        <v>#N/A</v>
      </c>
      <c r="O2621" s="118" t="str">
        <f>VLOOKUP(L2621,COD!$O$12:$P$25,2,FALSE)</f>
        <v>#N/A</v>
      </c>
      <c r="P2621" s="119" t="str">
        <f t="shared" si="2255"/>
        <v>#N/A</v>
      </c>
    </row>
    <row r="2622" ht="23.25" customHeight="1">
      <c r="A2622" s="86" t="str">
        <f t="shared" si="2253"/>
        <v>27</v>
      </c>
      <c r="B2622" s="177">
        <v>27.0</v>
      </c>
      <c r="C2622" s="178" t="str">
        <f t="shared" si="91"/>
        <v/>
      </c>
      <c r="D2622" s="179" t="str">
        <f t="shared" ref="D2622:E2622" si="2280">D2621</f>
        <v/>
      </c>
      <c r="E2622" s="180" t="str">
        <f t="shared" si="2280"/>
        <v/>
      </c>
      <c r="F2622" s="181"/>
      <c r="G2622" s="182"/>
      <c r="H2622" s="183"/>
      <c r="I2622" s="183"/>
      <c r="J2622" s="184"/>
      <c r="K2622" s="185"/>
      <c r="L2622" s="185"/>
      <c r="M2622" s="131"/>
      <c r="N2622" s="128" t="str">
        <f>VLOOKUP(K2622,COD!$O$2:$P$10,2,FALSE)</f>
        <v>#N/A</v>
      </c>
      <c r="O2622" s="128" t="str">
        <f>VLOOKUP(L2622,COD!$O$12:$P$25,2,FALSE)</f>
        <v>#N/A</v>
      </c>
      <c r="P2622" s="119" t="str">
        <f t="shared" si="2255"/>
        <v>#N/A</v>
      </c>
    </row>
    <row r="2623" ht="23.25" customHeight="1">
      <c r="A2623" s="86" t="str">
        <f t="shared" si="2253"/>
        <v>28</v>
      </c>
      <c r="B2623" s="177">
        <v>28.0</v>
      </c>
      <c r="C2623" s="178" t="str">
        <f t="shared" si="91"/>
        <v/>
      </c>
      <c r="D2623" s="179" t="str">
        <f t="shared" ref="D2623:E2623" si="2281">D2622</f>
        <v/>
      </c>
      <c r="E2623" s="180" t="str">
        <f t="shared" si="2281"/>
        <v/>
      </c>
      <c r="F2623" s="181"/>
      <c r="G2623" s="182"/>
      <c r="H2623" s="183"/>
      <c r="I2623" s="183"/>
      <c r="J2623" s="184"/>
      <c r="K2623" s="185"/>
      <c r="L2623" s="185"/>
      <c r="M2623" s="132"/>
      <c r="N2623" s="118" t="str">
        <f>VLOOKUP(K2623,COD!$O$2:$P$10,2,FALSE)</f>
        <v>#N/A</v>
      </c>
      <c r="O2623" s="118" t="str">
        <f>VLOOKUP(L2623,COD!$O$12:$P$25,2,FALSE)</f>
        <v>#N/A</v>
      </c>
      <c r="P2623" s="119" t="str">
        <f t="shared" si="2255"/>
        <v>#N/A</v>
      </c>
    </row>
    <row r="2624" ht="23.25" customHeight="1">
      <c r="A2624" s="86" t="str">
        <f t="shared" si="2253"/>
        <v>29</v>
      </c>
      <c r="B2624" s="177">
        <v>29.0</v>
      </c>
      <c r="C2624" s="178" t="str">
        <f t="shared" si="91"/>
        <v/>
      </c>
      <c r="D2624" s="179" t="str">
        <f t="shared" ref="D2624:E2624" si="2282">D2623</f>
        <v/>
      </c>
      <c r="E2624" s="180" t="str">
        <f t="shared" si="2282"/>
        <v/>
      </c>
      <c r="F2624" s="181"/>
      <c r="G2624" s="182"/>
      <c r="H2624" s="183"/>
      <c r="I2624" s="183"/>
      <c r="J2624" s="184"/>
      <c r="K2624" s="185"/>
      <c r="L2624" s="185"/>
      <c r="M2624" s="131"/>
      <c r="N2624" s="128" t="str">
        <f>VLOOKUP(K2624,COD!$O$2:$P$10,2,FALSE)</f>
        <v>#N/A</v>
      </c>
      <c r="O2624" s="128" t="str">
        <f>VLOOKUP(L2624,COD!$O$12:$P$25,2,FALSE)</f>
        <v>#N/A</v>
      </c>
      <c r="P2624" s="119" t="str">
        <f t="shared" si="2255"/>
        <v>#N/A</v>
      </c>
    </row>
    <row r="2625" ht="23.25" customHeight="1">
      <c r="A2625" s="86" t="str">
        <f t="shared" si="2253"/>
        <v>30</v>
      </c>
      <c r="B2625" s="177">
        <v>30.0</v>
      </c>
      <c r="C2625" s="178" t="str">
        <f t="shared" si="91"/>
        <v/>
      </c>
      <c r="D2625" s="179" t="str">
        <f t="shared" ref="D2625:E2625" si="2283">D2624</f>
        <v/>
      </c>
      <c r="E2625" s="180" t="str">
        <f t="shared" si="2283"/>
        <v/>
      </c>
      <c r="F2625" s="181"/>
      <c r="G2625" s="182"/>
      <c r="H2625" s="183"/>
      <c r="I2625" s="183"/>
      <c r="J2625" s="184"/>
      <c r="K2625" s="185"/>
      <c r="L2625" s="185"/>
      <c r="M2625" s="130"/>
      <c r="N2625" s="118" t="str">
        <f>VLOOKUP(K2625,COD!$O$2:$P$10,2,FALSE)</f>
        <v>#N/A</v>
      </c>
      <c r="O2625" s="118" t="str">
        <f>VLOOKUP(L2625,COD!$O$12:$P$25,2,FALSE)</f>
        <v>#N/A</v>
      </c>
      <c r="P2625" s="119" t="str">
        <f t="shared" si="2255"/>
        <v>#N/A</v>
      </c>
    </row>
    <row r="2626" ht="23.25" customHeight="1">
      <c r="A2626" s="86" t="str">
        <f t="shared" si="2253"/>
        <v>31</v>
      </c>
      <c r="B2626" s="177">
        <v>31.0</v>
      </c>
      <c r="C2626" s="178" t="str">
        <f t="shared" si="91"/>
        <v/>
      </c>
      <c r="D2626" s="179" t="str">
        <f t="shared" ref="D2626:E2626" si="2284">D2625</f>
        <v/>
      </c>
      <c r="E2626" s="180" t="str">
        <f t="shared" si="2284"/>
        <v/>
      </c>
      <c r="F2626" s="181"/>
      <c r="G2626" s="182"/>
      <c r="H2626" s="183"/>
      <c r="I2626" s="183"/>
      <c r="J2626" s="184"/>
      <c r="K2626" s="186"/>
      <c r="L2626" s="186"/>
      <c r="M2626" s="131"/>
      <c r="N2626" s="128" t="str">
        <f>VLOOKUP(K2626,COD!$O$2:$P$10,2,FALSE)</f>
        <v>#N/A</v>
      </c>
      <c r="O2626" s="128" t="str">
        <f>VLOOKUP(L2626,COD!$O$12:$P$25,2,FALSE)</f>
        <v>#N/A</v>
      </c>
      <c r="P2626" s="119" t="str">
        <f t="shared" si="2255"/>
        <v>#N/A</v>
      </c>
    </row>
    <row r="2627" ht="23.25" customHeight="1">
      <c r="A2627" s="86" t="str">
        <f t="shared" si="2253"/>
        <v>32</v>
      </c>
      <c r="B2627" s="177">
        <v>32.0</v>
      </c>
      <c r="C2627" s="178" t="str">
        <f t="shared" si="91"/>
        <v/>
      </c>
      <c r="D2627" s="179" t="str">
        <f t="shared" ref="D2627:E2627" si="2285">D2626</f>
        <v/>
      </c>
      <c r="E2627" s="180" t="str">
        <f t="shared" si="2285"/>
        <v/>
      </c>
      <c r="F2627" s="181"/>
      <c r="G2627" s="182"/>
      <c r="H2627" s="183"/>
      <c r="I2627" s="183"/>
      <c r="J2627" s="184"/>
      <c r="K2627" s="185"/>
      <c r="L2627" s="185"/>
      <c r="M2627" s="130"/>
      <c r="N2627" s="118" t="str">
        <f>VLOOKUP(K2627,COD!$O$2:$P$10,2,FALSE)</f>
        <v>#N/A</v>
      </c>
      <c r="O2627" s="118" t="str">
        <f>VLOOKUP(L2627,COD!$O$12:$P$25,2,FALSE)</f>
        <v>#N/A</v>
      </c>
      <c r="P2627" s="119" t="str">
        <f t="shared" si="2255"/>
        <v>#N/A</v>
      </c>
    </row>
    <row r="2628" ht="23.25" customHeight="1">
      <c r="A2628" s="86" t="str">
        <f t="shared" si="2253"/>
        <v>33</v>
      </c>
      <c r="B2628" s="177">
        <v>33.0</v>
      </c>
      <c r="C2628" s="178" t="str">
        <f t="shared" si="91"/>
        <v/>
      </c>
      <c r="D2628" s="179" t="str">
        <f t="shared" ref="D2628:E2628" si="2286">D2627</f>
        <v/>
      </c>
      <c r="E2628" s="180" t="str">
        <f t="shared" si="2286"/>
        <v/>
      </c>
      <c r="F2628" s="181"/>
      <c r="G2628" s="182"/>
      <c r="H2628" s="183"/>
      <c r="I2628" s="183"/>
      <c r="J2628" s="184"/>
      <c r="K2628" s="185"/>
      <c r="L2628" s="185"/>
      <c r="M2628" s="127"/>
      <c r="N2628" s="128" t="str">
        <f>VLOOKUP(K2628,COD!$O$2:$P$10,2,FALSE)</f>
        <v>#N/A</v>
      </c>
      <c r="O2628" s="128" t="str">
        <f>VLOOKUP(L2628,COD!$O$12:$P$25,2,FALSE)</f>
        <v>#N/A</v>
      </c>
      <c r="P2628" s="119" t="str">
        <f t="shared" si="2255"/>
        <v>#N/A</v>
      </c>
    </row>
    <row r="2629" ht="23.25" customHeight="1">
      <c r="A2629" s="86" t="str">
        <f t="shared" si="2253"/>
        <v>34</v>
      </c>
      <c r="B2629" s="177">
        <v>34.0</v>
      </c>
      <c r="C2629" s="178" t="str">
        <f t="shared" si="91"/>
        <v/>
      </c>
      <c r="D2629" s="179" t="str">
        <f t="shared" ref="D2629:E2629" si="2287">D2628</f>
        <v/>
      </c>
      <c r="E2629" s="180" t="str">
        <f t="shared" si="2287"/>
        <v/>
      </c>
      <c r="F2629" s="181"/>
      <c r="G2629" s="182"/>
      <c r="H2629" s="183"/>
      <c r="I2629" s="183"/>
      <c r="J2629" s="184"/>
      <c r="K2629" s="185"/>
      <c r="L2629" s="185"/>
      <c r="M2629" s="132"/>
      <c r="N2629" s="118" t="str">
        <f>VLOOKUP(K2629,COD!$O$2:$P$10,2,FALSE)</f>
        <v>#N/A</v>
      </c>
      <c r="O2629" s="118" t="str">
        <f>VLOOKUP(L2629,COD!$O$12:$P$25,2,FALSE)</f>
        <v>#N/A</v>
      </c>
      <c r="P2629" s="119" t="str">
        <f t="shared" si="2255"/>
        <v>#N/A</v>
      </c>
    </row>
    <row r="2630" ht="23.25" customHeight="1">
      <c r="A2630" s="86" t="str">
        <f t="shared" si="2253"/>
        <v>35</v>
      </c>
      <c r="B2630" s="177">
        <v>35.0</v>
      </c>
      <c r="C2630" s="178" t="str">
        <f t="shared" si="91"/>
        <v/>
      </c>
      <c r="D2630" s="179" t="str">
        <f t="shared" ref="D2630:E2630" si="2288">D2629</f>
        <v/>
      </c>
      <c r="E2630" s="180" t="str">
        <f t="shared" si="2288"/>
        <v/>
      </c>
      <c r="F2630" s="181"/>
      <c r="G2630" s="182"/>
      <c r="H2630" s="183"/>
      <c r="I2630" s="183"/>
      <c r="J2630" s="184"/>
      <c r="K2630" s="185"/>
      <c r="L2630" s="185"/>
      <c r="M2630" s="131"/>
      <c r="N2630" s="128" t="str">
        <f>VLOOKUP(K2630,COD!$O$2:$P$10,2,FALSE)</f>
        <v>#N/A</v>
      </c>
      <c r="O2630" s="128" t="str">
        <f>VLOOKUP(L2630,COD!$O$12:$P$25,2,FALSE)</f>
        <v>#N/A</v>
      </c>
      <c r="P2630" s="119" t="str">
        <f t="shared" si="2255"/>
        <v>#N/A</v>
      </c>
    </row>
    <row r="2631" ht="23.25" customHeight="1">
      <c r="A2631" s="86" t="str">
        <f t="shared" si="2253"/>
        <v>36</v>
      </c>
      <c r="B2631" s="177">
        <v>36.0</v>
      </c>
      <c r="C2631" s="178" t="str">
        <f t="shared" si="91"/>
        <v/>
      </c>
      <c r="D2631" s="179" t="str">
        <f t="shared" ref="D2631:E2631" si="2289">D2630</f>
        <v/>
      </c>
      <c r="E2631" s="180" t="str">
        <f t="shared" si="2289"/>
        <v/>
      </c>
      <c r="F2631" s="181"/>
      <c r="G2631" s="182"/>
      <c r="H2631" s="183"/>
      <c r="I2631" s="183"/>
      <c r="J2631" s="184"/>
      <c r="K2631" s="185"/>
      <c r="L2631" s="185"/>
      <c r="M2631" s="132"/>
      <c r="N2631" s="118" t="str">
        <f>VLOOKUP(K2631,COD!$O$2:$P$10,2,FALSE)</f>
        <v>#N/A</v>
      </c>
      <c r="O2631" s="118" t="str">
        <f>VLOOKUP(L2631,COD!$O$12:$P$25,2,FALSE)</f>
        <v>#N/A</v>
      </c>
      <c r="P2631" s="119" t="str">
        <f t="shared" si="2255"/>
        <v>#N/A</v>
      </c>
    </row>
    <row r="2632" ht="23.25" customHeight="1">
      <c r="A2632" s="86" t="str">
        <f t="shared" si="2253"/>
        <v>37</v>
      </c>
      <c r="B2632" s="177">
        <v>37.0</v>
      </c>
      <c r="C2632" s="178" t="str">
        <f t="shared" si="91"/>
        <v/>
      </c>
      <c r="D2632" s="179" t="str">
        <f t="shared" ref="D2632:E2632" si="2290">D2631</f>
        <v/>
      </c>
      <c r="E2632" s="180" t="str">
        <f t="shared" si="2290"/>
        <v/>
      </c>
      <c r="F2632" s="181"/>
      <c r="G2632" s="182"/>
      <c r="H2632" s="183"/>
      <c r="I2632" s="183"/>
      <c r="J2632" s="187"/>
      <c r="K2632" s="185"/>
      <c r="L2632" s="185"/>
      <c r="M2632" s="127"/>
      <c r="N2632" s="128" t="str">
        <f>VLOOKUP(K2632,COD!$O$2:$P$10,2,FALSE)</f>
        <v>#N/A</v>
      </c>
      <c r="O2632" s="128" t="str">
        <f>VLOOKUP(L2632,COD!$O$12:$P$25,2,FALSE)</f>
        <v>#N/A</v>
      </c>
      <c r="P2632" s="119" t="str">
        <f t="shared" si="2255"/>
        <v>#N/A</v>
      </c>
    </row>
    <row r="2633" ht="23.25" customHeight="1">
      <c r="A2633" s="86" t="str">
        <f t="shared" si="2253"/>
        <v>38</v>
      </c>
      <c r="B2633" s="177">
        <v>38.0</v>
      </c>
      <c r="C2633" s="178" t="str">
        <f t="shared" si="91"/>
        <v/>
      </c>
      <c r="D2633" s="179" t="str">
        <f t="shared" ref="D2633:E2633" si="2291">D2632</f>
        <v/>
      </c>
      <c r="E2633" s="180" t="str">
        <f t="shared" si="2291"/>
        <v/>
      </c>
      <c r="F2633" s="181"/>
      <c r="G2633" s="182"/>
      <c r="H2633" s="183"/>
      <c r="I2633" s="183"/>
      <c r="J2633" s="184"/>
      <c r="K2633" s="185"/>
      <c r="L2633" s="185"/>
      <c r="M2633" s="132"/>
      <c r="N2633" s="118" t="str">
        <f>VLOOKUP(K2633,COD!$O$2:$P$10,2,FALSE)</f>
        <v>#N/A</v>
      </c>
      <c r="O2633" s="118" t="str">
        <f>VLOOKUP(L2633,COD!$O$12:$P$25,2,FALSE)</f>
        <v>#N/A</v>
      </c>
      <c r="P2633" s="119" t="str">
        <f t="shared" si="2255"/>
        <v>#N/A</v>
      </c>
    </row>
    <row r="2634" ht="23.25" customHeight="1">
      <c r="A2634" s="86" t="str">
        <f t="shared" si="2253"/>
        <v>39</v>
      </c>
      <c r="B2634" s="177">
        <v>39.0</v>
      </c>
      <c r="C2634" s="178" t="str">
        <f t="shared" si="91"/>
        <v/>
      </c>
      <c r="D2634" s="179" t="str">
        <f t="shared" ref="D2634:E2634" si="2292">D2633</f>
        <v/>
      </c>
      <c r="E2634" s="180" t="str">
        <f t="shared" si="2292"/>
        <v/>
      </c>
      <c r="F2634" s="181"/>
      <c r="G2634" s="182"/>
      <c r="H2634" s="183"/>
      <c r="I2634" s="183"/>
      <c r="J2634" s="184"/>
      <c r="K2634" s="185"/>
      <c r="L2634" s="186"/>
      <c r="M2634" s="127"/>
      <c r="N2634" s="128" t="str">
        <f>VLOOKUP(K2634,COD!$O$2:$P$10,2,FALSE)</f>
        <v>#N/A</v>
      </c>
      <c r="O2634" s="128" t="str">
        <f>VLOOKUP(L2634,COD!$O$12:$P$25,2,FALSE)</f>
        <v>#N/A</v>
      </c>
      <c r="P2634" s="119" t="str">
        <f t="shared" si="2255"/>
        <v>#N/A</v>
      </c>
    </row>
    <row r="2635" ht="23.25" customHeight="1">
      <c r="A2635" s="86" t="str">
        <f t="shared" si="2253"/>
        <v>40</v>
      </c>
      <c r="B2635" s="177">
        <v>40.0</v>
      </c>
      <c r="C2635" s="178" t="str">
        <f t="shared" si="91"/>
        <v/>
      </c>
      <c r="D2635" s="179" t="str">
        <f t="shared" ref="D2635:E2635" si="2293">D2634</f>
        <v/>
      </c>
      <c r="E2635" s="180" t="str">
        <f t="shared" si="2293"/>
        <v/>
      </c>
      <c r="F2635" s="181"/>
      <c r="G2635" s="182"/>
      <c r="H2635" s="183"/>
      <c r="I2635" s="183"/>
      <c r="J2635" s="184"/>
      <c r="K2635" s="185"/>
      <c r="L2635" s="186"/>
      <c r="M2635" s="130"/>
      <c r="N2635" s="118" t="str">
        <f>VLOOKUP(K2635,COD!$O$2:$P$10,2,FALSE)</f>
        <v>#N/A</v>
      </c>
      <c r="O2635" s="118" t="str">
        <f>VLOOKUP(L2635,COD!$O$12:$P$25,2,FALSE)</f>
        <v>#N/A</v>
      </c>
      <c r="P2635" s="119" t="str">
        <f t="shared" si="2255"/>
        <v>#N/A</v>
      </c>
    </row>
    <row r="2636" ht="23.25" customHeight="1">
      <c r="A2636" s="86" t="str">
        <f t="shared" si="2253"/>
        <v>41</v>
      </c>
      <c r="B2636" s="177">
        <v>41.0</v>
      </c>
      <c r="C2636" s="178" t="str">
        <f t="shared" si="91"/>
        <v/>
      </c>
      <c r="D2636" s="179" t="str">
        <f t="shared" ref="D2636:E2636" si="2294">D2635</f>
        <v/>
      </c>
      <c r="E2636" s="180" t="str">
        <f t="shared" si="2294"/>
        <v/>
      </c>
      <c r="F2636" s="181"/>
      <c r="G2636" s="182"/>
      <c r="H2636" s="183"/>
      <c r="I2636" s="183"/>
      <c r="J2636" s="184"/>
      <c r="K2636" s="185"/>
      <c r="L2636" s="186"/>
      <c r="M2636" s="127"/>
      <c r="N2636" s="128" t="str">
        <f>VLOOKUP(K2636,COD!$O$2:$P$10,2,FALSE)</f>
        <v>#N/A</v>
      </c>
      <c r="O2636" s="128" t="str">
        <f>VLOOKUP(L2636,COD!$O$12:$P$25,2,FALSE)</f>
        <v>#N/A</v>
      </c>
      <c r="P2636" s="119" t="str">
        <f t="shared" si="2255"/>
        <v>#N/A</v>
      </c>
    </row>
    <row r="2637" ht="23.25" customHeight="1">
      <c r="A2637" s="86" t="str">
        <f t="shared" si="2253"/>
        <v>42</v>
      </c>
      <c r="B2637" s="177">
        <v>42.0</v>
      </c>
      <c r="C2637" s="178" t="str">
        <f t="shared" si="91"/>
        <v/>
      </c>
      <c r="D2637" s="179" t="str">
        <f t="shared" ref="D2637:E2637" si="2295">D2636</f>
        <v/>
      </c>
      <c r="E2637" s="180" t="str">
        <f t="shared" si="2295"/>
        <v/>
      </c>
      <c r="F2637" s="181"/>
      <c r="G2637" s="182"/>
      <c r="H2637" s="183"/>
      <c r="I2637" s="183"/>
      <c r="J2637" s="184"/>
      <c r="K2637" s="185"/>
      <c r="L2637" s="188"/>
      <c r="M2637" s="132"/>
      <c r="N2637" s="118" t="str">
        <f>VLOOKUP(K2637,COD!$O$2:$P$10,2,FALSE)</f>
        <v>#N/A</v>
      </c>
      <c r="O2637" s="118" t="str">
        <f>VLOOKUP(L2637,COD!$O$12:$P$25,2,FALSE)</f>
        <v>#N/A</v>
      </c>
      <c r="P2637" s="119" t="str">
        <f t="shared" si="2255"/>
        <v>#N/A</v>
      </c>
    </row>
    <row r="2638" ht="23.25" customHeight="1">
      <c r="A2638" s="86" t="str">
        <f t="shared" si="2253"/>
        <v>43</v>
      </c>
      <c r="B2638" s="177">
        <v>43.0</v>
      </c>
      <c r="C2638" s="178" t="str">
        <f t="shared" si="91"/>
        <v/>
      </c>
      <c r="D2638" s="179" t="str">
        <f t="shared" ref="D2638:E2638" si="2296">D2637</f>
        <v/>
      </c>
      <c r="E2638" s="180" t="str">
        <f t="shared" si="2296"/>
        <v/>
      </c>
      <c r="F2638" s="181"/>
      <c r="G2638" s="182"/>
      <c r="H2638" s="183"/>
      <c r="I2638" s="183"/>
      <c r="J2638" s="184"/>
      <c r="K2638" s="186"/>
      <c r="L2638" s="186"/>
      <c r="M2638" s="131"/>
      <c r="N2638" s="128" t="str">
        <f>VLOOKUP(K2638,COD!$O$2:$P$10,2,FALSE)</f>
        <v>#N/A</v>
      </c>
      <c r="O2638" s="128" t="str">
        <f>VLOOKUP(L2638,COD!$O$12:$P$25,2,FALSE)</f>
        <v>#N/A</v>
      </c>
      <c r="P2638" s="119" t="str">
        <f t="shared" si="2255"/>
        <v>#N/A</v>
      </c>
    </row>
    <row r="2639" ht="23.25" customHeight="1">
      <c r="A2639" s="86" t="str">
        <f t="shared" si="2253"/>
        <v>44</v>
      </c>
      <c r="B2639" s="177">
        <v>44.0</v>
      </c>
      <c r="C2639" s="178" t="str">
        <f t="shared" si="91"/>
        <v/>
      </c>
      <c r="D2639" s="179" t="str">
        <f t="shared" ref="D2639:E2639" si="2297">D2638</f>
        <v/>
      </c>
      <c r="E2639" s="180" t="str">
        <f t="shared" si="2297"/>
        <v/>
      </c>
      <c r="F2639" s="181"/>
      <c r="G2639" s="182"/>
      <c r="H2639" s="183"/>
      <c r="I2639" s="183"/>
      <c r="J2639" s="184"/>
      <c r="K2639" s="186"/>
      <c r="L2639" s="186"/>
      <c r="M2639" s="130"/>
      <c r="N2639" s="118" t="str">
        <f>VLOOKUP(K2639,COD!$O$2:$P$10,2,FALSE)</f>
        <v>#N/A</v>
      </c>
      <c r="O2639" s="118" t="str">
        <f>VLOOKUP(L2639,COD!$O$12:$P$25,2,FALSE)</f>
        <v>#N/A</v>
      </c>
      <c r="P2639" s="119" t="str">
        <f t="shared" si="2255"/>
        <v>#N/A</v>
      </c>
    </row>
    <row r="2640" ht="23.25" customHeight="1">
      <c r="A2640" s="86" t="str">
        <f t="shared" si="2253"/>
        <v>45</v>
      </c>
      <c r="B2640" s="177">
        <v>45.0</v>
      </c>
      <c r="C2640" s="178" t="str">
        <f t="shared" si="91"/>
        <v/>
      </c>
      <c r="D2640" s="179" t="str">
        <f t="shared" ref="D2640:E2640" si="2298">D2639</f>
        <v/>
      </c>
      <c r="E2640" s="180" t="str">
        <f t="shared" si="2298"/>
        <v/>
      </c>
      <c r="F2640" s="181"/>
      <c r="G2640" s="182"/>
      <c r="H2640" s="183"/>
      <c r="I2640" s="183"/>
      <c r="J2640" s="184"/>
      <c r="K2640" s="189"/>
      <c r="L2640" s="190"/>
      <c r="M2640" s="127"/>
      <c r="N2640" s="128" t="str">
        <f>VLOOKUP(K2640,COD!$O$2:$P$10,2,FALSE)</f>
        <v>#N/A</v>
      </c>
      <c r="O2640" s="128" t="str">
        <f>VLOOKUP(L2640,COD!$O$12:$P$25,2,FALSE)</f>
        <v>#N/A</v>
      </c>
      <c r="P2640" s="119" t="str">
        <f t="shared" si="2255"/>
        <v>#N/A</v>
      </c>
    </row>
    <row r="2641" ht="23.25" customHeight="1">
      <c r="A2641" s="86" t="str">
        <f t="shared" si="2253"/>
        <v>46</v>
      </c>
      <c r="B2641" s="177">
        <v>46.0</v>
      </c>
      <c r="C2641" s="178" t="str">
        <f t="shared" si="91"/>
        <v/>
      </c>
      <c r="D2641" s="179" t="str">
        <f t="shared" ref="D2641:E2641" si="2299">D2640</f>
        <v/>
      </c>
      <c r="E2641" s="180" t="str">
        <f t="shared" si="2299"/>
        <v/>
      </c>
      <c r="F2641" s="181"/>
      <c r="G2641" s="182"/>
      <c r="H2641" s="183"/>
      <c r="I2641" s="183"/>
      <c r="J2641" s="187"/>
      <c r="K2641" s="186"/>
      <c r="L2641" s="186"/>
      <c r="M2641" s="132"/>
      <c r="N2641" s="118" t="str">
        <f>VLOOKUP(K2641,COD!$O$2:$P$10,2,FALSE)</f>
        <v>#N/A</v>
      </c>
      <c r="O2641" s="118" t="str">
        <f>VLOOKUP(L2641,COD!$O$12:$P$25,2,FALSE)</f>
        <v>#N/A</v>
      </c>
      <c r="P2641" s="119" t="str">
        <f t="shared" si="2255"/>
        <v>#N/A</v>
      </c>
    </row>
    <row r="2642" ht="23.25" customHeight="1">
      <c r="A2642" s="86" t="str">
        <f t="shared" si="2253"/>
        <v>47</v>
      </c>
      <c r="B2642" s="177">
        <v>47.0</v>
      </c>
      <c r="C2642" s="178" t="str">
        <f t="shared" si="91"/>
        <v/>
      </c>
      <c r="D2642" s="179" t="str">
        <f t="shared" ref="D2642:E2642" si="2300">D2641</f>
        <v/>
      </c>
      <c r="E2642" s="180" t="str">
        <f t="shared" si="2300"/>
        <v/>
      </c>
      <c r="F2642" s="181"/>
      <c r="G2642" s="182"/>
      <c r="H2642" s="183"/>
      <c r="I2642" s="183"/>
      <c r="J2642" s="184"/>
      <c r="K2642" s="185"/>
      <c r="L2642" s="186"/>
      <c r="M2642" s="127"/>
      <c r="N2642" s="128" t="str">
        <f>VLOOKUP(K2642,COD!$O$2:$P$10,2,FALSE)</f>
        <v>#N/A</v>
      </c>
      <c r="O2642" s="128" t="str">
        <f>VLOOKUP(L2642,COD!$O$12:$P$25,2,FALSE)</f>
        <v>#N/A</v>
      </c>
      <c r="P2642" s="119" t="str">
        <f t="shared" si="2255"/>
        <v>#N/A</v>
      </c>
    </row>
    <row r="2643" ht="23.25" customHeight="1">
      <c r="A2643" s="86" t="str">
        <f t="shared" si="2253"/>
        <v>48</v>
      </c>
      <c r="B2643" s="177">
        <v>48.0</v>
      </c>
      <c r="C2643" s="178" t="str">
        <f t="shared" si="91"/>
        <v/>
      </c>
      <c r="D2643" s="179" t="str">
        <f t="shared" ref="D2643:E2643" si="2301">D2642</f>
        <v/>
      </c>
      <c r="E2643" s="180" t="str">
        <f t="shared" si="2301"/>
        <v/>
      </c>
      <c r="F2643" s="181"/>
      <c r="G2643" s="182"/>
      <c r="H2643" s="183"/>
      <c r="I2643" s="183"/>
      <c r="J2643" s="184"/>
      <c r="K2643" s="186"/>
      <c r="L2643" s="186"/>
      <c r="M2643" s="132"/>
      <c r="N2643" s="118" t="str">
        <f>VLOOKUP(K2643,COD!$O$2:$P$10,2,FALSE)</f>
        <v>#N/A</v>
      </c>
      <c r="O2643" s="118" t="str">
        <f>VLOOKUP(L2643,COD!$O$12:$P$25,2,FALSE)</f>
        <v>#N/A</v>
      </c>
      <c r="P2643" s="119" t="str">
        <f t="shared" si="2255"/>
        <v>#N/A</v>
      </c>
    </row>
    <row r="2644" ht="23.25" customHeight="1">
      <c r="A2644" s="86" t="str">
        <f t="shared" si="2253"/>
        <v>49</v>
      </c>
      <c r="B2644" s="177">
        <v>49.0</v>
      </c>
      <c r="C2644" s="178" t="str">
        <f t="shared" si="91"/>
        <v/>
      </c>
      <c r="D2644" s="179" t="str">
        <f t="shared" ref="D2644:E2644" si="2302">D2643</f>
        <v/>
      </c>
      <c r="E2644" s="180" t="str">
        <f t="shared" si="2302"/>
        <v/>
      </c>
      <c r="F2644" s="181"/>
      <c r="G2644" s="182"/>
      <c r="H2644" s="183"/>
      <c r="I2644" s="183"/>
      <c r="J2644" s="184"/>
      <c r="K2644" s="185"/>
      <c r="L2644" s="186"/>
      <c r="M2644" s="127"/>
      <c r="N2644" s="128" t="str">
        <f>VLOOKUP(K2644,COD!$O$2:$P$10,2,FALSE)</f>
        <v>#N/A</v>
      </c>
      <c r="O2644" s="128" t="str">
        <f>VLOOKUP(L2644,COD!$O$12:$P$25,2,FALSE)</f>
        <v>#N/A</v>
      </c>
      <c r="P2644" s="119" t="str">
        <f t="shared" si="2255"/>
        <v>#N/A</v>
      </c>
    </row>
    <row r="2645" ht="23.25" customHeight="1">
      <c r="A2645" s="86" t="str">
        <f t="shared" si="2253"/>
        <v>50</v>
      </c>
      <c r="B2645" s="177">
        <v>50.0</v>
      </c>
      <c r="C2645" s="178" t="str">
        <f t="shared" si="91"/>
        <v/>
      </c>
      <c r="D2645" s="179" t="str">
        <f t="shared" ref="D2645:E2645" si="2303">D2644</f>
        <v/>
      </c>
      <c r="E2645" s="180" t="str">
        <f t="shared" si="2303"/>
        <v/>
      </c>
      <c r="F2645" s="181"/>
      <c r="G2645" s="182"/>
      <c r="H2645" s="183"/>
      <c r="I2645" s="183"/>
      <c r="J2645" s="184"/>
      <c r="K2645" s="186"/>
      <c r="L2645" s="186"/>
      <c r="M2645" s="132"/>
      <c r="N2645" s="118" t="str">
        <f>VLOOKUP(K2645,COD!$O$2:$P$10,2,FALSE)</f>
        <v>#N/A</v>
      </c>
      <c r="O2645" s="118" t="str">
        <f>VLOOKUP(L2645,COD!$O$12:$P$25,2,FALSE)</f>
        <v>#N/A</v>
      </c>
      <c r="P2645" s="119" t="str">
        <f t="shared" si="2255"/>
        <v>#N/A</v>
      </c>
    </row>
    <row r="2646" ht="23.25" customHeight="1">
      <c r="A2646" s="86" t="str">
        <f t="shared" si="2253"/>
        <v>51</v>
      </c>
      <c r="B2646" s="177">
        <v>51.0</v>
      </c>
      <c r="C2646" s="178" t="str">
        <f t="shared" si="91"/>
        <v/>
      </c>
      <c r="D2646" s="179" t="str">
        <f t="shared" ref="D2646:E2646" si="2304">D2645</f>
        <v/>
      </c>
      <c r="E2646" s="180" t="str">
        <f t="shared" si="2304"/>
        <v/>
      </c>
      <c r="F2646" s="181"/>
      <c r="G2646" s="182"/>
      <c r="H2646" s="183"/>
      <c r="I2646" s="183"/>
      <c r="J2646" s="187"/>
      <c r="K2646" s="186"/>
      <c r="L2646" s="186"/>
      <c r="M2646" s="131"/>
      <c r="N2646" s="128" t="str">
        <f>VLOOKUP(K2646,COD!$O$2:$P$10,2,FALSE)</f>
        <v>#N/A</v>
      </c>
      <c r="O2646" s="128" t="str">
        <f>VLOOKUP(L2646,COD!$O$12:$P$25,2,FALSE)</f>
        <v>#N/A</v>
      </c>
      <c r="P2646" s="119" t="str">
        <f t="shared" si="2255"/>
        <v>#N/A</v>
      </c>
    </row>
    <row r="2647" ht="23.25" customHeight="1">
      <c r="A2647" s="86" t="str">
        <f t="shared" si="2253"/>
        <v>52</v>
      </c>
      <c r="B2647" s="177">
        <v>52.0</v>
      </c>
      <c r="C2647" s="178" t="str">
        <f t="shared" si="91"/>
        <v/>
      </c>
      <c r="D2647" s="179" t="str">
        <f t="shared" ref="D2647:E2647" si="2305">D2646</f>
        <v/>
      </c>
      <c r="E2647" s="180" t="str">
        <f t="shared" si="2305"/>
        <v/>
      </c>
      <c r="F2647" s="181"/>
      <c r="G2647" s="182"/>
      <c r="H2647" s="183"/>
      <c r="I2647" s="183"/>
      <c r="J2647" s="184"/>
      <c r="K2647" s="186"/>
      <c r="L2647" s="186"/>
      <c r="M2647" s="132"/>
      <c r="N2647" s="119" t="str">
        <f>VLOOKUP(K2647,COD!$O$2:$P$10,2,FALSE)</f>
        <v>#N/A</v>
      </c>
      <c r="O2647" s="119" t="str">
        <f>VLOOKUP(L2647,COD!$O$12:$P$25,2,FALSE)</f>
        <v>#N/A</v>
      </c>
      <c r="P2647" s="119" t="str">
        <f t="shared" si="2255"/>
        <v>#N/A</v>
      </c>
    </row>
    <row r="2648" ht="23.25" customHeight="1">
      <c r="A2648" s="86" t="str">
        <f t="shared" si="2253"/>
        <v>53</v>
      </c>
      <c r="B2648" s="177">
        <v>53.0</v>
      </c>
      <c r="C2648" s="178" t="str">
        <f t="shared" si="91"/>
        <v/>
      </c>
      <c r="D2648" s="179" t="str">
        <f t="shared" ref="D2648:E2648" si="2306">D2647</f>
        <v/>
      </c>
      <c r="E2648" s="180" t="str">
        <f t="shared" si="2306"/>
        <v/>
      </c>
      <c r="F2648" s="181"/>
      <c r="G2648" s="182"/>
      <c r="H2648" s="183"/>
      <c r="I2648" s="183"/>
      <c r="J2648" s="184"/>
      <c r="K2648" s="185"/>
      <c r="L2648" s="185"/>
      <c r="M2648" s="127"/>
      <c r="N2648" s="119" t="str">
        <f>VLOOKUP(K2648,COD!$O$2:$P$10,2,FALSE)</f>
        <v>#N/A</v>
      </c>
      <c r="O2648" s="119" t="str">
        <f>VLOOKUP(L2648,COD!$O$12:$P$25,2,FALSE)</f>
        <v>#N/A</v>
      </c>
      <c r="P2648" s="119" t="str">
        <f t="shared" si="2255"/>
        <v>#N/A</v>
      </c>
    </row>
    <row r="2649" ht="23.25" customHeight="1">
      <c r="A2649" s="86" t="str">
        <f t="shared" si="2253"/>
        <v>54</v>
      </c>
      <c r="B2649" s="177">
        <v>54.0</v>
      </c>
      <c r="C2649" s="178" t="str">
        <f t="shared" si="91"/>
        <v/>
      </c>
      <c r="D2649" s="179" t="str">
        <f t="shared" ref="D2649:E2649" si="2307">D2648</f>
        <v/>
      </c>
      <c r="E2649" s="180" t="str">
        <f t="shared" si="2307"/>
        <v/>
      </c>
      <c r="F2649" s="181"/>
      <c r="G2649" s="182"/>
      <c r="H2649" s="183"/>
      <c r="I2649" s="183"/>
      <c r="J2649" s="184"/>
      <c r="K2649" s="186"/>
      <c r="L2649" s="186"/>
      <c r="M2649" s="132"/>
      <c r="N2649" s="119" t="str">
        <f>VLOOKUP(K2649,COD!$O$2:$P$10,2,FALSE)</f>
        <v>#N/A</v>
      </c>
      <c r="O2649" s="119" t="str">
        <f>VLOOKUP(L2649,COD!$O$12:$P$25,2,FALSE)</f>
        <v>#N/A</v>
      </c>
      <c r="P2649" s="119" t="str">
        <f t="shared" si="2255"/>
        <v>#N/A</v>
      </c>
    </row>
    <row r="2650" ht="23.25" customHeight="1">
      <c r="A2650" s="86" t="str">
        <f t="shared" si="2253"/>
        <v>55</v>
      </c>
      <c r="B2650" s="177">
        <v>55.0</v>
      </c>
      <c r="C2650" s="178" t="str">
        <f t="shared" si="91"/>
        <v/>
      </c>
      <c r="D2650" s="179" t="str">
        <f t="shared" ref="D2650:E2650" si="2308">D2649</f>
        <v/>
      </c>
      <c r="E2650" s="180" t="str">
        <f t="shared" si="2308"/>
        <v/>
      </c>
      <c r="F2650" s="181"/>
      <c r="G2650" s="182"/>
      <c r="H2650" s="183"/>
      <c r="I2650" s="183"/>
      <c r="J2650" s="184"/>
      <c r="K2650" s="185"/>
      <c r="L2650" s="186"/>
      <c r="M2650" s="131"/>
      <c r="N2650" s="119" t="str">
        <f>VLOOKUP(K2650,COD!$O$2:$P$10,2,FALSE)</f>
        <v>#N/A</v>
      </c>
      <c r="O2650" s="119" t="str">
        <f>VLOOKUP(L2650,COD!$O$12:$P$25,2,FALSE)</f>
        <v>#N/A</v>
      </c>
      <c r="P2650" s="119" t="str">
        <f t="shared" si="2255"/>
        <v>#N/A</v>
      </c>
    </row>
    <row r="2651" ht="23.25" customHeight="1">
      <c r="A2651" s="86" t="str">
        <f t="shared" si="2253"/>
        <v>56</v>
      </c>
      <c r="B2651" s="177">
        <v>56.0</v>
      </c>
      <c r="C2651" s="178" t="str">
        <f t="shared" si="91"/>
        <v/>
      </c>
      <c r="D2651" s="179" t="str">
        <f t="shared" ref="D2651:E2651" si="2309">D2650</f>
        <v/>
      </c>
      <c r="E2651" s="180" t="str">
        <f t="shared" si="2309"/>
        <v/>
      </c>
      <c r="F2651" s="181"/>
      <c r="G2651" s="182"/>
      <c r="H2651" s="183"/>
      <c r="I2651" s="183"/>
      <c r="J2651" s="184"/>
      <c r="K2651" s="186"/>
      <c r="L2651" s="186"/>
      <c r="M2651" s="130"/>
      <c r="N2651" s="119" t="str">
        <f>VLOOKUP(K2651,COD!$O$2:$P$10,2,FALSE)</f>
        <v>#N/A</v>
      </c>
      <c r="O2651" s="119" t="str">
        <f>VLOOKUP(L2651,COD!$O$12:$P$25,2,FALSE)</f>
        <v>#N/A</v>
      </c>
      <c r="P2651" s="119" t="str">
        <f t="shared" si="2255"/>
        <v>#N/A</v>
      </c>
    </row>
    <row r="2652" ht="23.25" customHeight="1">
      <c r="A2652" s="86" t="str">
        <f t="shared" si="2253"/>
        <v>57</v>
      </c>
      <c r="B2652" s="177">
        <v>57.0</v>
      </c>
      <c r="C2652" s="178" t="str">
        <f t="shared" si="91"/>
        <v/>
      </c>
      <c r="D2652" s="179" t="str">
        <f t="shared" ref="D2652:E2652" si="2310">D2651</f>
        <v/>
      </c>
      <c r="E2652" s="180" t="str">
        <f t="shared" si="2310"/>
        <v/>
      </c>
      <c r="F2652" s="181"/>
      <c r="G2652" s="182"/>
      <c r="H2652" s="183"/>
      <c r="I2652" s="183"/>
      <c r="J2652" s="184"/>
      <c r="K2652" s="185"/>
      <c r="L2652" s="185"/>
      <c r="M2652" s="127"/>
      <c r="N2652" s="119" t="str">
        <f>VLOOKUP(K2652,COD!$O$2:$P$10,2,FALSE)</f>
        <v>#N/A</v>
      </c>
      <c r="O2652" s="119" t="str">
        <f>VLOOKUP(L2652,COD!$O$12:$P$25,2,FALSE)</f>
        <v>#N/A</v>
      </c>
      <c r="P2652" s="119" t="str">
        <f t="shared" si="2255"/>
        <v>#N/A</v>
      </c>
    </row>
    <row r="2653" ht="23.25" customHeight="1">
      <c r="A2653" s="86" t="str">
        <f t="shared" si="2253"/>
        <v>58</v>
      </c>
      <c r="B2653" s="177">
        <v>58.0</v>
      </c>
      <c r="C2653" s="178" t="str">
        <f t="shared" si="91"/>
        <v/>
      </c>
      <c r="D2653" s="179" t="str">
        <f t="shared" ref="D2653:E2653" si="2311">D2652</f>
        <v/>
      </c>
      <c r="E2653" s="180" t="str">
        <f t="shared" si="2311"/>
        <v/>
      </c>
      <c r="F2653" s="181"/>
      <c r="G2653" s="182"/>
      <c r="H2653" s="183"/>
      <c r="I2653" s="183"/>
      <c r="J2653" s="184"/>
      <c r="K2653" s="185"/>
      <c r="L2653" s="185"/>
      <c r="M2653" s="132"/>
      <c r="N2653" s="119" t="str">
        <f>VLOOKUP(K2653,COD!$O$2:$P$10,2,FALSE)</f>
        <v>#N/A</v>
      </c>
      <c r="O2653" s="119" t="str">
        <f>VLOOKUP(L2653,COD!$O$12:$P$25,2,FALSE)</f>
        <v>#N/A</v>
      </c>
      <c r="P2653" s="119" t="str">
        <f t="shared" si="2255"/>
        <v>#N/A</v>
      </c>
    </row>
    <row r="2654" ht="23.25" customHeight="1">
      <c r="A2654" s="86" t="str">
        <f t="shared" si="2253"/>
        <v>59</v>
      </c>
      <c r="B2654" s="177">
        <v>59.0</v>
      </c>
      <c r="C2654" s="178" t="str">
        <f t="shared" si="91"/>
        <v/>
      </c>
      <c r="D2654" s="179" t="str">
        <f t="shared" ref="D2654:E2654" si="2312">D2653</f>
        <v/>
      </c>
      <c r="E2654" s="180" t="str">
        <f t="shared" si="2312"/>
        <v/>
      </c>
      <c r="F2654" s="181"/>
      <c r="G2654" s="182"/>
      <c r="H2654" s="183"/>
      <c r="I2654" s="183"/>
      <c r="J2654" s="184"/>
      <c r="K2654" s="185"/>
      <c r="L2654" s="185"/>
      <c r="M2654" s="127"/>
      <c r="N2654" s="119" t="str">
        <f>VLOOKUP(K2654,COD!$O$2:$P$10,2,FALSE)</f>
        <v>#N/A</v>
      </c>
      <c r="O2654" s="119" t="str">
        <f>VLOOKUP(L2654,COD!$O$12:$P$25,2,FALSE)</f>
        <v>#N/A</v>
      </c>
      <c r="P2654" s="119" t="str">
        <f t="shared" si="2255"/>
        <v>#N/A</v>
      </c>
    </row>
    <row r="2655" ht="23.25" customHeight="1">
      <c r="A2655" s="86" t="str">
        <f t="shared" si="2253"/>
        <v>60</v>
      </c>
      <c r="B2655" s="177">
        <v>60.0</v>
      </c>
      <c r="C2655" s="178" t="str">
        <f t="shared" si="91"/>
        <v/>
      </c>
      <c r="D2655" s="179" t="str">
        <f t="shared" ref="D2655:E2655" si="2313">D2654</f>
        <v/>
      </c>
      <c r="E2655" s="180" t="str">
        <f t="shared" si="2313"/>
        <v/>
      </c>
      <c r="F2655" s="181"/>
      <c r="G2655" s="182"/>
      <c r="H2655" s="183"/>
      <c r="I2655" s="183"/>
      <c r="J2655" s="184"/>
      <c r="K2655" s="185"/>
      <c r="L2655" s="185"/>
      <c r="M2655" s="132"/>
      <c r="N2655" s="119" t="str">
        <f>VLOOKUP(K2655,COD!$O$2:$P$10,2,FALSE)</f>
        <v>#N/A</v>
      </c>
      <c r="O2655" s="119" t="str">
        <f>VLOOKUP(L2655,COD!$O$12:$P$25,2,FALSE)</f>
        <v>#N/A</v>
      </c>
      <c r="P2655" s="119" t="str">
        <f t="shared" si="2255"/>
        <v>#N/A</v>
      </c>
    </row>
    <row r="2656" ht="23.25" customHeight="1">
      <c r="A2656" s="86" t="str">
        <f t="shared" si="2253"/>
        <v>61</v>
      </c>
      <c r="B2656" s="177">
        <v>61.0</v>
      </c>
      <c r="C2656" s="178" t="str">
        <f t="shared" si="91"/>
        <v/>
      </c>
      <c r="D2656" s="179" t="str">
        <f t="shared" ref="D2656:E2656" si="2314">D2655</f>
        <v/>
      </c>
      <c r="E2656" s="180" t="str">
        <f t="shared" si="2314"/>
        <v/>
      </c>
      <c r="F2656" s="181"/>
      <c r="G2656" s="182"/>
      <c r="H2656" s="183"/>
      <c r="I2656" s="183"/>
      <c r="J2656" s="187"/>
      <c r="K2656" s="185"/>
      <c r="L2656" s="185"/>
      <c r="M2656" s="127"/>
      <c r="N2656" s="119" t="str">
        <f>VLOOKUP(K2656,COD!$O$2:$P$10,2,FALSE)</f>
        <v>#N/A</v>
      </c>
      <c r="O2656" s="119" t="str">
        <f>VLOOKUP(L2656,COD!$O$12:$P$25,2,FALSE)</f>
        <v>#N/A</v>
      </c>
      <c r="P2656" s="119" t="str">
        <f t="shared" si="2255"/>
        <v>#N/A</v>
      </c>
    </row>
    <row r="2657" ht="23.25" customHeight="1">
      <c r="A2657" s="86" t="str">
        <f t="shared" si="2253"/>
        <v>62</v>
      </c>
      <c r="B2657" s="177">
        <v>62.0</v>
      </c>
      <c r="C2657" s="178" t="str">
        <f t="shared" si="91"/>
        <v/>
      </c>
      <c r="D2657" s="179" t="str">
        <f t="shared" ref="D2657:E2657" si="2315">D2656</f>
        <v/>
      </c>
      <c r="E2657" s="180" t="str">
        <f t="shared" si="2315"/>
        <v/>
      </c>
      <c r="F2657" s="181"/>
      <c r="G2657" s="182"/>
      <c r="H2657" s="183"/>
      <c r="I2657" s="183"/>
      <c r="J2657" s="187"/>
      <c r="K2657" s="186"/>
      <c r="L2657" s="186"/>
      <c r="M2657" s="130"/>
      <c r="N2657" s="119" t="str">
        <f>VLOOKUP(K2657,COD!$O$2:$P$10,2,FALSE)</f>
        <v>#N/A</v>
      </c>
      <c r="O2657" s="119" t="str">
        <f>VLOOKUP(L2657,COD!$O$12:$P$25,2,FALSE)</f>
        <v>#N/A</v>
      </c>
      <c r="P2657" s="119" t="str">
        <f t="shared" si="2255"/>
        <v>#N/A</v>
      </c>
    </row>
    <row r="2658" ht="23.25" customHeight="1">
      <c r="A2658" s="86" t="str">
        <f t="shared" si="2253"/>
        <v>63</v>
      </c>
      <c r="B2658" s="177">
        <v>63.0</v>
      </c>
      <c r="C2658" s="178" t="str">
        <f t="shared" si="91"/>
        <v/>
      </c>
      <c r="D2658" s="179" t="str">
        <f t="shared" ref="D2658:E2658" si="2316">D2657</f>
        <v/>
      </c>
      <c r="E2658" s="180" t="str">
        <f t="shared" si="2316"/>
        <v/>
      </c>
      <c r="F2658" s="181"/>
      <c r="G2658" s="182"/>
      <c r="H2658" s="183"/>
      <c r="I2658" s="183"/>
      <c r="J2658" s="187"/>
      <c r="K2658" s="185"/>
      <c r="L2658" s="185"/>
      <c r="M2658" s="131"/>
      <c r="N2658" s="119" t="str">
        <f>VLOOKUP(K2658,COD!$O$2:$P$10,2,FALSE)</f>
        <v>#N/A</v>
      </c>
      <c r="O2658" s="119" t="str">
        <f>VLOOKUP(L2658,COD!$O$12:$P$25,2,FALSE)</f>
        <v>#N/A</v>
      </c>
      <c r="P2658" s="119" t="str">
        <f t="shared" si="2255"/>
        <v>#N/A</v>
      </c>
    </row>
    <row r="2659" ht="23.25" customHeight="1">
      <c r="A2659" s="86" t="str">
        <f t="shared" si="2253"/>
        <v>64</v>
      </c>
      <c r="B2659" s="177">
        <v>64.0</v>
      </c>
      <c r="C2659" s="178" t="str">
        <f t="shared" si="91"/>
        <v/>
      </c>
      <c r="D2659" s="179" t="str">
        <f t="shared" ref="D2659:E2659" si="2317">D2658</f>
        <v/>
      </c>
      <c r="E2659" s="180" t="str">
        <f t="shared" si="2317"/>
        <v/>
      </c>
      <c r="F2659" s="181"/>
      <c r="G2659" s="182"/>
      <c r="H2659" s="183"/>
      <c r="I2659" s="183"/>
      <c r="J2659" s="184"/>
      <c r="K2659" s="185"/>
      <c r="L2659" s="185"/>
      <c r="M2659" s="130"/>
      <c r="N2659" s="119" t="str">
        <f>VLOOKUP(K2659,COD!$O$2:$P$10,2,FALSE)</f>
        <v>#N/A</v>
      </c>
      <c r="O2659" s="119" t="str">
        <f>VLOOKUP(L2659,COD!$O$12:$P$25,2,FALSE)</f>
        <v>#N/A</v>
      </c>
      <c r="P2659" s="119" t="str">
        <f t="shared" si="2255"/>
        <v>#N/A</v>
      </c>
    </row>
    <row r="2660" ht="23.25" customHeight="1">
      <c r="A2660" s="86" t="str">
        <f t="shared" si="2253"/>
        <v>65</v>
      </c>
      <c r="B2660" s="177">
        <v>65.0</v>
      </c>
      <c r="C2660" s="178" t="str">
        <f t="shared" si="91"/>
        <v/>
      </c>
      <c r="D2660" s="179" t="str">
        <f t="shared" ref="D2660:E2660" si="2318">D2659</f>
        <v/>
      </c>
      <c r="E2660" s="180" t="str">
        <f t="shared" si="2318"/>
        <v/>
      </c>
      <c r="F2660" s="181"/>
      <c r="G2660" s="182"/>
      <c r="H2660" s="183"/>
      <c r="I2660" s="183"/>
      <c r="J2660" s="184"/>
      <c r="K2660" s="185"/>
      <c r="L2660" s="185"/>
      <c r="M2660" s="131"/>
      <c r="N2660" s="119" t="str">
        <f>VLOOKUP(K2660,COD!$O$2:$P$10,2,FALSE)</f>
        <v>#N/A</v>
      </c>
      <c r="O2660" s="119" t="str">
        <f>VLOOKUP(L2660,COD!$O$12:$P$25,2,FALSE)</f>
        <v>#N/A</v>
      </c>
      <c r="P2660" s="119" t="str">
        <f t="shared" si="2255"/>
        <v>#N/A</v>
      </c>
    </row>
    <row r="2661" ht="23.25" customHeight="1">
      <c r="A2661" s="86" t="str">
        <f t="shared" si="2253"/>
        <v>66</v>
      </c>
      <c r="B2661" s="177">
        <v>66.0</v>
      </c>
      <c r="C2661" s="178" t="str">
        <f t="shared" si="91"/>
        <v/>
      </c>
      <c r="D2661" s="179" t="str">
        <f t="shared" ref="D2661:E2661" si="2319">D2660</f>
        <v/>
      </c>
      <c r="E2661" s="180" t="str">
        <f t="shared" si="2319"/>
        <v/>
      </c>
      <c r="F2661" s="181"/>
      <c r="G2661" s="182"/>
      <c r="H2661" s="183"/>
      <c r="I2661" s="183"/>
      <c r="J2661" s="184"/>
      <c r="K2661" s="186"/>
      <c r="L2661" s="186"/>
      <c r="M2661" s="130"/>
      <c r="N2661" s="119" t="str">
        <f>VLOOKUP(K2661,COD!$O$2:$P$10,2,FALSE)</f>
        <v>#N/A</v>
      </c>
      <c r="O2661" s="119" t="str">
        <f>VLOOKUP(L2661,COD!$O$12:$P$25,2,FALSE)</f>
        <v>#N/A</v>
      </c>
      <c r="P2661" s="119" t="str">
        <f t="shared" si="2255"/>
        <v>#N/A</v>
      </c>
    </row>
    <row r="2662" ht="23.25" customHeight="1">
      <c r="A2662" s="86" t="str">
        <f t="shared" si="2253"/>
        <v>67</v>
      </c>
      <c r="B2662" s="177">
        <v>67.0</v>
      </c>
      <c r="C2662" s="178" t="str">
        <f t="shared" si="91"/>
        <v/>
      </c>
      <c r="D2662" s="179" t="str">
        <f t="shared" ref="D2662:E2662" si="2320">D2661</f>
        <v/>
      </c>
      <c r="E2662" s="180" t="str">
        <f t="shared" si="2320"/>
        <v/>
      </c>
      <c r="F2662" s="181"/>
      <c r="G2662" s="182"/>
      <c r="H2662" s="183"/>
      <c r="I2662" s="183"/>
      <c r="J2662" s="184"/>
      <c r="K2662" s="185"/>
      <c r="L2662" s="185"/>
      <c r="M2662" s="127"/>
      <c r="N2662" s="119" t="str">
        <f>VLOOKUP(K2662,COD!$O$2:$P$10,2,FALSE)</f>
        <v>#N/A</v>
      </c>
      <c r="O2662" s="119" t="str">
        <f>VLOOKUP(L2662,COD!$O$12:$P$25,2,FALSE)</f>
        <v>#N/A</v>
      </c>
      <c r="P2662" s="119" t="str">
        <f t="shared" si="2255"/>
        <v>#N/A</v>
      </c>
    </row>
    <row r="2663" ht="23.25" customHeight="1">
      <c r="A2663" s="86" t="str">
        <f t="shared" si="2253"/>
        <v>68</v>
      </c>
      <c r="B2663" s="177">
        <v>68.0</v>
      </c>
      <c r="C2663" s="178" t="str">
        <f t="shared" si="91"/>
        <v/>
      </c>
      <c r="D2663" s="179" t="str">
        <f t="shared" ref="D2663:E2663" si="2321">D2662</f>
        <v/>
      </c>
      <c r="E2663" s="180" t="str">
        <f t="shared" si="2321"/>
        <v/>
      </c>
      <c r="F2663" s="181"/>
      <c r="G2663" s="182"/>
      <c r="H2663" s="183"/>
      <c r="I2663" s="183"/>
      <c r="J2663" s="187"/>
      <c r="K2663" s="186"/>
      <c r="L2663" s="186"/>
      <c r="M2663" s="130"/>
      <c r="N2663" s="119" t="str">
        <f>VLOOKUP(K2663,COD!$O$2:$P$10,2,FALSE)</f>
        <v>#N/A</v>
      </c>
      <c r="O2663" s="119" t="str">
        <f>VLOOKUP(L2663,COD!$O$12:$P$25,2,FALSE)</f>
        <v>#N/A</v>
      </c>
      <c r="P2663" s="119" t="str">
        <f t="shared" si="2255"/>
        <v>#N/A</v>
      </c>
    </row>
    <row r="2664" ht="23.25" customHeight="1">
      <c r="A2664" s="86" t="str">
        <f t="shared" si="2253"/>
        <v>69</v>
      </c>
      <c r="B2664" s="177">
        <v>69.0</v>
      </c>
      <c r="C2664" s="178" t="str">
        <f t="shared" si="91"/>
        <v/>
      </c>
      <c r="D2664" s="179" t="str">
        <f t="shared" ref="D2664:E2664" si="2322">D2663</f>
        <v/>
      </c>
      <c r="E2664" s="180" t="str">
        <f t="shared" si="2322"/>
        <v/>
      </c>
      <c r="F2664" s="181"/>
      <c r="G2664" s="182"/>
      <c r="H2664" s="183"/>
      <c r="I2664" s="183"/>
      <c r="J2664" s="184"/>
      <c r="K2664" s="186"/>
      <c r="L2664" s="186"/>
      <c r="M2664" s="131"/>
      <c r="N2664" s="119" t="str">
        <f>VLOOKUP(K2664,COD!$O$2:$P$10,2,FALSE)</f>
        <v>#N/A</v>
      </c>
      <c r="O2664" s="119" t="str">
        <f>VLOOKUP(L2664,COD!$O$12:$P$25,2,FALSE)</f>
        <v>#N/A</v>
      </c>
      <c r="P2664" s="119" t="str">
        <f t="shared" si="2255"/>
        <v>#N/A</v>
      </c>
    </row>
    <row r="2665" ht="23.25" customHeight="1">
      <c r="A2665" s="86" t="str">
        <f t="shared" si="2253"/>
        <v>70</v>
      </c>
      <c r="B2665" s="191">
        <v>70.0</v>
      </c>
      <c r="C2665" s="192" t="str">
        <f t="shared" si="91"/>
        <v/>
      </c>
      <c r="D2665" s="193" t="str">
        <f t="shared" ref="D2665:E2665" si="2323">D2664</f>
        <v/>
      </c>
      <c r="E2665" s="194" t="str">
        <f t="shared" si="2323"/>
        <v/>
      </c>
      <c r="F2665" s="195"/>
      <c r="G2665" s="196"/>
      <c r="H2665" s="197"/>
      <c r="I2665" s="197"/>
      <c r="J2665" s="198"/>
      <c r="K2665" s="199"/>
      <c r="L2665" s="199"/>
      <c r="M2665" s="166"/>
      <c r="N2665" s="119" t="str">
        <f>VLOOKUP(K2665,COD!$O$2:$P$10,2,FALSE)</f>
        <v>#N/A</v>
      </c>
      <c r="O2665" s="119" t="str">
        <f>VLOOKUP(L2665,COD!$O$12:$P$25,2,FALSE)</f>
        <v>#N/A</v>
      </c>
      <c r="P2665" s="119" t="str">
        <f t="shared" si="2255"/>
        <v>#N/A</v>
      </c>
    </row>
    <row r="2666" ht="21.0" customHeight="1">
      <c r="A2666" s="86" t="str">
        <f t="shared" ref="A2666:A2668" si="2325">E2666&amp;D2666&amp;F2666</f>
        <v>CLAVE ROJA</v>
      </c>
      <c r="B2666" s="167" t="s">
        <v>450</v>
      </c>
      <c r="C2666" s="200" t="str">
        <f t="shared" si="91"/>
        <v/>
      </c>
      <c r="D2666" s="201" t="str">
        <f t="shared" ref="D2666:E2666" si="2324">D2665</f>
        <v/>
      </c>
      <c r="E2666" s="202" t="str">
        <f t="shared" si="2324"/>
        <v/>
      </c>
      <c r="F2666" s="203" t="s">
        <v>21</v>
      </c>
      <c r="G2666" s="150"/>
      <c r="H2666" s="150"/>
      <c r="I2666" s="150"/>
      <c r="J2666" s="151"/>
      <c r="K2666" s="152"/>
      <c r="L2666" s="151"/>
      <c r="M2666" s="153"/>
      <c r="N2666" s="119" t="str">
        <f>VLOOKUP(K2666,COD!$O$2:$P$10,2,FALSE)</f>
        <v>#N/A</v>
      </c>
      <c r="O2666" s="119" t="str">
        <f>VLOOKUP(L2666,COD!$O$12:$P$25,2,FALSE)</f>
        <v>#N/A</v>
      </c>
      <c r="P2666" s="119" t="str">
        <f t="shared" si="2255"/>
        <v>#N/A</v>
      </c>
    </row>
    <row r="2667" ht="21.0" customHeight="1">
      <c r="A2667" s="86" t="str">
        <f t="shared" si="2325"/>
        <v>CLAVE AMARILLA</v>
      </c>
      <c r="B2667" s="177" t="s">
        <v>450</v>
      </c>
      <c r="C2667" s="204" t="str">
        <f t="shared" si="91"/>
        <v/>
      </c>
      <c r="D2667" s="205" t="str">
        <f t="shared" ref="D2667:E2667" si="2326">D2666</f>
        <v/>
      </c>
      <c r="E2667" s="180" t="str">
        <f t="shared" si="2326"/>
        <v/>
      </c>
      <c r="F2667" s="206" t="s">
        <v>32</v>
      </c>
      <c r="G2667" s="157"/>
      <c r="H2667" s="157"/>
      <c r="I2667" s="157"/>
      <c r="J2667" s="158"/>
      <c r="K2667" s="159"/>
      <c r="L2667" s="158"/>
      <c r="M2667" s="130"/>
      <c r="N2667" s="119" t="str">
        <f>VLOOKUP(K2667,COD!$O$2:$P$10,2,FALSE)</f>
        <v>#N/A</v>
      </c>
      <c r="O2667" s="119" t="str">
        <f>VLOOKUP(L2667,COD!$O$12:$P$25,2,FALSE)</f>
        <v>#N/A</v>
      </c>
      <c r="P2667" s="119" t="str">
        <f t="shared" si="2255"/>
        <v>#N/A</v>
      </c>
    </row>
    <row r="2668" ht="21.0" customHeight="1">
      <c r="A2668" s="86" t="str">
        <f t="shared" si="2325"/>
        <v>CLAVE AZUL</v>
      </c>
      <c r="B2668" s="191" t="s">
        <v>450</v>
      </c>
      <c r="C2668" s="207" t="str">
        <f t="shared" si="91"/>
        <v/>
      </c>
      <c r="D2668" s="208" t="str">
        <f t="shared" ref="D2668:E2668" si="2327">D2667</f>
        <v/>
      </c>
      <c r="E2668" s="194" t="str">
        <f t="shared" si="2327"/>
        <v/>
      </c>
      <c r="F2668" s="209" t="s">
        <v>43</v>
      </c>
      <c r="G2668" s="163"/>
      <c r="H2668" s="163"/>
      <c r="I2668" s="163"/>
      <c r="J2668" s="164"/>
      <c r="K2668" s="165"/>
      <c r="L2668" s="164"/>
      <c r="M2668" s="166"/>
      <c r="N2668" s="119" t="str">
        <f>VLOOKUP(K2668,COD!$O$2:$P$10,2,FALSE)</f>
        <v>#N/A</v>
      </c>
      <c r="O2668" s="119" t="str">
        <f>VLOOKUP(L2668,COD!$O$12:$P$25,2,FALSE)</f>
        <v>#N/A</v>
      </c>
      <c r="P2668" s="119" t="str">
        <f t="shared" si="2255"/>
        <v>#N/A</v>
      </c>
    </row>
    <row r="2669" ht="23.25" customHeight="1">
      <c r="A2669" s="86" t="str">
        <f t="shared" ref="A2669:A2738" si="2328">E2669&amp;D2669&amp;B2669</f>
        <v>1</v>
      </c>
      <c r="B2669" s="108">
        <v>1.0</v>
      </c>
      <c r="C2669" s="109" t="str">
        <f t="shared" si="91"/>
        <v/>
      </c>
      <c r="D2669" s="110" t="str">
        <f>VLOOKUP($B$2&amp;$E2669,'Numeración'!$A$4:$G$63,5,FALSE)</f>
        <v/>
      </c>
      <c r="E2669" s="210"/>
      <c r="F2669" s="211"/>
      <c r="G2669" s="113"/>
      <c r="H2669" s="114"/>
      <c r="I2669" s="114"/>
      <c r="J2669" s="212"/>
      <c r="K2669" s="175"/>
      <c r="L2669" s="175"/>
      <c r="M2669" s="117"/>
      <c r="N2669" s="118" t="str">
        <f>VLOOKUP(K2669,COD!$O$2:$P$10,2,FALSE)</f>
        <v>#N/A</v>
      </c>
      <c r="O2669" s="118" t="str">
        <f>VLOOKUP(L2669,COD!$O$12:$P$25,2,FALSE)</f>
        <v>#N/A</v>
      </c>
      <c r="P2669" s="119" t="str">
        <f t="shared" si="2255"/>
        <v>#N/A</v>
      </c>
    </row>
    <row r="2670" ht="23.25" customHeight="1">
      <c r="A2670" s="86" t="str">
        <f t="shared" si="2328"/>
        <v>2</v>
      </c>
      <c r="B2670" s="120">
        <v>2.0</v>
      </c>
      <c r="C2670" s="121" t="str">
        <f t="shared" si="91"/>
        <v/>
      </c>
      <c r="D2670" s="122" t="str">
        <f t="shared" ref="D2670:E2670" si="2329">D2669</f>
        <v/>
      </c>
      <c r="E2670" s="123" t="str">
        <f t="shared" si="2329"/>
        <v/>
      </c>
      <c r="F2670" s="213"/>
      <c r="G2670" s="124"/>
      <c r="H2670" s="125"/>
      <c r="I2670" s="125"/>
      <c r="J2670" s="214"/>
      <c r="K2670" s="185"/>
      <c r="L2670" s="186"/>
      <c r="M2670" s="127"/>
      <c r="N2670" s="128" t="str">
        <f>VLOOKUP(K2670,COD!$O$2:$P$10,2,FALSE)</f>
        <v>#N/A</v>
      </c>
      <c r="O2670" s="128" t="str">
        <f>VLOOKUP(L2670,COD!$O$12:$P$25,2,FALSE)</f>
        <v>#N/A</v>
      </c>
      <c r="P2670" s="119" t="str">
        <f t="shared" si="2255"/>
        <v>#N/A</v>
      </c>
    </row>
    <row r="2671" ht="23.25" customHeight="1">
      <c r="A2671" s="86" t="str">
        <f t="shared" si="2328"/>
        <v>3</v>
      </c>
      <c r="B2671" s="120">
        <v>3.0</v>
      </c>
      <c r="C2671" s="121" t="str">
        <f t="shared" si="91"/>
        <v/>
      </c>
      <c r="D2671" s="122" t="str">
        <f t="shared" ref="D2671:E2671" si="2330">D2670</f>
        <v/>
      </c>
      <c r="E2671" s="123" t="str">
        <f t="shared" si="2330"/>
        <v/>
      </c>
      <c r="F2671" s="213"/>
      <c r="G2671" s="124"/>
      <c r="H2671" s="125"/>
      <c r="I2671" s="125"/>
      <c r="J2671" s="214"/>
      <c r="K2671" s="185"/>
      <c r="L2671" s="185"/>
      <c r="M2671" s="130"/>
      <c r="N2671" s="118" t="str">
        <f>VLOOKUP(K2671,COD!$O$2:$P$10,2,FALSE)</f>
        <v>#N/A</v>
      </c>
      <c r="O2671" s="118" t="str">
        <f>VLOOKUP(L2671,COD!$O$12:$P$25,2,FALSE)</f>
        <v>#N/A</v>
      </c>
      <c r="P2671" s="119" t="str">
        <f t="shared" si="2255"/>
        <v>#N/A</v>
      </c>
    </row>
    <row r="2672" ht="23.25" customHeight="1">
      <c r="A2672" s="86" t="str">
        <f t="shared" si="2328"/>
        <v>4</v>
      </c>
      <c r="B2672" s="120">
        <v>4.0</v>
      </c>
      <c r="C2672" s="121" t="str">
        <f t="shared" si="91"/>
        <v/>
      </c>
      <c r="D2672" s="122" t="str">
        <f t="shared" ref="D2672:E2672" si="2331">D2671</f>
        <v/>
      </c>
      <c r="E2672" s="123" t="str">
        <f t="shared" si="2331"/>
        <v/>
      </c>
      <c r="F2672" s="213"/>
      <c r="G2672" s="124"/>
      <c r="H2672" s="125"/>
      <c r="I2672" s="125"/>
      <c r="J2672" s="214"/>
      <c r="K2672" s="185"/>
      <c r="L2672" s="185"/>
      <c r="M2672" s="127"/>
      <c r="N2672" s="128" t="str">
        <f>VLOOKUP(K2672,COD!$O$2:$P$10,2,FALSE)</f>
        <v>#N/A</v>
      </c>
      <c r="O2672" s="128" t="str">
        <f>VLOOKUP(L2672,COD!$O$12:$P$25,2,FALSE)</f>
        <v>#N/A</v>
      </c>
      <c r="P2672" s="119" t="str">
        <f t="shared" si="2255"/>
        <v>#N/A</v>
      </c>
    </row>
    <row r="2673" ht="23.25" customHeight="1">
      <c r="A2673" s="86" t="str">
        <f t="shared" si="2328"/>
        <v>5</v>
      </c>
      <c r="B2673" s="120">
        <v>5.0</v>
      </c>
      <c r="C2673" s="121" t="str">
        <f t="shared" si="91"/>
        <v/>
      </c>
      <c r="D2673" s="122" t="str">
        <f t="shared" ref="D2673:E2673" si="2332">D2672</f>
        <v/>
      </c>
      <c r="E2673" s="123" t="str">
        <f t="shared" si="2332"/>
        <v/>
      </c>
      <c r="F2673" s="213"/>
      <c r="G2673" s="124"/>
      <c r="H2673" s="125"/>
      <c r="I2673" s="125"/>
      <c r="J2673" s="214"/>
      <c r="K2673" s="185"/>
      <c r="L2673" s="185"/>
      <c r="M2673" s="130"/>
      <c r="N2673" s="118" t="str">
        <f>VLOOKUP(K2673,COD!$O$2:$P$10,2,FALSE)</f>
        <v>#N/A</v>
      </c>
      <c r="O2673" s="118" t="str">
        <f>VLOOKUP(L2673,COD!$O$12:$P$25,2,FALSE)</f>
        <v>#N/A</v>
      </c>
      <c r="P2673" s="119" t="str">
        <f t="shared" si="2255"/>
        <v>#N/A</v>
      </c>
    </row>
    <row r="2674" ht="23.25" customHeight="1">
      <c r="A2674" s="86" t="str">
        <f t="shared" si="2328"/>
        <v>6</v>
      </c>
      <c r="B2674" s="120">
        <v>6.0</v>
      </c>
      <c r="C2674" s="121" t="str">
        <f t="shared" si="91"/>
        <v/>
      </c>
      <c r="D2674" s="122" t="str">
        <f t="shared" ref="D2674:E2674" si="2333">D2673</f>
        <v/>
      </c>
      <c r="E2674" s="123" t="str">
        <f t="shared" si="2333"/>
        <v/>
      </c>
      <c r="F2674" s="213"/>
      <c r="G2674" s="124"/>
      <c r="H2674" s="125"/>
      <c r="I2674" s="125"/>
      <c r="J2674" s="214"/>
      <c r="K2674" s="185"/>
      <c r="L2674" s="185"/>
      <c r="M2674" s="131"/>
      <c r="N2674" s="128" t="str">
        <f>VLOOKUP(K2674,COD!$O$2:$P$10,2,FALSE)</f>
        <v>#N/A</v>
      </c>
      <c r="O2674" s="128" t="str">
        <f>VLOOKUP(L2674,COD!$O$12:$P$25,2,FALSE)</f>
        <v>#N/A</v>
      </c>
      <c r="P2674" s="119" t="str">
        <f t="shared" si="2255"/>
        <v>#N/A</v>
      </c>
    </row>
    <row r="2675" ht="23.25" customHeight="1">
      <c r="A2675" s="86" t="str">
        <f t="shared" si="2328"/>
        <v>7</v>
      </c>
      <c r="B2675" s="120">
        <v>7.0</v>
      </c>
      <c r="C2675" s="121" t="str">
        <f t="shared" si="91"/>
        <v/>
      </c>
      <c r="D2675" s="122" t="str">
        <f t="shared" ref="D2675:E2675" si="2334">D2674</f>
        <v/>
      </c>
      <c r="E2675" s="123" t="str">
        <f t="shared" si="2334"/>
        <v/>
      </c>
      <c r="F2675" s="213"/>
      <c r="G2675" s="124"/>
      <c r="H2675" s="125"/>
      <c r="I2675" s="125"/>
      <c r="J2675" s="214"/>
      <c r="K2675" s="185"/>
      <c r="L2675" s="185"/>
      <c r="M2675" s="132"/>
      <c r="N2675" s="118" t="str">
        <f>VLOOKUP(K2675,COD!$O$2:$P$10,2,FALSE)</f>
        <v>#N/A</v>
      </c>
      <c r="O2675" s="118" t="str">
        <f>VLOOKUP(L2675,COD!$O$12:$P$25,2,FALSE)</f>
        <v>#N/A</v>
      </c>
      <c r="P2675" s="119" t="str">
        <f t="shared" si="2255"/>
        <v>#N/A</v>
      </c>
    </row>
    <row r="2676" ht="23.25" customHeight="1">
      <c r="A2676" s="86" t="str">
        <f t="shared" si="2328"/>
        <v>8</v>
      </c>
      <c r="B2676" s="120">
        <v>8.0</v>
      </c>
      <c r="C2676" s="121" t="str">
        <f t="shared" si="91"/>
        <v/>
      </c>
      <c r="D2676" s="122" t="str">
        <f t="shared" ref="D2676:E2676" si="2335">D2675</f>
        <v/>
      </c>
      <c r="E2676" s="123" t="str">
        <f t="shared" si="2335"/>
        <v/>
      </c>
      <c r="F2676" s="213"/>
      <c r="G2676" s="124"/>
      <c r="H2676" s="125"/>
      <c r="I2676" s="125"/>
      <c r="J2676" s="214"/>
      <c r="K2676" s="185"/>
      <c r="L2676" s="185"/>
      <c r="M2676" s="127"/>
      <c r="N2676" s="128" t="str">
        <f>VLOOKUP(K2676,COD!$O$2:$P$10,2,FALSE)</f>
        <v>#N/A</v>
      </c>
      <c r="O2676" s="128" t="str">
        <f>VLOOKUP(L2676,COD!$O$12:$P$25,2,FALSE)</f>
        <v>#N/A</v>
      </c>
      <c r="P2676" s="119" t="str">
        <f t="shared" si="2255"/>
        <v>#N/A</v>
      </c>
    </row>
    <row r="2677" ht="23.25" customHeight="1">
      <c r="A2677" s="86" t="str">
        <f t="shared" si="2328"/>
        <v>9</v>
      </c>
      <c r="B2677" s="120">
        <v>9.0</v>
      </c>
      <c r="C2677" s="121" t="str">
        <f t="shared" si="91"/>
        <v/>
      </c>
      <c r="D2677" s="122" t="str">
        <f t="shared" ref="D2677:E2677" si="2336">D2676</f>
        <v/>
      </c>
      <c r="E2677" s="123" t="str">
        <f t="shared" si="2336"/>
        <v/>
      </c>
      <c r="F2677" s="213"/>
      <c r="G2677" s="124"/>
      <c r="H2677" s="125"/>
      <c r="I2677" s="125"/>
      <c r="J2677" s="214"/>
      <c r="K2677" s="185"/>
      <c r="L2677" s="185"/>
      <c r="M2677" s="130"/>
      <c r="N2677" s="118" t="str">
        <f>VLOOKUP(K2677,COD!$O$2:$P$10,2,FALSE)</f>
        <v>#N/A</v>
      </c>
      <c r="O2677" s="118" t="str">
        <f>VLOOKUP(L2677,COD!$O$12:$P$25,2,FALSE)</f>
        <v>#N/A</v>
      </c>
      <c r="P2677" s="119" t="str">
        <f t="shared" si="2255"/>
        <v>#N/A</v>
      </c>
    </row>
    <row r="2678" ht="23.25" customHeight="1">
      <c r="A2678" s="86" t="str">
        <f t="shared" si="2328"/>
        <v>10</v>
      </c>
      <c r="B2678" s="120">
        <v>10.0</v>
      </c>
      <c r="C2678" s="121" t="str">
        <f t="shared" si="91"/>
        <v/>
      </c>
      <c r="D2678" s="122" t="str">
        <f t="shared" ref="D2678:E2678" si="2337">D2677</f>
        <v/>
      </c>
      <c r="E2678" s="123" t="str">
        <f t="shared" si="2337"/>
        <v/>
      </c>
      <c r="F2678" s="213"/>
      <c r="G2678" s="124"/>
      <c r="H2678" s="125"/>
      <c r="I2678" s="125"/>
      <c r="J2678" s="214"/>
      <c r="K2678" s="185"/>
      <c r="L2678" s="185"/>
      <c r="M2678" s="127"/>
      <c r="N2678" s="128" t="str">
        <f>VLOOKUP(K2678,COD!$O$2:$P$10,2,FALSE)</f>
        <v>#N/A</v>
      </c>
      <c r="O2678" s="128" t="str">
        <f>VLOOKUP(L2678,COD!$O$12:$P$25,2,FALSE)</f>
        <v>#N/A</v>
      </c>
      <c r="P2678" s="119" t="str">
        <f t="shared" si="2255"/>
        <v>#N/A</v>
      </c>
    </row>
    <row r="2679" ht="23.25" customHeight="1">
      <c r="A2679" s="86" t="str">
        <f t="shared" si="2328"/>
        <v>11</v>
      </c>
      <c r="B2679" s="120">
        <v>11.0</v>
      </c>
      <c r="C2679" s="121" t="str">
        <f t="shared" si="91"/>
        <v/>
      </c>
      <c r="D2679" s="122" t="str">
        <f t="shared" ref="D2679:E2679" si="2338">D2678</f>
        <v/>
      </c>
      <c r="E2679" s="123" t="str">
        <f t="shared" si="2338"/>
        <v/>
      </c>
      <c r="F2679" s="213"/>
      <c r="G2679" s="124"/>
      <c r="H2679" s="125"/>
      <c r="I2679" s="125"/>
      <c r="J2679" s="214"/>
      <c r="K2679" s="185"/>
      <c r="L2679" s="185"/>
      <c r="M2679" s="130"/>
      <c r="N2679" s="118" t="str">
        <f>VLOOKUP(K2679,COD!$O$2:$P$10,2,FALSE)</f>
        <v>#N/A</v>
      </c>
      <c r="O2679" s="118" t="str">
        <f>VLOOKUP(L2679,COD!$O$12:$P$25,2,FALSE)</f>
        <v>#N/A</v>
      </c>
      <c r="P2679" s="119" t="str">
        <f t="shared" si="2255"/>
        <v>#N/A</v>
      </c>
    </row>
    <row r="2680" ht="23.25" customHeight="1">
      <c r="A2680" s="86" t="str">
        <f t="shared" si="2328"/>
        <v>12</v>
      </c>
      <c r="B2680" s="120">
        <v>12.0</v>
      </c>
      <c r="C2680" s="121" t="str">
        <f t="shared" si="91"/>
        <v/>
      </c>
      <c r="D2680" s="122" t="str">
        <f t="shared" ref="D2680:E2680" si="2339">D2679</f>
        <v/>
      </c>
      <c r="E2680" s="123" t="str">
        <f t="shared" si="2339"/>
        <v/>
      </c>
      <c r="F2680" s="213"/>
      <c r="G2680" s="124"/>
      <c r="H2680" s="125"/>
      <c r="I2680" s="125"/>
      <c r="J2680" s="214"/>
      <c r="K2680" s="186"/>
      <c r="L2680" s="186"/>
      <c r="M2680" s="131"/>
      <c r="N2680" s="128" t="str">
        <f>VLOOKUP(K2680,COD!$O$2:$P$10,2,FALSE)</f>
        <v>#N/A</v>
      </c>
      <c r="O2680" s="128" t="str">
        <f>VLOOKUP(L2680,COD!$O$12:$P$25,2,FALSE)</f>
        <v>#N/A</v>
      </c>
      <c r="P2680" s="119" t="str">
        <f t="shared" si="2255"/>
        <v>#N/A</v>
      </c>
    </row>
    <row r="2681" ht="23.25" customHeight="1">
      <c r="A2681" s="86" t="str">
        <f t="shared" si="2328"/>
        <v>13</v>
      </c>
      <c r="B2681" s="120">
        <v>13.0</v>
      </c>
      <c r="C2681" s="121" t="str">
        <f t="shared" si="91"/>
        <v/>
      </c>
      <c r="D2681" s="122" t="str">
        <f t="shared" ref="D2681:E2681" si="2340">D2680</f>
        <v/>
      </c>
      <c r="E2681" s="123" t="str">
        <f t="shared" si="2340"/>
        <v/>
      </c>
      <c r="F2681" s="213"/>
      <c r="G2681" s="124"/>
      <c r="H2681" s="125"/>
      <c r="I2681" s="125"/>
      <c r="J2681" s="214"/>
      <c r="K2681" s="185"/>
      <c r="L2681" s="185"/>
      <c r="M2681" s="132"/>
      <c r="N2681" s="118" t="str">
        <f>VLOOKUP(K2681,COD!$O$2:$P$10,2,FALSE)</f>
        <v>#N/A</v>
      </c>
      <c r="O2681" s="118" t="str">
        <f>VLOOKUP(L2681,COD!$O$12:$P$25,2,FALSE)</f>
        <v>#N/A</v>
      </c>
      <c r="P2681" s="119" t="str">
        <f t="shared" si="2255"/>
        <v>#N/A</v>
      </c>
    </row>
    <row r="2682" ht="23.25" customHeight="1">
      <c r="A2682" s="86" t="str">
        <f t="shared" si="2328"/>
        <v>14</v>
      </c>
      <c r="B2682" s="120">
        <v>14.0</v>
      </c>
      <c r="C2682" s="121" t="str">
        <f t="shared" si="91"/>
        <v/>
      </c>
      <c r="D2682" s="122" t="str">
        <f t="shared" ref="D2682:E2682" si="2341">D2681</f>
        <v/>
      </c>
      <c r="E2682" s="123" t="str">
        <f t="shared" si="2341"/>
        <v/>
      </c>
      <c r="F2682" s="213"/>
      <c r="G2682" s="124"/>
      <c r="H2682" s="125"/>
      <c r="I2682" s="125"/>
      <c r="J2682" s="214"/>
      <c r="K2682" s="186"/>
      <c r="L2682" s="186"/>
      <c r="M2682" s="131"/>
      <c r="N2682" s="128" t="str">
        <f>VLOOKUP(K2682,COD!$O$2:$P$10,2,FALSE)</f>
        <v>#N/A</v>
      </c>
      <c r="O2682" s="128" t="str">
        <f>VLOOKUP(L2682,COD!$O$12:$P$25,2,FALSE)</f>
        <v>#N/A</v>
      </c>
      <c r="P2682" s="119" t="str">
        <f t="shared" si="2255"/>
        <v>#N/A</v>
      </c>
    </row>
    <row r="2683" ht="23.25" customHeight="1">
      <c r="A2683" s="86" t="str">
        <f t="shared" si="2328"/>
        <v>15</v>
      </c>
      <c r="B2683" s="120">
        <v>15.0</v>
      </c>
      <c r="C2683" s="121" t="str">
        <f t="shared" si="91"/>
        <v/>
      </c>
      <c r="D2683" s="122" t="str">
        <f t="shared" ref="D2683:E2683" si="2342">D2682</f>
        <v/>
      </c>
      <c r="E2683" s="123" t="str">
        <f t="shared" si="2342"/>
        <v/>
      </c>
      <c r="F2683" s="213"/>
      <c r="G2683" s="124"/>
      <c r="H2683" s="125"/>
      <c r="I2683" s="125"/>
      <c r="J2683" s="214"/>
      <c r="K2683" s="186"/>
      <c r="L2683" s="186"/>
      <c r="M2683" s="132"/>
      <c r="N2683" s="118" t="str">
        <f>VLOOKUP(K2683,COD!$O$2:$P$10,2,FALSE)</f>
        <v>#N/A</v>
      </c>
      <c r="O2683" s="118" t="str">
        <f>VLOOKUP(L2683,COD!$O$12:$P$25,2,FALSE)</f>
        <v>#N/A</v>
      </c>
      <c r="P2683" s="119" t="str">
        <f t="shared" si="2255"/>
        <v>#N/A</v>
      </c>
    </row>
    <row r="2684" ht="23.25" customHeight="1">
      <c r="A2684" s="86" t="str">
        <f t="shared" si="2328"/>
        <v>16</v>
      </c>
      <c r="B2684" s="120">
        <v>16.0</v>
      </c>
      <c r="C2684" s="121" t="str">
        <f t="shared" si="91"/>
        <v/>
      </c>
      <c r="D2684" s="122" t="str">
        <f t="shared" ref="D2684:E2684" si="2343">D2683</f>
        <v/>
      </c>
      <c r="E2684" s="123" t="str">
        <f t="shared" si="2343"/>
        <v/>
      </c>
      <c r="F2684" s="213"/>
      <c r="G2684" s="124"/>
      <c r="H2684" s="125"/>
      <c r="I2684" s="125"/>
      <c r="J2684" s="214"/>
      <c r="K2684" s="186"/>
      <c r="L2684" s="186"/>
      <c r="M2684" s="127"/>
      <c r="N2684" s="128" t="str">
        <f>VLOOKUP(K2684,COD!$O$2:$P$10,2,FALSE)</f>
        <v>#N/A</v>
      </c>
      <c r="O2684" s="128" t="str">
        <f>VLOOKUP(L2684,COD!$O$12:$P$25,2,FALSE)</f>
        <v>#N/A</v>
      </c>
      <c r="P2684" s="119" t="str">
        <f t="shared" si="2255"/>
        <v>#N/A</v>
      </c>
    </row>
    <row r="2685" ht="23.25" customHeight="1">
      <c r="A2685" s="86" t="str">
        <f t="shared" si="2328"/>
        <v>17</v>
      </c>
      <c r="B2685" s="120">
        <v>17.0</v>
      </c>
      <c r="C2685" s="121" t="str">
        <f t="shared" si="91"/>
        <v/>
      </c>
      <c r="D2685" s="122" t="str">
        <f t="shared" ref="D2685:E2685" si="2344">D2684</f>
        <v/>
      </c>
      <c r="E2685" s="123" t="str">
        <f t="shared" si="2344"/>
        <v/>
      </c>
      <c r="F2685" s="213"/>
      <c r="G2685" s="124"/>
      <c r="H2685" s="125"/>
      <c r="I2685" s="125"/>
      <c r="J2685" s="214"/>
      <c r="K2685" s="186"/>
      <c r="L2685" s="186"/>
      <c r="M2685" s="130"/>
      <c r="N2685" s="118" t="str">
        <f>VLOOKUP(K2685,COD!$O$2:$P$10,2,FALSE)</f>
        <v>#N/A</v>
      </c>
      <c r="O2685" s="118" t="str">
        <f>VLOOKUP(L2685,COD!$O$12:$P$25,2,FALSE)</f>
        <v>#N/A</v>
      </c>
      <c r="P2685" s="119" t="str">
        <f t="shared" si="2255"/>
        <v>#N/A</v>
      </c>
    </row>
    <row r="2686" ht="23.25" customHeight="1">
      <c r="A2686" s="86" t="str">
        <f t="shared" si="2328"/>
        <v>18</v>
      </c>
      <c r="B2686" s="120">
        <v>18.0</v>
      </c>
      <c r="C2686" s="121" t="str">
        <f t="shared" si="91"/>
        <v/>
      </c>
      <c r="D2686" s="122" t="str">
        <f t="shared" ref="D2686:E2686" si="2345">D2685</f>
        <v/>
      </c>
      <c r="E2686" s="123" t="str">
        <f t="shared" si="2345"/>
        <v/>
      </c>
      <c r="F2686" s="213"/>
      <c r="G2686" s="124"/>
      <c r="H2686" s="125"/>
      <c r="I2686" s="125"/>
      <c r="J2686" s="215"/>
      <c r="K2686" s="186"/>
      <c r="L2686" s="186"/>
      <c r="M2686" s="131"/>
      <c r="N2686" s="128" t="str">
        <f>VLOOKUP(K2686,COD!$O$2:$P$10,2,FALSE)</f>
        <v>#N/A</v>
      </c>
      <c r="O2686" s="128" t="str">
        <f>VLOOKUP(L2686,COD!$O$12:$P$25,2,FALSE)</f>
        <v>#N/A</v>
      </c>
      <c r="P2686" s="119" t="str">
        <f t="shared" si="2255"/>
        <v>#N/A</v>
      </c>
    </row>
    <row r="2687" ht="23.25" customHeight="1">
      <c r="A2687" s="86" t="str">
        <f t="shared" si="2328"/>
        <v>19</v>
      </c>
      <c r="B2687" s="120">
        <v>19.0</v>
      </c>
      <c r="C2687" s="121" t="str">
        <f t="shared" si="91"/>
        <v/>
      </c>
      <c r="D2687" s="122" t="str">
        <f t="shared" ref="D2687:E2687" si="2346">D2686</f>
        <v/>
      </c>
      <c r="E2687" s="123" t="str">
        <f t="shared" si="2346"/>
        <v/>
      </c>
      <c r="F2687" s="213"/>
      <c r="G2687" s="124"/>
      <c r="H2687" s="125"/>
      <c r="I2687" s="125"/>
      <c r="J2687" s="214"/>
      <c r="K2687" s="186"/>
      <c r="L2687" s="186"/>
      <c r="M2687" s="132"/>
      <c r="N2687" s="118" t="str">
        <f>VLOOKUP(K2687,COD!$O$2:$P$10,2,FALSE)</f>
        <v>#N/A</v>
      </c>
      <c r="O2687" s="118" t="str">
        <f>VLOOKUP(L2687,COD!$O$12:$P$25,2,FALSE)</f>
        <v>#N/A</v>
      </c>
      <c r="P2687" s="119" t="str">
        <f t="shared" si="2255"/>
        <v>#N/A</v>
      </c>
    </row>
    <row r="2688" ht="23.25" customHeight="1">
      <c r="A2688" s="86" t="str">
        <f t="shared" si="2328"/>
        <v>20</v>
      </c>
      <c r="B2688" s="120">
        <v>20.0</v>
      </c>
      <c r="C2688" s="121" t="str">
        <f t="shared" si="91"/>
        <v/>
      </c>
      <c r="D2688" s="122" t="str">
        <f t="shared" ref="D2688:E2688" si="2347">D2687</f>
        <v/>
      </c>
      <c r="E2688" s="123" t="str">
        <f t="shared" si="2347"/>
        <v/>
      </c>
      <c r="F2688" s="213"/>
      <c r="G2688" s="124"/>
      <c r="H2688" s="125"/>
      <c r="I2688" s="125"/>
      <c r="J2688" s="214"/>
      <c r="K2688" s="186"/>
      <c r="L2688" s="186"/>
      <c r="M2688" s="127"/>
      <c r="N2688" s="128" t="str">
        <f>VLOOKUP(K2688,COD!$O$2:$P$10,2,FALSE)</f>
        <v>#N/A</v>
      </c>
      <c r="O2688" s="128" t="str">
        <f>VLOOKUP(L2688,COD!$O$12:$P$25,2,FALSE)</f>
        <v>#N/A</v>
      </c>
      <c r="P2688" s="119" t="str">
        <f t="shared" si="2255"/>
        <v>#N/A</v>
      </c>
    </row>
    <row r="2689" ht="23.25" customHeight="1">
      <c r="A2689" s="86" t="str">
        <f t="shared" si="2328"/>
        <v>21</v>
      </c>
      <c r="B2689" s="120">
        <v>21.0</v>
      </c>
      <c r="C2689" s="121" t="str">
        <f t="shared" si="91"/>
        <v/>
      </c>
      <c r="D2689" s="122" t="str">
        <f t="shared" ref="D2689:E2689" si="2348">D2688</f>
        <v/>
      </c>
      <c r="E2689" s="123" t="str">
        <f t="shared" si="2348"/>
        <v/>
      </c>
      <c r="F2689" s="213"/>
      <c r="G2689" s="124"/>
      <c r="H2689" s="125"/>
      <c r="I2689" s="125"/>
      <c r="J2689" s="215"/>
      <c r="K2689" s="185"/>
      <c r="L2689" s="186"/>
      <c r="M2689" s="132"/>
      <c r="N2689" s="118" t="str">
        <f>VLOOKUP(K2689,COD!$O$2:$P$10,2,FALSE)</f>
        <v>#N/A</v>
      </c>
      <c r="O2689" s="118" t="str">
        <f>VLOOKUP(L2689,COD!$O$12:$P$25,2,FALSE)</f>
        <v>#N/A</v>
      </c>
      <c r="P2689" s="119" t="str">
        <f t="shared" si="2255"/>
        <v>#N/A</v>
      </c>
    </row>
    <row r="2690" ht="23.25" customHeight="1">
      <c r="A2690" s="86" t="str">
        <f t="shared" si="2328"/>
        <v>22</v>
      </c>
      <c r="B2690" s="120">
        <v>22.0</v>
      </c>
      <c r="C2690" s="121" t="str">
        <f t="shared" si="91"/>
        <v/>
      </c>
      <c r="D2690" s="122" t="str">
        <f t="shared" ref="D2690:E2690" si="2349">D2689</f>
        <v/>
      </c>
      <c r="E2690" s="123" t="str">
        <f t="shared" si="2349"/>
        <v/>
      </c>
      <c r="F2690" s="213"/>
      <c r="G2690" s="124"/>
      <c r="H2690" s="125"/>
      <c r="I2690" s="125"/>
      <c r="J2690" s="214"/>
      <c r="K2690" s="186"/>
      <c r="L2690" s="186"/>
      <c r="M2690" s="131"/>
      <c r="N2690" s="128" t="str">
        <f>VLOOKUP(K2690,COD!$O$2:$P$10,2,FALSE)</f>
        <v>#N/A</v>
      </c>
      <c r="O2690" s="128" t="str">
        <f>VLOOKUP(L2690,COD!$O$12:$P$25,2,FALSE)</f>
        <v>#N/A</v>
      </c>
      <c r="P2690" s="119" t="str">
        <f t="shared" si="2255"/>
        <v>#N/A</v>
      </c>
    </row>
    <row r="2691" ht="23.25" customHeight="1">
      <c r="A2691" s="86" t="str">
        <f t="shared" si="2328"/>
        <v>23</v>
      </c>
      <c r="B2691" s="120">
        <v>23.0</v>
      </c>
      <c r="C2691" s="121" t="str">
        <f t="shared" si="91"/>
        <v/>
      </c>
      <c r="D2691" s="122" t="str">
        <f t="shared" ref="D2691:E2691" si="2350">D2690</f>
        <v/>
      </c>
      <c r="E2691" s="123" t="str">
        <f t="shared" si="2350"/>
        <v/>
      </c>
      <c r="F2691" s="213"/>
      <c r="G2691" s="124"/>
      <c r="H2691" s="125"/>
      <c r="I2691" s="125"/>
      <c r="J2691" s="214"/>
      <c r="K2691" s="185"/>
      <c r="L2691" s="186"/>
      <c r="M2691" s="130"/>
      <c r="N2691" s="118" t="str">
        <f>VLOOKUP(K2691,COD!$O$2:$P$10,2,FALSE)</f>
        <v>#N/A</v>
      </c>
      <c r="O2691" s="118" t="str">
        <f>VLOOKUP(L2691,COD!$O$12:$P$25,2,FALSE)</f>
        <v>#N/A</v>
      </c>
      <c r="P2691" s="119" t="str">
        <f t="shared" si="2255"/>
        <v>#N/A</v>
      </c>
    </row>
    <row r="2692" ht="23.25" customHeight="1">
      <c r="A2692" s="86" t="str">
        <f t="shared" si="2328"/>
        <v>24</v>
      </c>
      <c r="B2692" s="120">
        <v>24.0</v>
      </c>
      <c r="C2692" s="121" t="str">
        <f t="shared" si="91"/>
        <v/>
      </c>
      <c r="D2692" s="122" t="str">
        <f t="shared" ref="D2692:E2692" si="2351">D2691</f>
        <v/>
      </c>
      <c r="E2692" s="123" t="str">
        <f t="shared" si="2351"/>
        <v/>
      </c>
      <c r="F2692" s="213"/>
      <c r="G2692" s="124"/>
      <c r="H2692" s="125"/>
      <c r="I2692" s="125"/>
      <c r="J2692" s="214"/>
      <c r="K2692" s="186"/>
      <c r="L2692" s="186"/>
      <c r="M2692" s="131"/>
      <c r="N2692" s="128" t="str">
        <f>VLOOKUP(K2692,COD!$O$2:$P$10,2,FALSE)</f>
        <v>#N/A</v>
      </c>
      <c r="O2692" s="128" t="str">
        <f>VLOOKUP(L2692,COD!$O$12:$P$25,2,FALSE)</f>
        <v>#N/A</v>
      </c>
      <c r="P2692" s="119" t="str">
        <f t="shared" si="2255"/>
        <v>#N/A</v>
      </c>
    </row>
    <row r="2693" ht="23.25" customHeight="1">
      <c r="A2693" s="86" t="str">
        <f t="shared" si="2328"/>
        <v>25</v>
      </c>
      <c r="B2693" s="120">
        <v>25.0</v>
      </c>
      <c r="C2693" s="121" t="str">
        <f t="shared" si="91"/>
        <v/>
      </c>
      <c r="D2693" s="122" t="str">
        <f t="shared" ref="D2693:E2693" si="2352">D2692</f>
        <v/>
      </c>
      <c r="E2693" s="123" t="str">
        <f t="shared" si="2352"/>
        <v/>
      </c>
      <c r="F2693" s="213"/>
      <c r="G2693" s="124"/>
      <c r="H2693" s="125"/>
      <c r="I2693" s="125"/>
      <c r="J2693" s="215"/>
      <c r="K2693" s="185"/>
      <c r="L2693" s="185"/>
      <c r="M2693" s="132"/>
      <c r="N2693" s="118" t="str">
        <f>VLOOKUP(K2693,COD!$O$2:$P$10,2,FALSE)</f>
        <v>#N/A</v>
      </c>
      <c r="O2693" s="118" t="str">
        <f>VLOOKUP(L2693,COD!$O$12:$P$25,2,FALSE)</f>
        <v>#N/A</v>
      </c>
      <c r="P2693" s="119" t="str">
        <f t="shared" si="2255"/>
        <v>#N/A</v>
      </c>
    </row>
    <row r="2694" ht="23.25" customHeight="1">
      <c r="A2694" s="86" t="str">
        <f t="shared" si="2328"/>
        <v>26</v>
      </c>
      <c r="B2694" s="120">
        <v>26.0</v>
      </c>
      <c r="C2694" s="121" t="str">
        <f t="shared" si="91"/>
        <v/>
      </c>
      <c r="D2694" s="122" t="str">
        <f t="shared" ref="D2694:E2694" si="2353">D2693</f>
        <v/>
      </c>
      <c r="E2694" s="123" t="str">
        <f t="shared" si="2353"/>
        <v/>
      </c>
      <c r="F2694" s="213"/>
      <c r="G2694" s="124"/>
      <c r="H2694" s="125"/>
      <c r="I2694" s="125"/>
      <c r="J2694" s="214"/>
      <c r="K2694" s="185"/>
      <c r="L2694" s="185"/>
      <c r="M2694" s="127"/>
      <c r="N2694" s="128" t="str">
        <f>VLOOKUP(K2694,COD!$O$2:$P$10,2,FALSE)</f>
        <v>#N/A</v>
      </c>
      <c r="O2694" s="128" t="str">
        <f>VLOOKUP(L2694,COD!$O$12:$P$25,2,FALSE)</f>
        <v>#N/A</v>
      </c>
      <c r="P2694" s="119" t="str">
        <f t="shared" si="2255"/>
        <v>#N/A</v>
      </c>
    </row>
    <row r="2695" ht="23.25" customHeight="1">
      <c r="A2695" s="86" t="str">
        <f t="shared" si="2328"/>
        <v>27</v>
      </c>
      <c r="B2695" s="120">
        <v>27.0</v>
      </c>
      <c r="C2695" s="121" t="str">
        <f t="shared" si="91"/>
        <v/>
      </c>
      <c r="D2695" s="122" t="str">
        <f t="shared" ref="D2695:E2695" si="2354">D2694</f>
        <v/>
      </c>
      <c r="E2695" s="123" t="str">
        <f t="shared" si="2354"/>
        <v/>
      </c>
      <c r="F2695" s="213"/>
      <c r="G2695" s="124"/>
      <c r="H2695" s="125"/>
      <c r="I2695" s="125"/>
      <c r="J2695" s="214"/>
      <c r="K2695" s="185"/>
      <c r="L2695" s="185"/>
      <c r="M2695" s="130"/>
      <c r="N2695" s="118" t="str">
        <f>VLOOKUP(K2695,COD!$O$2:$P$10,2,FALSE)</f>
        <v>#N/A</v>
      </c>
      <c r="O2695" s="118" t="str">
        <f>VLOOKUP(L2695,COD!$O$12:$P$25,2,FALSE)</f>
        <v>#N/A</v>
      </c>
      <c r="P2695" s="119" t="str">
        <f t="shared" si="2255"/>
        <v>#N/A</v>
      </c>
    </row>
    <row r="2696" ht="23.25" customHeight="1">
      <c r="A2696" s="86" t="str">
        <f t="shared" si="2328"/>
        <v>28</v>
      </c>
      <c r="B2696" s="120">
        <v>28.0</v>
      </c>
      <c r="C2696" s="121" t="str">
        <f t="shared" si="91"/>
        <v/>
      </c>
      <c r="D2696" s="122" t="str">
        <f t="shared" ref="D2696:E2696" si="2355">D2695</f>
        <v/>
      </c>
      <c r="E2696" s="123" t="str">
        <f t="shared" si="2355"/>
        <v/>
      </c>
      <c r="F2696" s="213"/>
      <c r="G2696" s="124"/>
      <c r="H2696" s="125"/>
      <c r="I2696" s="125"/>
      <c r="J2696" s="214"/>
      <c r="K2696" s="185"/>
      <c r="L2696" s="185"/>
      <c r="M2696" s="127"/>
      <c r="N2696" s="128" t="str">
        <f>VLOOKUP(K2696,COD!$O$2:$P$10,2,FALSE)</f>
        <v>#N/A</v>
      </c>
      <c r="O2696" s="128" t="str">
        <f>VLOOKUP(L2696,COD!$O$12:$P$25,2,FALSE)</f>
        <v>#N/A</v>
      </c>
      <c r="P2696" s="119" t="str">
        <f t="shared" si="2255"/>
        <v>#N/A</v>
      </c>
    </row>
    <row r="2697" ht="23.25" customHeight="1">
      <c r="A2697" s="86" t="str">
        <f t="shared" si="2328"/>
        <v>29</v>
      </c>
      <c r="B2697" s="120">
        <v>29.0</v>
      </c>
      <c r="C2697" s="121" t="str">
        <f t="shared" si="91"/>
        <v/>
      </c>
      <c r="D2697" s="122" t="str">
        <f t="shared" ref="D2697:E2697" si="2356">D2696</f>
        <v/>
      </c>
      <c r="E2697" s="123" t="str">
        <f t="shared" si="2356"/>
        <v/>
      </c>
      <c r="F2697" s="213"/>
      <c r="G2697" s="124"/>
      <c r="H2697" s="125"/>
      <c r="I2697" s="125"/>
      <c r="J2697" s="214"/>
      <c r="K2697" s="185"/>
      <c r="L2697" s="185"/>
      <c r="M2697" s="130"/>
      <c r="N2697" s="118" t="str">
        <f>VLOOKUP(K2697,COD!$O$2:$P$10,2,FALSE)</f>
        <v>#N/A</v>
      </c>
      <c r="O2697" s="118" t="str">
        <f>VLOOKUP(L2697,COD!$O$12:$P$25,2,FALSE)</f>
        <v>#N/A</v>
      </c>
      <c r="P2697" s="119" t="str">
        <f t="shared" si="2255"/>
        <v>#N/A</v>
      </c>
    </row>
    <row r="2698" ht="23.25" customHeight="1">
      <c r="A2698" s="86" t="str">
        <f t="shared" si="2328"/>
        <v>30</v>
      </c>
      <c r="B2698" s="120">
        <v>30.0</v>
      </c>
      <c r="C2698" s="121" t="str">
        <f t="shared" si="91"/>
        <v/>
      </c>
      <c r="D2698" s="122" t="str">
        <f t="shared" ref="D2698:E2698" si="2357">D2697</f>
        <v/>
      </c>
      <c r="E2698" s="123" t="str">
        <f t="shared" si="2357"/>
        <v/>
      </c>
      <c r="F2698" s="213"/>
      <c r="G2698" s="124"/>
      <c r="H2698" s="125"/>
      <c r="I2698" s="125"/>
      <c r="J2698" s="214"/>
      <c r="K2698" s="185"/>
      <c r="L2698" s="185"/>
      <c r="M2698" s="131"/>
      <c r="N2698" s="128" t="str">
        <f>VLOOKUP(K2698,COD!$O$2:$P$10,2,FALSE)</f>
        <v>#N/A</v>
      </c>
      <c r="O2698" s="128" t="str">
        <f>VLOOKUP(L2698,COD!$O$12:$P$25,2,FALSE)</f>
        <v>#N/A</v>
      </c>
      <c r="P2698" s="119" t="str">
        <f t="shared" si="2255"/>
        <v>#N/A</v>
      </c>
    </row>
    <row r="2699" ht="23.25" customHeight="1">
      <c r="A2699" s="86" t="str">
        <f t="shared" si="2328"/>
        <v>31</v>
      </c>
      <c r="B2699" s="120">
        <v>31.0</v>
      </c>
      <c r="C2699" s="121" t="str">
        <f t="shared" si="91"/>
        <v/>
      </c>
      <c r="D2699" s="122" t="str">
        <f t="shared" ref="D2699:E2699" si="2358">D2698</f>
        <v/>
      </c>
      <c r="E2699" s="123" t="str">
        <f t="shared" si="2358"/>
        <v/>
      </c>
      <c r="F2699" s="213"/>
      <c r="G2699" s="124"/>
      <c r="H2699" s="125"/>
      <c r="I2699" s="125"/>
      <c r="J2699" s="214"/>
      <c r="K2699" s="186"/>
      <c r="L2699" s="186"/>
      <c r="M2699" s="130"/>
      <c r="N2699" s="118" t="str">
        <f>VLOOKUP(K2699,COD!$O$2:$P$10,2,FALSE)</f>
        <v>#N/A</v>
      </c>
      <c r="O2699" s="118" t="str">
        <f>VLOOKUP(L2699,COD!$O$12:$P$25,2,FALSE)</f>
        <v>#N/A</v>
      </c>
      <c r="P2699" s="119" t="str">
        <f t="shared" si="2255"/>
        <v>#N/A</v>
      </c>
    </row>
    <row r="2700" ht="23.25" customHeight="1">
      <c r="A2700" s="86" t="str">
        <f t="shared" si="2328"/>
        <v>32</v>
      </c>
      <c r="B2700" s="120">
        <v>32.0</v>
      </c>
      <c r="C2700" s="121" t="str">
        <f t="shared" si="91"/>
        <v/>
      </c>
      <c r="D2700" s="122" t="str">
        <f t="shared" ref="D2700:E2700" si="2359">D2699</f>
        <v/>
      </c>
      <c r="E2700" s="123" t="str">
        <f t="shared" si="2359"/>
        <v/>
      </c>
      <c r="F2700" s="213"/>
      <c r="G2700" s="124"/>
      <c r="H2700" s="125"/>
      <c r="I2700" s="125"/>
      <c r="J2700" s="214"/>
      <c r="K2700" s="185"/>
      <c r="L2700" s="185"/>
      <c r="M2700" s="131"/>
      <c r="N2700" s="128" t="str">
        <f>VLOOKUP(K2700,COD!$O$2:$P$10,2,FALSE)</f>
        <v>#N/A</v>
      </c>
      <c r="O2700" s="128" t="str">
        <f>VLOOKUP(L2700,COD!$O$12:$P$25,2,FALSE)</f>
        <v>#N/A</v>
      </c>
      <c r="P2700" s="119" t="str">
        <f t="shared" si="2255"/>
        <v>#N/A</v>
      </c>
    </row>
    <row r="2701" ht="23.25" customHeight="1">
      <c r="A2701" s="86" t="str">
        <f t="shared" si="2328"/>
        <v>33</v>
      </c>
      <c r="B2701" s="120">
        <v>33.0</v>
      </c>
      <c r="C2701" s="121" t="str">
        <f t="shared" si="91"/>
        <v/>
      </c>
      <c r="D2701" s="122" t="str">
        <f t="shared" ref="D2701:E2701" si="2360">D2700</f>
        <v/>
      </c>
      <c r="E2701" s="123" t="str">
        <f t="shared" si="2360"/>
        <v/>
      </c>
      <c r="F2701" s="213"/>
      <c r="G2701" s="124"/>
      <c r="H2701" s="125"/>
      <c r="I2701" s="125"/>
      <c r="J2701" s="214"/>
      <c r="K2701" s="185"/>
      <c r="L2701" s="185"/>
      <c r="M2701" s="132"/>
      <c r="N2701" s="118" t="str">
        <f>VLOOKUP(K2701,COD!$O$2:$P$10,2,FALSE)</f>
        <v>#N/A</v>
      </c>
      <c r="O2701" s="118" t="str">
        <f>VLOOKUP(L2701,COD!$O$12:$P$25,2,FALSE)</f>
        <v>#N/A</v>
      </c>
      <c r="P2701" s="119" t="str">
        <f t="shared" si="2255"/>
        <v>#N/A</v>
      </c>
    </row>
    <row r="2702" ht="23.25" customHeight="1">
      <c r="A2702" s="86" t="str">
        <f t="shared" si="2328"/>
        <v>34</v>
      </c>
      <c r="B2702" s="120">
        <v>34.0</v>
      </c>
      <c r="C2702" s="121" t="str">
        <f t="shared" si="91"/>
        <v/>
      </c>
      <c r="D2702" s="122" t="str">
        <f t="shared" ref="D2702:E2702" si="2361">D2701</f>
        <v/>
      </c>
      <c r="E2702" s="123" t="str">
        <f t="shared" si="2361"/>
        <v/>
      </c>
      <c r="F2702" s="213"/>
      <c r="G2702" s="124"/>
      <c r="H2702" s="125"/>
      <c r="I2702" s="125"/>
      <c r="J2702" s="214"/>
      <c r="K2702" s="185"/>
      <c r="L2702" s="185"/>
      <c r="M2702" s="127"/>
      <c r="N2702" s="128" t="str">
        <f>VLOOKUP(K2702,COD!$O$2:$P$10,2,FALSE)</f>
        <v>#N/A</v>
      </c>
      <c r="O2702" s="128" t="str">
        <f>VLOOKUP(L2702,COD!$O$12:$P$25,2,FALSE)</f>
        <v>#N/A</v>
      </c>
      <c r="P2702" s="119" t="str">
        <f t="shared" si="2255"/>
        <v>#N/A</v>
      </c>
    </row>
    <row r="2703" ht="23.25" customHeight="1">
      <c r="A2703" s="86" t="str">
        <f t="shared" si="2328"/>
        <v>35</v>
      </c>
      <c r="B2703" s="120">
        <v>35.0</v>
      </c>
      <c r="C2703" s="121" t="str">
        <f t="shared" si="91"/>
        <v/>
      </c>
      <c r="D2703" s="122" t="str">
        <f t="shared" ref="D2703:E2703" si="2362">D2702</f>
        <v/>
      </c>
      <c r="E2703" s="123" t="str">
        <f t="shared" si="2362"/>
        <v/>
      </c>
      <c r="F2703" s="213"/>
      <c r="G2703" s="124"/>
      <c r="H2703" s="125"/>
      <c r="I2703" s="125"/>
      <c r="J2703" s="214"/>
      <c r="K2703" s="185"/>
      <c r="L2703" s="185"/>
      <c r="M2703" s="130"/>
      <c r="N2703" s="118" t="str">
        <f>VLOOKUP(K2703,COD!$O$2:$P$10,2,FALSE)</f>
        <v>#N/A</v>
      </c>
      <c r="O2703" s="118" t="str">
        <f>VLOOKUP(L2703,COD!$O$12:$P$25,2,FALSE)</f>
        <v>#N/A</v>
      </c>
      <c r="P2703" s="119" t="str">
        <f t="shared" si="2255"/>
        <v>#N/A</v>
      </c>
    </row>
    <row r="2704" ht="23.25" customHeight="1">
      <c r="A2704" s="86" t="str">
        <f t="shared" si="2328"/>
        <v>36</v>
      </c>
      <c r="B2704" s="120">
        <v>36.0</v>
      </c>
      <c r="C2704" s="121" t="str">
        <f t="shared" si="91"/>
        <v/>
      </c>
      <c r="D2704" s="122" t="str">
        <f t="shared" ref="D2704:E2704" si="2363">D2703</f>
        <v/>
      </c>
      <c r="E2704" s="123" t="str">
        <f t="shared" si="2363"/>
        <v/>
      </c>
      <c r="F2704" s="213"/>
      <c r="G2704" s="124"/>
      <c r="H2704" s="125"/>
      <c r="I2704" s="125"/>
      <c r="J2704" s="214"/>
      <c r="K2704" s="185"/>
      <c r="L2704" s="185"/>
      <c r="M2704" s="127"/>
      <c r="N2704" s="128" t="str">
        <f>VLOOKUP(K2704,COD!$O$2:$P$10,2,FALSE)</f>
        <v>#N/A</v>
      </c>
      <c r="O2704" s="128" t="str">
        <f>VLOOKUP(L2704,COD!$O$12:$P$25,2,FALSE)</f>
        <v>#N/A</v>
      </c>
      <c r="P2704" s="119" t="str">
        <f t="shared" si="2255"/>
        <v>#N/A</v>
      </c>
    </row>
    <row r="2705" ht="23.25" customHeight="1">
      <c r="A2705" s="86" t="str">
        <f t="shared" si="2328"/>
        <v>37</v>
      </c>
      <c r="B2705" s="120">
        <v>37.0</v>
      </c>
      <c r="C2705" s="121" t="str">
        <f t="shared" si="91"/>
        <v/>
      </c>
      <c r="D2705" s="122" t="str">
        <f t="shared" ref="D2705:E2705" si="2364">D2704</f>
        <v/>
      </c>
      <c r="E2705" s="123" t="str">
        <f t="shared" si="2364"/>
        <v/>
      </c>
      <c r="F2705" s="213"/>
      <c r="G2705" s="124"/>
      <c r="H2705" s="125"/>
      <c r="I2705" s="125"/>
      <c r="J2705" s="215"/>
      <c r="K2705" s="185"/>
      <c r="L2705" s="185"/>
      <c r="M2705" s="132"/>
      <c r="N2705" s="118" t="str">
        <f>VLOOKUP(K2705,COD!$O$2:$P$10,2,FALSE)</f>
        <v>#N/A</v>
      </c>
      <c r="O2705" s="118" t="str">
        <f>VLOOKUP(L2705,COD!$O$12:$P$25,2,FALSE)</f>
        <v>#N/A</v>
      </c>
      <c r="P2705" s="119" t="str">
        <f t="shared" si="2255"/>
        <v>#N/A</v>
      </c>
    </row>
    <row r="2706" ht="23.25" customHeight="1">
      <c r="A2706" s="86" t="str">
        <f t="shared" si="2328"/>
        <v>38</v>
      </c>
      <c r="B2706" s="120">
        <v>38.0</v>
      </c>
      <c r="C2706" s="121" t="str">
        <f t="shared" si="91"/>
        <v/>
      </c>
      <c r="D2706" s="122" t="str">
        <f t="shared" ref="D2706:E2706" si="2365">D2705</f>
        <v/>
      </c>
      <c r="E2706" s="123" t="str">
        <f t="shared" si="2365"/>
        <v/>
      </c>
      <c r="F2706" s="213"/>
      <c r="G2706" s="124"/>
      <c r="H2706" s="125"/>
      <c r="I2706" s="125"/>
      <c r="J2706" s="214"/>
      <c r="K2706" s="185"/>
      <c r="L2706" s="185"/>
      <c r="M2706" s="127"/>
      <c r="N2706" s="128" t="str">
        <f>VLOOKUP(K2706,COD!$O$2:$P$10,2,FALSE)</f>
        <v>#N/A</v>
      </c>
      <c r="O2706" s="128" t="str">
        <f>VLOOKUP(L2706,COD!$O$12:$P$25,2,FALSE)</f>
        <v>#N/A</v>
      </c>
      <c r="P2706" s="119" t="str">
        <f t="shared" si="2255"/>
        <v>#N/A</v>
      </c>
    </row>
    <row r="2707" ht="23.25" customHeight="1">
      <c r="A2707" s="86" t="str">
        <f t="shared" si="2328"/>
        <v>39</v>
      </c>
      <c r="B2707" s="120">
        <v>39.0</v>
      </c>
      <c r="C2707" s="121" t="str">
        <f t="shared" si="91"/>
        <v/>
      </c>
      <c r="D2707" s="122" t="str">
        <f t="shared" ref="D2707:E2707" si="2366">D2706</f>
        <v/>
      </c>
      <c r="E2707" s="123" t="str">
        <f t="shared" si="2366"/>
        <v/>
      </c>
      <c r="F2707" s="213"/>
      <c r="G2707" s="124"/>
      <c r="H2707" s="125"/>
      <c r="I2707" s="125"/>
      <c r="J2707" s="214"/>
      <c r="K2707" s="185"/>
      <c r="L2707" s="186"/>
      <c r="M2707" s="132"/>
      <c r="N2707" s="118" t="str">
        <f>VLOOKUP(K2707,COD!$O$2:$P$10,2,FALSE)</f>
        <v>#N/A</v>
      </c>
      <c r="O2707" s="118" t="str">
        <f>VLOOKUP(L2707,COD!$O$12:$P$25,2,FALSE)</f>
        <v>#N/A</v>
      </c>
      <c r="P2707" s="119" t="str">
        <f t="shared" si="2255"/>
        <v>#N/A</v>
      </c>
    </row>
    <row r="2708" ht="23.25" customHeight="1">
      <c r="A2708" s="86" t="str">
        <f t="shared" si="2328"/>
        <v>40</v>
      </c>
      <c r="B2708" s="120">
        <v>40.0</v>
      </c>
      <c r="C2708" s="121" t="str">
        <f t="shared" si="91"/>
        <v/>
      </c>
      <c r="D2708" s="122" t="str">
        <f t="shared" ref="D2708:E2708" si="2367">D2707</f>
        <v/>
      </c>
      <c r="E2708" s="123" t="str">
        <f t="shared" si="2367"/>
        <v/>
      </c>
      <c r="F2708" s="213"/>
      <c r="G2708" s="124"/>
      <c r="H2708" s="125"/>
      <c r="I2708" s="125"/>
      <c r="J2708" s="214"/>
      <c r="K2708" s="185"/>
      <c r="L2708" s="186"/>
      <c r="M2708" s="131"/>
      <c r="N2708" s="128" t="str">
        <f>VLOOKUP(K2708,COD!$O$2:$P$10,2,FALSE)</f>
        <v>#N/A</v>
      </c>
      <c r="O2708" s="128" t="str">
        <f>VLOOKUP(L2708,COD!$O$12:$P$25,2,FALSE)</f>
        <v>#N/A</v>
      </c>
      <c r="P2708" s="119" t="str">
        <f t="shared" si="2255"/>
        <v>#N/A</v>
      </c>
    </row>
    <row r="2709" ht="23.25" customHeight="1">
      <c r="A2709" s="86" t="str">
        <f t="shared" si="2328"/>
        <v>41</v>
      </c>
      <c r="B2709" s="120">
        <v>41.0</v>
      </c>
      <c r="C2709" s="121" t="str">
        <f t="shared" si="91"/>
        <v/>
      </c>
      <c r="D2709" s="122" t="str">
        <f t="shared" ref="D2709:E2709" si="2368">D2708</f>
        <v/>
      </c>
      <c r="E2709" s="123" t="str">
        <f t="shared" si="2368"/>
        <v/>
      </c>
      <c r="F2709" s="213"/>
      <c r="G2709" s="124"/>
      <c r="H2709" s="125"/>
      <c r="I2709" s="125"/>
      <c r="J2709" s="214"/>
      <c r="K2709" s="185"/>
      <c r="L2709" s="186"/>
      <c r="M2709" s="132"/>
      <c r="N2709" s="118" t="str">
        <f>VLOOKUP(K2709,COD!$O$2:$P$10,2,FALSE)</f>
        <v>#N/A</v>
      </c>
      <c r="O2709" s="118" t="str">
        <f>VLOOKUP(L2709,COD!$O$12:$P$25,2,FALSE)</f>
        <v>#N/A</v>
      </c>
      <c r="P2709" s="119" t="str">
        <f t="shared" si="2255"/>
        <v>#N/A</v>
      </c>
    </row>
    <row r="2710" ht="23.25" customHeight="1">
      <c r="A2710" s="86" t="str">
        <f t="shared" si="2328"/>
        <v>42</v>
      </c>
      <c r="B2710" s="120">
        <v>42.0</v>
      </c>
      <c r="C2710" s="121" t="str">
        <f t="shared" si="91"/>
        <v/>
      </c>
      <c r="D2710" s="122" t="str">
        <f t="shared" ref="D2710:E2710" si="2369">D2709</f>
        <v/>
      </c>
      <c r="E2710" s="123" t="str">
        <f t="shared" si="2369"/>
        <v/>
      </c>
      <c r="F2710" s="213"/>
      <c r="G2710" s="124"/>
      <c r="H2710" s="125"/>
      <c r="I2710" s="125"/>
      <c r="J2710" s="214"/>
      <c r="K2710" s="185"/>
      <c r="L2710" s="188"/>
      <c r="M2710" s="127"/>
      <c r="N2710" s="128" t="str">
        <f>VLOOKUP(K2710,COD!$O$2:$P$10,2,FALSE)</f>
        <v>#N/A</v>
      </c>
      <c r="O2710" s="128" t="str">
        <f>VLOOKUP(L2710,COD!$O$12:$P$25,2,FALSE)</f>
        <v>#N/A</v>
      </c>
      <c r="P2710" s="119" t="str">
        <f t="shared" si="2255"/>
        <v>#N/A</v>
      </c>
    </row>
    <row r="2711" ht="23.25" customHeight="1">
      <c r="A2711" s="86" t="str">
        <f t="shared" si="2328"/>
        <v>43</v>
      </c>
      <c r="B2711" s="120">
        <v>43.0</v>
      </c>
      <c r="C2711" s="121" t="str">
        <f t="shared" si="91"/>
        <v/>
      </c>
      <c r="D2711" s="122" t="str">
        <f t="shared" ref="D2711:E2711" si="2370">D2710</f>
        <v/>
      </c>
      <c r="E2711" s="123" t="str">
        <f t="shared" si="2370"/>
        <v/>
      </c>
      <c r="F2711" s="213"/>
      <c r="G2711" s="124"/>
      <c r="H2711" s="125"/>
      <c r="I2711" s="125"/>
      <c r="J2711" s="214"/>
      <c r="K2711" s="186"/>
      <c r="L2711" s="186"/>
      <c r="M2711" s="130"/>
      <c r="N2711" s="118" t="str">
        <f>VLOOKUP(K2711,COD!$O$2:$P$10,2,FALSE)</f>
        <v>#N/A</v>
      </c>
      <c r="O2711" s="118" t="str">
        <f>VLOOKUP(L2711,COD!$O$12:$P$25,2,FALSE)</f>
        <v>#N/A</v>
      </c>
      <c r="P2711" s="119" t="str">
        <f t="shared" si="2255"/>
        <v>#N/A</v>
      </c>
    </row>
    <row r="2712" ht="23.25" customHeight="1">
      <c r="A2712" s="86" t="str">
        <f t="shared" si="2328"/>
        <v>44</v>
      </c>
      <c r="B2712" s="120">
        <v>44.0</v>
      </c>
      <c r="C2712" s="121" t="str">
        <f t="shared" si="91"/>
        <v/>
      </c>
      <c r="D2712" s="122" t="str">
        <f t="shared" ref="D2712:E2712" si="2371">D2711</f>
        <v/>
      </c>
      <c r="E2712" s="123" t="str">
        <f t="shared" si="2371"/>
        <v/>
      </c>
      <c r="F2712" s="213"/>
      <c r="G2712" s="124"/>
      <c r="H2712" s="125"/>
      <c r="I2712" s="125"/>
      <c r="J2712" s="214"/>
      <c r="K2712" s="186"/>
      <c r="L2712" s="186"/>
      <c r="M2712" s="131"/>
      <c r="N2712" s="128" t="str">
        <f>VLOOKUP(K2712,COD!$O$2:$P$10,2,FALSE)</f>
        <v>#N/A</v>
      </c>
      <c r="O2712" s="128" t="str">
        <f>VLOOKUP(L2712,COD!$O$12:$P$25,2,FALSE)</f>
        <v>#N/A</v>
      </c>
      <c r="P2712" s="119" t="str">
        <f t="shared" si="2255"/>
        <v>#N/A</v>
      </c>
    </row>
    <row r="2713" ht="23.25" customHeight="1">
      <c r="A2713" s="86" t="str">
        <f t="shared" si="2328"/>
        <v>45</v>
      </c>
      <c r="B2713" s="120">
        <v>45.0</v>
      </c>
      <c r="C2713" s="121" t="str">
        <f t="shared" si="91"/>
        <v/>
      </c>
      <c r="D2713" s="122" t="str">
        <f t="shared" ref="D2713:E2713" si="2372">D2712</f>
        <v/>
      </c>
      <c r="E2713" s="123" t="str">
        <f t="shared" si="2372"/>
        <v/>
      </c>
      <c r="F2713" s="213"/>
      <c r="G2713" s="124"/>
      <c r="H2713" s="125"/>
      <c r="I2713" s="125"/>
      <c r="J2713" s="214"/>
      <c r="K2713" s="189"/>
      <c r="L2713" s="190"/>
      <c r="M2713" s="132"/>
      <c r="N2713" s="118" t="str">
        <f>VLOOKUP(K2713,COD!$O$2:$P$10,2,FALSE)</f>
        <v>#N/A</v>
      </c>
      <c r="O2713" s="118" t="str">
        <f>VLOOKUP(L2713,COD!$O$12:$P$25,2,FALSE)</f>
        <v>#N/A</v>
      </c>
      <c r="P2713" s="119" t="str">
        <f t="shared" si="2255"/>
        <v>#N/A</v>
      </c>
    </row>
    <row r="2714" ht="23.25" customHeight="1">
      <c r="A2714" s="86" t="str">
        <f t="shared" si="2328"/>
        <v>46</v>
      </c>
      <c r="B2714" s="120">
        <v>46.0</v>
      </c>
      <c r="C2714" s="121" t="str">
        <f t="shared" si="91"/>
        <v/>
      </c>
      <c r="D2714" s="122" t="str">
        <f t="shared" ref="D2714:E2714" si="2373">D2713</f>
        <v/>
      </c>
      <c r="E2714" s="123" t="str">
        <f t="shared" si="2373"/>
        <v/>
      </c>
      <c r="F2714" s="213"/>
      <c r="G2714" s="124"/>
      <c r="H2714" s="125"/>
      <c r="I2714" s="125"/>
      <c r="J2714" s="215"/>
      <c r="K2714" s="186"/>
      <c r="L2714" s="186"/>
      <c r="M2714" s="127"/>
      <c r="N2714" s="128" t="str">
        <f>VLOOKUP(K2714,COD!$O$2:$P$10,2,FALSE)</f>
        <v>#N/A</v>
      </c>
      <c r="O2714" s="128" t="str">
        <f>VLOOKUP(L2714,COD!$O$12:$P$25,2,FALSE)</f>
        <v>#N/A</v>
      </c>
      <c r="P2714" s="119" t="str">
        <f t="shared" si="2255"/>
        <v>#N/A</v>
      </c>
    </row>
    <row r="2715" ht="23.25" customHeight="1">
      <c r="A2715" s="86" t="str">
        <f t="shared" si="2328"/>
        <v>47</v>
      </c>
      <c r="B2715" s="120">
        <v>47.0</v>
      </c>
      <c r="C2715" s="121" t="str">
        <f t="shared" si="91"/>
        <v/>
      </c>
      <c r="D2715" s="122" t="str">
        <f t="shared" ref="D2715:E2715" si="2374">D2714</f>
        <v/>
      </c>
      <c r="E2715" s="123" t="str">
        <f t="shared" si="2374"/>
        <v/>
      </c>
      <c r="F2715" s="213"/>
      <c r="G2715" s="124"/>
      <c r="H2715" s="125"/>
      <c r="I2715" s="125"/>
      <c r="J2715" s="214"/>
      <c r="K2715" s="185"/>
      <c r="L2715" s="186"/>
      <c r="M2715" s="132"/>
      <c r="N2715" s="118" t="str">
        <f>VLOOKUP(K2715,COD!$O$2:$P$10,2,FALSE)</f>
        <v>#N/A</v>
      </c>
      <c r="O2715" s="118" t="str">
        <f>VLOOKUP(L2715,COD!$O$12:$P$25,2,FALSE)</f>
        <v>#N/A</v>
      </c>
      <c r="P2715" s="119" t="str">
        <f t="shared" si="2255"/>
        <v>#N/A</v>
      </c>
    </row>
    <row r="2716" ht="23.25" customHeight="1">
      <c r="A2716" s="86" t="str">
        <f t="shared" si="2328"/>
        <v>48</v>
      </c>
      <c r="B2716" s="120">
        <v>48.0</v>
      </c>
      <c r="C2716" s="121" t="str">
        <f t="shared" si="91"/>
        <v/>
      </c>
      <c r="D2716" s="122" t="str">
        <f t="shared" ref="D2716:E2716" si="2375">D2715</f>
        <v/>
      </c>
      <c r="E2716" s="123" t="str">
        <f t="shared" si="2375"/>
        <v/>
      </c>
      <c r="F2716" s="213"/>
      <c r="G2716" s="124"/>
      <c r="H2716" s="125"/>
      <c r="I2716" s="125"/>
      <c r="J2716" s="214"/>
      <c r="K2716" s="186"/>
      <c r="L2716" s="186"/>
      <c r="M2716" s="127"/>
      <c r="N2716" s="128" t="str">
        <f>VLOOKUP(K2716,COD!$O$2:$P$10,2,FALSE)</f>
        <v>#N/A</v>
      </c>
      <c r="O2716" s="128" t="str">
        <f>VLOOKUP(L2716,COD!$O$12:$P$25,2,FALSE)</f>
        <v>#N/A</v>
      </c>
      <c r="P2716" s="119" t="str">
        <f t="shared" si="2255"/>
        <v>#N/A</v>
      </c>
    </row>
    <row r="2717" ht="23.25" customHeight="1">
      <c r="A2717" s="86" t="str">
        <f t="shared" si="2328"/>
        <v>49</v>
      </c>
      <c r="B2717" s="120">
        <v>49.0</v>
      </c>
      <c r="C2717" s="121" t="str">
        <f t="shared" si="91"/>
        <v/>
      </c>
      <c r="D2717" s="122" t="str">
        <f t="shared" ref="D2717:E2717" si="2376">D2716</f>
        <v/>
      </c>
      <c r="E2717" s="123" t="str">
        <f t="shared" si="2376"/>
        <v/>
      </c>
      <c r="F2717" s="213"/>
      <c r="G2717" s="124"/>
      <c r="H2717" s="125"/>
      <c r="I2717" s="125"/>
      <c r="J2717" s="214"/>
      <c r="K2717" s="185"/>
      <c r="L2717" s="186"/>
      <c r="M2717" s="132"/>
      <c r="N2717" s="118" t="str">
        <f>VLOOKUP(K2717,COD!$O$2:$P$10,2,FALSE)</f>
        <v>#N/A</v>
      </c>
      <c r="O2717" s="118" t="str">
        <f>VLOOKUP(L2717,COD!$O$12:$P$25,2,FALSE)</f>
        <v>#N/A</v>
      </c>
      <c r="P2717" s="119" t="str">
        <f t="shared" si="2255"/>
        <v>#N/A</v>
      </c>
    </row>
    <row r="2718" ht="23.25" customHeight="1">
      <c r="A2718" s="86" t="str">
        <f t="shared" si="2328"/>
        <v>50</v>
      </c>
      <c r="B2718" s="120">
        <v>50.0</v>
      </c>
      <c r="C2718" s="121" t="str">
        <f t="shared" si="91"/>
        <v/>
      </c>
      <c r="D2718" s="122" t="str">
        <f t="shared" ref="D2718:E2718" si="2377">D2717</f>
        <v/>
      </c>
      <c r="E2718" s="123" t="str">
        <f t="shared" si="2377"/>
        <v/>
      </c>
      <c r="F2718" s="213"/>
      <c r="G2718" s="124"/>
      <c r="H2718" s="125"/>
      <c r="I2718" s="125"/>
      <c r="J2718" s="214"/>
      <c r="K2718" s="186"/>
      <c r="L2718" s="186"/>
      <c r="M2718" s="127"/>
      <c r="N2718" s="128" t="str">
        <f>VLOOKUP(K2718,COD!$O$2:$P$10,2,FALSE)</f>
        <v>#N/A</v>
      </c>
      <c r="O2718" s="128" t="str">
        <f>VLOOKUP(L2718,COD!$O$12:$P$25,2,FALSE)</f>
        <v>#N/A</v>
      </c>
      <c r="P2718" s="119" t="str">
        <f t="shared" si="2255"/>
        <v>#N/A</v>
      </c>
    </row>
    <row r="2719" ht="23.25" customHeight="1">
      <c r="A2719" s="86" t="str">
        <f t="shared" si="2328"/>
        <v>51</v>
      </c>
      <c r="B2719" s="120">
        <v>51.0</v>
      </c>
      <c r="C2719" s="121" t="str">
        <f t="shared" si="91"/>
        <v/>
      </c>
      <c r="D2719" s="122" t="str">
        <f t="shared" ref="D2719:E2719" si="2378">D2718</f>
        <v/>
      </c>
      <c r="E2719" s="123" t="str">
        <f t="shared" si="2378"/>
        <v/>
      </c>
      <c r="F2719" s="213"/>
      <c r="G2719" s="124"/>
      <c r="H2719" s="125"/>
      <c r="I2719" s="125"/>
      <c r="J2719" s="215"/>
      <c r="K2719" s="186"/>
      <c r="L2719" s="186"/>
      <c r="M2719" s="130"/>
      <c r="N2719" s="118" t="str">
        <f>VLOOKUP(K2719,COD!$O$2:$P$10,2,FALSE)</f>
        <v>#N/A</v>
      </c>
      <c r="O2719" s="118" t="str">
        <f>VLOOKUP(L2719,COD!$O$12:$P$25,2,FALSE)</f>
        <v>#N/A</v>
      </c>
      <c r="P2719" s="119" t="str">
        <f t="shared" si="2255"/>
        <v>#N/A</v>
      </c>
    </row>
    <row r="2720" ht="23.25" customHeight="1">
      <c r="A2720" s="86" t="str">
        <f t="shared" si="2328"/>
        <v>52</v>
      </c>
      <c r="B2720" s="120">
        <v>52.0</v>
      </c>
      <c r="C2720" s="121" t="str">
        <f t="shared" si="91"/>
        <v/>
      </c>
      <c r="D2720" s="122" t="str">
        <f t="shared" ref="D2720:E2720" si="2379">D2719</f>
        <v/>
      </c>
      <c r="E2720" s="123" t="str">
        <f t="shared" si="2379"/>
        <v/>
      </c>
      <c r="F2720" s="213"/>
      <c r="G2720" s="124"/>
      <c r="H2720" s="125"/>
      <c r="I2720" s="125"/>
      <c r="J2720" s="214"/>
      <c r="K2720" s="186"/>
      <c r="L2720" s="186"/>
      <c r="M2720" s="127"/>
      <c r="N2720" s="128" t="str">
        <f>VLOOKUP(K2720,COD!$O$2:$P$10,2,FALSE)</f>
        <v>#N/A</v>
      </c>
      <c r="O2720" s="128" t="str">
        <f>VLOOKUP(L2720,COD!$O$12:$P$25,2,FALSE)</f>
        <v>#N/A</v>
      </c>
      <c r="P2720" s="119" t="str">
        <f t="shared" si="2255"/>
        <v>#N/A</v>
      </c>
    </row>
    <row r="2721" ht="23.25" customHeight="1">
      <c r="A2721" s="86" t="str">
        <f t="shared" si="2328"/>
        <v>53</v>
      </c>
      <c r="B2721" s="120">
        <v>53.0</v>
      </c>
      <c r="C2721" s="121" t="str">
        <f t="shared" si="91"/>
        <v/>
      </c>
      <c r="D2721" s="122" t="str">
        <f t="shared" ref="D2721:E2721" si="2380">D2720</f>
        <v/>
      </c>
      <c r="E2721" s="123" t="str">
        <f t="shared" si="2380"/>
        <v/>
      </c>
      <c r="F2721" s="213"/>
      <c r="G2721" s="124"/>
      <c r="H2721" s="125"/>
      <c r="I2721" s="125"/>
      <c r="J2721" s="214"/>
      <c r="K2721" s="185"/>
      <c r="L2721" s="185"/>
      <c r="M2721" s="132"/>
      <c r="N2721" s="118" t="str">
        <f>VLOOKUP(K2721,COD!$O$2:$P$10,2,FALSE)</f>
        <v>#N/A</v>
      </c>
      <c r="O2721" s="118" t="str">
        <f>VLOOKUP(L2721,COD!$O$12:$P$25,2,FALSE)</f>
        <v>#N/A</v>
      </c>
      <c r="P2721" s="119" t="str">
        <f t="shared" si="2255"/>
        <v>#N/A</v>
      </c>
    </row>
    <row r="2722" ht="23.25" customHeight="1">
      <c r="A2722" s="86" t="str">
        <f t="shared" si="2328"/>
        <v>54</v>
      </c>
      <c r="B2722" s="120">
        <v>54.0</v>
      </c>
      <c r="C2722" s="121" t="str">
        <f t="shared" si="91"/>
        <v/>
      </c>
      <c r="D2722" s="122" t="str">
        <f t="shared" ref="D2722:E2722" si="2381">D2721</f>
        <v/>
      </c>
      <c r="E2722" s="123" t="str">
        <f t="shared" si="2381"/>
        <v/>
      </c>
      <c r="F2722" s="213"/>
      <c r="G2722" s="124"/>
      <c r="H2722" s="125"/>
      <c r="I2722" s="125"/>
      <c r="J2722" s="214"/>
      <c r="K2722" s="186"/>
      <c r="L2722" s="186"/>
      <c r="M2722" s="127"/>
      <c r="N2722" s="128" t="str">
        <f>VLOOKUP(K2722,COD!$O$2:$P$10,2,FALSE)</f>
        <v>#N/A</v>
      </c>
      <c r="O2722" s="128" t="str">
        <f>VLOOKUP(L2722,COD!$O$12:$P$25,2,FALSE)</f>
        <v>#N/A</v>
      </c>
      <c r="P2722" s="119" t="str">
        <f t="shared" si="2255"/>
        <v>#N/A</v>
      </c>
    </row>
    <row r="2723" ht="23.25" customHeight="1">
      <c r="A2723" s="86" t="str">
        <f t="shared" si="2328"/>
        <v>55</v>
      </c>
      <c r="B2723" s="120">
        <v>55.0</v>
      </c>
      <c r="C2723" s="121" t="str">
        <f t="shared" si="91"/>
        <v/>
      </c>
      <c r="D2723" s="122" t="str">
        <f t="shared" ref="D2723:E2723" si="2382">D2722</f>
        <v/>
      </c>
      <c r="E2723" s="123" t="str">
        <f t="shared" si="2382"/>
        <v/>
      </c>
      <c r="F2723" s="213"/>
      <c r="G2723" s="124"/>
      <c r="H2723" s="125"/>
      <c r="I2723" s="125"/>
      <c r="J2723" s="214"/>
      <c r="K2723" s="185"/>
      <c r="L2723" s="186"/>
      <c r="M2723" s="130"/>
      <c r="N2723" s="118" t="str">
        <f>VLOOKUP(K2723,COD!$O$2:$P$10,2,FALSE)</f>
        <v>#N/A</v>
      </c>
      <c r="O2723" s="118" t="str">
        <f>VLOOKUP(L2723,COD!$O$12:$P$25,2,FALSE)</f>
        <v>#N/A</v>
      </c>
      <c r="P2723" s="119" t="str">
        <f t="shared" si="2255"/>
        <v>#N/A</v>
      </c>
    </row>
    <row r="2724" ht="23.25" customHeight="1">
      <c r="A2724" s="86" t="str">
        <f t="shared" si="2328"/>
        <v>56</v>
      </c>
      <c r="B2724" s="120">
        <v>56.0</v>
      </c>
      <c r="C2724" s="121" t="str">
        <f t="shared" si="91"/>
        <v/>
      </c>
      <c r="D2724" s="122" t="str">
        <f t="shared" ref="D2724:E2724" si="2383">D2723</f>
        <v/>
      </c>
      <c r="E2724" s="123" t="str">
        <f t="shared" si="2383"/>
        <v/>
      </c>
      <c r="F2724" s="213"/>
      <c r="G2724" s="124"/>
      <c r="H2724" s="125"/>
      <c r="I2724" s="125"/>
      <c r="J2724" s="214"/>
      <c r="K2724" s="186"/>
      <c r="L2724" s="186"/>
      <c r="M2724" s="131"/>
      <c r="N2724" s="128" t="str">
        <f>VLOOKUP(K2724,COD!$O$2:$P$10,2,FALSE)</f>
        <v>#N/A</v>
      </c>
      <c r="O2724" s="128" t="str">
        <f>VLOOKUP(L2724,COD!$O$12:$P$25,2,FALSE)</f>
        <v>#N/A</v>
      </c>
      <c r="P2724" s="119" t="str">
        <f t="shared" si="2255"/>
        <v>#N/A</v>
      </c>
    </row>
    <row r="2725" ht="23.25" customHeight="1">
      <c r="A2725" s="86" t="str">
        <f t="shared" si="2328"/>
        <v>57</v>
      </c>
      <c r="B2725" s="120">
        <v>57.0</v>
      </c>
      <c r="C2725" s="121" t="str">
        <f t="shared" si="91"/>
        <v/>
      </c>
      <c r="D2725" s="122" t="str">
        <f t="shared" ref="D2725:E2725" si="2384">D2724</f>
        <v/>
      </c>
      <c r="E2725" s="123" t="str">
        <f t="shared" si="2384"/>
        <v/>
      </c>
      <c r="F2725" s="213"/>
      <c r="G2725" s="124"/>
      <c r="H2725" s="125"/>
      <c r="I2725" s="125"/>
      <c r="J2725" s="214"/>
      <c r="K2725" s="185"/>
      <c r="L2725" s="185"/>
      <c r="M2725" s="132"/>
      <c r="N2725" s="118" t="str">
        <f>VLOOKUP(K2725,COD!$O$2:$P$10,2,FALSE)</f>
        <v>#N/A</v>
      </c>
      <c r="O2725" s="118" t="str">
        <f>VLOOKUP(L2725,COD!$O$12:$P$25,2,FALSE)</f>
        <v>#N/A</v>
      </c>
      <c r="P2725" s="119" t="str">
        <f t="shared" si="2255"/>
        <v>#N/A</v>
      </c>
    </row>
    <row r="2726" ht="23.25" customHeight="1">
      <c r="A2726" s="86" t="str">
        <f t="shared" si="2328"/>
        <v>58</v>
      </c>
      <c r="B2726" s="120">
        <v>58.0</v>
      </c>
      <c r="C2726" s="121" t="str">
        <f t="shared" si="91"/>
        <v/>
      </c>
      <c r="D2726" s="122" t="str">
        <f t="shared" ref="D2726:E2726" si="2385">D2725</f>
        <v/>
      </c>
      <c r="E2726" s="123" t="str">
        <f t="shared" si="2385"/>
        <v/>
      </c>
      <c r="F2726" s="213"/>
      <c r="G2726" s="124"/>
      <c r="H2726" s="125"/>
      <c r="I2726" s="125"/>
      <c r="J2726" s="214"/>
      <c r="K2726" s="185"/>
      <c r="L2726" s="185"/>
      <c r="M2726" s="127"/>
      <c r="N2726" s="128" t="str">
        <f>VLOOKUP(K2726,COD!$O$2:$P$10,2,FALSE)</f>
        <v>#N/A</v>
      </c>
      <c r="O2726" s="128" t="str">
        <f>VLOOKUP(L2726,COD!$O$12:$P$25,2,FALSE)</f>
        <v>#N/A</v>
      </c>
      <c r="P2726" s="119" t="str">
        <f t="shared" si="2255"/>
        <v>#N/A</v>
      </c>
    </row>
    <row r="2727" ht="23.25" customHeight="1">
      <c r="A2727" s="86" t="str">
        <f t="shared" si="2328"/>
        <v>59</v>
      </c>
      <c r="B2727" s="120">
        <v>59.0</v>
      </c>
      <c r="C2727" s="121" t="str">
        <f t="shared" si="91"/>
        <v/>
      </c>
      <c r="D2727" s="122" t="str">
        <f t="shared" ref="D2727:E2727" si="2386">D2726</f>
        <v/>
      </c>
      <c r="E2727" s="123" t="str">
        <f t="shared" si="2386"/>
        <v/>
      </c>
      <c r="F2727" s="213"/>
      <c r="G2727" s="124"/>
      <c r="H2727" s="125"/>
      <c r="I2727" s="125"/>
      <c r="J2727" s="214"/>
      <c r="K2727" s="185"/>
      <c r="L2727" s="185"/>
      <c r="M2727" s="132"/>
      <c r="N2727" s="118" t="str">
        <f>VLOOKUP(K2727,COD!$O$2:$P$10,2,FALSE)</f>
        <v>#N/A</v>
      </c>
      <c r="O2727" s="118" t="str">
        <f>VLOOKUP(L2727,COD!$O$12:$P$25,2,FALSE)</f>
        <v>#N/A</v>
      </c>
      <c r="P2727" s="119" t="str">
        <f t="shared" si="2255"/>
        <v>#N/A</v>
      </c>
    </row>
    <row r="2728" ht="23.25" customHeight="1">
      <c r="A2728" s="86" t="str">
        <f t="shared" si="2328"/>
        <v>60</v>
      </c>
      <c r="B2728" s="120">
        <v>60.0</v>
      </c>
      <c r="C2728" s="121" t="str">
        <f t="shared" si="91"/>
        <v/>
      </c>
      <c r="D2728" s="122" t="str">
        <f t="shared" ref="D2728:E2728" si="2387">D2727</f>
        <v/>
      </c>
      <c r="E2728" s="123" t="str">
        <f t="shared" si="2387"/>
        <v/>
      </c>
      <c r="F2728" s="213"/>
      <c r="G2728" s="124"/>
      <c r="H2728" s="125"/>
      <c r="I2728" s="125"/>
      <c r="J2728" s="214"/>
      <c r="K2728" s="185"/>
      <c r="L2728" s="185"/>
      <c r="M2728" s="127"/>
      <c r="N2728" s="128" t="str">
        <f>VLOOKUP(K2728,COD!$O$2:$P$10,2,FALSE)</f>
        <v>#N/A</v>
      </c>
      <c r="O2728" s="128" t="str">
        <f>VLOOKUP(L2728,COD!$O$12:$P$25,2,FALSE)</f>
        <v>#N/A</v>
      </c>
      <c r="P2728" s="119" t="str">
        <f t="shared" si="2255"/>
        <v>#N/A</v>
      </c>
    </row>
    <row r="2729" ht="23.25" customHeight="1">
      <c r="A2729" s="86" t="str">
        <f t="shared" si="2328"/>
        <v>61</v>
      </c>
      <c r="B2729" s="120">
        <v>61.0</v>
      </c>
      <c r="C2729" s="121" t="str">
        <f t="shared" si="91"/>
        <v/>
      </c>
      <c r="D2729" s="122" t="str">
        <f t="shared" ref="D2729:E2729" si="2388">D2728</f>
        <v/>
      </c>
      <c r="E2729" s="123" t="str">
        <f t="shared" si="2388"/>
        <v/>
      </c>
      <c r="F2729" s="213"/>
      <c r="G2729" s="124"/>
      <c r="H2729" s="125"/>
      <c r="I2729" s="125"/>
      <c r="J2729" s="215"/>
      <c r="K2729" s="185"/>
      <c r="L2729" s="185"/>
      <c r="M2729" s="132"/>
      <c r="N2729" s="118" t="str">
        <f>VLOOKUP(K2729,COD!$O$2:$P$10,2,FALSE)</f>
        <v>#N/A</v>
      </c>
      <c r="O2729" s="118" t="str">
        <f>VLOOKUP(L2729,COD!$O$12:$P$25,2,FALSE)</f>
        <v>#N/A</v>
      </c>
      <c r="P2729" s="119" t="str">
        <f t="shared" si="2255"/>
        <v>#N/A</v>
      </c>
    </row>
    <row r="2730" ht="23.25" customHeight="1">
      <c r="A2730" s="86" t="str">
        <f t="shared" si="2328"/>
        <v>62</v>
      </c>
      <c r="B2730" s="120">
        <v>62.0</v>
      </c>
      <c r="C2730" s="121" t="str">
        <f t="shared" si="91"/>
        <v/>
      </c>
      <c r="D2730" s="122" t="str">
        <f t="shared" ref="D2730:E2730" si="2389">D2729</f>
        <v/>
      </c>
      <c r="E2730" s="123" t="str">
        <f t="shared" si="2389"/>
        <v/>
      </c>
      <c r="F2730" s="213"/>
      <c r="G2730" s="124"/>
      <c r="H2730" s="125"/>
      <c r="I2730" s="125"/>
      <c r="J2730" s="215"/>
      <c r="K2730" s="186"/>
      <c r="L2730" s="186"/>
      <c r="M2730" s="131"/>
      <c r="N2730" s="128" t="str">
        <f>VLOOKUP(K2730,COD!$O$2:$P$10,2,FALSE)</f>
        <v>#N/A</v>
      </c>
      <c r="O2730" s="128" t="str">
        <f>VLOOKUP(L2730,COD!$O$12:$P$25,2,FALSE)</f>
        <v>#N/A</v>
      </c>
      <c r="P2730" s="119" t="str">
        <f t="shared" si="2255"/>
        <v>#N/A</v>
      </c>
    </row>
    <row r="2731" ht="23.25" customHeight="1">
      <c r="A2731" s="86" t="str">
        <f t="shared" si="2328"/>
        <v>63</v>
      </c>
      <c r="B2731" s="120">
        <v>63.0</v>
      </c>
      <c r="C2731" s="121" t="str">
        <f t="shared" si="91"/>
        <v/>
      </c>
      <c r="D2731" s="122" t="str">
        <f t="shared" ref="D2731:E2731" si="2390">D2730</f>
        <v/>
      </c>
      <c r="E2731" s="123" t="str">
        <f t="shared" si="2390"/>
        <v/>
      </c>
      <c r="F2731" s="213"/>
      <c r="G2731" s="124"/>
      <c r="H2731" s="125"/>
      <c r="I2731" s="125"/>
      <c r="J2731" s="215"/>
      <c r="K2731" s="185"/>
      <c r="L2731" s="185"/>
      <c r="M2731" s="130"/>
      <c r="N2731" s="118" t="str">
        <f>VLOOKUP(K2731,COD!$O$2:$P$10,2,FALSE)</f>
        <v>#N/A</v>
      </c>
      <c r="O2731" s="118" t="str">
        <f>VLOOKUP(L2731,COD!$O$12:$P$25,2,FALSE)</f>
        <v>#N/A</v>
      </c>
      <c r="P2731" s="119" t="str">
        <f t="shared" si="2255"/>
        <v>#N/A</v>
      </c>
    </row>
    <row r="2732" ht="23.25" customHeight="1">
      <c r="A2732" s="86" t="str">
        <f t="shared" si="2328"/>
        <v>64</v>
      </c>
      <c r="B2732" s="120">
        <v>64.0</v>
      </c>
      <c r="C2732" s="121" t="str">
        <f t="shared" si="91"/>
        <v/>
      </c>
      <c r="D2732" s="122" t="str">
        <f t="shared" ref="D2732:E2732" si="2391">D2731</f>
        <v/>
      </c>
      <c r="E2732" s="123" t="str">
        <f t="shared" si="2391"/>
        <v/>
      </c>
      <c r="F2732" s="213"/>
      <c r="G2732" s="124"/>
      <c r="H2732" s="125"/>
      <c r="I2732" s="125"/>
      <c r="J2732" s="214"/>
      <c r="K2732" s="185"/>
      <c r="L2732" s="185"/>
      <c r="M2732" s="131"/>
      <c r="N2732" s="128" t="str">
        <f>VLOOKUP(K2732,COD!$O$2:$P$10,2,FALSE)</f>
        <v>#N/A</v>
      </c>
      <c r="O2732" s="128" t="str">
        <f>VLOOKUP(L2732,COD!$O$12:$P$25,2,FALSE)</f>
        <v>#N/A</v>
      </c>
      <c r="P2732" s="119" t="str">
        <f t="shared" si="2255"/>
        <v>#N/A</v>
      </c>
    </row>
    <row r="2733" ht="23.25" customHeight="1">
      <c r="A2733" s="86" t="str">
        <f t="shared" si="2328"/>
        <v>65</v>
      </c>
      <c r="B2733" s="120">
        <v>65.0</v>
      </c>
      <c r="C2733" s="121" t="str">
        <f t="shared" si="91"/>
        <v/>
      </c>
      <c r="D2733" s="122" t="str">
        <f t="shared" ref="D2733:E2733" si="2392">D2732</f>
        <v/>
      </c>
      <c r="E2733" s="123" t="str">
        <f t="shared" si="2392"/>
        <v/>
      </c>
      <c r="F2733" s="213"/>
      <c r="G2733" s="124"/>
      <c r="H2733" s="125"/>
      <c r="I2733" s="125"/>
      <c r="J2733" s="214"/>
      <c r="K2733" s="185"/>
      <c r="L2733" s="185"/>
      <c r="M2733" s="130"/>
      <c r="N2733" s="118" t="str">
        <f>VLOOKUP(K2733,COD!$O$2:$P$10,2,FALSE)</f>
        <v>#N/A</v>
      </c>
      <c r="O2733" s="118" t="str">
        <f>VLOOKUP(L2733,COD!$O$12:$P$25,2,FALSE)</f>
        <v>#N/A</v>
      </c>
      <c r="P2733" s="119" t="str">
        <f t="shared" si="2255"/>
        <v>#N/A</v>
      </c>
    </row>
    <row r="2734" ht="23.25" customHeight="1">
      <c r="A2734" s="86" t="str">
        <f t="shared" si="2328"/>
        <v>66</v>
      </c>
      <c r="B2734" s="120">
        <v>66.0</v>
      </c>
      <c r="C2734" s="121" t="str">
        <f t="shared" si="91"/>
        <v/>
      </c>
      <c r="D2734" s="122" t="str">
        <f t="shared" ref="D2734:E2734" si="2393">D2733</f>
        <v/>
      </c>
      <c r="E2734" s="123" t="str">
        <f t="shared" si="2393"/>
        <v/>
      </c>
      <c r="F2734" s="213"/>
      <c r="G2734" s="124"/>
      <c r="H2734" s="125"/>
      <c r="I2734" s="125"/>
      <c r="J2734" s="214"/>
      <c r="K2734" s="186"/>
      <c r="L2734" s="186"/>
      <c r="M2734" s="131"/>
      <c r="N2734" s="128" t="str">
        <f>VLOOKUP(K2734,COD!$O$2:$P$10,2,FALSE)</f>
        <v>#N/A</v>
      </c>
      <c r="O2734" s="128" t="str">
        <f>VLOOKUP(L2734,COD!$O$12:$P$25,2,FALSE)</f>
        <v>#N/A</v>
      </c>
      <c r="P2734" s="119" t="str">
        <f t="shared" si="2255"/>
        <v>#N/A</v>
      </c>
    </row>
    <row r="2735" ht="23.25" customHeight="1">
      <c r="A2735" s="86" t="str">
        <f t="shared" si="2328"/>
        <v>67</v>
      </c>
      <c r="B2735" s="120">
        <v>67.0</v>
      </c>
      <c r="C2735" s="121" t="str">
        <f t="shared" si="91"/>
        <v/>
      </c>
      <c r="D2735" s="122" t="str">
        <f t="shared" ref="D2735:E2735" si="2394">D2734</f>
        <v/>
      </c>
      <c r="E2735" s="123" t="str">
        <f t="shared" si="2394"/>
        <v/>
      </c>
      <c r="F2735" s="213"/>
      <c r="G2735" s="124"/>
      <c r="H2735" s="125"/>
      <c r="I2735" s="125"/>
      <c r="J2735" s="214"/>
      <c r="K2735" s="185"/>
      <c r="L2735" s="185"/>
      <c r="M2735" s="132"/>
      <c r="N2735" s="118" t="str">
        <f>VLOOKUP(K2735,COD!$O$2:$P$10,2,FALSE)</f>
        <v>#N/A</v>
      </c>
      <c r="O2735" s="118" t="str">
        <f>VLOOKUP(L2735,COD!$O$12:$P$25,2,FALSE)</f>
        <v>#N/A</v>
      </c>
      <c r="P2735" s="119" t="str">
        <f t="shared" si="2255"/>
        <v>#N/A</v>
      </c>
    </row>
    <row r="2736" ht="23.25" customHeight="1">
      <c r="A2736" s="86" t="str">
        <f t="shared" si="2328"/>
        <v>68</v>
      </c>
      <c r="B2736" s="120">
        <v>68.0</v>
      </c>
      <c r="C2736" s="121" t="str">
        <f t="shared" si="91"/>
        <v/>
      </c>
      <c r="D2736" s="122" t="str">
        <f t="shared" ref="D2736:E2736" si="2395">D2735</f>
        <v/>
      </c>
      <c r="E2736" s="123" t="str">
        <f t="shared" si="2395"/>
        <v/>
      </c>
      <c r="F2736" s="213"/>
      <c r="G2736" s="124"/>
      <c r="H2736" s="125"/>
      <c r="I2736" s="125"/>
      <c r="J2736" s="215"/>
      <c r="K2736" s="186"/>
      <c r="L2736" s="186"/>
      <c r="M2736" s="131"/>
      <c r="N2736" s="128" t="str">
        <f>VLOOKUP(K2736,COD!$O$2:$P$10,2,FALSE)</f>
        <v>#N/A</v>
      </c>
      <c r="O2736" s="128" t="str">
        <f>VLOOKUP(L2736,COD!$O$12:$P$25,2,FALSE)</f>
        <v>#N/A</v>
      </c>
      <c r="P2736" s="119" t="str">
        <f t="shared" si="2255"/>
        <v>#N/A</v>
      </c>
    </row>
    <row r="2737" ht="23.25" customHeight="1">
      <c r="A2737" s="86" t="str">
        <f t="shared" si="2328"/>
        <v>69</v>
      </c>
      <c r="B2737" s="120">
        <v>69.0</v>
      </c>
      <c r="C2737" s="121" t="str">
        <f t="shared" si="91"/>
        <v/>
      </c>
      <c r="D2737" s="122" t="str">
        <f t="shared" ref="D2737:E2737" si="2396">D2736</f>
        <v/>
      </c>
      <c r="E2737" s="123" t="str">
        <f t="shared" si="2396"/>
        <v/>
      </c>
      <c r="F2737" s="213"/>
      <c r="G2737" s="124"/>
      <c r="H2737" s="125"/>
      <c r="I2737" s="125"/>
      <c r="J2737" s="214"/>
      <c r="K2737" s="186"/>
      <c r="L2737" s="186"/>
      <c r="M2737" s="130"/>
      <c r="N2737" s="118" t="str">
        <f>VLOOKUP(K2737,COD!$O$2:$P$10,2,FALSE)</f>
        <v>#N/A</v>
      </c>
      <c r="O2737" s="118" t="str">
        <f>VLOOKUP(L2737,COD!$O$12:$P$25,2,FALSE)</f>
        <v>#N/A</v>
      </c>
      <c r="P2737" s="119" t="str">
        <f t="shared" si="2255"/>
        <v>#N/A</v>
      </c>
    </row>
    <row r="2738" ht="23.25" customHeight="1">
      <c r="A2738" s="86" t="str">
        <f t="shared" si="2328"/>
        <v>70</v>
      </c>
      <c r="B2738" s="136">
        <v>70.0</v>
      </c>
      <c r="C2738" s="137" t="str">
        <f t="shared" si="91"/>
        <v/>
      </c>
      <c r="D2738" s="138" t="str">
        <f t="shared" ref="D2738:E2738" si="2397">D2737</f>
        <v/>
      </c>
      <c r="E2738" s="139" t="str">
        <f t="shared" si="2397"/>
        <v/>
      </c>
      <c r="F2738" s="216"/>
      <c r="G2738" s="141"/>
      <c r="H2738" s="142"/>
      <c r="I2738" s="142"/>
      <c r="J2738" s="217"/>
      <c r="K2738" s="199"/>
      <c r="L2738" s="199"/>
      <c r="M2738" s="145"/>
      <c r="N2738" s="128" t="str">
        <f>VLOOKUP(K2738,COD!$O$2:$P$10,2,FALSE)</f>
        <v>#N/A</v>
      </c>
      <c r="O2738" s="128" t="str">
        <f>VLOOKUP(L2738,COD!$O$12:$P$25,2,FALSE)</f>
        <v>#N/A</v>
      </c>
      <c r="P2738" s="119" t="str">
        <f t="shared" si="2255"/>
        <v>#N/A</v>
      </c>
    </row>
    <row r="2739" ht="21.0" customHeight="1">
      <c r="A2739" s="86" t="str">
        <f t="shared" ref="A2739:A2741" si="2399">E2739&amp;D2739&amp;F2739</f>
        <v>CLAVE ROJA</v>
      </c>
      <c r="B2739" s="108" t="s">
        <v>450</v>
      </c>
      <c r="C2739" s="146" t="str">
        <f t="shared" si="91"/>
        <v/>
      </c>
      <c r="D2739" s="147" t="str">
        <f t="shared" ref="D2739:E2739" si="2398">D2738</f>
        <v/>
      </c>
      <c r="E2739" s="148" t="str">
        <f t="shared" si="2398"/>
        <v/>
      </c>
      <c r="F2739" s="149" t="s">
        <v>21</v>
      </c>
      <c r="G2739" s="150"/>
      <c r="H2739" s="150"/>
      <c r="I2739" s="150"/>
      <c r="J2739" s="151"/>
      <c r="K2739" s="152"/>
      <c r="L2739" s="151"/>
      <c r="M2739" s="153"/>
      <c r="N2739" s="119" t="str">
        <f>VLOOKUP(K2739,COD!$O$2:$P$10,2,FALSE)</f>
        <v>#N/A</v>
      </c>
      <c r="O2739" s="119" t="str">
        <f>VLOOKUP(L2739,COD!$O$12:$P$25,2,FALSE)</f>
        <v>#N/A</v>
      </c>
      <c r="P2739" s="119" t="str">
        <f t="shared" si="2255"/>
        <v>#N/A</v>
      </c>
    </row>
    <row r="2740" ht="21.0" customHeight="1">
      <c r="A2740" s="86" t="str">
        <f t="shared" si="2399"/>
        <v>CLAVE AMARILLA</v>
      </c>
      <c r="B2740" s="120" t="s">
        <v>450</v>
      </c>
      <c r="C2740" s="154" t="str">
        <f t="shared" si="91"/>
        <v/>
      </c>
      <c r="D2740" s="155" t="str">
        <f t="shared" ref="D2740:E2740" si="2400">D2739</f>
        <v/>
      </c>
      <c r="E2740" s="123" t="str">
        <f t="shared" si="2400"/>
        <v/>
      </c>
      <c r="F2740" s="156" t="s">
        <v>32</v>
      </c>
      <c r="G2740" s="157"/>
      <c r="H2740" s="157"/>
      <c r="I2740" s="157"/>
      <c r="J2740" s="158"/>
      <c r="K2740" s="159"/>
      <c r="L2740" s="158"/>
      <c r="M2740" s="130"/>
      <c r="N2740" s="119" t="str">
        <f>VLOOKUP(K2740,COD!$O$2:$P$10,2,FALSE)</f>
        <v>#N/A</v>
      </c>
      <c r="O2740" s="119" t="str">
        <f>VLOOKUP(L2740,COD!$O$12:$P$25,2,FALSE)</f>
        <v>#N/A</v>
      </c>
      <c r="P2740" s="119" t="str">
        <f t="shared" si="2255"/>
        <v>#N/A</v>
      </c>
    </row>
    <row r="2741" ht="21.0" customHeight="1">
      <c r="A2741" s="86" t="str">
        <f t="shared" si="2399"/>
        <v>CLAVE AZUL</v>
      </c>
      <c r="B2741" s="136" t="s">
        <v>450</v>
      </c>
      <c r="C2741" s="160" t="str">
        <f t="shared" si="91"/>
        <v/>
      </c>
      <c r="D2741" s="161" t="str">
        <f t="shared" ref="D2741:E2741" si="2401">D2740</f>
        <v/>
      </c>
      <c r="E2741" s="139" t="str">
        <f t="shared" si="2401"/>
        <v/>
      </c>
      <c r="F2741" s="162" t="s">
        <v>43</v>
      </c>
      <c r="G2741" s="163"/>
      <c r="H2741" s="163"/>
      <c r="I2741" s="163"/>
      <c r="J2741" s="164"/>
      <c r="K2741" s="165"/>
      <c r="L2741" s="164"/>
      <c r="M2741" s="166"/>
      <c r="N2741" s="119" t="str">
        <f>VLOOKUP(K2741,COD!$O$2:$P$10,2,FALSE)</f>
        <v>#N/A</v>
      </c>
      <c r="O2741" s="119" t="str">
        <f>VLOOKUP(L2741,COD!$O$12:$P$25,2,FALSE)</f>
        <v>#N/A</v>
      </c>
      <c r="P2741" s="119" t="str">
        <f t="shared" si="2255"/>
        <v>#N/A</v>
      </c>
    </row>
    <row r="2742" ht="23.25" customHeight="1">
      <c r="A2742" s="86" t="str">
        <f t="shared" ref="A2742:A2811" si="2402">E2742&amp;D2742&amp;B2742</f>
        <v>1</v>
      </c>
      <c r="B2742" s="167">
        <v>1.0</v>
      </c>
      <c r="C2742" s="168" t="str">
        <f t="shared" si="91"/>
        <v/>
      </c>
      <c r="D2742" s="169" t="str">
        <f>VLOOKUP($B$2&amp;$E2742,'Numeración'!$A$4:$G$63,5,FALSE)</f>
        <v/>
      </c>
      <c r="E2742" s="218"/>
      <c r="F2742" s="171"/>
      <c r="G2742" s="172"/>
      <c r="H2742" s="173"/>
      <c r="I2742" s="173"/>
      <c r="J2742" s="174"/>
      <c r="K2742" s="175"/>
      <c r="L2742" s="175"/>
      <c r="M2742" s="176"/>
      <c r="N2742" s="128" t="str">
        <f>VLOOKUP(K2742,COD!$O$2:$P$10,2,FALSE)</f>
        <v>#N/A</v>
      </c>
      <c r="O2742" s="128" t="str">
        <f>VLOOKUP(L2742,COD!$O$12:$P$25,2,FALSE)</f>
        <v>#N/A</v>
      </c>
      <c r="P2742" s="119" t="str">
        <f t="shared" si="2255"/>
        <v>#N/A</v>
      </c>
    </row>
    <row r="2743" ht="23.25" customHeight="1">
      <c r="A2743" s="86" t="str">
        <f t="shared" si="2402"/>
        <v>2</v>
      </c>
      <c r="B2743" s="177">
        <v>2.0</v>
      </c>
      <c r="C2743" s="178" t="str">
        <f t="shared" si="91"/>
        <v/>
      </c>
      <c r="D2743" s="179" t="str">
        <f t="shared" ref="D2743:E2743" si="2403">D2742</f>
        <v/>
      </c>
      <c r="E2743" s="180" t="str">
        <f t="shared" si="2403"/>
        <v/>
      </c>
      <c r="F2743" s="181"/>
      <c r="G2743" s="182"/>
      <c r="H2743" s="183"/>
      <c r="I2743" s="183"/>
      <c r="J2743" s="184"/>
      <c r="K2743" s="185"/>
      <c r="L2743" s="186"/>
      <c r="M2743" s="132"/>
      <c r="N2743" s="118" t="str">
        <f>VLOOKUP(K2743,COD!$O$2:$P$10,2,FALSE)</f>
        <v>#N/A</v>
      </c>
      <c r="O2743" s="118" t="str">
        <f>VLOOKUP(L2743,COD!$O$12:$P$25,2,FALSE)</f>
        <v>#N/A</v>
      </c>
      <c r="P2743" s="119" t="str">
        <f t="shared" si="2255"/>
        <v>#N/A</v>
      </c>
    </row>
    <row r="2744" ht="23.25" customHeight="1">
      <c r="A2744" s="86" t="str">
        <f t="shared" si="2402"/>
        <v>3</v>
      </c>
      <c r="B2744" s="177">
        <v>3.0</v>
      </c>
      <c r="C2744" s="178" t="str">
        <f t="shared" si="91"/>
        <v/>
      </c>
      <c r="D2744" s="179" t="str">
        <f t="shared" ref="D2744:E2744" si="2404">D2743</f>
        <v/>
      </c>
      <c r="E2744" s="180" t="str">
        <f t="shared" si="2404"/>
        <v/>
      </c>
      <c r="F2744" s="181"/>
      <c r="G2744" s="182"/>
      <c r="H2744" s="183"/>
      <c r="I2744" s="183"/>
      <c r="J2744" s="184"/>
      <c r="K2744" s="185"/>
      <c r="L2744" s="185"/>
      <c r="M2744" s="131"/>
      <c r="N2744" s="128" t="str">
        <f>VLOOKUP(K2744,COD!$O$2:$P$10,2,FALSE)</f>
        <v>#N/A</v>
      </c>
      <c r="O2744" s="128" t="str">
        <f>VLOOKUP(L2744,COD!$O$12:$P$25,2,FALSE)</f>
        <v>#N/A</v>
      </c>
      <c r="P2744" s="119" t="str">
        <f t="shared" si="2255"/>
        <v>#N/A</v>
      </c>
    </row>
    <row r="2745" ht="23.25" customHeight="1">
      <c r="A2745" s="86" t="str">
        <f t="shared" si="2402"/>
        <v>4</v>
      </c>
      <c r="B2745" s="177">
        <v>4.0</v>
      </c>
      <c r="C2745" s="178" t="str">
        <f t="shared" si="91"/>
        <v/>
      </c>
      <c r="D2745" s="179" t="str">
        <f t="shared" ref="D2745:E2745" si="2405">D2744</f>
        <v/>
      </c>
      <c r="E2745" s="180" t="str">
        <f t="shared" si="2405"/>
        <v/>
      </c>
      <c r="F2745" s="181"/>
      <c r="G2745" s="182"/>
      <c r="H2745" s="183"/>
      <c r="I2745" s="183"/>
      <c r="J2745" s="184"/>
      <c r="K2745" s="185"/>
      <c r="L2745" s="185"/>
      <c r="M2745" s="132"/>
      <c r="N2745" s="118" t="str">
        <f>VLOOKUP(K2745,COD!$O$2:$P$10,2,FALSE)</f>
        <v>#N/A</v>
      </c>
      <c r="O2745" s="118" t="str">
        <f>VLOOKUP(L2745,COD!$O$12:$P$25,2,FALSE)</f>
        <v>#N/A</v>
      </c>
      <c r="P2745" s="119" t="str">
        <f t="shared" si="2255"/>
        <v>#N/A</v>
      </c>
    </row>
    <row r="2746" ht="23.25" customHeight="1">
      <c r="A2746" s="86" t="str">
        <f t="shared" si="2402"/>
        <v>5</v>
      </c>
      <c r="B2746" s="177">
        <v>5.0</v>
      </c>
      <c r="C2746" s="178" t="str">
        <f t="shared" si="91"/>
        <v/>
      </c>
      <c r="D2746" s="179" t="str">
        <f t="shared" ref="D2746:E2746" si="2406">D2745</f>
        <v/>
      </c>
      <c r="E2746" s="180" t="str">
        <f t="shared" si="2406"/>
        <v/>
      </c>
      <c r="F2746" s="181"/>
      <c r="G2746" s="182"/>
      <c r="H2746" s="183"/>
      <c r="I2746" s="183"/>
      <c r="J2746" s="184"/>
      <c r="K2746" s="185"/>
      <c r="L2746" s="185"/>
      <c r="M2746" s="131"/>
      <c r="N2746" s="128" t="str">
        <f>VLOOKUP(K2746,COD!$O$2:$P$10,2,FALSE)</f>
        <v>#N/A</v>
      </c>
      <c r="O2746" s="128" t="str">
        <f>VLOOKUP(L2746,COD!$O$12:$P$25,2,FALSE)</f>
        <v>#N/A</v>
      </c>
      <c r="P2746" s="119" t="str">
        <f t="shared" si="2255"/>
        <v>#N/A</v>
      </c>
    </row>
    <row r="2747" ht="23.25" customHeight="1">
      <c r="A2747" s="86" t="str">
        <f t="shared" si="2402"/>
        <v>6</v>
      </c>
      <c r="B2747" s="177">
        <v>6.0</v>
      </c>
      <c r="C2747" s="178" t="str">
        <f t="shared" si="91"/>
        <v/>
      </c>
      <c r="D2747" s="179" t="str">
        <f t="shared" ref="D2747:E2747" si="2407">D2746</f>
        <v/>
      </c>
      <c r="E2747" s="180" t="str">
        <f t="shared" si="2407"/>
        <v/>
      </c>
      <c r="F2747" s="181"/>
      <c r="G2747" s="182"/>
      <c r="H2747" s="183"/>
      <c r="I2747" s="183"/>
      <c r="J2747" s="184"/>
      <c r="K2747" s="185"/>
      <c r="L2747" s="185"/>
      <c r="M2747" s="130"/>
      <c r="N2747" s="118" t="str">
        <f>VLOOKUP(K2747,COD!$O$2:$P$10,2,FALSE)</f>
        <v>#N/A</v>
      </c>
      <c r="O2747" s="118" t="str">
        <f>VLOOKUP(L2747,COD!$O$12:$P$25,2,FALSE)</f>
        <v>#N/A</v>
      </c>
      <c r="P2747" s="119" t="str">
        <f t="shared" si="2255"/>
        <v>#N/A</v>
      </c>
    </row>
    <row r="2748" ht="23.25" customHeight="1">
      <c r="A2748" s="86" t="str">
        <f t="shared" si="2402"/>
        <v>7</v>
      </c>
      <c r="B2748" s="177">
        <v>7.0</v>
      </c>
      <c r="C2748" s="178" t="str">
        <f t="shared" si="91"/>
        <v/>
      </c>
      <c r="D2748" s="179" t="str">
        <f t="shared" ref="D2748:E2748" si="2408">D2747</f>
        <v/>
      </c>
      <c r="E2748" s="180" t="str">
        <f t="shared" si="2408"/>
        <v/>
      </c>
      <c r="F2748" s="181"/>
      <c r="G2748" s="182"/>
      <c r="H2748" s="183"/>
      <c r="I2748" s="183"/>
      <c r="J2748" s="184"/>
      <c r="K2748" s="185"/>
      <c r="L2748" s="185"/>
      <c r="M2748" s="127"/>
      <c r="N2748" s="128" t="str">
        <f>VLOOKUP(K2748,COD!$O$2:$P$10,2,FALSE)</f>
        <v>#N/A</v>
      </c>
      <c r="O2748" s="128" t="str">
        <f>VLOOKUP(L2748,COD!$O$12:$P$25,2,FALSE)</f>
        <v>#N/A</v>
      </c>
      <c r="P2748" s="119" t="str">
        <f t="shared" si="2255"/>
        <v>#N/A</v>
      </c>
    </row>
    <row r="2749" ht="23.25" customHeight="1">
      <c r="A2749" s="86" t="str">
        <f t="shared" si="2402"/>
        <v>8</v>
      </c>
      <c r="B2749" s="177">
        <v>8.0</v>
      </c>
      <c r="C2749" s="178" t="str">
        <f t="shared" si="91"/>
        <v/>
      </c>
      <c r="D2749" s="179" t="str">
        <f t="shared" ref="D2749:E2749" si="2409">D2748</f>
        <v/>
      </c>
      <c r="E2749" s="180" t="str">
        <f t="shared" si="2409"/>
        <v/>
      </c>
      <c r="F2749" s="181"/>
      <c r="G2749" s="182"/>
      <c r="H2749" s="183"/>
      <c r="I2749" s="183"/>
      <c r="J2749" s="184"/>
      <c r="K2749" s="185"/>
      <c r="L2749" s="185"/>
      <c r="M2749" s="132"/>
      <c r="N2749" s="118" t="str">
        <f>VLOOKUP(K2749,COD!$O$2:$P$10,2,FALSE)</f>
        <v>#N/A</v>
      </c>
      <c r="O2749" s="118" t="str">
        <f>VLOOKUP(L2749,COD!$O$12:$P$25,2,FALSE)</f>
        <v>#N/A</v>
      </c>
      <c r="P2749" s="119" t="str">
        <f t="shared" si="2255"/>
        <v>#N/A</v>
      </c>
    </row>
    <row r="2750" ht="23.25" customHeight="1">
      <c r="A2750" s="86" t="str">
        <f t="shared" si="2402"/>
        <v>9</v>
      </c>
      <c r="B2750" s="177">
        <v>9.0</v>
      </c>
      <c r="C2750" s="178" t="str">
        <f t="shared" si="91"/>
        <v/>
      </c>
      <c r="D2750" s="179" t="str">
        <f t="shared" ref="D2750:E2750" si="2410">D2749</f>
        <v/>
      </c>
      <c r="E2750" s="180" t="str">
        <f t="shared" si="2410"/>
        <v/>
      </c>
      <c r="F2750" s="181"/>
      <c r="G2750" s="182"/>
      <c r="H2750" s="183"/>
      <c r="I2750" s="183"/>
      <c r="J2750" s="184"/>
      <c r="K2750" s="185"/>
      <c r="L2750" s="185"/>
      <c r="M2750" s="131"/>
      <c r="N2750" s="128" t="str">
        <f>VLOOKUP(K2750,COD!$O$2:$P$10,2,FALSE)</f>
        <v>#N/A</v>
      </c>
      <c r="O2750" s="128" t="str">
        <f>VLOOKUP(L2750,COD!$O$12:$P$25,2,FALSE)</f>
        <v>#N/A</v>
      </c>
      <c r="P2750" s="119" t="str">
        <f t="shared" si="2255"/>
        <v>#N/A</v>
      </c>
    </row>
    <row r="2751" ht="23.25" customHeight="1">
      <c r="A2751" s="86" t="str">
        <f t="shared" si="2402"/>
        <v>10</v>
      </c>
      <c r="B2751" s="177">
        <v>10.0</v>
      </c>
      <c r="C2751" s="178" t="str">
        <f t="shared" si="91"/>
        <v/>
      </c>
      <c r="D2751" s="179" t="str">
        <f t="shared" ref="D2751:E2751" si="2411">D2750</f>
        <v/>
      </c>
      <c r="E2751" s="180" t="str">
        <f t="shared" si="2411"/>
        <v/>
      </c>
      <c r="F2751" s="181"/>
      <c r="G2751" s="182"/>
      <c r="H2751" s="183"/>
      <c r="I2751" s="183"/>
      <c r="J2751" s="184"/>
      <c r="K2751" s="185"/>
      <c r="L2751" s="185"/>
      <c r="M2751" s="132"/>
      <c r="N2751" s="118" t="str">
        <f>VLOOKUP(K2751,COD!$O$2:$P$10,2,FALSE)</f>
        <v>#N/A</v>
      </c>
      <c r="O2751" s="118" t="str">
        <f>VLOOKUP(L2751,COD!$O$12:$P$25,2,FALSE)</f>
        <v>#N/A</v>
      </c>
      <c r="P2751" s="119" t="str">
        <f t="shared" si="2255"/>
        <v>#N/A</v>
      </c>
    </row>
    <row r="2752" ht="23.25" customHeight="1">
      <c r="A2752" s="86" t="str">
        <f t="shared" si="2402"/>
        <v>11</v>
      </c>
      <c r="B2752" s="177">
        <v>11.0</v>
      </c>
      <c r="C2752" s="178" t="str">
        <f t="shared" si="91"/>
        <v/>
      </c>
      <c r="D2752" s="179" t="str">
        <f t="shared" ref="D2752:E2752" si="2412">D2751</f>
        <v/>
      </c>
      <c r="E2752" s="180" t="str">
        <f t="shared" si="2412"/>
        <v/>
      </c>
      <c r="F2752" s="181"/>
      <c r="G2752" s="182"/>
      <c r="H2752" s="183"/>
      <c r="I2752" s="183"/>
      <c r="J2752" s="184"/>
      <c r="K2752" s="185"/>
      <c r="L2752" s="185"/>
      <c r="M2752" s="131"/>
      <c r="N2752" s="128" t="str">
        <f>VLOOKUP(K2752,COD!$O$2:$P$10,2,FALSE)</f>
        <v>#N/A</v>
      </c>
      <c r="O2752" s="128" t="str">
        <f>VLOOKUP(L2752,COD!$O$12:$P$25,2,FALSE)</f>
        <v>#N/A</v>
      </c>
      <c r="P2752" s="119" t="str">
        <f t="shared" si="2255"/>
        <v>#N/A</v>
      </c>
    </row>
    <row r="2753" ht="23.25" customHeight="1">
      <c r="A2753" s="86" t="str">
        <f t="shared" si="2402"/>
        <v>12</v>
      </c>
      <c r="B2753" s="177">
        <v>12.0</v>
      </c>
      <c r="C2753" s="178" t="str">
        <f t="shared" si="91"/>
        <v/>
      </c>
      <c r="D2753" s="179" t="str">
        <f t="shared" ref="D2753:E2753" si="2413">D2752</f>
        <v/>
      </c>
      <c r="E2753" s="180" t="str">
        <f t="shared" si="2413"/>
        <v/>
      </c>
      <c r="F2753" s="181"/>
      <c r="G2753" s="182"/>
      <c r="H2753" s="183"/>
      <c r="I2753" s="183"/>
      <c r="J2753" s="184"/>
      <c r="K2753" s="186"/>
      <c r="L2753" s="186"/>
      <c r="M2753" s="130"/>
      <c r="N2753" s="118" t="str">
        <f>VLOOKUP(K2753,COD!$O$2:$P$10,2,FALSE)</f>
        <v>#N/A</v>
      </c>
      <c r="O2753" s="118" t="str">
        <f>VLOOKUP(L2753,COD!$O$12:$P$25,2,FALSE)</f>
        <v>#N/A</v>
      </c>
      <c r="P2753" s="119" t="str">
        <f t="shared" si="2255"/>
        <v>#N/A</v>
      </c>
    </row>
    <row r="2754" ht="23.25" customHeight="1">
      <c r="A2754" s="86" t="str">
        <f t="shared" si="2402"/>
        <v>13</v>
      </c>
      <c r="B2754" s="177">
        <v>13.0</v>
      </c>
      <c r="C2754" s="178" t="str">
        <f t="shared" si="91"/>
        <v/>
      </c>
      <c r="D2754" s="179" t="str">
        <f t="shared" ref="D2754:E2754" si="2414">D2753</f>
        <v/>
      </c>
      <c r="E2754" s="180" t="str">
        <f t="shared" si="2414"/>
        <v/>
      </c>
      <c r="F2754" s="181"/>
      <c r="G2754" s="182"/>
      <c r="H2754" s="183"/>
      <c r="I2754" s="183"/>
      <c r="J2754" s="184"/>
      <c r="K2754" s="185"/>
      <c r="L2754" s="185"/>
      <c r="M2754" s="127"/>
      <c r="N2754" s="128" t="str">
        <f>VLOOKUP(K2754,COD!$O$2:$P$10,2,FALSE)</f>
        <v>#N/A</v>
      </c>
      <c r="O2754" s="128" t="str">
        <f>VLOOKUP(L2754,COD!$O$12:$P$25,2,FALSE)</f>
        <v>#N/A</v>
      </c>
      <c r="P2754" s="119" t="str">
        <f t="shared" si="2255"/>
        <v>#N/A</v>
      </c>
    </row>
    <row r="2755" ht="23.25" customHeight="1">
      <c r="A2755" s="86" t="str">
        <f t="shared" si="2402"/>
        <v>14</v>
      </c>
      <c r="B2755" s="177">
        <v>14.0</v>
      </c>
      <c r="C2755" s="178" t="str">
        <f t="shared" si="91"/>
        <v/>
      </c>
      <c r="D2755" s="179" t="str">
        <f t="shared" ref="D2755:E2755" si="2415">D2754</f>
        <v/>
      </c>
      <c r="E2755" s="180" t="str">
        <f t="shared" si="2415"/>
        <v/>
      </c>
      <c r="F2755" s="181"/>
      <c r="G2755" s="182"/>
      <c r="H2755" s="183"/>
      <c r="I2755" s="183"/>
      <c r="J2755" s="184"/>
      <c r="K2755" s="186"/>
      <c r="L2755" s="186"/>
      <c r="M2755" s="130"/>
      <c r="N2755" s="118" t="str">
        <f>VLOOKUP(K2755,COD!$O$2:$P$10,2,FALSE)</f>
        <v>#N/A</v>
      </c>
      <c r="O2755" s="118" t="str">
        <f>VLOOKUP(L2755,COD!$O$12:$P$25,2,FALSE)</f>
        <v>#N/A</v>
      </c>
      <c r="P2755" s="119" t="str">
        <f t="shared" si="2255"/>
        <v>#N/A</v>
      </c>
    </row>
    <row r="2756" ht="23.25" customHeight="1">
      <c r="A2756" s="86" t="str">
        <f t="shared" si="2402"/>
        <v>15</v>
      </c>
      <c r="B2756" s="177">
        <v>15.0</v>
      </c>
      <c r="C2756" s="178" t="str">
        <f t="shared" si="91"/>
        <v/>
      </c>
      <c r="D2756" s="179" t="str">
        <f t="shared" ref="D2756:E2756" si="2416">D2755</f>
        <v/>
      </c>
      <c r="E2756" s="180" t="str">
        <f t="shared" si="2416"/>
        <v/>
      </c>
      <c r="F2756" s="181"/>
      <c r="G2756" s="182"/>
      <c r="H2756" s="183"/>
      <c r="I2756" s="183"/>
      <c r="J2756" s="184"/>
      <c r="K2756" s="186"/>
      <c r="L2756" s="186"/>
      <c r="M2756" s="127"/>
      <c r="N2756" s="128" t="str">
        <f>VLOOKUP(K2756,COD!$O$2:$P$10,2,FALSE)</f>
        <v>#N/A</v>
      </c>
      <c r="O2756" s="128" t="str">
        <f>VLOOKUP(L2756,COD!$O$12:$P$25,2,FALSE)</f>
        <v>#N/A</v>
      </c>
      <c r="P2756" s="119" t="str">
        <f t="shared" si="2255"/>
        <v>#N/A</v>
      </c>
    </row>
    <row r="2757" ht="23.25" customHeight="1">
      <c r="A2757" s="86" t="str">
        <f t="shared" si="2402"/>
        <v>16</v>
      </c>
      <c r="B2757" s="177">
        <v>16.0</v>
      </c>
      <c r="C2757" s="178" t="str">
        <f t="shared" si="91"/>
        <v/>
      </c>
      <c r="D2757" s="179" t="str">
        <f t="shared" ref="D2757:E2757" si="2417">D2756</f>
        <v/>
      </c>
      <c r="E2757" s="180" t="str">
        <f t="shared" si="2417"/>
        <v/>
      </c>
      <c r="F2757" s="181"/>
      <c r="G2757" s="182"/>
      <c r="H2757" s="183"/>
      <c r="I2757" s="183"/>
      <c r="J2757" s="184"/>
      <c r="K2757" s="186"/>
      <c r="L2757" s="186"/>
      <c r="M2757" s="132"/>
      <c r="N2757" s="118" t="str">
        <f>VLOOKUP(K2757,COD!$O$2:$P$10,2,FALSE)</f>
        <v>#N/A</v>
      </c>
      <c r="O2757" s="118" t="str">
        <f>VLOOKUP(L2757,COD!$O$12:$P$25,2,FALSE)</f>
        <v>#N/A</v>
      </c>
      <c r="P2757" s="119" t="str">
        <f t="shared" si="2255"/>
        <v>#N/A</v>
      </c>
    </row>
    <row r="2758" ht="23.25" customHeight="1">
      <c r="A2758" s="86" t="str">
        <f t="shared" si="2402"/>
        <v>17</v>
      </c>
      <c r="B2758" s="177">
        <v>17.0</v>
      </c>
      <c r="C2758" s="178" t="str">
        <f t="shared" si="91"/>
        <v/>
      </c>
      <c r="D2758" s="179" t="str">
        <f t="shared" ref="D2758:E2758" si="2418">D2757</f>
        <v/>
      </c>
      <c r="E2758" s="180" t="str">
        <f t="shared" si="2418"/>
        <v/>
      </c>
      <c r="F2758" s="181"/>
      <c r="G2758" s="182"/>
      <c r="H2758" s="183"/>
      <c r="I2758" s="183"/>
      <c r="J2758" s="184"/>
      <c r="K2758" s="186"/>
      <c r="L2758" s="186"/>
      <c r="M2758" s="131"/>
      <c r="N2758" s="128" t="str">
        <f>VLOOKUP(K2758,COD!$O$2:$P$10,2,FALSE)</f>
        <v>#N/A</v>
      </c>
      <c r="O2758" s="128" t="str">
        <f>VLOOKUP(L2758,COD!$O$12:$P$25,2,FALSE)</f>
        <v>#N/A</v>
      </c>
      <c r="P2758" s="119" t="str">
        <f t="shared" si="2255"/>
        <v>#N/A</v>
      </c>
    </row>
    <row r="2759" ht="23.25" customHeight="1">
      <c r="A2759" s="86" t="str">
        <f t="shared" si="2402"/>
        <v>18</v>
      </c>
      <c r="B2759" s="177">
        <v>18.0</v>
      </c>
      <c r="C2759" s="178" t="str">
        <f t="shared" si="91"/>
        <v/>
      </c>
      <c r="D2759" s="179" t="str">
        <f t="shared" ref="D2759:E2759" si="2419">D2758</f>
        <v/>
      </c>
      <c r="E2759" s="180" t="str">
        <f t="shared" si="2419"/>
        <v/>
      </c>
      <c r="F2759" s="181"/>
      <c r="G2759" s="182"/>
      <c r="H2759" s="183"/>
      <c r="I2759" s="183"/>
      <c r="J2759" s="187"/>
      <c r="K2759" s="186"/>
      <c r="L2759" s="186"/>
      <c r="M2759" s="130"/>
      <c r="N2759" s="118" t="str">
        <f>VLOOKUP(K2759,COD!$O$2:$P$10,2,FALSE)</f>
        <v>#N/A</v>
      </c>
      <c r="O2759" s="118" t="str">
        <f>VLOOKUP(L2759,COD!$O$12:$P$25,2,FALSE)</f>
        <v>#N/A</v>
      </c>
      <c r="P2759" s="119" t="str">
        <f t="shared" si="2255"/>
        <v>#N/A</v>
      </c>
    </row>
    <row r="2760" ht="23.25" customHeight="1">
      <c r="A2760" s="86" t="str">
        <f t="shared" si="2402"/>
        <v>19</v>
      </c>
      <c r="B2760" s="177">
        <v>19.0</v>
      </c>
      <c r="C2760" s="178" t="str">
        <f t="shared" si="91"/>
        <v/>
      </c>
      <c r="D2760" s="179" t="str">
        <f t="shared" ref="D2760:E2760" si="2420">D2759</f>
        <v/>
      </c>
      <c r="E2760" s="180" t="str">
        <f t="shared" si="2420"/>
        <v/>
      </c>
      <c r="F2760" s="181"/>
      <c r="G2760" s="182"/>
      <c r="H2760" s="183"/>
      <c r="I2760" s="183"/>
      <c r="J2760" s="184"/>
      <c r="K2760" s="186"/>
      <c r="L2760" s="186"/>
      <c r="M2760" s="127"/>
      <c r="N2760" s="128" t="str">
        <f>VLOOKUP(K2760,COD!$O$2:$P$10,2,FALSE)</f>
        <v>#N/A</v>
      </c>
      <c r="O2760" s="128" t="str">
        <f>VLOOKUP(L2760,COD!$O$12:$P$25,2,FALSE)</f>
        <v>#N/A</v>
      </c>
      <c r="P2760" s="119" t="str">
        <f t="shared" si="2255"/>
        <v>#N/A</v>
      </c>
    </row>
    <row r="2761" ht="23.25" customHeight="1">
      <c r="A2761" s="86" t="str">
        <f t="shared" si="2402"/>
        <v>20</v>
      </c>
      <c r="B2761" s="177">
        <v>20.0</v>
      </c>
      <c r="C2761" s="178" t="str">
        <f t="shared" si="91"/>
        <v/>
      </c>
      <c r="D2761" s="179" t="str">
        <f t="shared" ref="D2761:E2761" si="2421">D2760</f>
        <v/>
      </c>
      <c r="E2761" s="180" t="str">
        <f t="shared" si="2421"/>
        <v/>
      </c>
      <c r="F2761" s="181"/>
      <c r="G2761" s="182"/>
      <c r="H2761" s="183"/>
      <c r="I2761" s="183"/>
      <c r="J2761" s="184"/>
      <c r="K2761" s="186"/>
      <c r="L2761" s="186"/>
      <c r="M2761" s="132"/>
      <c r="N2761" s="118" t="str">
        <f>VLOOKUP(K2761,COD!$O$2:$P$10,2,FALSE)</f>
        <v>#N/A</v>
      </c>
      <c r="O2761" s="118" t="str">
        <f>VLOOKUP(L2761,COD!$O$12:$P$25,2,FALSE)</f>
        <v>#N/A</v>
      </c>
      <c r="P2761" s="119" t="str">
        <f t="shared" si="2255"/>
        <v>#N/A</v>
      </c>
    </row>
    <row r="2762" ht="23.25" customHeight="1">
      <c r="A2762" s="86" t="str">
        <f t="shared" si="2402"/>
        <v>21</v>
      </c>
      <c r="B2762" s="177">
        <v>21.0</v>
      </c>
      <c r="C2762" s="178" t="str">
        <f t="shared" si="91"/>
        <v/>
      </c>
      <c r="D2762" s="179" t="str">
        <f t="shared" ref="D2762:E2762" si="2422">D2761</f>
        <v/>
      </c>
      <c r="E2762" s="180" t="str">
        <f t="shared" si="2422"/>
        <v/>
      </c>
      <c r="F2762" s="181"/>
      <c r="G2762" s="182"/>
      <c r="H2762" s="183"/>
      <c r="I2762" s="183"/>
      <c r="J2762" s="187"/>
      <c r="K2762" s="185"/>
      <c r="L2762" s="186"/>
      <c r="M2762" s="127"/>
      <c r="N2762" s="128" t="str">
        <f>VLOOKUP(K2762,COD!$O$2:$P$10,2,FALSE)</f>
        <v>#N/A</v>
      </c>
      <c r="O2762" s="128" t="str">
        <f>VLOOKUP(L2762,COD!$O$12:$P$25,2,FALSE)</f>
        <v>#N/A</v>
      </c>
      <c r="P2762" s="119" t="str">
        <f t="shared" si="2255"/>
        <v>#N/A</v>
      </c>
    </row>
    <row r="2763" ht="23.25" customHeight="1">
      <c r="A2763" s="86" t="str">
        <f t="shared" si="2402"/>
        <v>22</v>
      </c>
      <c r="B2763" s="177">
        <v>22.0</v>
      </c>
      <c r="C2763" s="178" t="str">
        <f t="shared" si="91"/>
        <v/>
      </c>
      <c r="D2763" s="179" t="str">
        <f t="shared" ref="D2763:E2763" si="2423">D2762</f>
        <v/>
      </c>
      <c r="E2763" s="180" t="str">
        <f t="shared" si="2423"/>
        <v/>
      </c>
      <c r="F2763" s="181"/>
      <c r="G2763" s="182"/>
      <c r="H2763" s="183"/>
      <c r="I2763" s="183"/>
      <c r="J2763" s="184"/>
      <c r="K2763" s="186"/>
      <c r="L2763" s="186"/>
      <c r="M2763" s="130"/>
      <c r="N2763" s="118" t="str">
        <f>VLOOKUP(K2763,COD!$O$2:$P$10,2,FALSE)</f>
        <v>#N/A</v>
      </c>
      <c r="O2763" s="118" t="str">
        <f>VLOOKUP(L2763,COD!$O$12:$P$25,2,FALSE)</f>
        <v>#N/A</v>
      </c>
      <c r="P2763" s="119" t="str">
        <f t="shared" si="2255"/>
        <v>#N/A</v>
      </c>
    </row>
    <row r="2764" ht="23.25" customHeight="1">
      <c r="A2764" s="86" t="str">
        <f t="shared" si="2402"/>
        <v>23</v>
      </c>
      <c r="B2764" s="177">
        <v>23.0</v>
      </c>
      <c r="C2764" s="178" t="str">
        <f t="shared" si="91"/>
        <v/>
      </c>
      <c r="D2764" s="179" t="str">
        <f t="shared" ref="D2764:E2764" si="2424">D2763</f>
        <v/>
      </c>
      <c r="E2764" s="180" t="str">
        <f t="shared" si="2424"/>
        <v/>
      </c>
      <c r="F2764" s="181"/>
      <c r="G2764" s="182"/>
      <c r="H2764" s="183"/>
      <c r="I2764" s="183"/>
      <c r="J2764" s="184"/>
      <c r="K2764" s="185"/>
      <c r="L2764" s="186"/>
      <c r="M2764" s="131"/>
      <c r="N2764" s="128" t="str">
        <f>VLOOKUP(K2764,COD!$O$2:$P$10,2,FALSE)</f>
        <v>#N/A</v>
      </c>
      <c r="O2764" s="128" t="str">
        <f>VLOOKUP(L2764,COD!$O$12:$P$25,2,FALSE)</f>
        <v>#N/A</v>
      </c>
      <c r="P2764" s="119" t="str">
        <f t="shared" si="2255"/>
        <v>#N/A</v>
      </c>
    </row>
    <row r="2765" ht="23.25" customHeight="1">
      <c r="A2765" s="86" t="str">
        <f t="shared" si="2402"/>
        <v>24</v>
      </c>
      <c r="B2765" s="177">
        <v>24.0</v>
      </c>
      <c r="C2765" s="178" t="str">
        <f t="shared" si="91"/>
        <v/>
      </c>
      <c r="D2765" s="179" t="str">
        <f t="shared" ref="D2765:E2765" si="2425">D2764</f>
        <v/>
      </c>
      <c r="E2765" s="180" t="str">
        <f t="shared" si="2425"/>
        <v/>
      </c>
      <c r="F2765" s="181"/>
      <c r="G2765" s="182"/>
      <c r="H2765" s="183"/>
      <c r="I2765" s="183"/>
      <c r="J2765" s="184"/>
      <c r="K2765" s="186"/>
      <c r="L2765" s="186"/>
      <c r="M2765" s="130"/>
      <c r="N2765" s="118" t="str">
        <f>VLOOKUP(K2765,COD!$O$2:$P$10,2,FALSE)</f>
        <v>#N/A</v>
      </c>
      <c r="O2765" s="118" t="str">
        <f>VLOOKUP(L2765,COD!$O$12:$P$25,2,FALSE)</f>
        <v>#N/A</v>
      </c>
      <c r="P2765" s="119" t="str">
        <f t="shared" si="2255"/>
        <v>#N/A</v>
      </c>
    </row>
    <row r="2766" ht="23.25" customHeight="1">
      <c r="A2766" s="86" t="str">
        <f t="shared" si="2402"/>
        <v>25</v>
      </c>
      <c r="B2766" s="177">
        <v>25.0</v>
      </c>
      <c r="C2766" s="178" t="str">
        <f t="shared" si="91"/>
        <v/>
      </c>
      <c r="D2766" s="179" t="str">
        <f t="shared" ref="D2766:E2766" si="2426">D2765</f>
        <v/>
      </c>
      <c r="E2766" s="180" t="str">
        <f t="shared" si="2426"/>
        <v/>
      </c>
      <c r="F2766" s="181"/>
      <c r="G2766" s="182"/>
      <c r="H2766" s="183"/>
      <c r="I2766" s="183"/>
      <c r="J2766" s="187"/>
      <c r="K2766" s="185"/>
      <c r="L2766" s="185"/>
      <c r="M2766" s="127"/>
      <c r="N2766" s="128" t="str">
        <f>VLOOKUP(K2766,COD!$O$2:$P$10,2,FALSE)</f>
        <v>#N/A</v>
      </c>
      <c r="O2766" s="128" t="str">
        <f>VLOOKUP(L2766,COD!$O$12:$P$25,2,FALSE)</f>
        <v>#N/A</v>
      </c>
      <c r="P2766" s="119" t="str">
        <f t="shared" si="2255"/>
        <v>#N/A</v>
      </c>
    </row>
    <row r="2767" ht="23.25" customHeight="1">
      <c r="A2767" s="86" t="str">
        <f t="shared" si="2402"/>
        <v>26</v>
      </c>
      <c r="B2767" s="177">
        <v>26.0</v>
      </c>
      <c r="C2767" s="178" t="str">
        <f t="shared" si="91"/>
        <v/>
      </c>
      <c r="D2767" s="179" t="str">
        <f t="shared" ref="D2767:E2767" si="2427">D2766</f>
        <v/>
      </c>
      <c r="E2767" s="180" t="str">
        <f t="shared" si="2427"/>
        <v/>
      </c>
      <c r="F2767" s="181"/>
      <c r="G2767" s="182"/>
      <c r="H2767" s="183"/>
      <c r="I2767" s="183"/>
      <c r="J2767" s="184"/>
      <c r="K2767" s="185"/>
      <c r="L2767" s="185"/>
      <c r="M2767" s="132"/>
      <c r="N2767" s="118" t="str">
        <f>VLOOKUP(K2767,COD!$O$2:$P$10,2,FALSE)</f>
        <v>#N/A</v>
      </c>
      <c r="O2767" s="118" t="str">
        <f>VLOOKUP(L2767,COD!$O$12:$P$25,2,FALSE)</f>
        <v>#N/A</v>
      </c>
      <c r="P2767" s="119" t="str">
        <f t="shared" si="2255"/>
        <v>#N/A</v>
      </c>
    </row>
    <row r="2768" ht="23.25" customHeight="1">
      <c r="A2768" s="86" t="str">
        <f t="shared" si="2402"/>
        <v>27</v>
      </c>
      <c r="B2768" s="177">
        <v>27.0</v>
      </c>
      <c r="C2768" s="178" t="str">
        <f t="shared" si="91"/>
        <v/>
      </c>
      <c r="D2768" s="179" t="str">
        <f t="shared" ref="D2768:E2768" si="2428">D2767</f>
        <v/>
      </c>
      <c r="E2768" s="180" t="str">
        <f t="shared" si="2428"/>
        <v/>
      </c>
      <c r="F2768" s="181"/>
      <c r="G2768" s="182"/>
      <c r="H2768" s="183"/>
      <c r="I2768" s="183"/>
      <c r="J2768" s="184"/>
      <c r="K2768" s="185"/>
      <c r="L2768" s="185"/>
      <c r="M2768" s="131"/>
      <c r="N2768" s="128" t="str">
        <f>VLOOKUP(K2768,COD!$O$2:$P$10,2,FALSE)</f>
        <v>#N/A</v>
      </c>
      <c r="O2768" s="128" t="str">
        <f>VLOOKUP(L2768,COD!$O$12:$P$25,2,FALSE)</f>
        <v>#N/A</v>
      </c>
      <c r="P2768" s="119" t="str">
        <f t="shared" si="2255"/>
        <v>#N/A</v>
      </c>
    </row>
    <row r="2769" ht="23.25" customHeight="1">
      <c r="A2769" s="86" t="str">
        <f t="shared" si="2402"/>
        <v>28</v>
      </c>
      <c r="B2769" s="177">
        <v>28.0</v>
      </c>
      <c r="C2769" s="178" t="str">
        <f t="shared" si="91"/>
        <v/>
      </c>
      <c r="D2769" s="179" t="str">
        <f t="shared" ref="D2769:E2769" si="2429">D2768</f>
        <v/>
      </c>
      <c r="E2769" s="180" t="str">
        <f t="shared" si="2429"/>
        <v/>
      </c>
      <c r="F2769" s="181"/>
      <c r="G2769" s="182"/>
      <c r="H2769" s="183"/>
      <c r="I2769" s="183"/>
      <c r="J2769" s="184"/>
      <c r="K2769" s="185"/>
      <c r="L2769" s="185"/>
      <c r="M2769" s="132"/>
      <c r="N2769" s="118" t="str">
        <f>VLOOKUP(K2769,COD!$O$2:$P$10,2,FALSE)</f>
        <v>#N/A</v>
      </c>
      <c r="O2769" s="118" t="str">
        <f>VLOOKUP(L2769,COD!$O$12:$P$25,2,FALSE)</f>
        <v>#N/A</v>
      </c>
      <c r="P2769" s="119" t="str">
        <f t="shared" si="2255"/>
        <v>#N/A</v>
      </c>
    </row>
    <row r="2770" ht="23.25" customHeight="1">
      <c r="A2770" s="86" t="str">
        <f t="shared" si="2402"/>
        <v>29</v>
      </c>
      <c r="B2770" s="177">
        <v>29.0</v>
      </c>
      <c r="C2770" s="178" t="str">
        <f t="shared" si="91"/>
        <v/>
      </c>
      <c r="D2770" s="179" t="str">
        <f t="shared" ref="D2770:E2770" si="2430">D2769</f>
        <v/>
      </c>
      <c r="E2770" s="180" t="str">
        <f t="shared" si="2430"/>
        <v/>
      </c>
      <c r="F2770" s="181"/>
      <c r="G2770" s="182"/>
      <c r="H2770" s="183"/>
      <c r="I2770" s="183"/>
      <c r="J2770" s="184"/>
      <c r="K2770" s="185"/>
      <c r="L2770" s="185"/>
      <c r="M2770" s="131"/>
      <c r="N2770" s="128" t="str">
        <f>VLOOKUP(K2770,COD!$O$2:$P$10,2,FALSE)</f>
        <v>#N/A</v>
      </c>
      <c r="O2770" s="128" t="str">
        <f>VLOOKUP(L2770,COD!$O$12:$P$25,2,FALSE)</f>
        <v>#N/A</v>
      </c>
      <c r="P2770" s="119" t="str">
        <f t="shared" si="2255"/>
        <v>#N/A</v>
      </c>
    </row>
    <row r="2771" ht="23.25" customHeight="1">
      <c r="A2771" s="86" t="str">
        <f t="shared" si="2402"/>
        <v>30</v>
      </c>
      <c r="B2771" s="177">
        <v>30.0</v>
      </c>
      <c r="C2771" s="178" t="str">
        <f t="shared" si="91"/>
        <v/>
      </c>
      <c r="D2771" s="179" t="str">
        <f t="shared" ref="D2771:E2771" si="2431">D2770</f>
        <v/>
      </c>
      <c r="E2771" s="180" t="str">
        <f t="shared" si="2431"/>
        <v/>
      </c>
      <c r="F2771" s="181"/>
      <c r="G2771" s="182"/>
      <c r="H2771" s="183"/>
      <c r="I2771" s="183"/>
      <c r="J2771" s="184"/>
      <c r="K2771" s="185"/>
      <c r="L2771" s="185"/>
      <c r="M2771" s="130"/>
      <c r="N2771" s="118" t="str">
        <f>VLOOKUP(K2771,COD!$O$2:$P$10,2,FALSE)</f>
        <v>#N/A</v>
      </c>
      <c r="O2771" s="118" t="str">
        <f>VLOOKUP(L2771,COD!$O$12:$P$25,2,FALSE)</f>
        <v>#N/A</v>
      </c>
      <c r="P2771" s="119" t="str">
        <f t="shared" si="2255"/>
        <v>#N/A</v>
      </c>
    </row>
    <row r="2772" ht="23.25" customHeight="1">
      <c r="A2772" s="86" t="str">
        <f t="shared" si="2402"/>
        <v>31</v>
      </c>
      <c r="B2772" s="177">
        <v>31.0</v>
      </c>
      <c r="C2772" s="178" t="str">
        <f t="shared" si="91"/>
        <v/>
      </c>
      <c r="D2772" s="179" t="str">
        <f t="shared" ref="D2772:E2772" si="2432">D2771</f>
        <v/>
      </c>
      <c r="E2772" s="180" t="str">
        <f t="shared" si="2432"/>
        <v/>
      </c>
      <c r="F2772" s="181"/>
      <c r="G2772" s="182"/>
      <c r="H2772" s="183"/>
      <c r="I2772" s="183"/>
      <c r="J2772" s="184"/>
      <c r="K2772" s="186"/>
      <c r="L2772" s="186"/>
      <c r="M2772" s="131"/>
      <c r="N2772" s="128" t="str">
        <f>VLOOKUP(K2772,COD!$O$2:$P$10,2,FALSE)</f>
        <v>#N/A</v>
      </c>
      <c r="O2772" s="128" t="str">
        <f>VLOOKUP(L2772,COD!$O$12:$P$25,2,FALSE)</f>
        <v>#N/A</v>
      </c>
      <c r="P2772" s="119" t="str">
        <f t="shared" si="2255"/>
        <v>#N/A</v>
      </c>
    </row>
    <row r="2773" ht="23.25" customHeight="1">
      <c r="A2773" s="86" t="str">
        <f t="shared" si="2402"/>
        <v>32</v>
      </c>
      <c r="B2773" s="177">
        <v>32.0</v>
      </c>
      <c r="C2773" s="178" t="str">
        <f t="shared" si="91"/>
        <v/>
      </c>
      <c r="D2773" s="179" t="str">
        <f t="shared" ref="D2773:E2773" si="2433">D2772</f>
        <v/>
      </c>
      <c r="E2773" s="180" t="str">
        <f t="shared" si="2433"/>
        <v/>
      </c>
      <c r="F2773" s="181"/>
      <c r="G2773" s="182"/>
      <c r="H2773" s="183"/>
      <c r="I2773" s="183"/>
      <c r="J2773" s="184"/>
      <c r="K2773" s="185"/>
      <c r="L2773" s="185"/>
      <c r="M2773" s="130"/>
      <c r="N2773" s="118" t="str">
        <f>VLOOKUP(K2773,COD!$O$2:$P$10,2,FALSE)</f>
        <v>#N/A</v>
      </c>
      <c r="O2773" s="118" t="str">
        <f>VLOOKUP(L2773,COD!$O$12:$P$25,2,FALSE)</f>
        <v>#N/A</v>
      </c>
      <c r="P2773" s="119" t="str">
        <f t="shared" si="2255"/>
        <v>#N/A</v>
      </c>
    </row>
    <row r="2774" ht="23.25" customHeight="1">
      <c r="A2774" s="86" t="str">
        <f t="shared" si="2402"/>
        <v>33</v>
      </c>
      <c r="B2774" s="177">
        <v>33.0</v>
      </c>
      <c r="C2774" s="178" t="str">
        <f t="shared" si="91"/>
        <v/>
      </c>
      <c r="D2774" s="179" t="str">
        <f t="shared" ref="D2774:E2774" si="2434">D2773</f>
        <v/>
      </c>
      <c r="E2774" s="180" t="str">
        <f t="shared" si="2434"/>
        <v/>
      </c>
      <c r="F2774" s="181"/>
      <c r="G2774" s="182"/>
      <c r="H2774" s="183"/>
      <c r="I2774" s="183"/>
      <c r="J2774" s="184"/>
      <c r="K2774" s="185"/>
      <c r="L2774" s="185"/>
      <c r="M2774" s="127"/>
      <c r="N2774" s="128" t="str">
        <f>VLOOKUP(K2774,COD!$O$2:$P$10,2,FALSE)</f>
        <v>#N/A</v>
      </c>
      <c r="O2774" s="128" t="str">
        <f>VLOOKUP(L2774,COD!$O$12:$P$25,2,FALSE)</f>
        <v>#N/A</v>
      </c>
      <c r="P2774" s="119" t="str">
        <f t="shared" si="2255"/>
        <v>#N/A</v>
      </c>
    </row>
    <row r="2775" ht="23.25" customHeight="1">
      <c r="A2775" s="86" t="str">
        <f t="shared" si="2402"/>
        <v>34</v>
      </c>
      <c r="B2775" s="177">
        <v>34.0</v>
      </c>
      <c r="C2775" s="178" t="str">
        <f t="shared" si="91"/>
        <v/>
      </c>
      <c r="D2775" s="179" t="str">
        <f t="shared" ref="D2775:E2775" si="2435">D2774</f>
        <v/>
      </c>
      <c r="E2775" s="180" t="str">
        <f t="shared" si="2435"/>
        <v/>
      </c>
      <c r="F2775" s="181"/>
      <c r="G2775" s="182"/>
      <c r="H2775" s="183"/>
      <c r="I2775" s="183"/>
      <c r="J2775" s="184"/>
      <c r="K2775" s="185"/>
      <c r="L2775" s="185"/>
      <c r="M2775" s="132"/>
      <c r="N2775" s="118" t="str">
        <f>VLOOKUP(K2775,COD!$O$2:$P$10,2,FALSE)</f>
        <v>#N/A</v>
      </c>
      <c r="O2775" s="118" t="str">
        <f>VLOOKUP(L2775,COD!$O$12:$P$25,2,FALSE)</f>
        <v>#N/A</v>
      </c>
      <c r="P2775" s="119" t="str">
        <f t="shared" si="2255"/>
        <v>#N/A</v>
      </c>
    </row>
    <row r="2776" ht="23.25" customHeight="1">
      <c r="A2776" s="86" t="str">
        <f t="shared" si="2402"/>
        <v>35</v>
      </c>
      <c r="B2776" s="177">
        <v>35.0</v>
      </c>
      <c r="C2776" s="178" t="str">
        <f t="shared" si="91"/>
        <v/>
      </c>
      <c r="D2776" s="179" t="str">
        <f t="shared" ref="D2776:E2776" si="2436">D2775</f>
        <v/>
      </c>
      <c r="E2776" s="180" t="str">
        <f t="shared" si="2436"/>
        <v/>
      </c>
      <c r="F2776" s="181"/>
      <c r="G2776" s="182"/>
      <c r="H2776" s="183"/>
      <c r="I2776" s="183"/>
      <c r="J2776" s="184"/>
      <c r="K2776" s="185"/>
      <c r="L2776" s="185"/>
      <c r="M2776" s="131"/>
      <c r="N2776" s="128" t="str">
        <f>VLOOKUP(K2776,COD!$O$2:$P$10,2,FALSE)</f>
        <v>#N/A</v>
      </c>
      <c r="O2776" s="128" t="str">
        <f>VLOOKUP(L2776,COD!$O$12:$P$25,2,FALSE)</f>
        <v>#N/A</v>
      </c>
      <c r="P2776" s="119" t="str">
        <f t="shared" si="2255"/>
        <v>#N/A</v>
      </c>
    </row>
    <row r="2777" ht="23.25" customHeight="1">
      <c r="A2777" s="86" t="str">
        <f t="shared" si="2402"/>
        <v>36</v>
      </c>
      <c r="B2777" s="177">
        <v>36.0</v>
      </c>
      <c r="C2777" s="178" t="str">
        <f t="shared" si="91"/>
        <v/>
      </c>
      <c r="D2777" s="179" t="str">
        <f t="shared" ref="D2777:E2777" si="2437">D2776</f>
        <v/>
      </c>
      <c r="E2777" s="180" t="str">
        <f t="shared" si="2437"/>
        <v/>
      </c>
      <c r="F2777" s="181"/>
      <c r="G2777" s="182"/>
      <c r="H2777" s="183"/>
      <c r="I2777" s="183"/>
      <c r="J2777" s="184"/>
      <c r="K2777" s="185"/>
      <c r="L2777" s="185"/>
      <c r="M2777" s="132"/>
      <c r="N2777" s="118" t="str">
        <f>VLOOKUP(K2777,COD!$O$2:$P$10,2,FALSE)</f>
        <v>#N/A</v>
      </c>
      <c r="O2777" s="118" t="str">
        <f>VLOOKUP(L2777,COD!$O$12:$P$25,2,FALSE)</f>
        <v>#N/A</v>
      </c>
      <c r="P2777" s="119" t="str">
        <f t="shared" si="2255"/>
        <v>#N/A</v>
      </c>
    </row>
    <row r="2778" ht="23.25" customHeight="1">
      <c r="A2778" s="86" t="str">
        <f t="shared" si="2402"/>
        <v>37</v>
      </c>
      <c r="B2778" s="177">
        <v>37.0</v>
      </c>
      <c r="C2778" s="178" t="str">
        <f t="shared" si="91"/>
        <v/>
      </c>
      <c r="D2778" s="179" t="str">
        <f t="shared" ref="D2778:E2778" si="2438">D2777</f>
        <v/>
      </c>
      <c r="E2778" s="180" t="str">
        <f t="shared" si="2438"/>
        <v/>
      </c>
      <c r="F2778" s="181"/>
      <c r="G2778" s="182"/>
      <c r="H2778" s="183"/>
      <c r="I2778" s="183"/>
      <c r="J2778" s="187"/>
      <c r="K2778" s="185"/>
      <c r="L2778" s="185"/>
      <c r="M2778" s="127"/>
      <c r="N2778" s="128" t="str">
        <f>VLOOKUP(K2778,COD!$O$2:$P$10,2,FALSE)</f>
        <v>#N/A</v>
      </c>
      <c r="O2778" s="128" t="str">
        <f>VLOOKUP(L2778,COD!$O$12:$P$25,2,FALSE)</f>
        <v>#N/A</v>
      </c>
      <c r="P2778" s="119" t="str">
        <f t="shared" si="2255"/>
        <v>#N/A</v>
      </c>
    </row>
    <row r="2779" ht="23.25" customHeight="1">
      <c r="A2779" s="86" t="str">
        <f t="shared" si="2402"/>
        <v>38</v>
      </c>
      <c r="B2779" s="177">
        <v>38.0</v>
      </c>
      <c r="C2779" s="178" t="str">
        <f t="shared" si="91"/>
        <v/>
      </c>
      <c r="D2779" s="179" t="str">
        <f t="shared" ref="D2779:E2779" si="2439">D2778</f>
        <v/>
      </c>
      <c r="E2779" s="180" t="str">
        <f t="shared" si="2439"/>
        <v/>
      </c>
      <c r="F2779" s="181"/>
      <c r="G2779" s="182"/>
      <c r="H2779" s="183"/>
      <c r="I2779" s="183"/>
      <c r="J2779" s="184"/>
      <c r="K2779" s="185"/>
      <c r="L2779" s="185"/>
      <c r="M2779" s="132"/>
      <c r="N2779" s="118" t="str">
        <f>VLOOKUP(K2779,COD!$O$2:$P$10,2,FALSE)</f>
        <v>#N/A</v>
      </c>
      <c r="O2779" s="118" t="str">
        <f>VLOOKUP(L2779,COD!$O$12:$P$25,2,FALSE)</f>
        <v>#N/A</v>
      </c>
      <c r="P2779" s="119" t="str">
        <f t="shared" si="2255"/>
        <v>#N/A</v>
      </c>
    </row>
    <row r="2780" ht="23.25" customHeight="1">
      <c r="A2780" s="86" t="str">
        <f t="shared" si="2402"/>
        <v>39</v>
      </c>
      <c r="B2780" s="177">
        <v>39.0</v>
      </c>
      <c r="C2780" s="178" t="str">
        <f t="shared" si="91"/>
        <v/>
      </c>
      <c r="D2780" s="179" t="str">
        <f t="shared" ref="D2780:E2780" si="2440">D2779</f>
        <v/>
      </c>
      <c r="E2780" s="180" t="str">
        <f t="shared" si="2440"/>
        <v/>
      </c>
      <c r="F2780" s="181"/>
      <c r="G2780" s="182"/>
      <c r="H2780" s="183"/>
      <c r="I2780" s="183"/>
      <c r="J2780" s="184"/>
      <c r="K2780" s="185"/>
      <c r="L2780" s="186"/>
      <c r="M2780" s="127"/>
      <c r="N2780" s="128" t="str">
        <f>VLOOKUP(K2780,COD!$O$2:$P$10,2,FALSE)</f>
        <v>#N/A</v>
      </c>
      <c r="O2780" s="128" t="str">
        <f>VLOOKUP(L2780,COD!$O$12:$P$25,2,FALSE)</f>
        <v>#N/A</v>
      </c>
      <c r="P2780" s="119" t="str">
        <f t="shared" si="2255"/>
        <v>#N/A</v>
      </c>
    </row>
    <row r="2781" ht="23.25" customHeight="1">
      <c r="A2781" s="86" t="str">
        <f t="shared" si="2402"/>
        <v>40</v>
      </c>
      <c r="B2781" s="177">
        <v>40.0</v>
      </c>
      <c r="C2781" s="178" t="str">
        <f t="shared" si="91"/>
        <v/>
      </c>
      <c r="D2781" s="179" t="str">
        <f t="shared" ref="D2781:E2781" si="2441">D2780</f>
        <v/>
      </c>
      <c r="E2781" s="180" t="str">
        <f t="shared" si="2441"/>
        <v/>
      </c>
      <c r="F2781" s="181"/>
      <c r="G2781" s="182"/>
      <c r="H2781" s="183"/>
      <c r="I2781" s="183"/>
      <c r="J2781" s="184"/>
      <c r="K2781" s="185"/>
      <c r="L2781" s="186"/>
      <c r="M2781" s="130"/>
      <c r="N2781" s="118" t="str">
        <f>VLOOKUP(K2781,COD!$O$2:$P$10,2,FALSE)</f>
        <v>#N/A</v>
      </c>
      <c r="O2781" s="118" t="str">
        <f>VLOOKUP(L2781,COD!$O$12:$P$25,2,FALSE)</f>
        <v>#N/A</v>
      </c>
      <c r="P2781" s="119" t="str">
        <f t="shared" si="2255"/>
        <v>#N/A</v>
      </c>
    </row>
    <row r="2782" ht="23.25" customHeight="1">
      <c r="A2782" s="86" t="str">
        <f t="shared" si="2402"/>
        <v>41</v>
      </c>
      <c r="B2782" s="177">
        <v>41.0</v>
      </c>
      <c r="C2782" s="178" t="str">
        <f t="shared" si="91"/>
        <v/>
      </c>
      <c r="D2782" s="179" t="str">
        <f t="shared" ref="D2782:E2782" si="2442">D2781</f>
        <v/>
      </c>
      <c r="E2782" s="180" t="str">
        <f t="shared" si="2442"/>
        <v/>
      </c>
      <c r="F2782" s="181"/>
      <c r="G2782" s="182"/>
      <c r="H2782" s="183"/>
      <c r="I2782" s="183"/>
      <c r="J2782" s="184"/>
      <c r="K2782" s="185"/>
      <c r="L2782" s="186"/>
      <c r="M2782" s="127"/>
      <c r="N2782" s="128" t="str">
        <f>VLOOKUP(K2782,COD!$O$2:$P$10,2,FALSE)</f>
        <v>#N/A</v>
      </c>
      <c r="O2782" s="128" t="str">
        <f>VLOOKUP(L2782,COD!$O$12:$P$25,2,FALSE)</f>
        <v>#N/A</v>
      </c>
      <c r="P2782" s="119" t="str">
        <f t="shared" si="2255"/>
        <v>#N/A</v>
      </c>
    </row>
    <row r="2783" ht="23.25" customHeight="1">
      <c r="A2783" s="86" t="str">
        <f t="shared" si="2402"/>
        <v>42</v>
      </c>
      <c r="B2783" s="177">
        <v>42.0</v>
      </c>
      <c r="C2783" s="178" t="str">
        <f t="shared" si="91"/>
        <v/>
      </c>
      <c r="D2783" s="179" t="str">
        <f t="shared" ref="D2783:E2783" si="2443">D2782</f>
        <v/>
      </c>
      <c r="E2783" s="180" t="str">
        <f t="shared" si="2443"/>
        <v/>
      </c>
      <c r="F2783" s="181"/>
      <c r="G2783" s="182"/>
      <c r="H2783" s="183"/>
      <c r="I2783" s="183"/>
      <c r="J2783" s="184"/>
      <c r="K2783" s="185"/>
      <c r="L2783" s="188"/>
      <c r="M2783" s="132"/>
      <c r="N2783" s="118" t="str">
        <f>VLOOKUP(K2783,COD!$O$2:$P$10,2,FALSE)</f>
        <v>#N/A</v>
      </c>
      <c r="O2783" s="118" t="str">
        <f>VLOOKUP(L2783,COD!$O$12:$P$25,2,FALSE)</f>
        <v>#N/A</v>
      </c>
      <c r="P2783" s="119" t="str">
        <f t="shared" si="2255"/>
        <v>#N/A</v>
      </c>
    </row>
    <row r="2784" ht="23.25" customHeight="1">
      <c r="A2784" s="86" t="str">
        <f t="shared" si="2402"/>
        <v>43</v>
      </c>
      <c r="B2784" s="177">
        <v>43.0</v>
      </c>
      <c r="C2784" s="178" t="str">
        <f t="shared" si="91"/>
        <v/>
      </c>
      <c r="D2784" s="179" t="str">
        <f t="shared" ref="D2784:E2784" si="2444">D2783</f>
        <v/>
      </c>
      <c r="E2784" s="180" t="str">
        <f t="shared" si="2444"/>
        <v/>
      </c>
      <c r="F2784" s="181"/>
      <c r="G2784" s="182"/>
      <c r="H2784" s="183"/>
      <c r="I2784" s="183"/>
      <c r="J2784" s="184"/>
      <c r="K2784" s="186"/>
      <c r="L2784" s="186"/>
      <c r="M2784" s="131"/>
      <c r="N2784" s="128" t="str">
        <f>VLOOKUP(K2784,COD!$O$2:$P$10,2,FALSE)</f>
        <v>#N/A</v>
      </c>
      <c r="O2784" s="128" t="str">
        <f>VLOOKUP(L2784,COD!$O$12:$P$25,2,FALSE)</f>
        <v>#N/A</v>
      </c>
      <c r="P2784" s="119" t="str">
        <f t="shared" si="2255"/>
        <v>#N/A</v>
      </c>
    </row>
    <row r="2785" ht="23.25" customHeight="1">
      <c r="A2785" s="86" t="str">
        <f t="shared" si="2402"/>
        <v>44</v>
      </c>
      <c r="B2785" s="177">
        <v>44.0</v>
      </c>
      <c r="C2785" s="178" t="str">
        <f t="shared" si="91"/>
        <v/>
      </c>
      <c r="D2785" s="179" t="str">
        <f t="shared" ref="D2785:E2785" si="2445">D2784</f>
        <v/>
      </c>
      <c r="E2785" s="180" t="str">
        <f t="shared" si="2445"/>
        <v/>
      </c>
      <c r="F2785" s="181"/>
      <c r="G2785" s="182"/>
      <c r="H2785" s="183"/>
      <c r="I2785" s="183"/>
      <c r="J2785" s="184"/>
      <c r="K2785" s="186"/>
      <c r="L2785" s="186"/>
      <c r="M2785" s="130"/>
      <c r="N2785" s="118" t="str">
        <f>VLOOKUP(K2785,COD!$O$2:$P$10,2,FALSE)</f>
        <v>#N/A</v>
      </c>
      <c r="O2785" s="118" t="str">
        <f>VLOOKUP(L2785,COD!$O$12:$P$25,2,FALSE)</f>
        <v>#N/A</v>
      </c>
      <c r="P2785" s="119" t="str">
        <f t="shared" si="2255"/>
        <v>#N/A</v>
      </c>
    </row>
    <row r="2786" ht="23.25" customHeight="1">
      <c r="A2786" s="86" t="str">
        <f t="shared" si="2402"/>
        <v>45</v>
      </c>
      <c r="B2786" s="177">
        <v>45.0</v>
      </c>
      <c r="C2786" s="178" t="str">
        <f t="shared" si="91"/>
        <v/>
      </c>
      <c r="D2786" s="179" t="str">
        <f t="shared" ref="D2786:E2786" si="2446">D2785</f>
        <v/>
      </c>
      <c r="E2786" s="180" t="str">
        <f t="shared" si="2446"/>
        <v/>
      </c>
      <c r="F2786" s="181"/>
      <c r="G2786" s="182"/>
      <c r="H2786" s="183"/>
      <c r="I2786" s="183"/>
      <c r="J2786" s="184"/>
      <c r="K2786" s="189"/>
      <c r="L2786" s="190"/>
      <c r="M2786" s="127"/>
      <c r="N2786" s="128" t="str">
        <f>VLOOKUP(K2786,COD!$O$2:$P$10,2,FALSE)</f>
        <v>#N/A</v>
      </c>
      <c r="O2786" s="128" t="str">
        <f>VLOOKUP(L2786,COD!$O$12:$P$25,2,FALSE)</f>
        <v>#N/A</v>
      </c>
      <c r="P2786" s="119" t="str">
        <f t="shared" si="2255"/>
        <v>#N/A</v>
      </c>
    </row>
    <row r="2787" ht="23.25" customHeight="1">
      <c r="A2787" s="86" t="str">
        <f t="shared" si="2402"/>
        <v>46</v>
      </c>
      <c r="B2787" s="177">
        <v>46.0</v>
      </c>
      <c r="C2787" s="178" t="str">
        <f t="shared" si="91"/>
        <v/>
      </c>
      <c r="D2787" s="179" t="str">
        <f t="shared" ref="D2787:E2787" si="2447">D2786</f>
        <v/>
      </c>
      <c r="E2787" s="180" t="str">
        <f t="shared" si="2447"/>
        <v/>
      </c>
      <c r="F2787" s="181"/>
      <c r="G2787" s="182"/>
      <c r="H2787" s="183"/>
      <c r="I2787" s="183"/>
      <c r="J2787" s="187"/>
      <c r="K2787" s="186"/>
      <c r="L2787" s="186"/>
      <c r="M2787" s="132"/>
      <c r="N2787" s="118" t="str">
        <f>VLOOKUP(K2787,COD!$O$2:$P$10,2,FALSE)</f>
        <v>#N/A</v>
      </c>
      <c r="O2787" s="118" t="str">
        <f>VLOOKUP(L2787,COD!$O$12:$P$25,2,FALSE)</f>
        <v>#N/A</v>
      </c>
      <c r="P2787" s="119" t="str">
        <f t="shared" si="2255"/>
        <v>#N/A</v>
      </c>
    </row>
    <row r="2788" ht="23.25" customHeight="1">
      <c r="A2788" s="86" t="str">
        <f t="shared" si="2402"/>
        <v>47</v>
      </c>
      <c r="B2788" s="177">
        <v>47.0</v>
      </c>
      <c r="C2788" s="178" t="str">
        <f t="shared" si="91"/>
        <v/>
      </c>
      <c r="D2788" s="179" t="str">
        <f t="shared" ref="D2788:E2788" si="2448">D2787</f>
        <v/>
      </c>
      <c r="E2788" s="180" t="str">
        <f t="shared" si="2448"/>
        <v/>
      </c>
      <c r="F2788" s="181"/>
      <c r="G2788" s="182"/>
      <c r="H2788" s="183"/>
      <c r="I2788" s="183"/>
      <c r="J2788" s="184"/>
      <c r="K2788" s="185"/>
      <c r="L2788" s="186"/>
      <c r="M2788" s="127"/>
      <c r="N2788" s="128" t="str">
        <f>VLOOKUP(K2788,COD!$O$2:$P$10,2,FALSE)</f>
        <v>#N/A</v>
      </c>
      <c r="O2788" s="128" t="str">
        <f>VLOOKUP(L2788,COD!$O$12:$P$25,2,FALSE)</f>
        <v>#N/A</v>
      </c>
      <c r="P2788" s="119" t="str">
        <f t="shared" si="2255"/>
        <v>#N/A</v>
      </c>
    </row>
    <row r="2789" ht="23.25" customHeight="1">
      <c r="A2789" s="86" t="str">
        <f t="shared" si="2402"/>
        <v>48</v>
      </c>
      <c r="B2789" s="177">
        <v>48.0</v>
      </c>
      <c r="C2789" s="178" t="str">
        <f t="shared" si="91"/>
        <v/>
      </c>
      <c r="D2789" s="179" t="str">
        <f t="shared" ref="D2789:E2789" si="2449">D2788</f>
        <v/>
      </c>
      <c r="E2789" s="180" t="str">
        <f t="shared" si="2449"/>
        <v/>
      </c>
      <c r="F2789" s="181"/>
      <c r="G2789" s="182"/>
      <c r="H2789" s="183"/>
      <c r="I2789" s="183"/>
      <c r="J2789" s="184"/>
      <c r="K2789" s="186"/>
      <c r="L2789" s="186"/>
      <c r="M2789" s="132"/>
      <c r="N2789" s="118" t="str">
        <f>VLOOKUP(K2789,COD!$O$2:$P$10,2,FALSE)</f>
        <v>#N/A</v>
      </c>
      <c r="O2789" s="118" t="str">
        <f>VLOOKUP(L2789,COD!$O$12:$P$25,2,FALSE)</f>
        <v>#N/A</v>
      </c>
      <c r="P2789" s="119" t="str">
        <f t="shared" si="2255"/>
        <v>#N/A</v>
      </c>
    </row>
    <row r="2790" ht="23.25" customHeight="1">
      <c r="A2790" s="86" t="str">
        <f t="shared" si="2402"/>
        <v>49</v>
      </c>
      <c r="B2790" s="177">
        <v>49.0</v>
      </c>
      <c r="C2790" s="178" t="str">
        <f t="shared" si="91"/>
        <v/>
      </c>
      <c r="D2790" s="179" t="str">
        <f t="shared" ref="D2790:E2790" si="2450">D2789</f>
        <v/>
      </c>
      <c r="E2790" s="180" t="str">
        <f t="shared" si="2450"/>
        <v/>
      </c>
      <c r="F2790" s="181"/>
      <c r="G2790" s="182"/>
      <c r="H2790" s="183"/>
      <c r="I2790" s="183"/>
      <c r="J2790" s="184"/>
      <c r="K2790" s="185"/>
      <c r="L2790" s="186"/>
      <c r="M2790" s="127"/>
      <c r="N2790" s="128" t="str">
        <f>VLOOKUP(K2790,COD!$O$2:$P$10,2,FALSE)</f>
        <v>#N/A</v>
      </c>
      <c r="O2790" s="128" t="str">
        <f>VLOOKUP(L2790,COD!$O$12:$P$25,2,FALSE)</f>
        <v>#N/A</v>
      </c>
      <c r="P2790" s="119" t="str">
        <f t="shared" si="2255"/>
        <v>#N/A</v>
      </c>
    </row>
    <row r="2791" ht="23.25" customHeight="1">
      <c r="A2791" s="86" t="str">
        <f t="shared" si="2402"/>
        <v>50</v>
      </c>
      <c r="B2791" s="177">
        <v>50.0</v>
      </c>
      <c r="C2791" s="178" t="str">
        <f t="shared" si="91"/>
        <v/>
      </c>
      <c r="D2791" s="179" t="str">
        <f t="shared" ref="D2791:E2791" si="2451">D2790</f>
        <v/>
      </c>
      <c r="E2791" s="180" t="str">
        <f t="shared" si="2451"/>
        <v/>
      </c>
      <c r="F2791" s="181"/>
      <c r="G2791" s="182"/>
      <c r="H2791" s="183"/>
      <c r="I2791" s="183"/>
      <c r="J2791" s="184"/>
      <c r="K2791" s="186"/>
      <c r="L2791" s="186"/>
      <c r="M2791" s="132"/>
      <c r="N2791" s="118" t="str">
        <f>VLOOKUP(K2791,COD!$O$2:$P$10,2,FALSE)</f>
        <v>#N/A</v>
      </c>
      <c r="O2791" s="118" t="str">
        <f>VLOOKUP(L2791,COD!$O$12:$P$25,2,FALSE)</f>
        <v>#N/A</v>
      </c>
      <c r="P2791" s="119" t="str">
        <f t="shared" si="2255"/>
        <v>#N/A</v>
      </c>
    </row>
    <row r="2792" ht="23.25" customHeight="1">
      <c r="A2792" s="86" t="str">
        <f t="shared" si="2402"/>
        <v>51</v>
      </c>
      <c r="B2792" s="177">
        <v>51.0</v>
      </c>
      <c r="C2792" s="178" t="str">
        <f t="shared" si="91"/>
        <v/>
      </c>
      <c r="D2792" s="179" t="str">
        <f t="shared" ref="D2792:E2792" si="2452">D2791</f>
        <v/>
      </c>
      <c r="E2792" s="180" t="str">
        <f t="shared" si="2452"/>
        <v/>
      </c>
      <c r="F2792" s="181"/>
      <c r="G2792" s="182"/>
      <c r="H2792" s="183"/>
      <c r="I2792" s="183"/>
      <c r="J2792" s="187"/>
      <c r="K2792" s="186"/>
      <c r="L2792" s="186"/>
      <c r="M2792" s="131"/>
      <c r="N2792" s="128" t="str">
        <f>VLOOKUP(K2792,COD!$O$2:$P$10,2,FALSE)</f>
        <v>#N/A</v>
      </c>
      <c r="O2792" s="128" t="str">
        <f>VLOOKUP(L2792,COD!$O$12:$P$25,2,FALSE)</f>
        <v>#N/A</v>
      </c>
      <c r="P2792" s="119" t="str">
        <f t="shared" si="2255"/>
        <v>#N/A</v>
      </c>
    </row>
    <row r="2793" ht="23.25" customHeight="1">
      <c r="A2793" s="86" t="str">
        <f t="shared" si="2402"/>
        <v>52</v>
      </c>
      <c r="B2793" s="177">
        <v>52.0</v>
      </c>
      <c r="C2793" s="178" t="str">
        <f t="shared" si="91"/>
        <v/>
      </c>
      <c r="D2793" s="179" t="str">
        <f t="shared" ref="D2793:E2793" si="2453">D2792</f>
        <v/>
      </c>
      <c r="E2793" s="180" t="str">
        <f t="shared" si="2453"/>
        <v/>
      </c>
      <c r="F2793" s="181"/>
      <c r="G2793" s="182"/>
      <c r="H2793" s="183"/>
      <c r="I2793" s="183"/>
      <c r="J2793" s="184"/>
      <c r="K2793" s="186"/>
      <c r="L2793" s="186"/>
      <c r="M2793" s="132"/>
      <c r="N2793" s="119" t="str">
        <f>VLOOKUP(K2793,COD!$O$2:$P$10,2,FALSE)</f>
        <v>#N/A</v>
      </c>
      <c r="O2793" s="119" t="str">
        <f>VLOOKUP(L2793,COD!$O$12:$P$25,2,FALSE)</f>
        <v>#N/A</v>
      </c>
      <c r="P2793" s="119" t="str">
        <f t="shared" si="2255"/>
        <v>#N/A</v>
      </c>
    </row>
    <row r="2794" ht="23.25" customHeight="1">
      <c r="A2794" s="86" t="str">
        <f t="shared" si="2402"/>
        <v>53</v>
      </c>
      <c r="B2794" s="177">
        <v>53.0</v>
      </c>
      <c r="C2794" s="178" t="str">
        <f t="shared" si="91"/>
        <v/>
      </c>
      <c r="D2794" s="179" t="str">
        <f t="shared" ref="D2794:E2794" si="2454">D2793</f>
        <v/>
      </c>
      <c r="E2794" s="180" t="str">
        <f t="shared" si="2454"/>
        <v/>
      </c>
      <c r="F2794" s="181"/>
      <c r="G2794" s="182"/>
      <c r="H2794" s="183"/>
      <c r="I2794" s="183"/>
      <c r="J2794" s="184"/>
      <c r="K2794" s="185"/>
      <c r="L2794" s="185"/>
      <c r="M2794" s="127"/>
      <c r="N2794" s="119" t="str">
        <f>VLOOKUP(K2794,COD!$O$2:$P$10,2,FALSE)</f>
        <v>#N/A</v>
      </c>
      <c r="O2794" s="119" t="str">
        <f>VLOOKUP(L2794,COD!$O$12:$P$25,2,FALSE)</f>
        <v>#N/A</v>
      </c>
      <c r="P2794" s="119" t="str">
        <f t="shared" si="2255"/>
        <v>#N/A</v>
      </c>
    </row>
    <row r="2795" ht="23.25" customHeight="1">
      <c r="A2795" s="86" t="str">
        <f t="shared" si="2402"/>
        <v>54</v>
      </c>
      <c r="B2795" s="177">
        <v>54.0</v>
      </c>
      <c r="C2795" s="178" t="str">
        <f t="shared" si="91"/>
        <v/>
      </c>
      <c r="D2795" s="179" t="str">
        <f t="shared" ref="D2795:E2795" si="2455">D2794</f>
        <v/>
      </c>
      <c r="E2795" s="180" t="str">
        <f t="shared" si="2455"/>
        <v/>
      </c>
      <c r="F2795" s="181"/>
      <c r="G2795" s="182"/>
      <c r="H2795" s="183"/>
      <c r="I2795" s="183"/>
      <c r="J2795" s="184"/>
      <c r="K2795" s="186"/>
      <c r="L2795" s="186"/>
      <c r="M2795" s="132"/>
      <c r="N2795" s="119" t="str">
        <f>VLOOKUP(K2795,COD!$O$2:$P$10,2,FALSE)</f>
        <v>#N/A</v>
      </c>
      <c r="O2795" s="119" t="str">
        <f>VLOOKUP(L2795,COD!$O$12:$P$25,2,FALSE)</f>
        <v>#N/A</v>
      </c>
      <c r="P2795" s="119" t="str">
        <f t="shared" si="2255"/>
        <v>#N/A</v>
      </c>
    </row>
    <row r="2796" ht="23.25" customHeight="1">
      <c r="A2796" s="86" t="str">
        <f t="shared" si="2402"/>
        <v>55</v>
      </c>
      <c r="B2796" s="177">
        <v>55.0</v>
      </c>
      <c r="C2796" s="178" t="str">
        <f t="shared" si="91"/>
        <v/>
      </c>
      <c r="D2796" s="179" t="str">
        <f t="shared" ref="D2796:E2796" si="2456">D2795</f>
        <v/>
      </c>
      <c r="E2796" s="180" t="str">
        <f t="shared" si="2456"/>
        <v/>
      </c>
      <c r="F2796" s="181"/>
      <c r="G2796" s="182"/>
      <c r="H2796" s="183"/>
      <c r="I2796" s="183"/>
      <c r="J2796" s="184"/>
      <c r="K2796" s="185"/>
      <c r="L2796" s="186"/>
      <c r="M2796" s="131"/>
      <c r="N2796" s="119" t="str">
        <f>VLOOKUP(K2796,COD!$O$2:$P$10,2,FALSE)</f>
        <v>#N/A</v>
      </c>
      <c r="O2796" s="119" t="str">
        <f>VLOOKUP(L2796,COD!$O$12:$P$25,2,FALSE)</f>
        <v>#N/A</v>
      </c>
      <c r="P2796" s="119" t="str">
        <f t="shared" si="2255"/>
        <v>#N/A</v>
      </c>
    </row>
    <row r="2797" ht="23.25" customHeight="1">
      <c r="A2797" s="86" t="str">
        <f t="shared" si="2402"/>
        <v>56</v>
      </c>
      <c r="B2797" s="177">
        <v>56.0</v>
      </c>
      <c r="C2797" s="178" t="str">
        <f t="shared" si="91"/>
        <v/>
      </c>
      <c r="D2797" s="179" t="str">
        <f t="shared" ref="D2797:E2797" si="2457">D2796</f>
        <v/>
      </c>
      <c r="E2797" s="180" t="str">
        <f t="shared" si="2457"/>
        <v/>
      </c>
      <c r="F2797" s="181"/>
      <c r="G2797" s="182"/>
      <c r="H2797" s="183"/>
      <c r="I2797" s="183"/>
      <c r="J2797" s="184"/>
      <c r="K2797" s="186"/>
      <c r="L2797" s="186"/>
      <c r="M2797" s="130"/>
      <c r="N2797" s="119" t="str">
        <f>VLOOKUP(K2797,COD!$O$2:$P$10,2,FALSE)</f>
        <v>#N/A</v>
      </c>
      <c r="O2797" s="119" t="str">
        <f>VLOOKUP(L2797,COD!$O$12:$P$25,2,FALSE)</f>
        <v>#N/A</v>
      </c>
      <c r="P2797" s="119" t="str">
        <f t="shared" si="2255"/>
        <v>#N/A</v>
      </c>
    </row>
    <row r="2798" ht="23.25" customHeight="1">
      <c r="A2798" s="86" t="str">
        <f t="shared" si="2402"/>
        <v>57</v>
      </c>
      <c r="B2798" s="177">
        <v>57.0</v>
      </c>
      <c r="C2798" s="178" t="str">
        <f t="shared" si="91"/>
        <v/>
      </c>
      <c r="D2798" s="179" t="str">
        <f t="shared" ref="D2798:E2798" si="2458">D2797</f>
        <v/>
      </c>
      <c r="E2798" s="180" t="str">
        <f t="shared" si="2458"/>
        <v/>
      </c>
      <c r="F2798" s="181"/>
      <c r="G2798" s="182"/>
      <c r="H2798" s="183"/>
      <c r="I2798" s="183"/>
      <c r="J2798" s="184"/>
      <c r="K2798" s="185"/>
      <c r="L2798" s="185"/>
      <c r="M2798" s="127"/>
      <c r="N2798" s="119" t="str">
        <f>VLOOKUP(K2798,COD!$O$2:$P$10,2,FALSE)</f>
        <v>#N/A</v>
      </c>
      <c r="O2798" s="119" t="str">
        <f>VLOOKUP(L2798,COD!$O$12:$P$25,2,FALSE)</f>
        <v>#N/A</v>
      </c>
      <c r="P2798" s="119" t="str">
        <f t="shared" si="2255"/>
        <v>#N/A</v>
      </c>
    </row>
    <row r="2799" ht="23.25" customHeight="1">
      <c r="A2799" s="86" t="str">
        <f t="shared" si="2402"/>
        <v>58</v>
      </c>
      <c r="B2799" s="177">
        <v>58.0</v>
      </c>
      <c r="C2799" s="178" t="str">
        <f t="shared" si="91"/>
        <v/>
      </c>
      <c r="D2799" s="179" t="str">
        <f t="shared" ref="D2799:E2799" si="2459">D2798</f>
        <v/>
      </c>
      <c r="E2799" s="180" t="str">
        <f t="shared" si="2459"/>
        <v/>
      </c>
      <c r="F2799" s="181"/>
      <c r="G2799" s="182"/>
      <c r="H2799" s="183"/>
      <c r="I2799" s="183"/>
      <c r="J2799" s="184"/>
      <c r="K2799" s="185"/>
      <c r="L2799" s="185"/>
      <c r="M2799" s="132"/>
      <c r="N2799" s="119" t="str">
        <f>VLOOKUP(K2799,COD!$O$2:$P$10,2,FALSE)</f>
        <v>#N/A</v>
      </c>
      <c r="O2799" s="119" t="str">
        <f>VLOOKUP(L2799,COD!$O$12:$P$25,2,FALSE)</f>
        <v>#N/A</v>
      </c>
      <c r="P2799" s="119" t="str">
        <f t="shared" si="2255"/>
        <v>#N/A</v>
      </c>
    </row>
    <row r="2800" ht="23.25" customHeight="1">
      <c r="A2800" s="86" t="str">
        <f t="shared" si="2402"/>
        <v>59</v>
      </c>
      <c r="B2800" s="177">
        <v>59.0</v>
      </c>
      <c r="C2800" s="178" t="str">
        <f t="shared" si="91"/>
        <v/>
      </c>
      <c r="D2800" s="179" t="str">
        <f t="shared" ref="D2800:E2800" si="2460">D2799</f>
        <v/>
      </c>
      <c r="E2800" s="180" t="str">
        <f t="shared" si="2460"/>
        <v/>
      </c>
      <c r="F2800" s="181"/>
      <c r="G2800" s="182"/>
      <c r="H2800" s="183"/>
      <c r="I2800" s="183"/>
      <c r="J2800" s="184"/>
      <c r="K2800" s="185"/>
      <c r="L2800" s="185"/>
      <c r="M2800" s="127"/>
      <c r="N2800" s="119" t="str">
        <f>VLOOKUP(K2800,COD!$O$2:$P$10,2,FALSE)</f>
        <v>#N/A</v>
      </c>
      <c r="O2800" s="119" t="str">
        <f>VLOOKUP(L2800,COD!$O$12:$P$25,2,FALSE)</f>
        <v>#N/A</v>
      </c>
      <c r="P2800" s="119" t="str">
        <f t="shared" si="2255"/>
        <v>#N/A</v>
      </c>
    </row>
    <row r="2801" ht="23.25" customHeight="1">
      <c r="A2801" s="86" t="str">
        <f t="shared" si="2402"/>
        <v>60</v>
      </c>
      <c r="B2801" s="177">
        <v>60.0</v>
      </c>
      <c r="C2801" s="178" t="str">
        <f t="shared" si="91"/>
        <v/>
      </c>
      <c r="D2801" s="179" t="str">
        <f t="shared" ref="D2801:E2801" si="2461">D2800</f>
        <v/>
      </c>
      <c r="E2801" s="180" t="str">
        <f t="shared" si="2461"/>
        <v/>
      </c>
      <c r="F2801" s="181"/>
      <c r="G2801" s="182"/>
      <c r="H2801" s="183"/>
      <c r="I2801" s="183"/>
      <c r="J2801" s="184"/>
      <c r="K2801" s="185"/>
      <c r="L2801" s="185"/>
      <c r="M2801" s="132"/>
      <c r="N2801" s="119" t="str">
        <f>VLOOKUP(K2801,COD!$O$2:$P$10,2,FALSE)</f>
        <v>#N/A</v>
      </c>
      <c r="O2801" s="119" t="str">
        <f>VLOOKUP(L2801,COD!$O$12:$P$25,2,FALSE)</f>
        <v>#N/A</v>
      </c>
      <c r="P2801" s="119" t="str">
        <f t="shared" si="2255"/>
        <v>#N/A</v>
      </c>
    </row>
    <row r="2802" ht="23.25" customHeight="1">
      <c r="A2802" s="86" t="str">
        <f t="shared" si="2402"/>
        <v>61</v>
      </c>
      <c r="B2802" s="177">
        <v>61.0</v>
      </c>
      <c r="C2802" s="178" t="str">
        <f t="shared" si="91"/>
        <v/>
      </c>
      <c r="D2802" s="179" t="str">
        <f t="shared" ref="D2802:E2802" si="2462">D2801</f>
        <v/>
      </c>
      <c r="E2802" s="180" t="str">
        <f t="shared" si="2462"/>
        <v/>
      </c>
      <c r="F2802" s="181"/>
      <c r="G2802" s="182"/>
      <c r="H2802" s="183"/>
      <c r="I2802" s="183"/>
      <c r="J2802" s="187"/>
      <c r="K2802" s="185"/>
      <c r="L2802" s="185"/>
      <c r="M2802" s="127"/>
      <c r="N2802" s="119" t="str">
        <f>VLOOKUP(K2802,COD!$O$2:$P$10,2,FALSE)</f>
        <v>#N/A</v>
      </c>
      <c r="O2802" s="119" t="str">
        <f>VLOOKUP(L2802,COD!$O$12:$P$25,2,FALSE)</f>
        <v>#N/A</v>
      </c>
      <c r="P2802" s="119" t="str">
        <f t="shared" si="2255"/>
        <v>#N/A</v>
      </c>
    </row>
    <row r="2803" ht="23.25" customHeight="1">
      <c r="A2803" s="86" t="str">
        <f t="shared" si="2402"/>
        <v>62</v>
      </c>
      <c r="B2803" s="177">
        <v>62.0</v>
      </c>
      <c r="C2803" s="178" t="str">
        <f t="shared" si="91"/>
        <v/>
      </c>
      <c r="D2803" s="179" t="str">
        <f t="shared" ref="D2803:E2803" si="2463">D2802</f>
        <v/>
      </c>
      <c r="E2803" s="180" t="str">
        <f t="shared" si="2463"/>
        <v/>
      </c>
      <c r="F2803" s="181"/>
      <c r="G2803" s="182"/>
      <c r="H2803" s="183"/>
      <c r="I2803" s="183"/>
      <c r="J2803" s="187"/>
      <c r="K2803" s="186"/>
      <c r="L2803" s="186"/>
      <c r="M2803" s="130"/>
      <c r="N2803" s="119" t="str">
        <f>VLOOKUP(K2803,COD!$O$2:$P$10,2,FALSE)</f>
        <v>#N/A</v>
      </c>
      <c r="O2803" s="119" t="str">
        <f>VLOOKUP(L2803,COD!$O$12:$P$25,2,FALSE)</f>
        <v>#N/A</v>
      </c>
      <c r="P2803" s="119" t="str">
        <f t="shared" si="2255"/>
        <v>#N/A</v>
      </c>
    </row>
    <row r="2804" ht="23.25" customHeight="1">
      <c r="A2804" s="86" t="str">
        <f t="shared" si="2402"/>
        <v>63</v>
      </c>
      <c r="B2804" s="177">
        <v>63.0</v>
      </c>
      <c r="C2804" s="178" t="str">
        <f t="shared" si="91"/>
        <v/>
      </c>
      <c r="D2804" s="179" t="str">
        <f t="shared" ref="D2804:E2804" si="2464">D2803</f>
        <v/>
      </c>
      <c r="E2804" s="180" t="str">
        <f t="shared" si="2464"/>
        <v/>
      </c>
      <c r="F2804" s="181"/>
      <c r="G2804" s="182"/>
      <c r="H2804" s="183"/>
      <c r="I2804" s="183"/>
      <c r="J2804" s="187"/>
      <c r="K2804" s="185"/>
      <c r="L2804" s="185"/>
      <c r="M2804" s="131"/>
      <c r="N2804" s="119" t="str">
        <f>VLOOKUP(K2804,COD!$O$2:$P$10,2,FALSE)</f>
        <v>#N/A</v>
      </c>
      <c r="O2804" s="119" t="str">
        <f>VLOOKUP(L2804,COD!$O$12:$P$25,2,FALSE)</f>
        <v>#N/A</v>
      </c>
      <c r="P2804" s="119" t="str">
        <f t="shared" si="2255"/>
        <v>#N/A</v>
      </c>
    </row>
    <row r="2805" ht="23.25" customHeight="1">
      <c r="A2805" s="86" t="str">
        <f t="shared" si="2402"/>
        <v>64</v>
      </c>
      <c r="B2805" s="177">
        <v>64.0</v>
      </c>
      <c r="C2805" s="178" t="str">
        <f t="shared" si="91"/>
        <v/>
      </c>
      <c r="D2805" s="179" t="str">
        <f t="shared" ref="D2805:E2805" si="2465">D2804</f>
        <v/>
      </c>
      <c r="E2805" s="180" t="str">
        <f t="shared" si="2465"/>
        <v/>
      </c>
      <c r="F2805" s="181"/>
      <c r="G2805" s="182"/>
      <c r="H2805" s="183"/>
      <c r="I2805" s="183"/>
      <c r="J2805" s="184"/>
      <c r="K2805" s="185"/>
      <c r="L2805" s="185"/>
      <c r="M2805" s="130"/>
      <c r="N2805" s="119" t="str">
        <f>VLOOKUP(K2805,COD!$O$2:$P$10,2,FALSE)</f>
        <v>#N/A</v>
      </c>
      <c r="O2805" s="119" t="str">
        <f>VLOOKUP(L2805,COD!$O$12:$P$25,2,FALSE)</f>
        <v>#N/A</v>
      </c>
      <c r="P2805" s="119" t="str">
        <f t="shared" si="2255"/>
        <v>#N/A</v>
      </c>
    </row>
    <row r="2806" ht="23.25" customHeight="1">
      <c r="A2806" s="86" t="str">
        <f t="shared" si="2402"/>
        <v>65</v>
      </c>
      <c r="B2806" s="177">
        <v>65.0</v>
      </c>
      <c r="C2806" s="178" t="str">
        <f t="shared" si="91"/>
        <v/>
      </c>
      <c r="D2806" s="179" t="str">
        <f t="shared" ref="D2806:E2806" si="2466">D2805</f>
        <v/>
      </c>
      <c r="E2806" s="180" t="str">
        <f t="shared" si="2466"/>
        <v/>
      </c>
      <c r="F2806" s="181"/>
      <c r="G2806" s="182"/>
      <c r="H2806" s="183"/>
      <c r="I2806" s="183"/>
      <c r="J2806" s="184"/>
      <c r="K2806" s="185"/>
      <c r="L2806" s="185"/>
      <c r="M2806" s="131"/>
      <c r="N2806" s="119" t="str">
        <f>VLOOKUP(K2806,COD!$O$2:$P$10,2,FALSE)</f>
        <v>#N/A</v>
      </c>
      <c r="O2806" s="119" t="str">
        <f>VLOOKUP(L2806,COD!$O$12:$P$25,2,FALSE)</f>
        <v>#N/A</v>
      </c>
      <c r="P2806" s="119" t="str">
        <f t="shared" si="2255"/>
        <v>#N/A</v>
      </c>
    </row>
    <row r="2807" ht="23.25" customHeight="1">
      <c r="A2807" s="86" t="str">
        <f t="shared" si="2402"/>
        <v>66</v>
      </c>
      <c r="B2807" s="177">
        <v>66.0</v>
      </c>
      <c r="C2807" s="178" t="str">
        <f t="shared" si="91"/>
        <v/>
      </c>
      <c r="D2807" s="179" t="str">
        <f t="shared" ref="D2807:E2807" si="2467">D2806</f>
        <v/>
      </c>
      <c r="E2807" s="180" t="str">
        <f t="shared" si="2467"/>
        <v/>
      </c>
      <c r="F2807" s="181"/>
      <c r="G2807" s="182"/>
      <c r="H2807" s="183"/>
      <c r="I2807" s="183"/>
      <c r="J2807" s="184"/>
      <c r="K2807" s="186"/>
      <c r="L2807" s="186"/>
      <c r="M2807" s="130"/>
      <c r="N2807" s="119" t="str">
        <f>VLOOKUP(K2807,COD!$O$2:$P$10,2,FALSE)</f>
        <v>#N/A</v>
      </c>
      <c r="O2807" s="119" t="str">
        <f>VLOOKUP(L2807,COD!$O$12:$P$25,2,FALSE)</f>
        <v>#N/A</v>
      </c>
      <c r="P2807" s="119" t="str">
        <f t="shared" si="2255"/>
        <v>#N/A</v>
      </c>
    </row>
    <row r="2808" ht="23.25" customHeight="1">
      <c r="A2808" s="86" t="str">
        <f t="shared" si="2402"/>
        <v>67</v>
      </c>
      <c r="B2808" s="177">
        <v>67.0</v>
      </c>
      <c r="C2808" s="178" t="str">
        <f t="shared" si="91"/>
        <v/>
      </c>
      <c r="D2808" s="179" t="str">
        <f t="shared" ref="D2808:E2808" si="2468">D2807</f>
        <v/>
      </c>
      <c r="E2808" s="180" t="str">
        <f t="shared" si="2468"/>
        <v/>
      </c>
      <c r="F2808" s="181"/>
      <c r="G2808" s="182"/>
      <c r="H2808" s="183"/>
      <c r="I2808" s="183"/>
      <c r="J2808" s="184"/>
      <c r="K2808" s="185"/>
      <c r="L2808" s="185"/>
      <c r="M2808" s="127"/>
      <c r="N2808" s="119" t="str">
        <f>VLOOKUP(K2808,COD!$O$2:$P$10,2,FALSE)</f>
        <v>#N/A</v>
      </c>
      <c r="O2808" s="119" t="str">
        <f>VLOOKUP(L2808,COD!$O$12:$P$25,2,FALSE)</f>
        <v>#N/A</v>
      </c>
      <c r="P2808" s="119" t="str">
        <f t="shared" si="2255"/>
        <v>#N/A</v>
      </c>
    </row>
    <row r="2809" ht="23.25" customHeight="1">
      <c r="A2809" s="86" t="str">
        <f t="shared" si="2402"/>
        <v>68</v>
      </c>
      <c r="B2809" s="177">
        <v>68.0</v>
      </c>
      <c r="C2809" s="178" t="str">
        <f t="shared" si="91"/>
        <v/>
      </c>
      <c r="D2809" s="179" t="str">
        <f t="shared" ref="D2809:E2809" si="2469">D2808</f>
        <v/>
      </c>
      <c r="E2809" s="180" t="str">
        <f t="shared" si="2469"/>
        <v/>
      </c>
      <c r="F2809" s="181"/>
      <c r="G2809" s="182"/>
      <c r="H2809" s="183"/>
      <c r="I2809" s="183"/>
      <c r="J2809" s="187"/>
      <c r="K2809" s="186"/>
      <c r="L2809" s="186"/>
      <c r="M2809" s="130"/>
      <c r="N2809" s="119" t="str">
        <f>VLOOKUP(K2809,COD!$O$2:$P$10,2,FALSE)</f>
        <v>#N/A</v>
      </c>
      <c r="O2809" s="119" t="str">
        <f>VLOOKUP(L2809,COD!$O$12:$P$25,2,FALSE)</f>
        <v>#N/A</v>
      </c>
      <c r="P2809" s="119" t="str">
        <f t="shared" si="2255"/>
        <v>#N/A</v>
      </c>
    </row>
    <row r="2810" ht="23.25" customHeight="1">
      <c r="A2810" s="86" t="str">
        <f t="shared" si="2402"/>
        <v>69</v>
      </c>
      <c r="B2810" s="177">
        <v>69.0</v>
      </c>
      <c r="C2810" s="178" t="str">
        <f t="shared" si="91"/>
        <v/>
      </c>
      <c r="D2810" s="179" t="str">
        <f t="shared" ref="D2810:E2810" si="2470">D2809</f>
        <v/>
      </c>
      <c r="E2810" s="180" t="str">
        <f t="shared" si="2470"/>
        <v/>
      </c>
      <c r="F2810" s="181"/>
      <c r="G2810" s="182"/>
      <c r="H2810" s="183"/>
      <c r="I2810" s="183"/>
      <c r="J2810" s="184"/>
      <c r="K2810" s="186"/>
      <c r="L2810" s="186"/>
      <c r="M2810" s="131"/>
      <c r="N2810" s="119" t="str">
        <f>VLOOKUP(K2810,COD!$O$2:$P$10,2,FALSE)</f>
        <v>#N/A</v>
      </c>
      <c r="O2810" s="119" t="str">
        <f>VLOOKUP(L2810,COD!$O$12:$P$25,2,FALSE)</f>
        <v>#N/A</v>
      </c>
      <c r="P2810" s="119" t="str">
        <f t="shared" si="2255"/>
        <v>#N/A</v>
      </c>
    </row>
    <row r="2811" ht="23.25" customHeight="1">
      <c r="A2811" s="86" t="str">
        <f t="shared" si="2402"/>
        <v>70</v>
      </c>
      <c r="B2811" s="191">
        <v>70.0</v>
      </c>
      <c r="C2811" s="192" t="str">
        <f t="shared" si="91"/>
        <v/>
      </c>
      <c r="D2811" s="193" t="str">
        <f t="shared" ref="D2811:E2811" si="2471">D2810</f>
        <v/>
      </c>
      <c r="E2811" s="194" t="str">
        <f t="shared" si="2471"/>
        <v/>
      </c>
      <c r="F2811" s="195"/>
      <c r="G2811" s="196"/>
      <c r="H2811" s="197"/>
      <c r="I2811" s="197"/>
      <c r="J2811" s="198"/>
      <c r="K2811" s="199"/>
      <c r="L2811" s="199"/>
      <c r="M2811" s="166"/>
      <c r="N2811" s="119" t="str">
        <f>VLOOKUP(K2811,COD!$O$2:$P$10,2,FALSE)</f>
        <v>#N/A</v>
      </c>
      <c r="O2811" s="119" t="str">
        <f>VLOOKUP(L2811,COD!$O$12:$P$25,2,FALSE)</f>
        <v>#N/A</v>
      </c>
      <c r="P2811" s="119" t="str">
        <f t="shared" si="2255"/>
        <v>#N/A</v>
      </c>
    </row>
    <row r="2812" ht="21.0" customHeight="1">
      <c r="A2812" s="86" t="str">
        <f t="shared" ref="A2812:A2814" si="2473">E2812&amp;D2812&amp;F2812</f>
        <v>CLAVE ROJA</v>
      </c>
      <c r="B2812" s="167" t="s">
        <v>450</v>
      </c>
      <c r="C2812" s="200" t="str">
        <f t="shared" si="91"/>
        <v/>
      </c>
      <c r="D2812" s="201" t="str">
        <f t="shared" ref="D2812:E2812" si="2472">D2811</f>
        <v/>
      </c>
      <c r="E2812" s="202" t="str">
        <f t="shared" si="2472"/>
        <v/>
      </c>
      <c r="F2812" s="203" t="s">
        <v>21</v>
      </c>
      <c r="G2812" s="150"/>
      <c r="H2812" s="150"/>
      <c r="I2812" s="150"/>
      <c r="J2812" s="151"/>
      <c r="K2812" s="152"/>
      <c r="L2812" s="151"/>
      <c r="M2812" s="153"/>
      <c r="N2812" s="119" t="str">
        <f>VLOOKUP(K2812,COD!$O$2:$P$10,2,FALSE)</f>
        <v>#N/A</v>
      </c>
      <c r="O2812" s="119" t="str">
        <f>VLOOKUP(L2812,COD!$O$12:$P$25,2,FALSE)</f>
        <v>#N/A</v>
      </c>
      <c r="P2812" s="119" t="str">
        <f t="shared" si="2255"/>
        <v>#N/A</v>
      </c>
    </row>
    <row r="2813" ht="21.0" customHeight="1">
      <c r="A2813" s="86" t="str">
        <f t="shared" si="2473"/>
        <v>CLAVE AMARILLA</v>
      </c>
      <c r="B2813" s="177" t="s">
        <v>450</v>
      </c>
      <c r="C2813" s="204" t="str">
        <f t="shared" si="91"/>
        <v/>
      </c>
      <c r="D2813" s="205" t="str">
        <f t="shared" ref="D2813:E2813" si="2474">D2812</f>
        <v/>
      </c>
      <c r="E2813" s="180" t="str">
        <f t="shared" si="2474"/>
        <v/>
      </c>
      <c r="F2813" s="206" t="s">
        <v>32</v>
      </c>
      <c r="G2813" s="157"/>
      <c r="H2813" s="157"/>
      <c r="I2813" s="157"/>
      <c r="J2813" s="158"/>
      <c r="K2813" s="159"/>
      <c r="L2813" s="158"/>
      <c r="M2813" s="130"/>
      <c r="N2813" s="119" t="str">
        <f>VLOOKUP(K2813,COD!$O$2:$P$10,2,FALSE)</f>
        <v>#N/A</v>
      </c>
      <c r="O2813" s="119" t="str">
        <f>VLOOKUP(L2813,COD!$O$12:$P$25,2,FALSE)</f>
        <v>#N/A</v>
      </c>
      <c r="P2813" s="119" t="str">
        <f t="shared" si="2255"/>
        <v>#N/A</v>
      </c>
    </row>
    <row r="2814" ht="21.0" customHeight="1">
      <c r="A2814" s="86" t="str">
        <f t="shared" si="2473"/>
        <v>CLAVE AZUL</v>
      </c>
      <c r="B2814" s="191" t="s">
        <v>450</v>
      </c>
      <c r="C2814" s="207" t="str">
        <f t="shared" si="91"/>
        <v/>
      </c>
      <c r="D2814" s="208" t="str">
        <f t="shared" ref="D2814:E2814" si="2475">D2813</f>
        <v/>
      </c>
      <c r="E2814" s="194" t="str">
        <f t="shared" si="2475"/>
        <v/>
      </c>
      <c r="F2814" s="209" t="s">
        <v>43</v>
      </c>
      <c r="G2814" s="163"/>
      <c r="H2814" s="163"/>
      <c r="I2814" s="163"/>
      <c r="J2814" s="164"/>
      <c r="K2814" s="165"/>
      <c r="L2814" s="164"/>
      <c r="M2814" s="166"/>
      <c r="N2814" s="119" t="str">
        <f>VLOOKUP(K2814,COD!$O$2:$P$10,2,FALSE)</f>
        <v>#N/A</v>
      </c>
      <c r="O2814" s="119" t="str">
        <f>VLOOKUP(L2814,COD!$O$12:$P$25,2,FALSE)</f>
        <v>#N/A</v>
      </c>
      <c r="P2814" s="119" t="str">
        <f t="shared" si="2255"/>
        <v>#N/A</v>
      </c>
    </row>
    <row r="2815" ht="23.25" customHeight="1">
      <c r="A2815" s="86" t="str">
        <f t="shared" ref="A2815:A2884" si="2476">E2815&amp;D2815&amp;B2815</f>
        <v>1</v>
      </c>
      <c r="B2815" s="108">
        <v>1.0</v>
      </c>
      <c r="C2815" s="109" t="str">
        <f t="shared" si="91"/>
        <v/>
      </c>
      <c r="D2815" s="110" t="str">
        <f>VLOOKUP($B$2&amp;$E2815,'Numeración'!$A$4:$G$63,5,FALSE)</f>
        <v/>
      </c>
      <c r="E2815" s="210"/>
      <c r="F2815" s="211"/>
      <c r="G2815" s="113"/>
      <c r="H2815" s="114"/>
      <c r="I2815" s="114"/>
      <c r="J2815" s="212"/>
      <c r="K2815" s="175"/>
      <c r="L2815" s="175"/>
      <c r="M2815" s="117"/>
      <c r="N2815" s="118" t="str">
        <f>VLOOKUP(K2815,COD!$O$2:$P$10,2,FALSE)</f>
        <v>#N/A</v>
      </c>
      <c r="O2815" s="118" t="str">
        <f>VLOOKUP(L2815,COD!$O$12:$P$25,2,FALSE)</f>
        <v>#N/A</v>
      </c>
      <c r="P2815" s="119" t="str">
        <f t="shared" si="2255"/>
        <v>#N/A</v>
      </c>
    </row>
    <row r="2816" ht="23.25" customHeight="1">
      <c r="A2816" s="86" t="str">
        <f t="shared" si="2476"/>
        <v>2</v>
      </c>
      <c r="B2816" s="120">
        <v>2.0</v>
      </c>
      <c r="C2816" s="121" t="str">
        <f t="shared" si="91"/>
        <v/>
      </c>
      <c r="D2816" s="122" t="str">
        <f t="shared" ref="D2816:E2816" si="2477">D2815</f>
        <v/>
      </c>
      <c r="E2816" s="123" t="str">
        <f t="shared" si="2477"/>
        <v/>
      </c>
      <c r="F2816" s="213"/>
      <c r="G2816" s="124"/>
      <c r="H2816" s="125"/>
      <c r="I2816" s="125"/>
      <c r="J2816" s="214"/>
      <c r="K2816" s="185"/>
      <c r="L2816" s="186"/>
      <c r="M2816" s="127"/>
      <c r="N2816" s="128" t="str">
        <f>VLOOKUP(K2816,COD!$O$2:$P$10,2,FALSE)</f>
        <v>#N/A</v>
      </c>
      <c r="O2816" s="128" t="str">
        <f>VLOOKUP(L2816,COD!$O$12:$P$25,2,FALSE)</f>
        <v>#N/A</v>
      </c>
      <c r="P2816" s="119" t="str">
        <f t="shared" si="2255"/>
        <v>#N/A</v>
      </c>
    </row>
    <row r="2817" ht="23.25" customHeight="1">
      <c r="A2817" s="86" t="str">
        <f t="shared" si="2476"/>
        <v>3</v>
      </c>
      <c r="B2817" s="120">
        <v>3.0</v>
      </c>
      <c r="C2817" s="121" t="str">
        <f t="shared" si="91"/>
        <v/>
      </c>
      <c r="D2817" s="122" t="str">
        <f t="shared" ref="D2817:E2817" si="2478">D2816</f>
        <v/>
      </c>
      <c r="E2817" s="123" t="str">
        <f t="shared" si="2478"/>
        <v/>
      </c>
      <c r="F2817" s="213"/>
      <c r="G2817" s="124"/>
      <c r="H2817" s="125"/>
      <c r="I2817" s="125"/>
      <c r="J2817" s="214"/>
      <c r="K2817" s="185"/>
      <c r="L2817" s="185"/>
      <c r="M2817" s="130"/>
      <c r="N2817" s="118" t="str">
        <f>VLOOKUP(K2817,COD!$O$2:$P$10,2,FALSE)</f>
        <v>#N/A</v>
      </c>
      <c r="O2817" s="118" t="str">
        <f>VLOOKUP(L2817,COD!$O$12:$P$25,2,FALSE)</f>
        <v>#N/A</v>
      </c>
      <c r="P2817" s="119" t="str">
        <f t="shared" si="2255"/>
        <v>#N/A</v>
      </c>
    </row>
    <row r="2818" ht="23.25" customHeight="1">
      <c r="A2818" s="86" t="str">
        <f t="shared" si="2476"/>
        <v>4</v>
      </c>
      <c r="B2818" s="120">
        <v>4.0</v>
      </c>
      <c r="C2818" s="121" t="str">
        <f t="shared" si="91"/>
        <v/>
      </c>
      <c r="D2818" s="122" t="str">
        <f t="shared" ref="D2818:E2818" si="2479">D2817</f>
        <v/>
      </c>
      <c r="E2818" s="123" t="str">
        <f t="shared" si="2479"/>
        <v/>
      </c>
      <c r="F2818" s="213"/>
      <c r="G2818" s="124"/>
      <c r="H2818" s="125"/>
      <c r="I2818" s="125"/>
      <c r="J2818" s="214"/>
      <c r="K2818" s="185"/>
      <c r="L2818" s="185"/>
      <c r="M2818" s="127"/>
      <c r="N2818" s="128" t="str">
        <f>VLOOKUP(K2818,COD!$O$2:$P$10,2,FALSE)</f>
        <v>#N/A</v>
      </c>
      <c r="O2818" s="128" t="str">
        <f>VLOOKUP(L2818,COD!$O$12:$P$25,2,FALSE)</f>
        <v>#N/A</v>
      </c>
      <c r="P2818" s="119" t="str">
        <f t="shared" si="2255"/>
        <v>#N/A</v>
      </c>
    </row>
    <row r="2819" ht="23.25" customHeight="1">
      <c r="A2819" s="86" t="str">
        <f t="shared" si="2476"/>
        <v>5</v>
      </c>
      <c r="B2819" s="120">
        <v>5.0</v>
      </c>
      <c r="C2819" s="121" t="str">
        <f t="shared" si="91"/>
        <v/>
      </c>
      <c r="D2819" s="122" t="str">
        <f t="shared" ref="D2819:E2819" si="2480">D2818</f>
        <v/>
      </c>
      <c r="E2819" s="123" t="str">
        <f t="shared" si="2480"/>
        <v/>
      </c>
      <c r="F2819" s="213"/>
      <c r="G2819" s="124"/>
      <c r="H2819" s="125"/>
      <c r="I2819" s="125"/>
      <c r="J2819" s="214"/>
      <c r="K2819" s="185"/>
      <c r="L2819" s="185"/>
      <c r="M2819" s="130"/>
      <c r="N2819" s="118" t="str">
        <f>VLOOKUP(K2819,COD!$O$2:$P$10,2,FALSE)</f>
        <v>#N/A</v>
      </c>
      <c r="O2819" s="118" t="str">
        <f>VLOOKUP(L2819,COD!$O$12:$P$25,2,FALSE)</f>
        <v>#N/A</v>
      </c>
      <c r="P2819" s="119" t="str">
        <f t="shared" si="2255"/>
        <v>#N/A</v>
      </c>
    </row>
    <row r="2820" ht="23.25" customHeight="1">
      <c r="A2820" s="86" t="str">
        <f t="shared" si="2476"/>
        <v>6</v>
      </c>
      <c r="B2820" s="120">
        <v>6.0</v>
      </c>
      <c r="C2820" s="121" t="str">
        <f t="shared" si="91"/>
        <v/>
      </c>
      <c r="D2820" s="122" t="str">
        <f t="shared" ref="D2820:E2820" si="2481">D2819</f>
        <v/>
      </c>
      <c r="E2820" s="123" t="str">
        <f t="shared" si="2481"/>
        <v/>
      </c>
      <c r="F2820" s="213"/>
      <c r="G2820" s="124"/>
      <c r="H2820" s="125"/>
      <c r="I2820" s="125"/>
      <c r="J2820" s="214"/>
      <c r="K2820" s="185"/>
      <c r="L2820" s="185"/>
      <c r="M2820" s="131"/>
      <c r="N2820" s="128" t="str">
        <f>VLOOKUP(K2820,COD!$O$2:$P$10,2,FALSE)</f>
        <v>#N/A</v>
      </c>
      <c r="O2820" s="128" t="str">
        <f>VLOOKUP(L2820,COD!$O$12:$P$25,2,FALSE)</f>
        <v>#N/A</v>
      </c>
      <c r="P2820" s="119" t="str">
        <f t="shared" si="2255"/>
        <v>#N/A</v>
      </c>
    </row>
    <row r="2821" ht="23.25" customHeight="1">
      <c r="A2821" s="86" t="str">
        <f t="shared" si="2476"/>
        <v>7</v>
      </c>
      <c r="B2821" s="120">
        <v>7.0</v>
      </c>
      <c r="C2821" s="121" t="str">
        <f t="shared" si="91"/>
        <v/>
      </c>
      <c r="D2821" s="122" t="str">
        <f t="shared" ref="D2821:E2821" si="2482">D2820</f>
        <v/>
      </c>
      <c r="E2821" s="123" t="str">
        <f t="shared" si="2482"/>
        <v/>
      </c>
      <c r="F2821" s="213"/>
      <c r="G2821" s="124"/>
      <c r="H2821" s="125"/>
      <c r="I2821" s="125"/>
      <c r="J2821" s="214"/>
      <c r="K2821" s="185"/>
      <c r="L2821" s="185"/>
      <c r="M2821" s="132"/>
      <c r="N2821" s="118" t="str">
        <f>VLOOKUP(K2821,COD!$O$2:$P$10,2,FALSE)</f>
        <v>#N/A</v>
      </c>
      <c r="O2821" s="118" t="str">
        <f>VLOOKUP(L2821,COD!$O$12:$P$25,2,FALSE)</f>
        <v>#N/A</v>
      </c>
      <c r="P2821" s="119" t="str">
        <f t="shared" si="2255"/>
        <v>#N/A</v>
      </c>
    </row>
    <row r="2822" ht="23.25" customHeight="1">
      <c r="A2822" s="86" t="str">
        <f t="shared" si="2476"/>
        <v>8</v>
      </c>
      <c r="B2822" s="120">
        <v>8.0</v>
      </c>
      <c r="C2822" s="121" t="str">
        <f t="shared" si="91"/>
        <v/>
      </c>
      <c r="D2822" s="122" t="str">
        <f t="shared" ref="D2822:E2822" si="2483">D2821</f>
        <v/>
      </c>
      <c r="E2822" s="123" t="str">
        <f t="shared" si="2483"/>
        <v/>
      </c>
      <c r="F2822" s="213"/>
      <c r="G2822" s="124"/>
      <c r="H2822" s="125"/>
      <c r="I2822" s="125"/>
      <c r="J2822" s="214"/>
      <c r="K2822" s="185"/>
      <c r="L2822" s="185"/>
      <c r="M2822" s="127"/>
      <c r="N2822" s="128" t="str">
        <f>VLOOKUP(K2822,COD!$O$2:$P$10,2,FALSE)</f>
        <v>#N/A</v>
      </c>
      <c r="O2822" s="128" t="str">
        <f>VLOOKUP(L2822,COD!$O$12:$P$25,2,FALSE)</f>
        <v>#N/A</v>
      </c>
      <c r="P2822" s="119" t="str">
        <f t="shared" si="2255"/>
        <v>#N/A</v>
      </c>
    </row>
    <row r="2823" ht="23.25" customHeight="1">
      <c r="A2823" s="86" t="str">
        <f t="shared" si="2476"/>
        <v>9</v>
      </c>
      <c r="B2823" s="120">
        <v>9.0</v>
      </c>
      <c r="C2823" s="121" t="str">
        <f t="shared" si="91"/>
        <v/>
      </c>
      <c r="D2823" s="122" t="str">
        <f t="shared" ref="D2823:E2823" si="2484">D2822</f>
        <v/>
      </c>
      <c r="E2823" s="123" t="str">
        <f t="shared" si="2484"/>
        <v/>
      </c>
      <c r="F2823" s="213"/>
      <c r="G2823" s="124"/>
      <c r="H2823" s="125"/>
      <c r="I2823" s="125"/>
      <c r="J2823" s="214"/>
      <c r="K2823" s="185"/>
      <c r="L2823" s="185"/>
      <c r="M2823" s="130"/>
      <c r="N2823" s="118" t="str">
        <f>VLOOKUP(K2823,COD!$O$2:$P$10,2,FALSE)</f>
        <v>#N/A</v>
      </c>
      <c r="O2823" s="118" t="str">
        <f>VLOOKUP(L2823,COD!$O$12:$P$25,2,FALSE)</f>
        <v>#N/A</v>
      </c>
      <c r="P2823" s="119" t="str">
        <f t="shared" si="2255"/>
        <v>#N/A</v>
      </c>
    </row>
    <row r="2824" ht="23.25" customHeight="1">
      <c r="A2824" s="86" t="str">
        <f t="shared" si="2476"/>
        <v>10</v>
      </c>
      <c r="B2824" s="120">
        <v>10.0</v>
      </c>
      <c r="C2824" s="121" t="str">
        <f t="shared" si="91"/>
        <v/>
      </c>
      <c r="D2824" s="122" t="str">
        <f t="shared" ref="D2824:E2824" si="2485">D2823</f>
        <v/>
      </c>
      <c r="E2824" s="123" t="str">
        <f t="shared" si="2485"/>
        <v/>
      </c>
      <c r="F2824" s="213"/>
      <c r="G2824" s="124"/>
      <c r="H2824" s="125"/>
      <c r="I2824" s="125"/>
      <c r="J2824" s="214"/>
      <c r="K2824" s="185"/>
      <c r="L2824" s="185"/>
      <c r="M2824" s="127"/>
      <c r="N2824" s="128" t="str">
        <f>VLOOKUP(K2824,COD!$O$2:$P$10,2,FALSE)</f>
        <v>#N/A</v>
      </c>
      <c r="O2824" s="128" t="str">
        <f>VLOOKUP(L2824,COD!$O$12:$P$25,2,FALSE)</f>
        <v>#N/A</v>
      </c>
      <c r="P2824" s="119" t="str">
        <f t="shared" si="2255"/>
        <v>#N/A</v>
      </c>
    </row>
    <row r="2825" ht="23.25" customHeight="1">
      <c r="A2825" s="86" t="str">
        <f t="shared" si="2476"/>
        <v>11</v>
      </c>
      <c r="B2825" s="120">
        <v>11.0</v>
      </c>
      <c r="C2825" s="121" t="str">
        <f t="shared" si="91"/>
        <v/>
      </c>
      <c r="D2825" s="122" t="str">
        <f t="shared" ref="D2825:E2825" si="2486">D2824</f>
        <v/>
      </c>
      <c r="E2825" s="123" t="str">
        <f t="shared" si="2486"/>
        <v/>
      </c>
      <c r="F2825" s="213"/>
      <c r="G2825" s="124"/>
      <c r="H2825" s="125"/>
      <c r="I2825" s="125"/>
      <c r="J2825" s="214"/>
      <c r="K2825" s="185"/>
      <c r="L2825" s="185"/>
      <c r="M2825" s="130"/>
      <c r="N2825" s="118" t="str">
        <f>VLOOKUP(K2825,COD!$O$2:$P$10,2,FALSE)</f>
        <v>#N/A</v>
      </c>
      <c r="O2825" s="118" t="str">
        <f>VLOOKUP(L2825,COD!$O$12:$P$25,2,FALSE)</f>
        <v>#N/A</v>
      </c>
      <c r="P2825" s="119" t="str">
        <f t="shared" si="2255"/>
        <v>#N/A</v>
      </c>
    </row>
    <row r="2826" ht="23.25" customHeight="1">
      <c r="A2826" s="86" t="str">
        <f t="shared" si="2476"/>
        <v>12</v>
      </c>
      <c r="B2826" s="120">
        <v>12.0</v>
      </c>
      <c r="C2826" s="121" t="str">
        <f t="shared" si="91"/>
        <v/>
      </c>
      <c r="D2826" s="122" t="str">
        <f t="shared" ref="D2826:E2826" si="2487">D2825</f>
        <v/>
      </c>
      <c r="E2826" s="123" t="str">
        <f t="shared" si="2487"/>
        <v/>
      </c>
      <c r="F2826" s="213"/>
      <c r="G2826" s="124"/>
      <c r="H2826" s="125"/>
      <c r="I2826" s="125"/>
      <c r="J2826" s="214"/>
      <c r="K2826" s="186"/>
      <c r="L2826" s="186"/>
      <c r="M2826" s="131"/>
      <c r="N2826" s="128" t="str">
        <f>VLOOKUP(K2826,COD!$O$2:$P$10,2,FALSE)</f>
        <v>#N/A</v>
      </c>
      <c r="O2826" s="128" t="str">
        <f>VLOOKUP(L2826,COD!$O$12:$P$25,2,FALSE)</f>
        <v>#N/A</v>
      </c>
      <c r="P2826" s="119" t="str">
        <f t="shared" si="2255"/>
        <v>#N/A</v>
      </c>
    </row>
    <row r="2827" ht="23.25" customHeight="1">
      <c r="A2827" s="86" t="str">
        <f t="shared" si="2476"/>
        <v>13</v>
      </c>
      <c r="B2827" s="120">
        <v>13.0</v>
      </c>
      <c r="C2827" s="121" t="str">
        <f t="shared" si="91"/>
        <v/>
      </c>
      <c r="D2827" s="122" t="str">
        <f t="shared" ref="D2827:E2827" si="2488">D2826</f>
        <v/>
      </c>
      <c r="E2827" s="123" t="str">
        <f t="shared" si="2488"/>
        <v/>
      </c>
      <c r="F2827" s="213"/>
      <c r="G2827" s="124"/>
      <c r="H2827" s="125"/>
      <c r="I2827" s="125"/>
      <c r="J2827" s="214"/>
      <c r="K2827" s="185"/>
      <c r="L2827" s="185"/>
      <c r="M2827" s="132"/>
      <c r="N2827" s="118" t="str">
        <f>VLOOKUP(K2827,COD!$O$2:$P$10,2,FALSE)</f>
        <v>#N/A</v>
      </c>
      <c r="O2827" s="118" t="str">
        <f>VLOOKUP(L2827,COD!$O$12:$P$25,2,FALSE)</f>
        <v>#N/A</v>
      </c>
      <c r="P2827" s="119" t="str">
        <f t="shared" si="2255"/>
        <v>#N/A</v>
      </c>
    </row>
    <row r="2828" ht="23.25" customHeight="1">
      <c r="A2828" s="86" t="str">
        <f t="shared" si="2476"/>
        <v>14</v>
      </c>
      <c r="B2828" s="120">
        <v>14.0</v>
      </c>
      <c r="C2828" s="121" t="str">
        <f t="shared" si="91"/>
        <v/>
      </c>
      <c r="D2828" s="122" t="str">
        <f t="shared" ref="D2828:E2828" si="2489">D2827</f>
        <v/>
      </c>
      <c r="E2828" s="123" t="str">
        <f t="shared" si="2489"/>
        <v/>
      </c>
      <c r="F2828" s="213"/>
      <c r="G2828" s="124"/>
      <c r="H2828" s="125"/>
      <c r="I2828" s="125"/>
      <c r="J2828" s="214"/>
      <c r="K2828" s="186"/>
      <c r="L2828" s="186"/>
      <c r="M2828" s="131"/>
      <c r="N2828" s="128" t="str">
        <f>VLOOKUP(K2828,COD!$O$2:$P$10,2,FALSE)</f>
        <v>#N/A</v>
      </c>
      <c r="O2828" s="128" t="str">
        <f>VLOOKUP(L2828,COD!$O$12:$P$25,2,FALSE)</f>
        <v>#N/A</v>
      </c>
      <c r="P2828" s="119" t="str">
        <f t="shared" si="2255"/>
        <v>#N/A</v>
      </c>
    </row>
    <row r="2829" ht="23.25" customHeight="1">
      <c r="A2829" s="86" t="str">
        <f t="shared" si="2476"/>
        <v>15</v>
      </c>
      <c r="B2829" s="120">
        <v>15.0</v>
      </c>
      <c r="C2829" s="121" t="str">
        <f t="shared" si="91"/>
        <v/>
      </c>
      <c r="D2829" s="122" t="str">
        <f t="shared" ref="D2829:E2829" si="2490">D2828</f>
        <v/>
      </c>
      <c r="E2829" s="123" t="str">
        <f t="shared" si="2490"/>
        <v/>
      </c>
      <c r="F2829" s="213"/>
      <c r="G2829" s="124"/>
      <c r="H2829" s="125"/>
      <c r="I2829" s="125"/>
      <c r="J2829" s="214"/>
      <c r="K2829" s="186"/>
      <c r="L2829" s="186"/>
      <c r="M2829" s="132"/>
      <c r="N2829" s="118" t="str">
        <f>VLOOKUP(K2829,COD!$O$2:$P$10,2,FALSE)</f>
        <v>#N/A</v>
      </c>
      <c r="O2829" s="118" t="str">
        <f>VLOOKUP(L2829,COD!$O$12:$P$25,2,FALSE)</f>
        <v>#N/A</v>
      </c>
      <c r="P2829" s="119" t="str">
        <f t="shared" si="2255"/>
        <v>#N/A</v>
      </c>
    </row>
    <row r="2830" ht="23.25" customHeight="1">
      <c r="A2830" s="86" t="str">
        <f t="shared" si="2476"/>
        <v>16</v>
      </c>
      <c r="B2830" s="120">
        <v>16.0</v>
      </c>
      <c r="C2830" s="121" t="str">
        <f t="shared" si="91"/>
        <v/>
      </c>
      <c r="D2830" s="122" t="str">
        <f t="shared" ref="D2830:E2830" si="2491">D2829</f>
        <v/>
      </c>
      <c r="E2830" s="123" t="str">
        <f t="shared" si="2491"/>
        <v/>
      </c>
      <c r="F2830" s="213"/>
      <c r="G2830" s="124"/>
      <c r="H2830" s="125"/>
      <c r="I2830" s="125"/>
      <c r="J2830" s="214"/>
      <c r="K2830" s="186"/>
      <c r="L2830" s="186"/>
      <c r="M2830" s="127"/>
      <c r="N2830" s="128" t="str">
        <f>VLOOKUP(K2830,COD!$O$2:$P$10,2,FALSE)</f>
        <v>#N/A</v>
      </c>
      <c r="O2830" s="128" t="str">
        <f>VLOOKUP(L2830,COD!$O$12:$P$25,2,FALSE)</f>
        <v>#N/A</v>
      </c>
      <c r="P2830" s="119" t="str">
        <f t="shared" si="2255"/>
        <v>#N/A</v>
      </c>
    </row>
    <row r="2831" ht="23.25" customHeight="1">
      <c r="A2831" s="86" t="str">
        <f t="shared" si="2476"/>
        <v>17</v>
      </c>
      <c r="B2831" s="120">
        <v>17.0</v>
      </c>
      <c r="C2831" s="121" t="str">
        <f t="shared" si="91"/>
        <v/>
      </c>
      <c r="D2831" s="122" t="str">
        <f t="shared" ref="D2831:E2831" si="2492">D2830</f>
        <v/>
      </c>
      <c r="E2831" s="123" t="str">
        <f t="shared" si="2492"/>
        <v/>
      </c>
      <c r="F2831" s="213"/>
      <c r="G2831" s="124"/>
      <c r="H2831" s="125"/>
      <c r="I2831" s="125"/>
      <c r="J2831" s="214"/>
      <c r="K2831" s="186"/>
      <c r="L2831" s="186"/>
      <c r="M2831" s="130"/>
      <c r="N2831" s="118" t="str">
        <f>VLOOKUP(K2831,COD!$O$2:$P$10,2,FALSE)</f>
        <v>#N/A</v>
      </c>
      <c r="O2831" s="118" t="str">
        <f>VLOOKUP(L2831,COD!$O$12:$P$25,2,FALSE)</f>
        <v>#N/A</v>
      </c>
      <c r="P2831" s="119" t="str">
        <f t="shared" si="2255"/>
        <v>#N/A</v>
      </c>
    </row>
    <row r="2832" ht="23.25" customHeight="1">
      <c r="A2832" s="86" t="str">
        <f t="shared" si="2476"/>
        <v>18</v>
      </c>
      <c r="B2832" s="120">
        <v>18.0</v>
      </c>
      <c r="C2832" s="121" t="str">
        <f t="shared" si="91"/>
        <v/>
      </c>
      <c r="D2832" s="122" t="str">
        <f t="shared" ref="D2832:E2832" si="2493">D2831</f>
        <v/>
      </c>
      <c r="E2832" s="123" t="str">
        <f t="shared" si="2493"/>
        <v/>
      </c>
      <c r="F2832" s="213"/>
      <c r="G2832" s="124"/>
      <c r="H2832" s="125"/>
      <c r="I2832" s="125"/>
      <c r="J2832" s="215"/>
      <c r="K2832" s="186"/>
      <c r="L2832" s="186"/>
      <c r="M2832" s="131"/>
      <c r="N2832" s="128" t="str">
        <f>VLOOKUP(K2832,COD!$O$2:$P$10,2,FALSE)</f>
        <v>#N/A</v>
      </c>
      <c r="O2832" s="128" t="str">
        <f>VLOOKUP(L2832,COD!$O$12:$P$25,2,FALSE)</f>
        <v>#N/A</v>
      </c>
      <c r="P2832" s="119" t="str">
        <f t="shared" si="2255"/>
        <v>#N/A</v>
      </c>
    </row>
    <row r="2833" ht="23.25" customHeight="1">
      <c r="A2833" s="86" t="str">
        <f t="shared" si="2476"/>
        <v>19</v>
      </c>
      <c r="B2833" s="120">
        <v>19.0</v>
      </c>
      <c r="C2833" s="121" t="str">
        <f t="shared" si="91"/>
        <v/>
      </c>
      <c r="D2833" s="122" t="str">
        <f t="shared" ref="D2833:E2833" si="2494">D2832</f>
        <v/>
      </c>
      <c r="E2833" s="123" t="str">
        <f t="shared" si="2494"/>
        <v/>
      </c>
      <c r="F2833" s="213"/>
      <c r="G2833" s="124"/>
      <c r="H2833" s="125"/>
      <c r="I2833" s="125"/>
      <c r="J2833" s="214"/>
      <c r="K2833" s="186"/>
      <c r="L2833" s="186"/>
      <c r="M2833" s="132"/>
      <c r="N2833" s="118" t="str">
        <f>VLOOKUP(K2833,COD!$O$2:$P$10,2,FALSE)</f>
        <v>#N/A</v>
      </c>
      <c r="O2833" s="118" t="str">
        <f>VLOOKUP(L2833,COD!$O$12:$P$25,2,FALSE)</f>
        <v>#N/A</v>
      </c>
      <c r="P2833" s="119" t="str">
        <f t="shared" si="2255"/>
        <v>#N/A</v>
      </c>
    </row>
    <row r="2834" ht="23.25" customHeight="1">
      <c r="A2834" s="86" t="str">
        <f t="shared" si="2476"/>
        <v>20</v>
      </c>
      <c r="B2834" s="120">
        <v>20.0</v>
      </c>
      <c r="C2834" s="121" t="str">
        <f t="shared" si="91"/>
        <v/>
      </c>
      <c r="D2834" s="122" t="str">
        <f t="shared" ref="D2834:E2834" si="2495">D2833</f>
        <v/>
      </c>
      <c r="E2834" s="123" t="str">
        <f t="shared" si="2495"/>
        <v/>
      </c>
      <c r="F2834" s="213"/>
      <c r="G2834" s="124"/>
      <c r="H2834" s="125"/>
      <c r="I2834" s="125"/>
      <c r="J2834" s="214"/>
      <c r="K2834" s="186"/>
      <c r="L2834" s="186"/>
      <c r="M2834" s="127"/>
      <c r="N2834" s="128" t="str">
        <f>VLOOKUP(K2834,COD!$O$2:$P$10,2,FALSE)</f>
        <v>#N/A</v>
      </c>
      <c r="O2834" s="128" t="str">
        <f>VLOOKUP(L2834,COD!$O$12:$P$25,2,FALSE)</f>
        <v>#N/A</v>
      </c>
      <c r="P2834" s="119" t="str">
        <f t="shared" si="2255"/>
        <v>#N/A</v>
      </c>
    </row>
    <row r="2835" ht="23.25" customHeight="1">
      <c r="A2835" s="86" t="str">
        <f t="shared" si="2476"/>
        <v>21</v>
      </c>
      <c r="B2835" s="120">
        <v>21.0</v>
      </c>
      <c r="C2835" s="121" t="str">
        <f t="shared" si="91"/>
        <v/>
      </c>
      <c r="D2835" s="122" t="str">
        <f t="shared" ref="D2835:E2835" si="2496">D2834</f>
        <v/>
      </c>
      <c r="E2835" s="123" t="str">
        <f t="shared" si="2496"/>
        <v/>
      </c>
      <c r="F2835" s="213"/>
      <c r="G2835" s="124"/>
      <c r="H2835" s="125"/>
      <c r="I2835" s="125"/>
      <c r="J2835" s="215"/>
      <c r="K2835" s="185"/>
      <c r="L2835" s="186"/>
      <c r="M2835" s="132"/>
      <c r="N2835" s="118" t="str">
        <f>VLOOKUP(K2835,COD!$O$2:$P$10,2,FALSE)</f>
        <v>#N/A</v>
      </c>
      <c r="O2835" s="118" t="str">
        <f>VLOOKUP(L2835,COD!$O$12:$P$25,2,FALSE)</f>
        <v>#N/A</v>
      </c>
      <c r="P2835" s="119" t="str">
        <f t="shared" si="2255"/>
        <v>#N/A</v>
      </c>
    </row>
    <row r="2836" ht="23.25" customHeight="1">
      <c r="A2836" s="86" t="str">
        <f t="shared" si="2476"/>
        <v>22</v>
      </c>
      <c r="B2836" s="120">
        <v>22.0</v>
      </c>
      <c r="C2836" s="121" t="str">
        <f t="shared" si="91"/>
        <v/>
      </c>
      <c r="D2836" s="122" t="str">
        <f t="shared" ref="D2836:E2836" si="2497">D2835</f>
        <v/>
      </c>
      <c r="E2836" s="123" t="str">
        <f t="shared" si="2497"/>
        <v/>
      </c>
      <c r="F2836" s="213"/>
      <c r="G2836" s="124"/>
      <c r="H2836" s="125"/>
      <c r="I2836" s="125"/>
      <c r="J2836" s="214"/>
      <c r="K2836" s="186"/>
      <c r="L2836" s="186"/>
      <c r="M2836" s="131"/>
      <c r="N2836" s="128" t="str">
        <f>VLOOKUP(K2836,COD!$O$2:$P$10,2,FALSE)</f>
        <v>#N/A</v>
      </c>
      <c r="O2836" s="128" t="str">
        <f>VLOOKUP(L2836,COD!$O$12:$P$25,2,FALSE)</f>
        <v>#N/A</v>
      </c>
      <c r="P2836" s="119" t="str">
        <f t="shared" si="2255"/>
        <v>#N/A</v>
      </c>
    </row>
    <row r="2837" ht="23.25" customHeight="1">
      <c r="A2837" s="86" t="str">
        <f t="shared" si="2476"/>
        <v>23</v>
      </c>
      <c r="B2837" s="120">
        <v>23.0</v>
      </c>
      <c r="C2837" s="121" t="str">
        <f t="shared" si="91"/>
        <v/>
      </c>
      <c r="D2837" s="122" t="str">
        <f t="shared" ref="D2837:E2837" si="2498">D2836</f>
        <v/>
      </c>
      <c r="E2837" s="123" t="str">
        <f t="shared" si="2498"/>
        <v/>
      </c>
      <c r="F2837" s="213"/>
      <c r="G2837" s="124"/>
      <c r="H2837" s="125"/>
      <c r="I2837" s="125"/>
      <c r="J2837" s="214"/>
      <c r="K2837" s="185"/>
      <c r="L2837" s="186"/>
      <c r="M2837" s="130"/>
      <c r="N2837" s="118" t="str">
        <f>VLOOKUP(K2837,COD!$O$2:$P$10,2,FALSE)</f>
        <v>#N/A</v>
      </c>
      <c r="O2837" s="118" t="str">
        <f>VLOOKUP(L2837,COD!$O$12:$P$25,2,FALSE)</f>
        <v>#N/A</v>
      </c>
      <c r="P2837" s="119" t="str">
        <f t="shared" si="2255"/>
        <v>#N/A</v>
      </c>
    </row>
    <row r="2838" ht="23.25" customHeight="1">
      <c r="A2838" s="86" t="str">
        <f t="shared" si="2476"/>
        <v>24</v>
      </c>
      <c r="B2838" s="120">
        <v>24.0</v>
      </c>
      <c r="C2838" s="121" t="str">
        <f t="shared" si="91"/>
        <v/>
      </c>
      <c r="D2838" s="122" t="str">
        <f t="shared" ref="D2838:E2838" si="2499">D2837</f>
        <v/>
      </c>
      <c r="E2838" s="123" t="str">
        <f t="shared" si="2499"/>
        <v/>
      </c>
      <c r="F2838" s="213"/>
      <c r="G2838" s="124"/>
      <c r="H2838" s="125"/>
      <c r="I2838" s="125"/>
      <c r="J2838" s="214"/>
      <c r="K2838" s="186"/>
      <c r="L2838" s="186"/>
      <c r="M2838" s="131"/>
      <c r="N2838" s="128" t="str">
        <f>VLOOKUP(K2838,COD!$O$2:$P$10,2,FALSE)</f>
        <v>#N/A</v>
      </c>
      <c r="O2838" s="128" t="str">
        <f>VLOOKUP(L2838,COD!$O$12:$P$25,2,FALSE)</f>
        <v>#N/A</v>
      </c>
      <c r="P2838" s="119" t="str">
        <f t="shared" si="2255"/>
        <v>#N/A</v>
      </c>
    </row>
    <row r="2839" ht="23.25" customHeight="1">
      <c r="A2839" s="86" t="str">
        <f t="shared" si="2476"/>
        <v>25</v>
      </c>
      <c r="B2839" s="120">
        <v>25.0</v>
      </c>
      <c r="C2839" s="121" t="str">
        <f t="shared" si="91"/>
        <v/>
      </c>
      <c r="D2839" s="122" t="str">
        <f t="shared" ref="D2839:E2839" si="2500">D2838</f>
        <v/>
      </c>
      <c r="E2839" s="123" t="str">
        <f t="shared" si="2500"/>
        <v/>
      </c>
      <c r="F2839" s="213"/>
      <c r="G2839" s="124"/>
      <c r="H2839" s="125"/>
      <c r="I2839" s="125"/>
      <c r="J2839" s="215"/>
      <c r="K2839" s="185"/>
      <c r="L2839" s="185"/>
      <c r="M2839" s="132"/>
      <c r="N2839" s="118" t="str">
        <f>VLOOKUP(K2839,COD!$O$2:$P$10,2,FALSE)</f>
        <v>#N/A</v>
      </c>
      <c r="O2839" s="118" t="str">
        <f>VLOOKUP(L2839,COD!$O$12:$P$25,2,FALSE)</f>
        <v>#N/A</v>
      </c>
      <c r="P2839" s="119" t="str">
        <f t="shared" si="2255"/>
        <v>#N/A</v>
      </c>
    </row>
    <row r="2840" ht="23.25" customHeight="1">
      <c r="A2840" s="86" t="str">
        <f t="shared" si="2476"/>
        <v>26</v>
      </c>
      <c r="B2840" s="120">
        <v>26.0</v>
      </c>
      <c r="C2840" s="121" t="str">
        <f t="shared" si="91"/>
        <v/>
      </c>
      <c r="D2840" s="122" t="str">
        <f t="shared" ref="D2840:E2840" si="2501">D2839</f>
        <v/>
      </c>
      <c r="E2840" s="123" t="str">
        <f t="shared" si="2501"/>
        <v/>
      </c>
      <c r="F2840" s="213"/>
      <c r="G2840" s="124"/>
      <c r="H2840" s="125"/>
      <c r="I2840" s="125"/>
      <c r="J2840" s="214"/>
      <c r="K2840" s="185"/>
      <c r="L2840" s="185"/>
      <c r="M2840" s="127"/>
      <c r="N2840" s="128" t="str">
        <f>VLOOKUP(K2840,COD!$O$2:$P$10,2,FALSE)</f>
        <v>#N/A</v>
      </c>
      <c r="O2840" s="128" t="str">
        <f>VLOOKUP(L2840,COD!$O$12:$P$25,2,FALSE)</f>
        <v>#N/A</v>
      </c>
      <c r="P2840" s="119" t="str">
        <f t="shared" si="2255"/>
        <v>#N/A</v>
      </c>
    </row>
    <row r="2841" ht="23.25" customHeight="1">
      <c r="A2841" s="86" t="str">
        <f t="shared" si="2476"/>
        <v>27</v>
      </c>
      <c r="B2841" s="120">
        <v>27.0</v>
      </c>
      <c r="C2841" s="121" t="str">
        <f t="shared" si="91"/>
        <v/>
      </c>
      <c r="D2841" s="122" t="str">
        <f t="shared" ref="D2841:E2841" si="2502">D2840</f>
        <v/>
      </c>
      <c r="E2841" s="123" t="str">
        <f t="shared" si="2502"/>
        <v/>
      </c>
      <c r="F2841" s="213"/>
      <c r="G2841" s="124"/>
      <c r="H2841" s="125"/>
      <c r="I2841" s="125"/>
      <c r="J2841" s="214"/>
      <c r="K2841" s="185"/>
      <c r="L2841" s="185"/>
      <c r="M2841" s="130"/>
      <c r="N2841" s="118" t="str">
        <f>VLOOKUP(K2841,COD!$O$2:$P$10,2,FALSE)</f>
        <v>#N/A</v>
      </c>
      <c r="O2841" s="118" t="str">
        <f>VLOOKUP(L2841,COD!$O$12:$P$25,2,FALSE)</f>
        <v>#N/A</v>
      </c>
      <c r="P2841" s="119" t="str">
        <f t="shared" si="2255"/>
        <v>#N/A</v>
      </c>
    </row>
    <row r="2842" ht="23.25" customHeight="1">
      <c r="A2842" s="86" t="str">
        <f t="shared" si="2476"/>
        <v>28</v>
      </c>
      <c r="B2842" s="120">
        <v>28.0</v>
      </c>
      <c r="C2842" s="121" t="str">
        <f t="shared" si="91"/>
        <v/>
      </c>
      <c r="D2842" s="122" t="str">
        <f t="shared" ref="D2842:E2842" si="2503">D2841</f>
        <v/>
      </c>
      <c r="E2842" s="123" t="str">
        <f t="shared" si="2503"/>
        <v/>
      </c>
      <c r="F2842" s="213"/>
      <c r="G2842" s="124"/>
      <c r="H2842" s="125"/>
      <c r="I2842" s="125"/>
      <c r="J2842" s="214"/>
      <c r="K2842" s="185"/>
      <c r="L2842" s="185"/>
      <c r="M2842" s="127"/>
      <c r="N2842" s="128" t="str">
        <f>VLOOKUP(K2842,COD!$O$2:$P$10,2,FALSE)</f>
        <v>#N/A</v>
      </c>
      <c r="O2842" s="128" t="str">
        <f>VLOOKUP(L2842,COD!$O$12:$P$25,2,FALSE)</f>
        <v>#N/A</v>
      </c>
      <c r="P2842" s="119" t="str">
        <f t="shared" si="2255"/>
        <v>#N/A</v>
      </c>
    </row>
    <row r="2843" ht="23.25" customHeight="1">
      <c r="A2843" s="86" t="str">
        <f t="shared" si="2476"/>
        <v>29</v>
      </c>
      <c r="B2843" s="120">
        <v>29.0</v>
      </c>
      <c r="C2843" s="121" t="str">
        <f t="shared" si="91"/>
        <v/>
      </c>
      <c r="D2843" s="122" t="str">
        <f t="shared" ref="D2843:E2843" si="2504">D2842</f>
        <v/>
      </c>
      <c r="E2843" s="123" t="str">
        <f t="shared" si="2504"/>
        <v/>
      </c>
      <c r="F2843" s="213"/>
      <c r="G2843" s="124"/>
      <c r="H2843" s="125"/>
      <c r="I2843" s="125"/>
      <c r="J2843" s="214"/>
      <c r="K2843" s="185"/>
      <c r="L2843" s="185"/>
      <c r="M2843" s="130"/>
      <c r="N2843" s="118" t="str">
        <f>VLOOKUP(K2843,COD!$O$2:$P$10,2,FALSE)</f>
        <v>#N/A</v>
      </c>
      <c r="O2843" s="118" t="str">
        <f>VLOOKUP(L2843,COD!$O$12:$P$25,2,FALSE)</f>
        <v>#N/A</v>
      </c>
      <c r="P2843" s="119" t="str">
        <f t="shared" si="2255"/>
        <v>#N/A</v>
      </c>
    </row>
    <row r="2844" ht="23.25" customHeight="1">
      <c r="A2844" s="86" t="str">
        <f t="shared" si="2476"/>
        <v>30</v>
      </c>
      <c r="B2844" s="120">
        <v>30.0</v>
      </c>
      <c r="C2844" s="121" t="str">
        <f t="shared" si="91"/>
        <v/>
      </c>
      <c r="D2844" s="122" t="str">
        <f t="shared" ref="D2844:E2844" si="2505">D2843</f>
        <v/>
      </c>
      <c r="E2844" s="123" t="str">
        <f t="shared" si="2505"/>
        <v/>
      </c>
      <c r="F2844" s="213"/>
      <c r="G2844" s="124"/>
      <c r="H2844" s="125"/>
      <c r="I2844" s="125"/>
      <c r="J2844" s="214"/>
      <c r="K2844" s="185"/>
      <c r="L2844" s="185"/>
      <c r="M2844" s="131"/>
      <c r="N2844" s="128" t="str">
        <f>VLOOKUP(K2844,COD!$O$2:$P$10,2,FALSE)</f>
        <v>#N/A</v>
      </c>
      <c r="O2844" s="128" t="str">
        <f>VLOOKUP(L2844,COD!$O$12:$P$25,2,FALSE)</f>
        <v>#N/A</v>
      </c>
      <c r="P2844" s="119" t="str">
        <f t="shared" si="2255"/>
        <v>#N/A</v>
      </c>
    </row>
    <row r="2845" ht="23.25" customHeight="1">
      <c r="A2845" s="86" t="str">
        <f t="shared" si="2476"/>
        <v>31</v>
      </c>
      <c r="B2845" s="120">
        <v>31.0</v>
      </c>
      <c r="C2845" s="121" t="str">
        <f t="shared" si="91"/>
        <v/>
      </c>
      <c r="D2845" s="122" t="str">
        <f t="shared" ref="D2845:E2845" si="2506">D2844</f>
        <v/>
      </c>
      <c r="E2845" s="123" t="str">
        <f t="shared" si="2506"/>
        <v/>
      </c>
      <c r="F2845" s="213"/>
      <c r="G2845" s="124"/>
      <c r="H2845" s="125"/>
      <c r="I2845" s="125"/>
      <c r="J2845" s="214"/>
      <c r="K2845" s="186"/>
      <c r="L2845" s="186"/>
      <c r="M2845" s="130"/>
      <c r="N2845" s="118" t="str">
        <f>VLOOKUP(K2845,COD!$O$2:$P$10,2,FALSE)</f>
        <v>#N/A</v>
      </c>
      <c r="O2845" s="118" t="str">
        <f>VLOOKUP(L2845,COD!$O$12:$P$25,2,FALSE)</f>
        <v>#N/A</v>
      </c>
      <c r="P2845" s="119" t="str">
        <f t="shared" si="2255"/>
        <v>#N/A</v>
      </c>
    </row>
    <row r="2846" ht="23.25" customHeight="1">
      <c r="A2846" s="86" t="str">
        <f t="shared" si="2476"/>
        <v>32</v>
      </c>
      <c r="B2846" s="120">
        <v>32.0</v>
      </c>
      <c r="C2846" s="121" t="str">
        <f t="shared" si="91"/>
        <v/>
      </c>
      <c r="D2846" s="122" t="str">
        <f t="shared" ref="D2846:E2846" si="2507">D2845</f>
        <v/>
      </c>
      <c r="E2846" s="123" t="str">
        <f t="shared" si="2507"/>
        <v/>
      </c>
      <c r="F2846" s="213"/>
      <c r="G2846" s="124"/>
      <c r="H2846" s="125"/>
      <c r="I2846" s="125"/>
      <c r="J2846" s="214"/>
      <c r="K2846" s="185"/>
      <c r="L2846" s="185"/>
      <c r="M2846" s="131"/>
      <c r="N2846" s="128" t="str">
        <f>VLOOKUP(K2846,COD!$O$2:$P$10,2,FALSE)</f>
        <v>#N/A</v>
      </c>
      <c r="O2846" s="128" t="str">
        <f>VLOOKUP(L2846,COD!$O$12:$P$25,2,FALSE)</f>
        <v>#N/A</v>
      </c>
      <c r="P2846" s="119" t="str">
        <f t="shared" si="2255"/>
        <v>#N/A</v>
      </c>
    </row>
    <row r="2847" ht="23.25" customHeight="1">
      <c r="A2847" s="86" t="str">
        <f t="shared" si="2476"/>
        <v>33</v>
      </c>
      <c r="B2847" s="120">
        <v>33.0</v>
      </c>
      <c r="C2847" s="121" t="str">
        <f t="shared" si="91"/>
        <v/>
      </c>
      <c r="D2847" s="122" t="str">
        <f t="shared" ref="D2847:E2847" si="2508">D2846</f>
        <v/>
      </c>
      <c r="E2847" s="123" t="str">
        <f t="shared" si="2508"/>
        <v/>
      </c>
      <c r="F2847" s="213"/>
      <c r="G2847" s="124"/>
      <c r="H2847" s="125"/>
      <c r="I2847" s="125"/>
      <c r="J2847" s="214"/>
      <c r="K2847" s="185"/>
      <c r="L2847" s="185"/>
      <c r="M2847" s="132"/>
      <c r="N2847" s="118" t="str">
        <f>VLOOKUP(K2847,COD!$O$2:$P$10,2,FALSE)</f>
        <v>#N/A</v>
      </c>
      <c r="O2847" s="118" t="str">
        <f>VLOOKUP(L2847,COD!$O$12:$P$25,2,FALSE)</f>
        <v>#N/A</v>
      </c>
      <c r="P2847" s="119" t="str">
        <f t="shared" si="2255"/>
        <v>#N/A</v>
      </c>
    </row>
    <row r="2848" ht="23.25" customHeight="1">
      <c r="A2848" s="86" t="str">
        <f t="shared" si="2476"/>
        <v>34</v>
      </c>
      <c r="B2848" s="120">
        <v>34.0</v>
      </c>
      <c r="C2848" s="121" t="str">
        <f t="shared" si="91"/>
        <v/>
      </c>
      <c r="D2848" s="122" t="str">
        <f t="shared" ref="D2848:E2848" si="2509">D2847</f>
        <v/>
      </c>
      <c r="E2848" s="123" t="str">
        <f t="shared" si="2509"/>
        <v/>
      </c>
      <c r="F2848" s="213"/>
      <c r="G2848" s="124"/>
      <c r="H2848" s="125"/>
      <c r="I2848" s="125"/>
      <c r="J2848" s="214"/>
      <c r="K2848" s="185"/>
      <c r="L2848" s="185"/>
      <c r="M2848" s="127"/>
      <c r="N2848" s="128" t="str">
        <f>VLOOKUP(K2848,COD!$O$2:$P$10,2,FALSE)</f>
        <v>#N/A</v>
      </c>
      <c r="O2848" s="128" t="str">
        <f>VLOOKUP(L2848,COD!$O$12:$P$25,2,FALSE)</f>
        <v>#N/A</v>
      </c>
      <c r="P2848" s="119" t="str">
        <f t="shared" si="2255"/>
        <v>#N/A</v>
      </c>
    </row>
    <row r="2849" ht="23.25" customHeight="1">
      <c r="A2849" s="86" t="str">
        <f t="shared" si="2476"/>
        <v>35</v>
      </c>
      <c r="B2849" s="120">
        <v>35.0</v>
      </c>
      <c r="C2849" s="121" t="str">
        <f t="shared" si="91"/>
        <v/>
      </c>
      <c r="D2849" s="122" t="str">
        <f t="shared" ref="D2849:E2849" si="2510">D2848</f>
        <v/>
      </c>
      <c r="E2849" s="123" t="str">
        <f t="shared" si="2510"/>
        <v/>
      </c>
      <c r="F2849" s="213"/>
      <c r="G2849" s="124"/>
      <c r="H2849" s="125"/>
      <c r="I2849" s="125"/>
      <c r="J2849" s="214"/>
      <c r="K2849" s="185"/>
      <c r="L2849" s="185"/>
      <c r="M2849" s="130"/>
      <c r="N2849" s="118" t="str">
        <f>VLOOKUP(K2849,COD!$O$2:$P$10,2,FALSE)</f>
        <v>#N/A</v>
      </c>
      <c r="O2849" s="118" t="str">
        <f>VLOOKUP(L2849,COD!$O$12:$P$25,2,FALSE)</f>
        <v>#N/A</v>
      </c>
      <c r="P2849" s="119" t="str">
        <f t="shared" si="2255"/>
        <v>#N/A</v>
      </c>
    </row>
    <row r="2850" ht="23.25" customHeight="1">
      <c r="A2850" s="86" t="str">
        <f t="shared" si="2476"/>
        <v>36</v>
      </c>
      <c r="B2850" s="120">
        <v>36.0</v>
      </c>
      <c r="C2850" s="121" t="str">
        <f t="shared" si="91"/>
        <v/>
      </c>
      <c r="D2850" s="122" t="str">
        <f t="shared" ref="D2850:E2850" si="2511">D2849</f>
        <v/>
      </c>
      <c r="E2850" s="123" t="str">
        <f t="shared" si="2511"/>
        <v/>
      </c>
      <c r="F2850" s="213"/>
      <c r="G2850" s="124"/>
      <c r="H2850" s="125"/>
      <c r="I2850" s="125"/>
      <c r="J2850" s="214"/>
      <c r="K2850" s="185"/>
      <c r="L2850" s="185"/>
      <c r="M2850" s="127"/>
      <c r="N2850" s="128" t="str">
        <f>VLOOKUP(K2850,COD!$O$2:$P$10,2,FALSE)</f>
        <v>#N/A</v>
      </c>
      <c r="O2850" s="128" t="str">
        <f>VLOOKUP(L2850,COD!$O$12:$P$25,2,FALSE)</f>
        <v>#N/A</v>
      </c>
      <c r="P2850" s="119" t="str">
        <f t="shared" si="2255"/>
        <v>#N/A</v>
      </c>
    </row>
    <row r="2851" ht="23.25" customHeight="1">
      <c r="A2851" s="86" t="str">
        <f t="shared" si="2476"/>
        <v>37</v>
      </c>
      <c r="B2851" s="120">
        <v>37.0</v>
      </c>
      <c r="C2851" s="121" t="str">
        <f t="shared" si="91"/>
        <v/>
      </c>
      <c r="D2851" s="122" t="str">
        <f t="shared" ref="D2851:E2851" si="2512">D2850</f>
        <v/>
      </c>
      <c r="E2851" s="123" t="str">
        <f t="shared" si="2512"/>
        <v/>
      </c>
      <c r="F2851" s="213"/>
      <c r="G2851" s="124"/>
      <c r="H2851" s="125"/>
      <c r="I2851" s="125"/>
      <c r="J2851" s="215"/>
      <c r="K2851" s="185"/>
      <c r="L2851" s="185"/>
      <c r="M2851" s="132"/>
      <c r="N2851" s="118" t="str">
        <f>VLOOKUP(K2851,COD!$O$2:$P$10,2,FALSE)</f>
        <v>#N/A</v>
      </c>
      <c r="O2851" s="118" t="str">
        <f>VLOOKUP(L2851,COD!$O$12:$P$25,2,FALSE)</f>
        <v>#N/A</v>
      </c>
      <c r="P2851" s="119" t="str">
        <f t="shared" si="2255"/>
        <v>#N/A</v>
      </c>
    </row>
    <row r="2852" ht="23.25" customHeight="1">
      <c r="A2852" s="86" t="str">
        <f t="shared" si="2476"/>
        <v>38</v>
      </c>
      <c r="B2852" s="120">
        <v>38.0</v>
      </c>
      <c r="C2852" s="121" t="str">
        <f t="shared" si="91"/>
        <v/>
      </c>
      <c r="D2852" s="122" t="str">
        <f t="shared" ref="D2852:E2852" si="2513">D2851</f>
        <v/>
      </c>
      <c r="E2852" s="123" t="str">
        <f t="shared" si="2513"/>
        <v/>
      </c>
      <c r="F2852" s="213"/>
      <c r="G2852" s="124"/>
      <c r="H2852" s="125"/>
      <c r="I2852" s="125"/>
      <c r="J2852" s="214"/>
      <c r="K2852" s="185"/>
      <c r="L2852" s="185"/>
      <c r="M2852" s="127"/>
      <c r="N2852" s="128" t="str">
        <f>VLOOKUP(K2852,COD!$O$2:$P$10,2,FALSE)</f>
        <v>#N/A</v>
      </c>
      <c r="O2852" s="128" t="str">
        <f>VLOOKUP(L2852,COD!$O$12:$P$25,2,FALSE)</f>
        <v>#N/A</v>
      </c>
      <c r="P2852" s="119" t="str">
        <f t="shared" si="2255"/>
        <v>#N/A</v>
      </c>
    </row>
    <row r="2853" ht="23.25" customHeight="1">
      <c r="A2853" s="86" t="str">
        <f t="shared" si="2476"/>
        <v>39</v>
      </c>
      <c r="B2853" s="120">
        <v>39.0</v>
      </c>
      <c r="C2853" s="121" t="str">
        <f t="shared" si="91"/>
        <v/>
      </c>
      <c r="D2853" s="122" t="str">
        <f t="shared" ref="D2853:E2853" si="2514">D2852</f>
        <v/>
      </c>
      <c r="E2853" s="123" t="str">
        <f t="shared" si="2514"/>
        <v/>
      </c>
      <c r="F2853" s="213"/>
      <c r="G2853" s="124"/>
      <c r="H2853" s="125"/>
      <c r="I2853" s="125"/>
      <c r="J2853" s="214"/>
      <c r="K2853" s="185"/>
      <c r="L2853" s="186"/>
      <c r="M2853" s="132"/>
      <c r="N2853" s="118" t="str">
        <f>VLOOKUP(K2853,COD!$O$2:$P$10,2,FALSE)</f>
        <v>#N/A</v>
      </c>
      <c r="O2853" s="118" t="str">
        <f>VLOOKUP(L2853,COD!$O$12:$P$25,2,FALSE)</f>
        <v>#N/A</v>
      </c>
      <c r="P2853" s="119" t="str">
        <f t="shared" si="2255"/>
        <v>#N/A</v>
      </c>
    </row>
    <row r="2854" ht="23.25" customHeight="1">
      <c r="A2854" s="86" t="str">
        <f t="shared" si="2476"/>
        <v>40</v>
      </c>
      <c r="B2854" s="120">
        <v>40.0</v>
      </c>
      <c r="C2854" s="121" t="str">
        <f t="shared" si="91"/>
        <v/>
      </c>
      <c r="D2854" s="122" t="str">
        <f t="shared" ref="D2854:E2854" si="2515">D2853</f>
        <v/>
      </c>
      <c r="E2854" s="123" t="str">
        <f t="shared" si="2515"/>
        <v/>
      </c>
      <c r="F2854" s="213"/>
      <c r="G2854" s="124"/>
      <c r="H2854" s="125"/>
      <c r="I2854" s="125"/>
      <c r="J2854" s="214"/>
      <c r="K2854" s="185"/>
      <c r="L2854" s="186"/>
      <c r="M2854" s="131"/>
      <c r="N2854" s="128" t="str">
        <f>VLOOKUP(K2854,COD!$O$2:$P$10,2,FALSE)</f>
        <v>#N/A</v>
      </c>
      <c r="O2854" s="128" t="str">
        <f>VLOOKUP(L2854,COD!$O$12:$P$25,2,FALSE)</f>
        <v>#N/A</v>
      </c>
      <c r="P2854" s="119" t="str">
        <f t="shared" si="2255"/>
        <v>#N/A</v>
      </c>
    </row>
    <row r="2855" ht="23.25" customHeight="1">
      <c r="A2855" s="86" t="str">
        <f t="shared" si="2476"/>
        <v>41</v>
      </c>
      <c r="B2855" s="120">
        <v>41.0</v>
      </c>
      <c r="C2855" s="121" t="str">
        <f t="shared" si="91"/>
        <v/>
      </c>
      <c r="D2855" s="122" t="str">
        <f t="shared" ref="D2855:E2855" si="2516">D2854</f>
        <v/>
      </c>
      <c r="E2855" s="123" t="str">
        <f t="shared" si="2516"/>
        <v/>
      </c>
      <c r="F2855" s="213"/>
      <c r="G2855" s="124"/>
      <c r="H2855" s="125"/>
      <c r="I2855" s="125"/>
      <c r="J2855" s="214"/>
      <c r="K2855" s="185"/>
      <c r="L2855" s="186"/>
      <c r="M2855" s="132"/>
      <c r="N2855" s="118" t="str">
        <f>VLOOKUP(K2855,COD!$O$2:$P$10,2,FALSE)</f>
        <v>#N/A</v>
      </c>
      <c r="O2855" s="118" t="str">
        <f>VLOOKUP(L2855,COD!$O$12:$P$25,2,FALSE)</f>
        <v>#N/A</v>
      </c>
      <c r="P2855" s="119" t="str">
        <f t="shared" si="2255"/>
        <v>#N/A</v>
      </c>
    </row>
    <row r="2856" ht="23.25" customHeight="1">
      <c r="A2856" s="86" t="str">
        <f t="shared" si="2476"/>
        <v>42</v>
      </c>
      <c r="B2856" s="120">
        <v>42.0</v>
      </c>
      <c r="C2856" s="121" t="str">
        <f t="shared" si="91"/>
        <v/>
      </c>
      <c r="D2856" s="122" t="str">
        <f t="shared" ref="D2856:E2856" si="2517">D2855</f>
        <v/>
      </c>
      <c r="E2856" s="123" t="str">
        <f t="shared" si="2517"/>
        <v/>
      </c>
      <c r="F2856" s="213"/>
      <c r="G2856" s="124"/>
      <c r="H2856" s="125"/>
      <c r="I2856" s="125"/>
      <c r="J2856" s="214"/>
      <c r="K2856" s="185"/>
      <c r="L2856" s="188"/>
      <c r="M2856" s="127"/>
      <c r="N2856" s="128" t="str">
        <f>VLOOKUP(K2856,COD!$O$2:$P$10,2,FALSE)</f>
        <v>#N/A</v>
      </c>
      <c r="O2856" s="128" t="str">
        <f>VLOOKUP(L2856,COD!$O$12:$P$25,2,FALSE)</f>
        <v>#N/A</v>
      </c>
      <c r="P2856" s="119" t="str">
        <f t="shared" si="2255"/>
        <v>#N/A</v>
      </c>
    </row>
    <row r="2857" ht="23.25" customHeight="1">
      <c r="A2857" s="86" t="str">
        <f t="shared" si="2476"/>
        <v>43</v>
      </c>
      <c r="B2857" s="120">
        <v>43.0</v>
      </c>
      <c r="C2857" s="121" t="str">
        <f t="shared" si="91"/>
        <v/>
      </c>
      <c r="D2857" s="122" t="str">
        <f t="shared" ref="D2857:E2857" si="2518">D2856</f>
        <v/>
      </c>
      <c r="E2857" s="123" t="str">
        <f t="shared" si="2518"/>
        <v/>
      </c>
      <c r="F2857" s="213"/>
      <c r="G2857" s="124"/>
      <c r="H2857" s="125"/>
      <c r="I2857" s="125"/>
      <c r="J2857" s="214"/>
      <c r="K2857" s="186"/>
      <c r="L2857" s="186"/>
      <c r="M2857" s="130"/>
      <c r="N2857" s="118" t="str">
        <f>VLOOKUP(K2857,COD!$O$2:$P$10,2,FALSE)</f>
        <v>#N/A</v>
      </c>
      <c r="O2857" s="118" t="str">
        <f>VLOOKUP(L2857,COD!$O$12:$P$25,2,FALSE)</f>
        <v>#N/A</v>
      </c>
      <c r="P2857" s="119" t="str">
        <f t="shared" si="2255"/>
        <v>#N/A</v>
      </c>
    </row>
    <row r="2858" ht="23.25" customHeight="1">
      <c r="A2858" s="86" t="str">
        <f t="shared" si="2476"/>
        <v>44</v>
      </c>
      <c r="B2858" s="120">
        <v>44.0</v>
      </c>
      <c r="C2858" s="121" t="str">
        <f t="shared" si="91"/>
        <v/>
      </c>
      <c r="D2858" s="122" t="str">
        <f t="shared" ref="D2858:E2858" si="2519">D2857</f>
        <v/>
      </c>
      <c r="E2858" s="123" t="str">
        <f t="shared" si="2519"/>
        <v/>
      </c>
      <c r="F2858" s="213"/>
      <c r="G2858" s="124"/>
      <c r="H2858" s="125"/>
      <c r="I2858" s="125"/>
      <c r="J2858" s="214"/>
      <c r="K2858" s="186"/>
      <c r="L2858" s="186"/>
      <c r="M2858" s="131"/>
      <c r="N2858" s="128" t="str">
        <f>VLOOKUP(K2858,COD!$O$2:$P$10,2,FALSE)</f>
        <v>#N/A</v>
      </c>
      <c r="O2858" s="128" t="str">
        <f>VLOOKUP(L2858,COD!$O$12:$P$25,2,FALSE)</f>
        <v>#N/A</v>
      </c>
      <c r="P2858" s="119" t="str">
        <f t="shared" si="2255"/>
        <v>#N/A</v>
      </c>
    </row>
    <row r="2859" ht="23.25" customHeight="1">
      <c r="A2859" s="86" t="str">
        <f t="shared" si="2476"/>
        <v>45</v>
      </c>
      <c r="B2859" s="120">
        <v>45.0</v>
      </c>
      <c r="C2859" s="121" t="str">
        <f t="shared" si="91"/>
        <v/>
      </c>
      <c r="D2859" s="122" t="str">
        <f t="shared" ref="D2859:E2859" si="2520">D2858</f>
        <v/>
      </c>
      <c r="E2859" s="123" t="str">
        <f t="shared" si="2520"/>
        <v/>
      </c>
      <c r="F2859" s="213"/>
      <c r="G2859" s="124"/>
      <c r="H2859" s="125"/>
      <c r="I2859" s="125"/>
      <c r="J2859" s="214"/>
      <c r="K2859" s="189"/>
      <c r="L2859" s="190"/>
      <c r="M2859" s="132"/>
      <c r="N2859" s="118" t="str">
        <f>VLOOKUP(K2859,COD!$O$2:$P$10,2,FALSE)</f>
        <v>#N/A</v>
      </c>
      <c r="O2859" s="118" t="str">
        <f>VLOOKUP(L2859,COD!$O$12:$P$25,2,FALSE)</f>
        <v>#N/A</v>
      </c>
      <c r="P2859" s="119" t="str">
        <f t="shared" si="2255"/>
        <v>#N/A</v>
      </c>
    </row>
    <row r="2860" ht="23.25" customHeight="1">
      <c r="A2860" s="86" t="str">
        <f t="shared" si="2476"/>
        <v>46</v>
      </c>
      <c r="B2860" s="120">
        <v>46.0</v>
      </c>
      <c r="C2860" s="121" t="str">
        <f t="shared" si="91"/>
        <v/>
      </c>
      <c r="D2860" s="122" t="str">
        <f t="shared" ref="D2860:E2860" si="2521">D2859</f>
        <v/>
      </c>
      <c r="E2860" s="123" t="str">
        <f t="shared" si="2521"/>
        <v/>
      </c>
      <c r="F2860" s="213"/>
      <c r="G2860" s="124"/>
      <c r="H2860" s="125"/>
      <c r="I2860" s="125"/>
      <c r="J2860" s="215"/>
      <c r="K2860" s="186"/>
      <c r="L2860" s="186"/>
      <c r="M2860" s="127"/>
      <c r="N2860" s="128" t="str">
        <f>VLOOKUP(K2860,COD!$O$2:$P$10,2,FALSE)</f>
        <v>#N/A</v>
      </c>
      <c r="O2860" s="128" t="str">
        <f>VLOOKUP(L2860,COD!$O$12:$P$25,2,FALSE)</f>
        <v>#N/A</v>
      </c>
      <c r="P2860" s="119" t="str">
        <f t="shared" si="2255"/>
        <v>#N/A</v>
      </c>
    </row>
    <row r="2861" ht="23.25" customHeight="1">
      <c r="A2861" s="86" t="str">
        <f t="shared" si="2476"/>
        <v>47</v>
      </c>
      <c r="B2861" s="120">
        <v>47.0</v>
      </c>
      <c r="C2861" s="121" t="str">
        <f t="shared" si="91"/>
        <v/>
      </c>
      <c r="D2861" s="122" t="str">
        <f t="shared" ref="D2861:E2861" si="2522">D2860</f>
        <v/>
      </c>
      <c r="E2861" s="123" t="str">
        <f t="shared" si="2522"/>
        <v/>
      </c>
      <c r="F2861" s="213"/>
      <c r="G2861" s="124"/>
      <c r="H2861" s="125"/>
      <c r="I2861" s="125"/>
      <c r="J2861" s="214"/>
      <c r="K2861" s="185"/>
      <c r="L2861" s="186"/>
      <c r="M2861" s="132"/>
      <c r="N2861" s="118" t="str">
        <f>VLOOKUP(K2861,COD!$O$2:$P$10,2,FALSE)</f>
        <v>#N/A</v>
      </c>
      <c r="O2861" s="118" t="str">
        <f>VLOOKUP(L2861,COD!$O$12:$P$25,2,FALSE)</f>
        <v>#N/A</v>
      </c>
      <c r="P2861" s="119" t="str">
        <f t="shared" si="2255"/>
        <v>#N/A</v>
      </c>
    </row>
    <row r="2862" ht="23.25" customHeight="1">
      <c r="A2862" s="86" t="str">
        <f t="shared" si="2476"/>
        <v>48</v>
      </c>
      <c r="B2862" s="120">
        <v>48.0</v>
      </c>
      <c r="C2862" s="121" t="str">
        <f t="shared" si="91"/>
        <v/>
      </c>
      <c r="D2862" s="122" t="str">
        <f t="shared" ref="D2862:E2862" si="2523">D2861</f>
        <v/>
      </c>
      <c r="E2862" s="123" t="str">
        <f t="shared" si="2523"/>
        <v/>
      </c>
      <c r="F2862" s="213"/>
      <c r="G2862" s="124"/>
      <c r="H2862" s="125"/>
      <c r="I2862" s="125"/>
      <c r="J2862" s="214"/>
      <c r="K2862" s="186"/>
      <c r="L2862" s="186"/>
      <c r="M2862" s="127"/>
      <c r="N2862" s="128" t="str">
        <f>VLOOKUP(K2862,COD!$O$2:$P$10,2,FALSE)</f>
        <v>#N/A</v>
      </c>
      <c r="O2862" s="128" t="str">
        <f>VLOOKUP(L2862,COD!$O$12:$P$25,2,FALSE)</f>
        <v>#N/A</v>
      </c>
      <c r="P2862" s="119" t="str">
        <f t="shared" si="2255"/>
        <v>#N/A</v>
      </c>
    </row>
    <row r="2863" ht="23.25" customHeight="1">
      <c r="A2863" s="86" t="str">
        <f t="shared" si="2476"/>
        <v>49</v>
      </c>
      <c r="B2863" s="120">
        <v>49.0</v>
      </c>
      <c r="C2863" s="121" t="str">
        <f t="shared" si="91"/>
        <v/>
      </c>
      <c r="D2863" s="122" t="str">
        <f t="shared" ref="D2863:E2863" si="2524">D2862</f>
        <v/>
      </c>
      <c r="E2863" s="123" t="str">
        <f t="shared" si="2524"/>
        <v/>
      </c>
      <c r="F2863" s="213"/>
      <c r="G2863" s="124"/>
      <c r="H2863" s="125"/>
      <c r="I2863" s="125"/>
      <c r="J2863" s="214"/>
      <c r="K2863" s="185"/>
      <c r="L2863" s="186"/>
      <c r="M2863" s="132"/>
      <c r="N2863" s="118" t="str">
        <f>VLOOKUP(K2863,COD!$O$2:$P$10,2,FALSE)</f>
        <v>#N/A</v>
      </c>
      <c r="O2863" s="118" t="str">
        <f>VLOOKUP(L2863,COD!$O$12:$P$25,2,FALSE)</f>
        <v>#N/A</v>
      </c>
      <c r="P2863" s="119" t="str">
        <f t="shared" si="2255"/>
        <v>#N/A</v>
      </c>
    </row>
    <row r="2864" ht="23.25" customHeight="1">
      <c r="A2864" s="86" t="str">
        <f t="shared" si="2476"/>
        <v>50</v>
      </c>
      <c r="B2864" s="120">
        <v>50.0</v>
      </c>
      <c r="C2864" s="121" t="str">
        <f t="shared" si="91"/>
        <v/>
      </c>
      <c r="D2864" s="122" t="str">
        <f t="shared" ref="D2864:E2864" si="2525">D2863</f>
        <v/>
      </c>
      <c r="E2864" s="123" t="str">
        <f t="shared" si="2525"/>
        <v/>
      </c>
      <c r="F2864" s="213"/>
      <c r="G2864" s="124"/>
      <c r="H2864" s="125"/>
      <c r="I2864" s="125"/>
      <c r="J2864" s="214"/>
      <c r="K2864" s="186"/>
      <c r="L2864" s="186"/>
      <c r="M2864" s="127"/>
      <c r="N2864" s="128" t="str">
        <f>VLOOKUP(K2864,COD!$O$2:$P$10,2,FALSE)</f>
        <v>#N/A</v>
      </c>
      <c r="O2864" s="128" t="str">
        <f>VLOOKUP(L2864,COD!$O$12:$P$25,2,FALSE)</f>
        <v>#N/A</v>
      </c>
      <c r="P2864" s="119" t="str">
        <f t="shared" si="2255"/>
        <v>#N/A</v>
      </c>
    </row>
    <row r="2865" ht="23.25" customHeight="1">
      <c r="A2865" s="86" t="str">
        <f t="shared" si="2476"/>
        <v>51</v>
      </c>
      <c r="B2865" s="120">
        <v>51.0</v>
      </c>
      <c r="C2865" s="121" t="str">
        <f t="shared" si="91"/>
        <v/>
      </c>
      <c r="D2865" s="122" t="str">
        <f t="shared" ref="D2865:E2865" si="2526">D2864</f>
        <v/>
      </c>
      <c r="E2865" s="123" t="str">
        <f t="shared" si="2526"/>
        <v/>
      </c>
      <c r="F2865" s="213"/>
      <c r="G2865" s="124"/>
      <c r="H2865" s="125"/>
      <c r="I2865" s="125"/>
      <c r="J2865" s="215"/>
      <c r="K2865" s="186"/>
      <c r="L2865" s="186"/>
      <c r="M2865" s="130"/>
      <c r="N2865" s="118" t="str">
        <f>VLOOKUP(K2865,COD!$O$2:$P$10,2,FALSE)</f>
        <v>#N/A</v>
      </c>
      <c r="O2865" s="118" t="str">
        <f>VLOOKUP(L2865,COD!$O$12:$P$25,2,FALSE)</f>
        <v>#N/A</v>
      </c>
      <c r="P2865" s="119" t="str">
        <f t="shared" si="2255"/>
        <v>#N/A</v>
      </c>
    </row>
    <row r="2866" ht="23.25" customHeight="1">
      <c r="A2866" s="86" t="str">
        <f t="shared" si="2476"/>
        <v>52</v>
      </c>
      <c r="B2866" s="120">
        <v>52.0</v>
      </c>
      <c r="C2866" s="121" t="str">
        <f t="shared" si="91"/>
        <v/>
      </c>
      <c r="D2866" s="122" t="str">
        <f t="shared" ref="D2866:E2866" si="2527">D2865</f>
        <v/>
      </c>
      <c r="E2866" s="123" t="str">
        <f t="shared" si="2527"/>
        <v/>
      </c>
      <c r="F2866" s="213"/>
      <c r="G2866" s="124"/>
      <c r="H2866" s="125"/>
      <c r="I2866" s="125"/>
      <c r="J2866" s="214"/>
      <c r="K2866" s="186"/>
      <c r="L2866" s="186"/>
      <c r="M2866" s="127"/>
      <c r="N2866" s="128" t="str">
        <f>VLOOKUP(K2866,COD!$O$2:$P$10,2,FALSE)</f>
        <v>#N/A</v>
      </c>
      <c r="O2866" s="128" t="str">
        <f>VLOOKUP(L2866,COD!$O$12:$P$25,2,FALSE)</f>
        <v>#N/A</v>
      </c>
      <c r="P2866" s="119" t="str">
        <f t="shared" si="2255"/>
        <v>#N/A</v>
      </c>
    </row>
    <row r="2867" ht="23.25" customHeight="1">
      <c r="A2867" s="86" t="str">
        <f t="shared" si="2476"/>
        <v>53</v>
      </c>
      <c r="B2867" s="120">
        <v>53.0</v>
      </c>
      <c r="C2867" s="121" t="str">
        <f t="shared" si="91"/>
        <v/>
      </c>
      <c r="D2867" s="122" t="str">
        <f t="shared" ref="D2867:E2867" si="2528">D2866</f>
        <v/>
      </c>
      <c r="E2867" s="123" t="str">
        <f t="shared" si="2528"/>
        <v/>
      </c>
      <c r="F2867" s="213"/>
      <c r="G2867" s="124"/>
      <c r="H2867" s="125"/>
      <c r="I2867" s="125"/>
      <c r="J2867" s="214"/>
      <c r="K2867" s="185"/>
      <c r="L2867" s="185"/>
      <c r="M2867" s="132"/>
      <c r="N2867" s="118" t="str">
        <f>VLOOKUP(K2867,COD!$O$2:$P$10,2,FALSE)</f>
        <v>#N/A</v>
      </c>
      <c r="O2867" s="118" t="str">
        <f>VLOOKUP(L2867,COD!$O$12:$P$25,2,FALSE)</f>
        <v>#N/A</v>
      </c>
      <c r="P2867" s="119" t="str">
        <f t="shared" si="2255"/>
        <v>#N/A</v>
      </c>
    </row>
    <row r="2868" ht="23.25" customHeight="1">
      <c r="A2868" s="86" t="str">
        <f t="shared" si="2476"/>
        <v>54</v>
      </c>
      <c r="B2868" s="120">
        <v>54.0</v>
      </c>
      <c r="C2868" s="121" t="str">
        <f t="shared" si="91"/>
        <v/>
      </c>
      <c r="D2868" s="122" t="str">
        <f t="shared" ref="D2868:E2868" si="2529">D2867</f>
        <v/>
      </c>
      <c r="E2868" s="123" t="str">
        <f t="shared" si="2529"/>
        <v/>
      </c>
      <c r="F2868" s="213"/>
      <c r="G2868" s="124"/>
      <c r="H2868" s="125"/>
      <c r="I2868" s="125"/>
      <c r="J2868" s="214"/>
      <c r="K2868" s="186"/>
      <c r="L2868" s="186"/>
      <c r="M2868" s="127"/>
      <c r="N2868" s="128" t="str">
        <f>VLOOKUP(K2868,COD!$O$2:$P$10,2,FALSE)</f>
        <v>#N/A</v>
      </c>
      <c r="O2868" s="128" t="str">
        <f>VLOOKUP(L2868,COD!$O$12:$P$25,2,FALSE)</f>
        <v>#N/A</v>
      </c>
      <c r="P2868" s="119" t="str">
        <f t="shared" si="2255"/>
        <v>#N/A</v>
      </c>
    </row>
    <row r="2869" ht="23.25" customHeight="1">
      <c r="A2869" s="86" t="str">
        <f t="shared" si="2476"/>
        <v>55</v>
      </c>
      <c r="B2869" s="120">
        <v>55.0</v>
      </c>
      <c r="C2869" s="121" t="str">
        <f t="shared" si="91"/>
        <v/>
      </c>
      <c r="D2869" s="122" t="str">
        <f t="shared" ref="D2869:E2869" si="2530">D2868</f>
        <v/>
      </c>
      <c r="E2869" s="123" t="str">
        <f t="shared" si="2530"/>
        <v/>
      </c>
      <c r="F2869" s="213"/>
      <c r="G2869" s="124"/>
      <c r="H2869" s="125"/>
      <c r="I2869" s="125"/>
      <c r="J2869" s="214"/>
      <c r="K2869" s="185"/>
      <c r="L2869" s="186"/>
      <c r="M2869" s="130"/>
      <c r="N2869" s="118" t="str">
        <f>VLOOKUP(K2869,COD!$O$2:$P$10,2,FALSE)</f>
        <v>#N/A</v>
      </c>
      <c r="O2869" s="118" t="str">
        <f>VLOOKUP(L2869,COD!$O$12:$P$25,2,FALSE)</f>
        <v>#N/A</v>
      </c>
      <c r="P2869" s="119" t="str">
        <f t="shared" si="2255"/>
        <v>#N/A</v>
      </c>
    </row>
    <row r="2870" ht="23.25" customHeight="1">
      <c r="A2870" s="86" t="str">
        <f t="shared" si="2476"/>
        <v>56</v>
      </c>
      <c r="B2870" s="120">
        <v>56.0</v>
      </c>
      <c r="C2870" s="121" t="str">
        <f t="shared" si="91"/>
        <v/>
      </c>
      <c r="D2870" s="122" t="str">
        <f t="shared" ref="D2870:E2870" si="2531">D2869</f>
        <v/>
      </c>
      <c r="E2870" s="123" t="str">
        <f t="shared" si="2531"/>
        <v/>
      </c>
      <c r="F2870" s="213"/>
      <c r="G2870" s="124"/>
      <c r="H2870" s="125"/>
      <c r="I2870" s="125"/>
      <c r="J2870" s="214"/>
      <c r="K2870" s="186"/>
      <c r="L2870" s="186"/>
      <c r="M2870" s="131"/>
      <c r="N2870" s="128" t="str">
        <f>VLOOKUP(K2870,COD!$O$2:$P$10,2,FALSE)</f>
        <v>#N/A</v>
      </c>
      <c r="O2870" s="128" t="str">
        <f>VLOOKUP(L2870,COD!$O$12:$P$25,2,FALSE)</f>
        <v>#N/A</v>
      </c>
      <c r="P2870" s="119" t="str">
        <f t="shared" si="2255"/>
        <v>#N/A</v>
      </c>
    </row>
    <row r="2871" ht="23.25" customHeight="1">
      <c r="A2871" s="86" t="str">
        <f t="shared" si="2476"/>
        <v>57</v>
      </c>
      <c r="B2871" s="120">
        <v>57.0</v>
      </c>
      <c r="C2871" s="121" t="str">
        <f t="shared" si="91"/>
        <v/>
      </c>
      <c r="D2871" s="122" t="str">
        <f t="shared" ref="D2871:E2871" si="2532">D2870</f>
        <v/>
      </c>
      <c r="E2871" s="123" t="str">
        <f t="shared" si="2532"/>
        <v/>
      </c>
      <c r="F2871" s="213"/>
      <c r="G2871" s="124"/>
      <c r="H2871" s="125"/>
      <c r="I2871" s="125"/>
      <c r="J2871" s="214"/>
      <c r="K2871" s="185"/>
      <c r="L2871" s="185"/>
      <c r="M2871" s="132"/>
      <c r="N2871" s="118" t="str">
        <f>VLOOKUP(K2871,COD!$O$2:$P$10,2,FALSE)</f>
        <v>#N/A</v>
      </c>
      <c r="O2871" s="118" t="str">
        <f>VLOOKUP(L2871,COD!$O$12:$P$25,2,FALSE)</f>
        <v>#N/A</v>
      </c>
      <c r="P2871" s="119" t="str">
        <f t="shared" si="2255"/>
        <v>#N/A</v>
      </c>
    </row>
    <row r="2872" ht="23.25" customHeight="1">
      <c r="A2872" s="86" t="str">
        <f t="shared" si="2476"/>
        <v>58</v>
      </c>
      <c r="B2872" s="120">
        <v>58.0</v>
      </c>
      <c r="C2872" s="121" t="str">
        <f t="shared" si="91"/>
        <v/>
      </c>
      <c r="D2872" s="122" t="str">
        <f t="shared" ref="D2872:E2872" si="2533">D2871</f>
        <v/>
      </c>
      <c r="E2872" s="123" t="str">
        <f t="shared" si="2533"/>
        <v/>
      </c>
      <c r="F2872" s="213"/>
      <c r="G2872" s="124"/>
      <c r="H2872" s="125"/>
      <c r="I2872" s="125"/>
      <c r="J2872" s="214"/>
      <c r="K2872" s="185"/>
      <c r="L2872" s="185"/>
      <c r="M2872" s="127"/>
      <c r="N2872" s="128" t="str">
        <f>VLOOKUP(K2872,COD!$O$2:$P$10,2,FALSE)</f>
        <v>#N/A</v>
      </c>
      <c r="O2872" s="128" t="str">
        <f>VLOOKUP(L2872,COD!$O$12:$P$25,2,FALSE)</f>
        <v>#N/A</v>
      </c>
      <c r="P2872" s="119" t="str">
        <f t="shared" si="2255"/>
        <v>#N/A</v>
      </c>
    </row>
    <row r="2873" ht="23.25" customHeight="1">
      <c r="A2873" s="86" t="str">
        <f t="shared" si="2476"/>
        <v>59</v>
      </c>
      <c r="B2873" s="120">
        <v>59.0</v>
      </c>
      <c r="C2873" s="121" t="str">
        <f t="shared" si="91"/>
        <v/>
      </c>
      <c r="D2873" s="122" t="str">
        <f t="shared" ref="D2873:E2873" si="2534">D2872</f>
        <v/>
      </c>
      <c r="E2873" s="123" t="str">
        <f t="shared" si="2534"/>
        <v/>
      </c>
      <c r="F2873" s="213"/>
      <c r="G2873" s="124"/>
      <c r="H2873" s="125"/>
      <c r="I2873" s="125"/>
      <c r="J2873" s="214"/>
      <c r="K2873" s="185"/>
      <c r="L2873" s="185"/>
      <c r="M2873" s="132"/>
      <c r="N2873" s="118" t="str">
        <f>VLOOKUP(K2873,COD!$O$2:$P$10,2,FALSE)</f>
        <v>#N/A</v>
      </c>
      <c r="O2873" s="118" t="str">
        <f>VLOOKUP(L2873,COD!$O$12:$P$25,2,FALSE)</f>
        <v>#N/A</v>
      </c>
      <c r="P2873" s="119" t="str">
        <f t="shared" si="2255"/>
        <v>#N/A</v>
      </c>
    </row>
    <row r="2874" ht="23.25" customHeight="1">
      <c r="A2874" s="86" t="str">
        <f t="shared" si="2476"/>
        <v>60</v>
      </c>
      <c r="B2874" s="120">
        <v>60.0</v>
      </c>
      <c r="C2874" s="121" t="str">
        <f t="shared" si="91"/>
        <v/>
      </c>
      <c r="D2874" s="122" t="str">
        <f t="shared" ref="D2874:E2874" si="2535">D2873</f>
        <v/>
      </c>
      <c r="E2874" s="123" t="str">
        <f t="shared" si="2535"/>
        <v/>
      </c>
      <c r="F2874" s="213"/>
      <c r="G2874" s="124"/>
      <c r="H2874" s="125"/>
      <c r="I2874" s="125"/>
      <c r="J2874" s="214"/>
      <c r="K2874" s="185"/>
      <c r="L2874" s="185"/>
      <c r="M2874" s="127"/>
      <c r="N2874" s="128" t="str">
        <f>VLOOKUP(K2874,COD!$O$2:$P$10,2,FALSE)</f>
        <v>#N/A</v>
      </c>
      <c r="O2874" s="128" t="str">
        <f>VLOOKUP(L2874,COD!$O$12:$P$25,2,FALSE)</f>
        <v>#N/A</v>
      </c>
      <c r="P2874" s="119" t="str">
        <f t="shared" si="2255"/>
        <v>#N/A</v>
      </c>
    </row>
    <row r="2875" ht="23.25" customHeight="1">
      <c r="A2875" s="86" t="str">
        <f t="shared" si="2476"/>
        <v>61</v>
      </c>
      <c r="B2875" s="120">
        <v>61.0</v>
      </c>
      <c r="C2875" s="121" t="str">
        <f t="shared" si="91"/>
        <v/>
      </c>
      <c r="D2875" s="122" t="str">
        <f t="shared" ref="D2875:E2875" si="2536">D2874</f>
        <v/>
      </c>
      <c r="E2875" s="123" t="str">
        <f t="shared" si="2536"/>
        <v/>
      </c>
      <c r="F2875" s="213"/>
      <c r="G2875" s="124"/>
      <c r="H2875" s="125"/>
      <c r="I2875" s="125"/>
      <c r="J2875" s="215"/>
      <c r="K2875" s="185"/>
      <c r="L2875" s="185"/>
      <c r="M2875" s="132"/>
      <c r="N2875" s="118" t="str">
        <f>VLOOKUP(K2875,COD!$O$2:$P$10,2,FALSE)</f>
        <v>#N/A</v>
      </c>
      <c r="O2875" s="118" t="str">
        <f>VLOOKUP(L2875,COD!$O$12:$P$25,2,FALSE)</f>
        <v>#N/A</v>
      </c>
      <c r="P2875" s="119" t="str">
        <f t="shared" si="2255"/>
        <v>#N/A</v>
      </c>
    </row>
    <row r="2876" ht="23.25" customHeight="1">
      <c r="A2876" s="86" t="str">
        <f t="shared" si="2476"/>
        <v>62</v>
      </c>
      <c r="B2876" s="120">
        <v>62.0</v>
      </c>
      <c r="C2876" s="121" t="str">
        <f t="shared" si="91"/>
        <v/>
      </c>
      <c r="D2876" s="122" t="str">
        <f t="shared" ref="D2876:E2876" si="2537">D2875</f>
        <v/>
      </c>
      <c r="E2876" s="123" t="str">
        <f t="shared" si="2537"/>
        <v/>
      </c>
      <c r="F2876" s="213"/>
      <c r="G2876" s="124"/>
      <c r="H2876" s="125"/>
      <c r="I2876" s="125"/>
      <c r="J2876" s="215"/>
      <c r="K2876" s="186"/>
      <c r="L2876" s="186"/>
      <c r="M2876" s="131"/>
      <c r="N2876" s="128" t="str">
        <f>VLOOKUP(K2876,COD!$O$2:$P$10,2,FALSE)</f>
        <v>#N/A</v>
      </c>
      <c r="O2876" s="128" t="str">
        <f>VLOOKUP(L2876,COD!$O$12:$P$25,2,FALSE)</f>
        <v>#N/A</v>
      </c>
      <c r="P2876" s="119" t="str">
        <f t="shared" si="2255"/>
        <v>#N/A</v>
      </c>
    </row>
    <row r="2877" ht="23.25" customHeight="1">
      <c r="A2877" s="86" t="str">
        <f t="shared" si="2476"/>
        <v>63</v>
      </c>
      <c r="B2877" s="120">
        <v>63.0</v>
      </c>
      <c r="C2877" s="121" t="str">
        <f t="shared" si="91"/>
        <v/>
      </c>
      <c r="D2877" s="122" t="str">
        <f t="shared" ref="D2877:E2877" si="2538">D2876</f>
        <v/>
      </c>
      <c r="E2877" s="123" t="str">
        <f t="shared" si="2538"/>
        <v/>
      </c>
      <c r="F2877" s="213"/>
      <c r="G2877" s="124"/>
      <c r="H2877" s="125"/>
      <c r="I2877" s="125"/>
      <c r="J2877" s="215"/>
      <c r="K2877" s="185"/>
      <c r="L2877" s="185"/>
      <c r="M2877" s="130"/>
      <c r="N2877" s="118" t="str">
        <f>VLOOKUP(K2877,COD!$O$2:$P$10,2,FALSE)</f>
        <v>#N/A</v>
      </c>
      <c r="O2877" s="118" t="str">
        <f>VLOOKUP(L2877,COD!$O$12:$P$25,2,FALSE)</f>
        <v>#N/A</v>
      </c>
      <c r="P2877" s="119" t="str">
        <f t="shared" si="2255"/>
        <v>#N/A</v>
      </c>
    </row>
    <row r="2878" ht="23.25" customHeight="1">
      <c r="A2878" s="86" t="str">
        <f t="shared" si="2476"/>
        <v>64</v>
      </c>
      <c r="B2878" s="120">
        <v>64.0</v>
      </c>
      <c r="C2878" s="121" t="str">
        <f t="shared" si="91"/>
        <v/>
      </c>
      <c r="D2878" s="122" t="str">
        <f t="shared" ref="D2878:E2878" si="2539">D2877</f>
        <v/>
      </c>
      <c r="E2878" s="123" t="str">
        <f t="shared" si="2539"/>
        <v/>
      </c>
      <c r="F2878" s="213"/>
      <c r="G2878" s="124"/>
      <c r="H2878" s="125"/>
      <c r="I2878" s="125"/>
      <c r="J2878" s="214"/>
      <c r="K2878" s="185"/>
      <c r="L2878" s="185"/>
      <c r="M2878" s="131"/>
      <c r="N2878" s="128" t="str">
        <f>VLOOKUP(K2878,COD!$O$2:$P$10,2,FALSE)</f>
        <v>#N/A</v>
      </c>
      <c r="O2878" s="128" t="str">
        <f>VLOOKUP(L2878,COD!$O$12:$P$25,2,FALSE)</f>
        <v>#N/A</v>
      </c>
      <c r="P2878" s="119" t="str">
        <f t="shared" si="2255"/>
        <v>#N/A</v>
      </c>
    </row>
    <row r="2879" ht="23.25" customHeight="1">
      <c r="A2879" s="86" t="str">
        <f t="shared" si="2476"/>
        <v>65</v>
      </c>
      <c r="B2879" s="120">
        <v>65.0</v>
      </c>
      <c r="C2879" s="121" t="str">
        <f t="shared" si="91"/>
        <v/>
      </c>
      <c r="D2879" s="122" t="str">
        <f t="shared" ref="D2879:E2879" si="2540">D2878</f>
        <v/>
      </c>
      <c r="E2879" s="123" t="str">
        <f t="shared" si="2540"/>
        <v/>
      </c>
      <c r="F2879" s="213"/>
      <c r="G2879" s="124"/>
      <c r="H2879" s="125"/>
      <c r="I2879" s="125"/>
      <c r="J2879" s="214"/>
      <c r="K2879" s="185"/>
      <c r="L2879" s="185"/>
      <c r="M2879" s="130"/>
      <c r="N2879" s="118" t="str">
        <f>VLOOKUP(K2879,COD!$O$2:$P$10,2,FALSE)</f>
        <v>#N/A</v>
      </c>
      <c r="O2879" s="118" t="str">
        <f>VLOOKUP(L2879,COD!$O$12:$P$25,2,FALSE)</f>
        <v>#N/A</v>
      </c>
      <c r="P2879" s="119" t="str">
        <f t="shared" si="2255"/>
        <v>#N/A</v>
      </c>
    </row>
    <row r="2880" ht="23.25" customHeight="1">
      <c r="A2880" s="86" t="str">
        <f t="shared" si="2476"/>
        <v>66</v>
      </c>
      <c r="B2880" s="120">
        <v>66.0</v>
      </c>
      <c r="C2880" s="121" t="str">
        <f t="shared" si="91"/>
        <v/>
      </c>
      <c r="D2880" s="122" t="str">
        <f t="shared" ref="D2880:E2880" si="2541">D2879</f>
        <v/>
      </c>
      <c r="E2880" s="123" t="str">
        <f t="shared" si="2541"/>
        <v/>
      </c>
      <c r="F2880" s="213"/>
      <c r="G2880" s="124"/>
      <c r="H2880" s="125"/>
      <c r="I2880" s="125"/>
      <c r="J2880" s="214"/>
      <c r="K2880" s="186"/>
      <c r="L2880" s="186"/>
      <c r="M2880" s="131"/>
      <c r="N2880" s="128" t="str">
        <f>VLOOKUP(K2880,COD!$O$2:$P$10,2,FALSE)</f>
        <v>#N/A</v>
      </c>
      <c r="O2880" s="128" t="str">
        <f>VLOOKUP(L2880,COD!$O$12:$P$25,2,FALSE)</f>
        <v>#N/A</v>
      </c>
      <c r="P2880" s="119" t="str">
        <f t="shared" si="2255"/>
        <v>#N/A</v>
      </c>
    </row>
    <row r="2881" ht="23.25" customHeight="1">
      <c r="A2881" s="86" t="str">
        <f t="shared" si="2476"/>
        <v>67</v>
      </c>
      <c r="B2881" s="120">
        <v>67.0</v>
      </c>
      <c r="C2881" s="121" t="str">
        <f t="shared" si="91"/>
        <v/>
      </c>
      <c r="D2881" s="122" t="str">
        <f t="shared" ref="D2881:E2881" si="2542">D2880</f>
        <v/>
      </c>
      <c r="E2881" s="123" t="str">
        <f t="shared" si="2542"/>
        <v/>
      </c>
      <c r="F2881" s="213"/>
      <c r="G2881" s="124"/>
      <c r="H2881" s="125"/>
      <c r="I2881" s="125"/>
      <c r="J2881" s="214"/>
      <c r="K2881" s="185"/>
      <c r="L2881" s="185"/>
      <c r="M2881" s="132"/>
      <c r="N2881" s="118" t="str">
        <f>VLOOKUP(K2881,COD!$O$2:$P$10,2,FALSE)</f>
        <v>#N/A</v>
      </c>
      <c r="O2881" s="118" t="str">
        <f>VLOOKUP(L2881,COD!$O$12:$P$25,2,FALSE)</f>
        <v>#N/A</v>
      </c>
      <c r="P2881" s="119" t="str">
        <f t="shared" si="2255"/>
        <v>#N/A</v>
      </c>
    </row>
    <row r="2882" ht="23.25" customHeight="1">
      <c r="A2882" s="86" t="str">
        <f t="shared" si="2476"/>
        <v>68</v>
      </c>
      <c r="B2882" s="120">
        <v>68.0</v>
      </c>
      <c r="C2882" s="121" t="str">
        <f t="shared" si="91"/>
        <v/>
      </c>
      <c r="D2882" s="122" t="str">
        <f t="shared" ref="D2882:E2882" si="2543">D2881</f>
        <v/>
      </c>
      <c r="E2882" s="123" t="str">
        <f t="shared" si="2543"/>
        <v/>
      </c>
      <c r="F2882" s="213"/>
      <c r="G2882" s="124"/>
      <c r="H2882" s="125"/>
      <c r="I2882" s="125"/>
      <c r="J2882" s="215"/>
      <c r="K2882" s="186"/>
      <c r="L2882" s="186"/>
      <c r="M2882" s="131"/>
      <c r="N2882" s="128" t="str">
        <f>VLOOKUP(K2882,COD!$O$2:$P$10,2,FALSE)</f>
        <v>#N/A</v>
      </c>
      <c r="O2882" s="128" t="str">
        <f>VLOOKUP(L2882,COD!$O$12:$P$25,2,FALSE)</f>
        <v>#N/A</v>
      </c>
      <c r="P2882" s="119" t="str">
        <f t="shared" si="2255"/>
        <v>#N/A</v>
      </c>
    </row>
    <row r="2883" ht="23.25" customHeight="1">
      <c r="A2883" s="86" t="str">
        <f t="shared" si="2476"/>
        <v>69</v>
      </c>
      <c r="B2883" s="120">
        <v>69.0</v>
      </c>
      <c r="C2883" s="121" t="str">
        <f t="shared" si="91"/>
        <v/>
      </c>
      <c r="D2883" s="122" t="str">
        <f t="shared" ref="D2883:E2883" si="2544">D2882</f>
        <v/>
      </c>
      <c r="E2883" s="123" t="str">
        <f t="shared" si="2544"/>
        <v/>
      </c>
      <c r="F2883" s="213"/>
      <c r="G2883" s="124"/>
      <c r="H2883" s="125"/>
      <c r="I2883" s="125"/>
      <c r="J2883" s="214"/>
      <c r="K2883" s="186"/>
      <c r="L2883" s="186"/>
      <c r="M2883" s="130"/>
      <c r="N2883" s="118" t="str">
        <f>VLOOKUP(K2883,COD!$O$2:$P$10,2,FALSE)</f>
        <v>#N/A</v>
      </c>
      <c r="O2883" s="118" t="str">
        <f>VLOOKUP(L2883,COD!$O$12:$P$25,2,FALSE)</f>
        <v>#N/A</v>
      </c>
      <c r="P2883" s="119" t="str">
        <f t="shared" si="2255"/>
        <v>#N/A</v>
      </c>
    </row>
    <row r="2884" ht="23.25" customHeight="1">
      <c r="A2884" s="86" t="str">
        <f t="shared" si="2476"/>
        <v>70</v>
      </c>
      <c r="B2884" s="136">
        <v>70.0</v>
      </c>
      <c r="C2884" s="137" t="str">
        <f t="shared" si="91"/>
        <v/>
      </c>
      <c r="D2884" s="138" t="str">
        <f t="shared" ref="D2884:E2884" si="2545">D2883</f>
        <v/>
      </c>
      <c r="E2884" s="139" t="str">
        <f t="shared" si="2545"/>
        <v/>
      </c>
      <c r="F2884" s="216"/>
      <c r="G2884" s="141"/>
      <c r="H2884" s="142"/>
      <c r="I2884" s="142"/>
      <c r="J2884" s="217"/>
      <c r="K2884" s="199"/>
      <c r="L2884" s="199"/>
      <c r="M2884" s="145"/>
      <c r="N2884" s="128" t="str">
        <f>VLOOKUP(K2884,COD!$O$2:$P$10,2,FALSE)</f>
        <v>#N/A</v>
      </c>
      <c r="O2884" s="128" t="str">
        <f>VLOOKUP(L2884,COD!$O$12:$P$25,2,FALSE)</f>
        <v>#N/A</v>
      </c>
      <c r="P2884" s="119" t="str">
        <f t="shared" si="2255"/>
        <v>#N/A</v>
      </c>
    </row>
    <row r="2885" ht="21.0" customHeight="1">
      <c r="A2885" s="86" t="str">
        <f t="shared" ref="A2885:A2887" si="2547">E2885&amp;D2885&amp;F2885</f>
        <v>CLAVE ROJA</v>
      </c>
      <c r="B2885" s="108" t="s">
        <v>450</v>
      </c>
      <c r="C2885" s="146" t="str">
        <f t="shared" si="91"/>
        <v/>
      </c>
      <c r="D2885" s="147" t="str">
        <f t="shared" ref="D2885:E2885" si="2546">D2884</f>
        <v/>
      </c>
      <c r="E2885" s="148" t="str">
        <f t="shared" si="2546"/>
        <v/>
      </c>
      <c r="F2885" s="149" t="s">
        <v>21</v>
      </c>
      <c r="G2885" s="150"/>
      <c r="H2885" s="150"/>
      <c r="I2885" s="150"/>
      <c r="J2885" s="151"/>
      <c r="K2885" s="152"/>
      <c r="L2885" s="151"/>
      <c r="M2885" s="153"/>
      <c r="N2885" s="119" t="str">
        <f>VLOOKUP(K2885,COD!$O$2:$P$10,2,FALSE)</f>
        <v>#N/A</v>
      </c>
      <c r="O2885" s="119" t="str">
        <f>VLOOKUP(L2885,COD!$O$12:$P$25,2,FALSE)</f>
        <v>#N/A</v>
      </c>
      <c r="P2885" s="119" t="str">
        <f t="shared" si="2255"/>
        <v>#N/A</v>
      </c>
    </row>
    <row r="2886" ht="21.0" customHeight="1">
      <c r="A2886" s="86" t="str">
        <f t="shared" si="2547"/>
        <v>CLAVE AMARILLA</v>
      </c>
      <c r="B2886" s="120" t="s">
        <v>450</v>
      </c>
      <c r="C2886" s="154" t="str">
        <f t="shared" si="91"/>
        <v/>
      </c>
      <c r="D2886" s="155" t="str">
        <f t="shared" ref="D2886:E2886" si="2548">D2885</f>
        <v/>
      </c>
      <c r="E2886" s="123" t="str">
        <f t="shared" si="2548"/>
        <v/>
      </c>
      <c r="F2886" s="156" t="s">
        <v>32</v>
      </c>
      <c r="G2886" s="157"/>
      <c r="H2886" s="157"/>
      <c r="I2886" s="157"/>
      <c r="J2886" s="158"/>
      <c r="K2886" s="159"/>
      <c r="L2886" s="158"/>
      <c r="M2886" s="130"/>
      <c r="N2886" s="119" t="str">
        <f>VLOOKUP(K2886,COD!$O$2:$P$10,2,FALSE)</f>
        <v>#N/A</v>
      </c>
      <c r="O2886" s="119" t="str">
        <f>VLOOKUP(L2886,COD!$O$12:$P$25,2,FALSE)</f>
        <v>#N/A</v>
      </c>
      <c r="P2886" s="119" t="str">
        <f t="shared" si="2255"/>
        <v>#N/A</v>
      </c>
    </row>
    <row r="2887" ht="21.0" customHeight="1">
      <c r="A2887" s="86" t="str">
        <f t="shared" si="2547"/>
        <v>CLAVE AZUL</v>
      </c>
      <c r="B2887" s="136" t="s">
        <v>450</v>
      </c>
      <c r="C2887" s="160" t="str">
        <f t="shared" si="91"/>
        <v/>
      </c>
      <c r="D2887" s="161" t="str">
        <f t="shared" ref="D2887:E2887" si="2549">D2886</f>
        <v/>
      </c>
      <c r="E2887" s="139" t="str">
        <f t="shared" si="2549"/>
        <v/>
      </c>
      <c r="F2887" s="162" t="s">
        <v>43</v>
      </c>
      <c r="G2887" s="163"/>
      <c r="H2887" s="163"/>
      <c r="I2887" s="163"/>
      <c r="J2887" s="164"/>
      <c r="K2887" s="165"/>
      <c r="L2887" s="164"/>
      <c r="M2887" s="166"/>
      <c r="N2887" s="119" t="str">
        <f>VLOOKUP(K2887,COD!$O$2:$P$10,2,FALSE)</f>
        <v>#N/A</v>
      </c>
      <c r="O2887" s="119" t="str">
        <f>VLOOKUP(L2887,COD!$O$12:$P$25,2,FALSE)</f>
        <v>#N/A</v>
      </c>
      <c r="P2887" s="119" t="str">
        <f t="shared" si="2255"/>
        <v>#N/A</v>
      </c>
    </row>
    <row r="2888" ht="23.25" customHeight="1">
      <c r="A2888" s="86" t="str">
        <f t="shared" ref="A2888:A2957" si="2550">E2888&amp;D2888&amp;B2888</f>
        <v>1</v>
      </c>
      <c r="B2888" s="167">
        <v>1.0</v>
      </c>
      <c r="C2888" s="168" t="str">
        <f t="shared" si="91"/>
        <v/>
      </c>
      <c r="D2888" s="169" t="str">
        <f>VLOOKUP($B$2&amp;$E2888,'Numeración'!$A$4:$G$63,5,FALSE)</f>
        <v/>
      </c>
      <c r="E2888" s="218"/>
      <c r="F2888" s="171"/>
      <c r="G2888" s="172"/>
      <c r="H2888" s="173"/>
      <c r="I2888" s="173"/>
      <c r="J2888" s="174"/>
      <c r="K2888" s="175"/>
      <c r="L2888" s="175"/>
      <c r="M2888" s="176"/>
      <c r="N2888" s="128" t="str">
        <f>VLOOKUP(K2888,COD!$O$2:$P$10,2,FALSE)</f>
        <v>#N/A</v>
      </c>
      <c r="O2888" s="128" t="str">
        <f>VLOOKUP(L2888,COD!$O$12:$P$25,2,FALSE)</f>
        <v>#N/A</v>
      </c>
      <c r="P2888" s="119" t="str">
        <f t="shared" si="2255"/>
        <v>#N/A</v>
      </c>
    </row>
    <row r="2889" ht="23.25" customHeight="1">
      <c r="A2889" s="86" t="str">
        <f t="shared" si="2550"/>
        <v>2</v>
      </c>
      <c r="B2889" s="177">
        <v>2.0</v>
      </c>
      <c r="C2889" s="178" t="str">
        <f t="shared" si="91"/>
        <v/>
      </c>
      <c r="D2889" s="179" t="str">
        <f t="shared" ref="D2889:E2889" si="2551">D2888</f>
        <v/>
      </c>
      <c r="E2889" s="180" t="str">
        <f t="shared" si="2551"/>
        <v/>
      </c>
      <c r="F2889" s="181"/>
      <c r="G2889" s="182"/>
      <c r="H2889" s="183"/>
      <c r="I2889" s="183"/>
      <c r="J2889" s="184"/>
      <c r="K2889" s="185"/>
      <c r="L2889" s="186"/>
      <c r="M2889" s="132"/>
      <c r="N2889" s="118" t="str">
        <f>VLOOKUP(K2889,COD!$O$2:$P$10,2,FALSE)</f>
        <v>#N/A</v>
      </c>
      <c r="O2889" s="118" t="str">
        <f>VLOOKUP(L2889,COD!$O$12:$P$25,2,FALSE)</f>
        <v>#N/A</v>
      </c>
      <c r="P2889" s="119" t="str">
        <f t="shared" si="2255"/>
        <v>#N/A</v>
      </c>
    </row>
    <row r="2890" ht="23.25" customHeight="1">
      <c r="A2890" s="86" t="str">
        <f t="shared" si="2550"/>
        <v>3</v>
      </c>
      <c r="B2890" s="177">
        <v>3.0</v>
      </c>
      <c r="C2890" s="178" t="str">
        <f t="shared" si="91"/>
        <v/>
      </c>
      <c r="D2890" s="179" t="str">
        <f t="shared" ref="D2890:E2890" si="2552">D2889</f>
        <v/>
      </c>
      <c r="E2890" s="180" t="str">
        <f t="shared" si="2552"/>
        <v/>
      </c>
      <c r="F2890" s="181"/>
      <c r="G2890" s="182"/>
      <c r="H2890" s="183"/>
      <c r="I2890" s="183"/>
      <c r="J2890" s="184"/>
      <c r="K2890" s="185"/>
      <c r="L2890" s="185"/>
      <c r="M2890" s="131"/>
      <c r="N2890" s="128" t="str">
        <f>VLOOKUP(K2890,COD!$O$2:$P$10,2,FALSE)</f>
        <v>#N/A</v>
      </c>
      <c r="O2890" s="128" t="str">
        <f>VLOOKUP(L2890,COD!$O$12:$P$25,2,FALSE)</f>
        <v>#N/A</v>
      </c>
      <c r="P2890" s="119" t="str">
        <f t="shared" si="2255"/>
        <v>#N/A</v>
      </c>
    </row>
    <row r="2891" ht="23.25" customHeight="1">
      <c r="A2891" s="86" t="str">
        <f t="shared" si="2550"/>
        <v>4</v>
      </c>
      <c r="B2891" s="177">
        <v>4.0</v>
      </c>
      <c r="C2891" s="178" t="str">
        <f t="shared" si="91"/>
        <v/>
      </c>
      <c r="D2891" s="179" t="str">
        <f t="shared" ref="D2891:E2891" si="2553">D2890</f>
        <v/>
      </c>
      <c r="E2891" s="180" t="str">
        <f t="shared" si="2553"/>
        <v/>
      </c>
      <c r="F2891" s="181"/>
      <c r="G2891" s="182"/>
      <c r="H2891" s="183"/>
      <c r="I2891" s="183"/>
      <c r="J2891" s="184"/>
      <c r="K2891" s="185"/>
      <c r="L2891" s="185"/>
      <c r="M2891" s="132"/>
      <c r="N2891" s="118" t="str">
        <f>VLOOKUP(K2891,COD!$O$2:$P$10,2,FALSE)</f>
        <v>#N/A</v>
      </c>
      <c r="O2891" s="118" t="str">
        <f>VLOOKUP(L2891,COD!$O$12:$P$25,2,FALSE)</f>
        <v>#N/A</v>
      </c>
      <c r="P2891" s="119" t="str">
        <f t="shared" si="2255"/>
        <v>#N/A</v>
      </c>
    </row>
    <row r="2892" ht="23.25" customHeight="1">
      <c r="A2892" s="86" t="str">
        <f t="shared" si="2550"/>
        <v>5</v>
      </c>
      <c r="B2892" s="177">
        <v>5.0</v>
      </c>
      <c r="C2892" s="178" t="str">
        <f t="shared" si="91"/>
        <v/>
      </c>
      <c r="D2892" s="179" t="str">
        <f t="shared" ref="D2892:E2892" si="2554">D2891</f>
        <v/>
      </c>
      <c r="E2892" s="180" t="str">
        <f t="shared" si="2554"/>
        <v/>
      </c>
      <c r="F2892" s="181"/>
      <c r="G2892" s="182"/>
      <c r="H2892" s="183"/>
      <c r="I2892" s="183"/>
      <c r="J2892" s="184"/>
      <c r="K2892" s="185"/>
      <c r="L2892" s="185"/>
      <c r="M2892" s="131"/>
      <c r="N2892" s="128" t="str">
        <f>VLOOKUP(K2892,COD!$O$2:$P$10,2,FALSE)</f>
        <v>#N/A</v>
      </c>
      <c r="O2892" s="128" t="str">
        <f>VLOOKUP(L2892,COD!$O$12:$P$25,2,FALSE)</f>
        <v>#N/A</v>
      </c>
      <c r="P2892" s="119" t="str">
        <f t="shared" si="2255"/>
        <v>#N/A</v>
      </c>
    </row>
    <row r="2893" ht="23.25" customHeight="1">
      <c r="A2893" s="86" t="str">
        <f t="shared" si="2550"/>
        <v>6</v>
      </c>
      <c r="B2893" s="177">
        <v>6.0</v>
      </c>
      <c r="C2893" s="178" t="str">
        <f t="shared" si="91"/>
        <v/>
      </c>
      <c r="D2893" s="179" t="str">
        <f t="shared" ref="D2893:E2893" si="2555">D2892</f>
        <v/>
      </c>
      <c r="E2893" s="180" t="str">
        <f t="shared" si="2555"/>
        <v/>
      </c>
      <c r="F2893" s="181"/>
      <c r="G2893" s="182"/>
      <c r="H2893" s="183"/>
      <c r="I2893" s="183"/>
      <c r="J2893" s="184"/>
      <c r="K2893" s="185"/>
      <c r="L2893" s="185"/>
      <c r="M2893" s="130"/>
      <c r="N2893" s="118" t="str">
        <f>VLOOKUP(K2893,COD!$O$2:$P$10,2,FALSE)</f>
        <v>#N/A</v>
      </c>
      <c r="O2893" s="118" t="str">
        <f>VLOOKUP(L2893,COD!$O$12:$P$25,2,FALSE)</f>
        <v>#N/A</v>
      </c>
      <c r="P2893" s="119" t="str">
        <f t="shared" si="2255"/>
        <v>#N/A</v>
      </c>
    </row>
    <row r="2894" ht="23.25" customHeight="1">
      <c r="A2894" s="86" t="str">
        <f t="shared" si="2550"/>
        <v>7</v>
      </c>
      <c r="B2894" s="177">
        <v>7.0</v>
      </c>
      <c r="C2894" s="178" t="str">
        <f t="shared" si="91"/>
        <v/>
      </c>
      <c r="D2894" s="179" t="str">
        <f t="shared" ref="D2894:E2894" si="2556">D2893</f>
        <v/>
      </c>
      <c r="E2894" s="180" t="str">
        <f t="shared" si="2556"/>
        <v/>
      </c>
      <c r="F2894" s="181"/>
      <c r="G2894" s="182"/>
      <c r="H2894" s="183"/>
      <c r="I2894" s="183"/>
      <c r="J2894" s="184"/>
      <c r="K2894" s="185"/>
      <c r="L2894" s="185"/>
      <c r="M2894" s="127"/>
      <c r="N2894" s="128" t="str">
        <f>VLOOKUP(K2894,COD!$O$2:$P$10,2,FALSE)</f>
        <v>#N/A</v>
      </c>
      <c r="O2894" s="128" t="str">
        <f>VLOOKUP(L2894,COD!$O$12:$P$25,2,FALSE)</f>
        <v>#N/A</v>
      </c>
      <c r="P2894" s="119" t="str">
        <f t="shared" si="2255"/>
        <v>#N/A</v>
      </c>
    </row>
    <row r="2895" ht="23.25" customHeight="1">
      <c r="A2895" s="86" t="str">
        <f t="shared" si="2550"/>
        <v>8</v>
      </c>
      <c r="B2895" s="177">
        <v>8.0</v>
      </c>
      <c r="C2895" s="178" t="str">
        <f t="shared" si="91"/>
        <v/>
      </c>
      <c r="D2895" s="179" t="str">
        <f t="shared" ref="D2895:E2895" si="2557">D2894</f>
        <v/>
      </c>
      <c r="E2895" s="180" t="str">
        <f t="shared" si="2557"/>
        <v/>
      </c>
      <c r="F2895" s="181"/>
      <c r="G2895" s="182"/>
      <c r="H2895" s="183"/>
      <c r="I2895" s="183"/>
      <c r="J2895" s="184"/>
      <c r="K2895" s="185"/>
      <c r="L2895" s="185"/>
      <c r="M2895" s="132"/>
      <c r="N2895" s="118" t="str">
        <f>VLOOKUP(K2895,COD!$O$2:$P$10,2,FALSE)</f>
        <v>#N/A</v>
      </c>
      <c r="O2895" s="118" t="str">
        <f>VLOOKUP(L2895,COD!$O$12:$P$25,2,FALSE)</f>
        <v>#N/A</v>
      </c>
      <c r="P2895" s="119" t="str">
        <f t="shared" si="2255"/>
        <v>#N/A</v>
      </c>
    </row>
    <row r="2896" ht="23.25" customHeight="1">
      <c r="A2896" s="86" t="str">
        <f t="shared" si="2550"/>
        <v>9</v>
      </c>
      <c r="B2896" s="177">
        <v>9.0</v>
      </c>
      <c r="C2896" s="178" t="str">
        <f t="shared" si="91"/>
        <v/>
      </c>
      <c r="D2896" s="179" t="str">
        <f t="shared" ref="D2896:E2896" si="2558">D2895</f>
        <v/>
      </c>
      <c r="E2896" s="180" t="str">
        <f t="shared" si="2558"/>
        <v/>
      </c>
      <c r="F2896" s="181"/>
      <c r="G2896" s="182"/>
      <c r="H2896" s="183"/>
      <c r="I2896" s="183"/>
      <c r="J2896" s="184"/>
      <c r="K2896" s="185"/>
      <c r="L2896" s="185"/>
      <c r="M2896" s="131"/>
      <c r="N2896" s="128" t="str">
        <f>VLOOKUP(K2896,COD!$O$2:$P$10,2,FALSE)</f>
        <v>#N/A</v>
      </c>
      <c r="O2896" s="128" t="str">
        <f>VLOOKUP(L2896,COD!$O$12:$P$25,2,FALSE)</f>
        <v>#N/A</v>
      </c>
      <c r="P2896" s="119" t="str">
        <f t="shared" si="2255"/>
        <v>#N/A</v>
      </c>
    </row>
    <row r="2897" ht="23.25" customHeight="1">
      <c r="A2897" s="86" t="str">
        <f t="shared" si="2550"/>
        <v>10</v>
      </c>
      <c r="B2897" s="177">
        <v>10.0</v>
      </c>
      <c r="C2897" s="178" t="str">
        <f t="shared" si="91"/>
        <v/>
      </c>
      <c r="D2897" s="179" t="str">
        <f t="shared" ref="D2897:E2897" si="2559">D2896</f>
        <v/>
      </c>
      <c r="E2897" s="180" t="str">
        <f t="shared" si="2559"/>
        <v/>
      </c>
      <c r="F2897" s="181"/>
      <c r="G2897" s="182"/>
      <c r="H2897" s="183"/>
      <c r="I2897" s="183"/>
      <c r="J2897" s="184"/>
      <c r="K2897" s="185"/>
      <c r="L2897" s="185"/>
      <c r="M2897" s="132"/>
      <c r="N2897" s="118" t="str">
        <f>VLOOKUP(K2897,COD!$O$2:$P$10,2,FALSE)</f>
        <v>#N/A</v>
      </c>
      <c r="O2897" s="118" t="str">
        <f>VLOOKUP(L2897,COD!$O$12:$P$25,2,FALSE)</f>
        <v>#N/A</v>
      </c>
      <c r="P2897" s="119" t="str">
        <f t="shared" si="2255"/>
        <v>#N/A</v>
      </c>
    </row>
    <row r="2898" ht="23.25" customHeight="1">
      <c r="A2898" s="86" t="str">
        <f t="shared" si="2550"/>
        <v>11</v>
      </c>
      <c r="B2898" s="177">
        <v>11.0</v>
      </c>
      <c r="C2898" s="178" t="str">
        <f t="shared" si="91"/>
        <v/>
      </c>
      <c r="D2898" s="179" t="str">
        <f t="shared" ref="D2898:E2898" si="2560">D2897</f>
        <v/>
      </c>
      <c r="E2898" s="180" t="str">
        <f t="shared" si="2560"/>
        <v/>
      </c>
      <c r="F2898" s="181"/>
      <c r="G2898" s="182"/>
      <c r="H2898" s="183"/>
      <c r="I2898" s="183"/>
      <c r="J2898" s="184"/>
      <c r="K2898" s="185"/>
      <c r="L2898" s="185"/>
      <c r="M2898" s="131"/>
      <c r="N2898" s="128" t="str">
        <f>VLOOKUP(K2898,COD!$O$2:$P$10,2,FALSE)</f>
        <v>#N/A</v>
      </c>
      <c r="O2898" s="128" t="str">
        <f>VLOOKUP(L2898,COD!$O$12:$P$25,2,FALSE)</f>
        <v>#N/A</v>
      </c>
      <c r="P2898" s="119" t="str">
        <f t="shared" si="2255"/>
        <v>#N/A</v>
      </c>
    </row>
    <row r="2899" ht="23.25" customHeight="1">
      <c r="A2899" s="86" t="str">
        <f t="shared" si="2550"/>
        <v>12</v>
      </c>
      <c r="B2899" s="177">
        <v>12.0</v>
      </c>
      <c r="C2899" s="178" t="str">
        <f t="shared" si="91"/>
        <v/>
      </c>
      <c r="D2899" s="179" t="str">
        <f t="shared" ref="D2899:E2899" si="2561">D2898</f>
        <v/>
      </c>
      <c r="E2899" s="180" t="str">
        <f t="shared" si="2561"/>
        <v/>
      </c>
      <c r="F2899" s="181"/>
      <c r="G2899" s="182"/>
      <c r="H2899" s="183"/>
      <c r="I2899" s="183"/>
      <c r="J2899" s="184"/>
      <c r="K2899" s="186"/>
      <c r="L2899" s="186"/>
      <c r="M2899" s="130"/>
      <c r="N2899" s="118" t="str">
        <f>VLOOKUP(K2899,COD!$O$2:$P$10,2,FALSE)</f>
        <v>#N/A</v>
      </c>
      <c r="O2899" s="118" t="str">
        <f>VLOOKUP(L2899,COD!$O$12:$P$25,2,FALSE)</f>
        <v>#N/A</v>
      </c>
      <c r="P2899" s="119" t="str">
        <f t="shared" si="2255"/>
        <v>#N/A</v>
      </c>
    </row>
    <row r="2900" ht="23.25" customHeight="1">
      <c r="A2900" s="86" t="str">
        <f t="shared" si="2550"/>
        <v>13</v>
      </c>
      <c r="B2900" s="177">
        <v>13.0</v>
      </c>
      <c r="C2900" s="178" t="str">
        <f t="shared" si="91"/>
        <v/>
      </c>
      <c r="D2900" s="179" t="str">
        <f t="shared" ref="D2900:E2900" si="2562">D2899</f>
        <v/>
      </c>
      <c r="E2900" s="180" t="str">
        <f t="shared" si="2562"/>
        <v/>
      </c>
      <c r="F2900" s="181"/>
      <c r="G2900" s="182"/>
      <c r="H2900" s="183"/>
      <c r="I2900" s="183"/>
      <c r="J2900" s="184"/>
      <c r="K2900" s="185"/>
      <c r="L2900" s="185"/>
      <c r="M2900" s="127"/>
      <c r="N2900" s="128" t="str">
        <f>VLOOKUP(K2900,COD!$O$2:$P$10,2,FALSE)</f>
        <v>#N/A</v>
      </c>
      <c r="O2900" s="128" t="str">
        <f>VLOOKUP(L2900,COD!$O$12:$P$25,2,FALSE)</f>
        <v>#N/A</v>
      </c>
      <c r="P2900" s="119" t="str">
        <f t="shared" si="2255"/>
        <v>#N/A</v>
      </c>
    </row>
    <row r="2901" ht="23.25" customHeight="1">
      <c r="A2901" s="86" t="str">
        <f t="shared" si="2550"/>
        <v>14</v>
      </c>
      <c r="B2901" s="177">
        <v>14.0</v>
      </c>
      <c r="C2901" s="178" t="str">
        <f t="shared" si="91"/>
        <v/>
      </c>
      <c r="D2901" s="179" t="str">
        <f t="shared" ref="D2901:E2901" si="2563">D2900</f>
        <v/>
      </c>
      <c r="E2901" s="180" t="str">
        <f t="shared" si="2563"/>
        <v/>
      </c>
      <c r="F2901" s="181"/>
      <c r="G2901" s="182"/>
      <c r="H2901" s="183"/>
      <c r="I2901" s="183"/>
      <c r="J2901" s="184"/>
      <c r="K2901" s="186"/>
      <c r="L2901" s="186"/>
      <c r="M2901" s="130"/>
      <c r="N2901" s="118" t="str">
        <f>VLOOKUP(K2901,COD!$O$2:$P$10,2,FALSE)</f>
        <v>#N/A</v>
      </c>
      <c r="O2901" s="118" t="str">
        <f>VLOOKUP(L2901,COD!$O$12:$P$25,2,FALSE)</f>
        <v>#N/A</v>
      </c>
      <c r="P2901" s="119" t="str">
        <f t="shared" si="2255"/>
        <v>#N/A</v>
      </c>
    </row>
    <row r="2902" ht="23.25" customHeight="1">
      <c r="A2902" s="86" t="str">
        <f t="shared" si="2550"/>
        <v>15</v>
      </c>
      <c r="B2902" s="177">
        <v>15.0</v>
      </c>
      <c r="C2902" s="178" t="str">
        <f t="shared" si="91"/>
        <v/>
      </c>
      <c r="D2902" s="179" t="str">
        <f t="shared" ref="D2902:E2902" si="2564">D2901</f>
        <v/>
      </c>
      <c r="E2902" s="180" t="str">
        <f t="shared" si="2564"/>
        <v/>
      </c>
      <c r="F2902" s="181"/>
      <c r="G2902" s="182"/>
      <c r="H2902" s="183"/>
      <c r="I2902" s="183"/>
      <c r="J2902" s="184"/>
      <c r="K2902" s="186"/>
      <c r="L2902" s="186"/>
      <c r="M2902" s="127"/>
      <c r="N2902" s="128" t="str">
        <f>VLOOKUP(K2902,COD!$O$2:$P$10,2,FALSE)</f>
        <v>#N/A</v>
      </c>
      <c r="O2902" s="128" t="str">
        <f>VLOOKUP(L2902,COD!$O$12:$P$25,2,FALSE)</f>
        <v>#N/A</v>
      </c>
      <c r="P2902" s="119" t="str">
        <f t="shared" si="2255"/>
        <v>#N/A</v>
      </c>
    </row>
    <row r="2903" ht="23.25" customHeight="1">
      <c r="A2903" s="86" t="str">
        <f t="shared" si="2550"/>
        <v>16</v>
      </c>
      <c r="B2903" s="177">
        <v>16.0</v>
      </c>
      <c r="C2903" s="178" t="str">
        <f t="shared" si="91"/>
        <v/>
      </c>
      <c r="D2903" s="179" t="str">
        <f t="shared" ref="D2903:E2903" si="2565">D2902</f>
        <v/>
      </c>
      <c r="E2903" s="180" t="str">
        <f t="shared" si="2565"/>
        <v/>
      </c>
      <c r="F2903" s="181"/>
      <c r="G2903" s="182"/>
      <c r="H2903" s="183"/>
      <c r="I2903" s="183"/>
      <c r="J2903" s="184"/>
      <c r="K2903" s="186"/>
      <c r="L2903" s="186"/>
      <c r="M2903" s="132"/>
      <c r="N2903" s="118" t="str">
        <f>VLOOKUP(K2903,COD!$O$2:$P$10,2,FALSE)</f>
        <v>#N/A</v>
      </c>
      <c r="O2903" s="118" t="str">
        <f>VLOOKUP(L2903,COD!$O$12:$P$25,2,FALSE)</f>
        <v>#N/A</v>
      </c>
      <c r="P2903" s="119" t="str">
        <f t="shared" si="2255"/>
        <v>#N/A</v>
      </c>
    </row>
    <row r="2904" ht="23.25" customHeight="1">
      <c r="A2904" s="86" t="str">
        <f t="shared" si="2550"/>
        <v>17</v>
      </c>
      <c r="B2904" s="177">
        <v>17.0</v>
      </c>
      <c r="C2904" s="178" t="str">
        <f t="shared" si="91"/>
        <v/>
      </c>
      <c r="D2904" s="179" t="str">
        <f t="shared" ref="D2904:E2904" si="2566">D2903</f>
        <v/>
      </c>
      <c r="E2904" s="180" t="str">
        <f t="shared" si="2566"/>
        <v/>
      </c>
      <c r="F2904" s="181"/>
      <c r="G2904" s="182"/>
      <c r="H2904" s="183"/>
      <c r="I2904" s="183"/>
      <c r="J2904" s="184"/>
      <c r="K2904" s="186"/>
      <c r="L2904" s="186"/>
      <c r="M2904" s="131"/>
      <c r="N2904" s="128" t="str">
        <f>VLOOKUP(K2904,COD!$O$2:$P$10,2,FALSE)</f>
        <v>#N/A</v>
      </c>
      <c r="O2904" s="128" t="str">
        <f>VLOOKUP(L2904,COD!$O$12:$P$25,2,FALSE)</f>
        <v>#N/A</v>
      </c>
      <c r="P2904" s="119" t="str">
        <f t="shared" si="2255"/>
        <v>#N/A</v>
      </c>
    </row>
    <row r="2905" ht="23.25" customHeight="1">
      <c r="A2905" s="86" t="str">
        <f t="shared" si="2550"/>
        <v>18</v>
      </c>
      <c r="B2905" s="177">
        <v>18.0</v>
      </c>
      <c r="C2905" s="178" t="str">
        <f t="shared" si="91"/>
        <v/>
      </c>
      <c r="D2905" s="179" t="str">
        <f t="shared" ref="D2905:E2905" si="2567">D2904</f>
        <v/>
      </c>
      <c r="E2905" s="180" t="str">
        <f t="shared" si="2567"/>
        <v/>
      </c>
      <c r="F2905" s="181"/>
      <c r="G2905" s="182"/>
      <c r="H2905" s="183"/>
      <c r="I2905" s="183"/>
      <c r="J2905" s="187"/>
      <c r="K2905" s="186"/>
      <c r="L2905" s="186"/>
      <c r="M2905" s="130"/>
      <c r="N2905" s="118" t="str">
        <f>VLOOKUP(K2905,COD!$O$2:$P$10,2,FALSE)</f>
        <v>#N/A</v>
      </c>
      <c r="O2905" s="118" t="str">
        <f>VLOOKUP(L2905,COD!$O$12:$P$25,2,FALSE)</f>
        <v>#N/A</v>
      </c>
      <c r="P2905" s="119" t="str">
        <f t="shared" si="2255"/>
        <v>#N/A</v>
      </c>
    </row>
    <row r="2906" ht="23.25" customHeight="1">
      <c r="A2906" s="86" t="str">
        <f t="shared" si="2550"/>
        <v>19</v>
      </c>
      <c r="B2906" s="177">
        <v>19.0</v>
      </c>
      <c r="C2906" s="178" t="str">
        <f t="shared" si="91"/>
        <v/>
      </c>
      <c r="D2906" s="179" t="str">
        <f t="shared" ref="D2906:E2906" si="2568">D2905</f>
        <v/>
      </c>
      <c r="E2906" s="180" t="str">
        <f t="shared" si="2568"/>
        <v/>
      </c>
      <c r="F2906" s="181"/>
      <c r="G2906" s="182"/>
      <c r="H2906" s="183"/>
      <c r="I2906" s="183"/>
      <c r="J2906" s="184"/>
      <c r="K2906" s="186"/>
      <c r="L2906" s="186"/>
      <c r="M2906" s="127"/>
      <c r="N2906" s="128" t="str">
        <f>VLOOKUP(K2906,COD!$O$2:$P$10,2,FALSE)</f>
        <v>#N/A</v>
      </c>
      <c r="O2906" s="128" t="str">
        <f>VLOOKUP(L2906,COD!$O$12:$P$25,2,FALSE)</f>
        <v>#N/A</v>
      </c>
      <c r="P2906" s="119" t="str">
        <f t="shared" si="2255"/>
        <v>#N/A</v>
      </c>
    </row>
    <row r="2907" ht="23.25" customHeight="1">
      <c r="A2907" s="86" t="str">
        <f t="shared" si="2550"/>
        <v>20</v>
      </c>
      <c r="B2907" s="177">
        <v>20.0</v>
      </c>
      <c r="C2907" s="178" t="str">
        <f t="shared" si="91"/>
        <v/>
      </c>
      <c r="D2907" s="179" t="str">
        <f t="shared" ref="D2907:E2907" si="2569">D2906</f>
        <v/>
      </c>
      <c r="E2907" s="180" t="str">
        <f t="shared" si="2569"/>
        <v/>
      </c>
      <c r="F2907" s="181"/>
      <c r="G2907" s="182"/>
      <c r="H2907" s="183"/>
      <c r="I2907" s="183"/>
      <c r="J2907" s="184"/>
      <c r="K2907" s="186"/>
      <c r="L2907" s="186"/>
      <c r="M2907" s="132"/>
      <c r="N2907" s="118" t="str">
        <f>VLOOKUP(K2907,COD!$O$2:$P$10,2,FALSE)</f>
        <v>#N/A</v>
      </c>
      <c r="O2907" s="118" t="str">
        <f>VLOOKUP(L2907,COD!$O$12:$P$25,2,FALSE)</f>
        <v>#N/A</v>
      </c>
      <c r="P2907" s="119" t="str">
        <f t="shared" si="2255"/>
        <v>#N/A</v>
      </c>
    </row>
    <row r="2908" ht="23.25" customHeight="1">
      <c r="A2908" s="86" t="str">
        <f t="shared" si="2550"/>
        <v>21</v>
      </c>
      <c r="B2908" s="177">
        <v>21.0</v>
      </c>
      <c r="C2908" s="178" t="str">
        <f t="shared" si="91"/>
        <v/>
      </c>
      <c r="D2908" s="179" t="str">
        <f t="shared" ref="D2908:E2908" si="2570">D2907</f>
        <v/>
      </c>
      <c r="E2908" s="180" t="str">
        <f t="shared" si="2570"/>
        <v/>
      </c>
      <c r="F2908" s="181"/>
      <c r="G2908" s="182"/>
      <c r="H2908" s="183"/>
      <c r="I2908" s="183"/>
      <c r="J2908" s="187"/>
      <c r="K2908" s="185"/>
      <c r="L2908" s="186"/>
      <c r="M2908" s="127"/>
      <c r="N2908" s="128" t="str">
        <f>VLOOKUP(K2908,COD!$O$2:$P$10,2,FALSE)</f>
        <v>#N/A</v>
      </c>
      <c r="O2908" s="128" t="str">
        <f>VLOOKUP(L2908,COD!$O$12:$P$25,2,FALSE)</f>
        <v>#N/A</v>
      </c>
      <c r="P2908" s="119" t="str">
        <f t="shared" si="2255"/>
        <v>#N/A</v>
      </c>
    </row>
    <row r="2909" ht="23.25" customHeight="1">
      <c r="A2909" s="86" t="str">
        <f t="shared" si="2550"/>
        <v>22</v>
      </c>
      <c r="B2909" s="177">
        <v>22.0</v>
      </c>
      <c r="C2909" s="178" t="str">
        <f t="shared" si="91"/>
        <v/>
      </c>
      <c r="D2909" s="179" t="str">
        <f t="shared" ref="D2909:E2909" si="2571">D2908</f>
        <v/>
      </c>
      <c r="E2909" s="180" t="str">
        <f t="shared" si="2571"/>
        <v/>
      </c>
      <c r="F2909" s="181"/>
      <c r="G2909" s="182"/>
      <c r="H2909" s="183"/>
      <c r="I2909" s="183"/>
      <c r="J2909" s="184"/>
      <c r="K2909" s="186"/>
      <c r="L2909" s="186"/>
      <c r="M2909" s="130"/>
      <c r="N2909" s="118" t="str">
        <f>VLOOKUP(K2909,COD!$O$2:$P$10,2,FALSE)</f>
        <v>#N/A</v>
      </c>
      <c r="O2909" s="118" t="str">
        <f>VLOOKUP(L2909,COD!$O$12:$P$25,2,FALSE)</f>
        <v>#N/A</v>
      </c>
      <c r="P2909" s="119" t="str">
        <f t="shared" si="2255"/>
        <v>#N/A</v>
      </c>
    </row>
    <row r="2910" ht="23.25" customHeight="1">
      <c r="A2910" s="86" t="str">
        <f t="shared" si="2550"/>
        <v>23</v>
      </c>
      <c r="B2910" s="177">
        <v>23.0</v>
      </c>
      <c r="C2910" s="178" t="str">
        <f t="shared" si="91"/>
        <v/>
      </c>
      <c r="D2910" s="179" t="str">
        <f t="shared" ref="D2910:E2910" si="2572">D2909</f>
        <v/>
      </c>
      <c r="E2910" s="180" t="str">
        <f t="shared" si="2572"/>
        <v/>
      </c>
      <c r="F2910" s="181"/>
      <c r="G2910" s="182"/>
      <c r="H2910" s="183"/>
      <c r="I2910" s="183"/>
      <c r="J2910" s="184"/>
      <c r="K2910" s="185"/>
      <c r="L2910" s="186"/>
      <c r="M2910" s="131"/>
      <c r="N2910" s="128" t="str">
        <f>VLOOKUP(K2910,COD!$O$2:$P$10,2,FALSE)</f>
        <v>#N/A</v>
      </c>
      <c r="O2910" s="128" t="str">
        <f>VLOOKUP(L2910,COD!$O$12:$P$25,2,FALSE)</f>
        <v>#N/A</v>
      </c>
      <c r="P2910" s="119" t="str">
        <f t="shared" si="2255"/>
        <v>#N/A</v>
      </c>
    </row>
    <row r="2911" ht="23.25" customHeight="1">
      <c r="A2911" s="86" t="str">
        <f t="shared" si="2550"/>
        <v>24</v>
      </c>
      <c r="B2911" s="177">
        <v>24.0</v>
      </c>
      <c r="C2911" s="178" t="str">
        <f t="shared" si="91"/>
        <v/>
      </c>
      <c r="D2911" s="179" t="str">
        <f t="shared" ref="D2911:E2911" si="2573">D2910</f>
        <v/>
      </c>
      <c r="E2911" s="180" t="str">
        <f t="shared" si="2573"/>
        <v/>
      </c>
      <c r="F2911" s="181"/>
      <c r="G2911" s="182"/>
      <c r="H2911" s="183"/>
      <c r="I2911" s="183"/>
      <c r="J2911" s="184"/>
      <c r="K2911" s="186"/>
      <c r="L2911" s="186"/>
      <c r="M2911" s="130"/>
      <c r="N2911" s="118" t="str">
        <f>VLOOKUP(K2911,COD!$O$2:$P$10,2,FALSE)</f>
        <v>#N/A</v>
      </c>
      <c r="O2911" s="118" t="str">
        <f>VLOOKUP(L2911,COD!$O$12:$P$25,2,FALSE)</f>
        <v>#N/A</v>
      </c>
      <c r="P2911" s="119" t="str">
        <f t="shared" si="2255"/>
        <v>#N/A</v>
      </c>
    </row>
    <row r="2912" ht="23.25" customHeight="1">
      <c r="A2912" s="86" t="str">
        <f t="shared" si="2550"/>
        <v>25</v>
      </c>
      <c r="B2912" s="177">
        <v>25.0</v>
      </c>
      <c r="C2912" s="178" t="str">
        <f t="shared" si="91"/>
        <v/>
      </c>
      <c r="D2912" s="179" t="str">
        <f t="shared" ref="D2912:E2912" si="2574">D2911</f>
        <v/>
      </c>
      <c r="E2912" s="180" t="str">
        <f t="shared" si="2574"/>
        <v/>
      </c>
      <c r="F2912" s="181"/>
      <c r="G2912" s="182"/>
      <c r="H2912" s="183"/>
      <c r="I2912" s="183"/>
      <c r="J2912" s="187"/>
      <c r="K2912" s="185"/>
      <c r="L2912" s="185"/>
      <c r="M2912" s="127"/>
      <c r="N2912" s="128" t="str">
        <f>VLOOKUP(K2912,COD!$O$2:$P$10,2,FALSE)</f>
        <v>#N/A</v>
      </c>
      <c r="O2912" s="128" t="str">
        <f>VLOOKUP(L2912,COD!$O$12:$P$25,2,FALSE)</f>
        <v>#N/A</v>
      </c>
      <c r="P2912" s="119" t="str">
        <f t="shared" si="2255"/>
        <v>#N/A</v>
      </c>
    </row>
    <row r="2913" ht="23.25" customHeight="1">
      <c r="A2913" s="86" t="str">
        <f t="shared" si="2550"/>
        <v>26</v>
      </c>
      <c r="B2913" s="177">
        <v>26.0</v>
      </c>
      <c r="C2913" s="178" t="str">
        <f t="shared" si="91"/>
        <v/>
      </c>
      <c r="D2913" s="179" t="str">
        <f t="shared" ref="D2913:E2913" si="2575">D2912</f>
        <v/>
      </c>
      <c r="E2913" s="180" t="str">
        <f t="shared" si="2575"/>
        <v/>
      </c>
      <c r="F2913" s="181"/>
      <c r="G2913" s="182"/>
      <c r="H2913" s="183"/>
      <c r="I2913" s="183"/>
      <c r="J2913" s="184"/>
      <c r="K2913" s="185"/>
      <c r="L2913" s="185"/>
      <c r="M2913" s="132"/>
      <c r="N2913" s="118" t="str">
        <f>VLOOKUP(K2913,COD!$O$2:$P$10,2,FALSE)</f>
        <v>#N/A</v>
      </c>
      <c r="O2913" s="118" t="str">
        <f>VLOOKUP(L2913,COD!$O$12:$P$25,2,FALSE)</f>
        <v>#N/A</v>
      </c>
      <c r="P2913" s="119" t="str">
        <f t="shared" si="2255"/>
        <v>#N/A</v>
      </c>
    </row>
    <row r="2914" ht="23.25" customHeight="1">
      <c r="A2914" s="86" t="str">
        <f t="shared" si="2550"/>
        <v>27</v>
      </c>
      <c r="B2914" s="177">
        <v>27.0</v>
      </c>
      <c r="C2914" s="178" t="str">
        <f t="shared" si="91"/>
        <v/>
      </c>
      <c r="D2914" s="179" t="str">
        <f t="shared" ref="D2914:E2914" si="2576">D2913</f>
        <v/>
      </c>
      <c r="E2914" s="180" t="str">
        <f t="shared" si="2576"/>
        <v/>
      </c>
      <c r="F2914" s="181"/>
      <c r="G2914" s="182"/>
      <c r="H2914" s="183"/>
      <c r="I2914" s="183"/>
      <c r="J2914" s="184"/>
      <c r="K2914" s="185"/>
      <c r="L2914" s="185"/>
      <c r="M2914" s="131"/>
      <c r="N2914" s="128" t="str">
        <f>VLOOKUP(K2914,COD!$O$2:$P$10,2,FALSE)</f>
        <v>#N/A</v>
      </c>
      <c r="O2914" s="128" t="str">
        <f>VLOOKUP(L2914,COD!$O$12:$P$25,2,FALSE)</f>
        <v>#N/A</v>
      </c>
      <c r="P2914" s="119" t="str">
        <f t="shared" si="2255"/>
        <v>#N/A</v>
      </c>
    </row>
    <row r="2915" ht="23.25" customHeight="1">
      <c r="A2915" s="86" t="str">
        <f t="shared" si="2550"/>
        <v>28</v>
      </c>
      <c r="B2915" s="177">
        <v>28.0</v>
      </c>
      <c r="C2915" s="178" t="str">
        <f t="shared" si="91"/>
        <v/>
      </c>
      <c r="D2915" s="179" t="str">
        <f t="shared" ref="D2915:E2915" si="2577">D2914</f>
        <v/>
      </c>
      <c r="E2915" s="180" t="str">
        <f t="shared" si="2577"/>
        <v/>
      </c>
      <c r="F2915" s="181"/>
      <c r="G2915" s="182"/>
      <c r="H2915" s="183"/>
      <c r="I2915" s="183"/>
      <c r="J2915" s="184"/>
      <c r="K2915" s="185"/>
      <c r="L2915" s="185"/>
      <c r="M2915" s="132"/>
      <c r="N2915" s="118" t="str">
        <f>VLOOKUP(K2915,COD!$O$2:$P$10,2,FALSE)</f>
        <v>#N/A</v>
      </c>
      <c r="O2915" s="118" t="str">
        <f>VLOOKUP(L2915,COD!$O$12:$P$25,2,FALSE)</f>
        <v>#N/A</v>
      </c>
      <c r="P2915" s="119" t="str">
        <f t="shared" si="2255"/>
        <v>#N/A</v>
      </c>
    </row>
    <row r="2916" ht="23.25" customHeight="1">
      <c r="A2916" s="86" t="str">
        <f t="shared" si="2550"/>
        <v>29</v>
      </c>
      <c r="B2916" s="177">
        <v>29.0</v>
      </c>
      <c r="C2916" s="178" t="str">
        <f t="shared" si="91"/>
        <v/>
      </c>
      <c r="D2916" s="179" t="str">
        <f t="shared" ref="D2916:E2916" si="2578">D2915</f>
        <v/>
      </c>
      <c r="E2916" s="180" t="str">
        <f t="shared" si="2578"/>
        <v/>
      </c>
      <c r="F2916" s="181"/>
      <c r="G2916" s="182"/>
      <c r="H2916" s="183"/>
      <c r="I2916" s="183"/>
      <c r="J2916" s="184"/>
      <c r="K2916" s="185"/>
      <c r="L2916" s="185"/>
      <c r="M2916" s="131"/>
      <c r="N2916" s="128" t="str">
        <f>VLOOKUP(K2916,COD!$O$2:$P$10,2,FALSE)</f>
        <v>#N/A</v>
      </c>
      <c r="O2916" s="128" t="str">
        <f>VLOOKUP(L2916,COD!$O$12:$P$25,2,FALSE)</f>
        <v>#N/A</v>
      </c>
      <c r="P2916" s="119" t="str">
        <f t="shared" si="2255"/>
        <v>#N/A</v>
      </c>
    </row>
    <row r="2917" ht="23.25" customHeight="1">
      <c r="A2917" s="86" t="str">
        <f t="shared" si="2550"/>
        <v>30</v>
      </c>
      <c r="B2917" s="177">
        <v>30.0</v>
      </c>
      <c r="C2917" s="178" t="str">
        <f t="shared" si="91"/>
        <v/>
      </c>
      <c r="D2917" s="179" t="str">
        <f t="shared" ref="D2917:E2917" si="2579">D2916</f>
        <v/>
      </c>
      <c r="E2917" s="180" t="str">
        <f t="shared" si="2579"/>
        <v/>
      </c>
      <c r="F2917" s="181"/>
      <c r="G2917" s="182"/>
      <c r="H2917" s="183"/>
      <c r="I2917" s="183"/>
      <c r="J2917" s="184"/>
      <c r="K2917" s="185"/>
      <c r="L2917" s="185"/>
      <c r="M2917" s="130"/>
      <c r="N2917" s="118" t="str">
        <f>VLOOKUP(K2917,COD!$O$2:$P$10,2,FALSE)</f>
        <v>#N/A</v>
      </c>
      <c r="O2917" s="118" t="str">
        <f>VLOOKUP(L2917,COD!$O$12:$P$25,2,FALSE)</f>
        <v>#N/A</v>
      </c>
      <c r="P2917" s="119" t="str">
        <f t="shared" si="2255"/>
        <v>#N/A</v>
      </c>
    </row>
    <row r="2918" ht="23.25" customHeight="1">
      <c r="A2918" s="86" t="str">
        <f t="shared" si="2550"/>
        <v>31</v>
      </c>
      <c r="B2918" s="177">
        <v>31.0</v>
      </c>
      <c r="C2918" s="178" t="str">
        <f t="shared" si="91"/>
        <v/>
      </c>
      <c r="D2918" s="179" t="str">
        <f t="shared" ref="D2918:E2918" si="2580">D2917</f>
        <v/>
      </c>
      <c r="E2918" s="180" t="str">
        <f t="shared" si="2580"/>
        <v/>
      </c>
      <c r="F2918" s="181"/>
      <c r="G2918" s="182"/>
      <c r="H2918" s="183"/>
      <c r="I2918" s="183"/>
      <c r="J2918" s="184"/>
      <c r="K2918" s="186"/>
      <c r="L2918" s="186"/>
      <c r="M2918" s="131"/>
      <c r="N2918" s="128" t="str">
        <f>VLOOKUP(K2918,COD!$O$2:$P$10,2,FALSE)</f>
        <v>#N/A</v>
      </c>
      <c r="O2918" s="128" t="str">
        <f>VLOOKUP(L2918,COD!$O$12:$P$25,2,FALSE)</f>
        <v>#N/A</v>
      </c>
      <c r="P2918" s="119" t="str">
        <f t="shared" si="2255"/>
        <v>#N/A</v>
      </c>
    </row>
    <row r="2919" ht="23.25" customHeight="1">
      <c r="A2919" s="86" t="str">
        <f t="shared" si="2550"/>
        <v>32</v>
      </c>
      <c r="B2919" s="177">
        <v>32.0</v>
      </c>
      <c r="C2919" s="178" t="str">
        <f t="shared" si="91"/>
        <v/>
      </c>
      <c r="D2919" s="179" t="str">
        <f t="shared" ref="D2919:E2919" si="2581">D2918</f>
        <v/>
      </c>
      <c r="E2919" s="180" t="str">
        <f t="shared" si="2581"/>
        <v/>
      </c>
      <c r="F2919" s="181"/>
      <c r="G2919" s="182"/>
      <c r="H2919" s="183"/>
      <c r="I2919" s="183"/>
      <c r="J2919" s="184"/>
      <c r="K2919" s="185"/>
      <c r="L2919" s="185"/>
      <c r="M2919" s="130"/>
      <c r="N2919" s="118" t="str">
        <f>VLOOKUP(K2919,COD!$O$2:$P$10,2,FALSE)</f>
        <v>#N/A</v>
      </c>
      <c r="O2919" s="118" t="str">
        <f>VLOOKUP(L2919,COD!$O$12:$P$25,2,FALSE)</f>
        <v>#N/A</v>
      </c>
      <c r="P2919" s="119" t="str">
        <f t="shared" si="2255"/>
        <v>#N/A</v>
      </c>
    </row>
    <row r="2920" ht="23.25" customHeight="1">
      <c r="A2920" s="86" t="str">
        <f t="shared" si="2550"/>
        <v>33</v>
      </c>
      <c r="B2920" s="177">
        <v>33.0</v>
      </c>
      <c r="C2920" s="178" t="str">
        <f t="shared" si="91"/>
        <v/>
      </c>
      <c r="D2920" s="179" t="str">
        <f t="shared" ref="D2920:E2920" si="2582">D2919</f>
        <v/>
      </c>
      <c r="E2920" s="180" t="str">
        <f t="shared" si="2582"/>
        <v/>
      </c>
      <c r="F2920" s="181"/>
      <c r="G2920" s="182"/>
      <c r="H2920" s="183"/>
      <c r="I2920" s="183"/>
      <c r="J2920" s="184"/>
      <c r="K2920" s="185"/>
      <c r="L2920" s="185"/>
      <c r="M2920" s="127"/>
      <c r="N2920" s="128" t="str">
        <f>VLOOKUP(K2920,COD!$O$2:$P$10,2,FALSE)</f>
        <v>#N/A</v>
      </c>
      <c r="O2920" s="128" t="str">
        <f>VLOOKUP(L2920,COD!$O$12:$P$25,2,FALSE)</f>
        <v>#N/A</v>
      </c>
      <c r="P2920" s="119" t="str">
        <f t="shared" si="2255"/>
        <v>#N/A</v>
      </c>
    </row>
    <row r="2921" ht="23.25" customHeight="1">
      <c r="A2921" s="86" t="str">
        <f t="shared" si="2550"/>
        <v>34</v>
      </c>
      <c r="B2921" s="177">
        <v>34.0</v>
      </c>
      <c r="C2921" s="178" t="str">
        <f t="shared" si="91"/>
        <v/>
      </c>
      <c r="D2921" s="179" t="str">
        <f t="shared" ref="D2921:E2921" si="2583">D2920</f>
        <v/>
      </c>
      <c r="E2921" s="180" t="str">
        <f t="shared" si="2583"/>
        <v/>
      </c>
      <c r="F2921" s="181"/>
      <c r="G2921" s="182"/>
      <c r="H2921" s="183"/>
      <c r="I2921" s="183"/>
      <c r="J2921" s="184"/>
      <c r="K2921" s="185"/>
      <c r="L2921" s="185"/>
      <c r="M2921" s="132"/>
      <c r="N2921" s="118" t="str">
        <f>VLOOKUP(K2921,COD!$O$2:$P$10,2,FALSE)</f>
        <v>#N/A</v>
      </c>
      <c r="O2921" s="118" t="str">
        <f>VLOOKUP(L2921,COD!$O$12:$P$25,2,FALSE)</f>
        <v>#N/A</v>
      </c>
      <c r="P2921" s="119" t="str">
        <f t="shared" si="2255"/>
        <v>#N/A</v>
      </c>
    </row>
    <row r="2922" ht="23.25" customHeight="1">
      <c r="A2922" s="86" t="str">
        <f t="shared" si="2550"/>
        <v>35</v>
      </c>
      <c r="B2922" s="177">
        <v>35.0</v>
      </c>
      <c r="C2922" s="178" t="str">
        <f t="shared" si="91"/>
        <v/>
      </c>
      <c r="D2922" s="179" t="str">
        <f t="shared" ref="D2922:E2922" si="2584">D2921</f>
        <v/>
      </c>
      <c r="E2922" s="180" t="str">
        <f t="shared" si="2584"/>
        <v/>
      </c>
      <c r="F2922" s="181"/>
      <c r="G2922" s="182"/>
      <c r="H2922" s="183"/>
      <c r="I2922" s="183"/>
      <c r="J2922" s="184"/>
      <c r="K2922" s="185"/>
      <c r="L2922" s="185"/>
      <c r="M2922" s="131"/>
      <c r="N2922" s="128" t="str">
        <f>VLOOKUP(K2922,COD!$O$2:$P$10,2,FALSE)</f>
        <v>#N/A</v>
      </c>
      <c r="O2922" s="128" t="str">
        <f>VLOOKUP(L2922,COD!$O$12:$P$25,2,FALSE)</f>
        <v>#N/A</v>
      </c>
      <c r="P2922" s="119" t="str">
        <f t="shared" si="2255"/>
        <v>#N/A</v>
      </c>
    </row>
    <row r="2923" ht="23.25" customHeight="1">
      <c r="A2923" s="86" t="str">
        <f t="shared" si="2550"/>
        <v>36</v>
      </c>
      <c r="B2923" s="177">
        <v>36.0</v>
      </c>
      <c r="C2923" s="178" t="str">
        <f t="shared" si="91"/>
        <v/>
      </c>
      <c r="D2923" s="179" t="str">
        <f t="shared" ref="D2923:E2923" si="2585">D2922</f>
        <v/>
      </c>
      <c r="E2923" s="180" t="str">
        <f t="shared" si="2585"/>
        <v/>
      </c>
      <c r="F2923" s="181"/>
      <c r="G2923" s="182"/>
      <c r="H2923" s="183"/>
      <c r="I2923" s="183"/>
      <c r="J2923" s="184"/>
      <c r="K2923" s="185"/>
      <c r="L2923" s="185"/>
      <c r="M2923" s="132"/>
      <c r="N2923" s="118" t="str">
        <f>VLOOKUP(K2923,COD!$O$2:$P$10,2,FALSE)</f>
        <v>#N/A</v>
      </c>
      <c r="O2923" s="118" t="str">
        <f>VLOOKUP(L2923,COD!$O$12:$P$25,2,FALSE)</f>
        <v>#N/A</v>
      </c>
      <c r="P2923" s="119" t="str">
        <f t="shared" si="2255"/>
        <v>#N/A</v>
      </c>
    </row>
    <row r="2924" ht="23.25" customHeight="1">
      <c r="A2924" s="86" t="str">
        <f t="shared" si="2550"/>
        <v>37</v>
      </c>
      <c r="B2924" s="177">
        <v>37.0</v>
      </c>
      <c r="C2924" s="178" t="str">
        <f t="shared" si="91"/>
        <v/>
      </c>
      <c r="D2924" s="179" t="str">
        <f t="shared" ref="D2924:E2924" si="2586">D2923</f>
        <v/>
      </c>
      <c r="E2924" s="180" t="str">
        <f t="shared" si="2586"/>
        <v/>
      </c>
      <c r="F2924" s="181"/>
      <c r="G2924" s="182"/>
      <c r="H2924" s="183"/>
      <c r="I2924" s="183"/>
      <c r="J2924" s="187"/>
      <c r="K2924" s="185"/>
      <c r="L2924" s="185"/>
      <c r="M2924" s="127"/>
      <c r="N2924" s="128" t="str">
        <f>VLOOKUP(K2924,COD!$O$2:$P$10,2,FALSE)</f>
        <v>#N/A</v>
      </c>
      <c r="O2924" s="128" t="str">
        <f>VLOOKUP(L2924,COD!$O$12:$P$25,2,FALSE)</f>
        <v>#N/A</v>
      </c>
      <c r="P2924" s="119" t="str">
        <f t="shared" si="2255"/>
        <v>#N/A</v>
      </c>
    </row>
    <row r="2925" ht="23.25" customHeight="1">
      <c r="A2925" s="86" t="str">
        <f t="shared" si="2550"/>
        <v>38</v>
      </c>
      <c r="B2925" s="177">
        <v>38.0</v>
      </c>
      <c r="C2925" s="178" t="str">
        <f t="shared" si="91"/>
        <v/>
      </c>
      <c r="D2925" s="179" t="str">
        <f t="shared" ref="D2925:E2925" si="2587">D2924</f>
        <v/>
      </c>
      <c r="E2925" s="180" t="str">
        <f t="shared" si="2587"/>
        <v/>
      </c>
      <c r="F2925" s="181"/>
      <c r="G2925" s="182"/>
      <c r="H2925" s="183"/>
      <c r="I2925" s="183"/>
      <c r="J2925" s="184"/>
      <c r="K2925" s="185"/>
      <c r="L2925" s="185"/>
      <c r="M2925" s="132"/>
      <c r="N2925" s="118" t="str">
        <f>VLOOKUP(K2925,COD!$O$2:$P$10,2,FALSE)</f>
        <v>#N/A</v>
      </c>
      <c r="O2925" s="118" t="str">
        <f>VLOOKUP(L2925,COD!$O$12:$P$25,2,FALSE)</f>
        <v>#N/A</v>
      </c>
      <c r="P2925" s="119" t="str">
        <f t="shared" si="2255"/>
        <v>#N/A</v>
      </c>
    </row>
    <row r="2926" ht="23.25" customHeight="1">
      <c r="A2926" s="86" t="str">
        <f t="shared" si="2550"/>
        <v>39</v>
      </c>
      <c r="B2926" s="177">
        <v>39.0</v>
      </c>
      <c r="C2926" s="178" t="str">
        <f t="shared" si="91"/>
        <v/>
      </c>
      <c r="D2926" s="179" t="str">
        <f t="shared" ref="D2926:E2926" si="2588">D2925</f>
        <v/>
      </c>
      <c r="E2926" s="180" t="str">
        <f t="shared" si="2588"/>
        <v/>
      </c>
      <c r="F2926" s="181"/>
      <c r="G2926" s="182"/>
      <c r="H2926" s="183"/>
      <c r="I2926" s="183"/>
      <c r="J2926" s="184"/>
      <c r="K2926" s="185"/>
      <c r="L2926" s="186"/>
      <c r="M2926" s="127"/>
      <c r="N2926" s="128" t="str">
        <f>VLOOKUP(K2926,COD!$O$2:$P$10,2,FALSE)</f>
        <v>#N/A</v>
      </c>
      <c r="O2926" s="128" t="str">
        <f>VLOOKUP(L2926,COD!$O$12:$P$25,2,FALSE)</f>
        <v>#N/A</v>
      </c>
      <c r="P2926" s="119" t="str">
        <f t="shared" si="2255"/>
        <v>#N/A</v>
      </c>
    </row>
    <row r="2927" ht="23.25" customHeight="1">
      <c r="A2927" s="86" t="str">
        <f t="shared" si="2550"/>
        <v>40</v>
      </c>
      <c r="B2927" s="177">
        <v>40.0</v>
      </c>
      <c r="C2927" s="178" t="str">
        <f t="shared" si="91"/>
        <v/>
      </c>
      <c r="D2927" s="179" t="str">
        <f t="shared" ref="D2927:E2927" si="2589">D2926</f>
        <v/>
      </c>
      <c r="E2927" s="180" t="str">
        <f t="shared" si="2589"/>
        <v/>
      </c>
      <c r="F2927" s="181"/>
      <c r="G2927" s="182"/>
      <c r="H2927" s="183"/>
      <c r="I2927" s="183"/>
      <c r="J2927" s="184"/>
      <c r="K2927" s="185"/>
      <c r="L2927" s="186"/>
      <c r="M2927" s="130"/>
      <c r="N2927" s="118" t="str">
        <f>VLOOKUP(K2927,COD!$O$2:$P$10,2,FALSE)</f>
        <v>#N/A</v>
      </c>
      <c r="O2927" s="118" t="str">
        <f>VLOOKUP(L2927,COD!$O$12:$P$25,2,FALSE)</f>
        <v>#N/A</v>
      </c>
      <c r="P2927" s="119" t="str">
        <f t="shared" si="2255"/>
        <v>#N/A</v>
      </c>
    </row>
    <row r="2928" ht="23.25" customHeight="1">
      <c r="A2928" s="86" t="str">
        <f t="shared" si="2550"/>
        <v>41</v>
      </c>
      <c r="B2928" s="177">
        <v>41.0</v>
      </c>
      <c r="C2928" s="178" t="str">
        <f t="shared" si="91"/>
        <v/>
      </c>
      <c r="D2928" s="179" t="str">
        <f t="shared" ref="D2928:E2928" si="2590">D2927</f>
        <v/>
      </c>
      <c r="E2928" s="180" t="str">
        <f t="shared" si="2590"/>
        <v/>
      </c>
      <c r="F2928" s="181"/>
      <c r="G2928" s="182"/>
      <c r="H2928" s="183"/>
      <c r="I2928" s="183"/>
      <c r="J2928" s="184"/>
      <c r="K2928" s="185"/>
      <c r="L2928" s="186"/>
      <c r="M2928" s="127"/>
      <c r="N2928" s="128" t="str">
        <f>VLOOKUP(K2928,COD!$O$2:$P$10,2,FALSE)</f>
        <v>#N/A</v>
      </c>
      <c r="O2928" s="128" t="str">
        <f>VLOOKUP(L2928,COD!$O$12:$P$25,2,FALSE)</f>
        <v>#N/A</v>
      </c>
      <c r="P2928" s="119" t="str">
        <f t="shared" si="2255"/>
        <v>#N/A</v>
      </c>
    </row>
    <row r="2929" ht="23.25" customHeight="1">
      <c r="A2929" s="86" t="str">
        <f t="shared" si="2550"/>
        <v>42</v>
      </c>
      <c r="B2929" s="177">
        <v>42.0</v>
      </c>
      <c r="C2929" s="178" t="str">
        <f t="shared" si="91"/>
        <v/>
      </c>
      <c r="D2929" s="179" t="str">
        <f t="shared" ref="D2929:E2929" si="2591">D2928</f>
        <v/>
      </c>
      <c r="E2929" s="180" t="str">
        <f t="shared" si="2591"/>
        <v/>
      </c>
      <c r="F2929" s="181"/>
      <c r="G2929" s="182"/>
      <c r="H2929" s="183"/>
      <c r="I2929" s="183"/>
      <c r="J2929" s="184"/>
      <c r="K2929" s="185"/>
      <c r="L2929" s="188"/>
      <c r="M2929" s="132"/>
      <c r="N2929" s="118" t="str">
        <f>VLOOKUP(K2929,COD!$O$2:$P$10,2,FALSE)</f>
        <v>#N/A</v>
      </c>
      <c r="O2929" s="118" t="str">
        <f>VLOOKUP(L2929,COD!$O$12:$P$25,2,FALSE)</f>
        <v>#N/A</v>
      </c>
      <c r="P2929" s="119" t="str">
        <f t="shared" si="2255"/>
        <v>#N/A</v>
      </c>
    </row>
    <row r="2930" ht="23.25" customHeight="1">
      <c r="A2930" s="86" t="str">
        <f t="shared" si="2550"/>
        <v>43</v>
      </c>
      <c r="B2930" s="177">
        <v>43.0</v>
      </c>
      <c r="C2930" s="178" t="str">
        <f t="shared" si="91"/>
        <v/>
      </c>
      <c r="D2930" s="179" t="str">
        <f t="shared" ref="D2930:E2930" si="2592">D2929</f>
        <v/>
      </c>
      <c r="E2930" s="180" t="str">
        <f t="shared" si="2592"/>
        <v/>
      </c>
      <c r="F2930" s="181"/>
      <c r="G2930" s="182"/>
      <c r="H2930" s="183"/>
      <c r="I2930" s="183"/>
      <c r="J2930" s="184"/>
      <c r="K2930" s="186"/>
      <c r="L2930" s="186"/>
      <c r="M2930" s="131"/>
      <c r="N2930" s="128" t="str">
        <f>VLOOKUP(K2930,COD!$O$2:$P$10,2,FALSE)</f>
        <v>#N/A</v>
      </c>
      <c r="O2930" s="128" t="str">
        <f>VLOOKUP(L2930,COD!$O$12:$P$25,2,FALSE)</f>
        <v>#N/A</v>
      </c>
      <c r="P2930" s="119" t="str">
        <f t="shared" si="2255"/>
        <v>#N/A</v>
      </c>
    </row>
    <row r="2931" ht="23.25" customHeight="1">
      <c r="A2931" s="86" t="str">
        <f t="shared" si="2550"/>
        <v>44</v>
      </c>
      <c r="B2931" s="177">
        <v>44.0</v>
      </c>
      <c r="C2931" s="178" t="str">
        <f t="shared" si="91"/>
        <v/>
      </c>
      <c r="D2931" s="179" t="str">
        <f t="shared" ref="D2931:E2931" si="2593">D2930</f>
        <v/>
      </c>
      <c r="E2931" s="180" t="str">
        <f t="shared" si="2593"/>
        <v/>
      </c>
      <c r="F2931" s="181"/>
      <c r="G2931" s="182"/>
      <c r="H2931" s="183"/>
      <c r="I2931" s="183"/>
      <c r="J2931" s="184"/>
      <c r="K2931" s="186"/>
      <c r="L2931" s="186"/>
      <c r="M2931" s="130"/>
      <c r="N2931" s="118" t="str">
        <f>VLOOKUP(K2931,COD!$O$2:$P$10,2,FALSE)</f>
        <v>#N/A</v>
      </c>
      <c r="O2931" s="118" t="str">
        <f>VLOOKUP(L2931,COD!$O$12:$P$25,2,FALSE)</f>
        <v>#N/A</v>
      </c>
      <c r="P2931" s="119" t="str">
        <f t="shared" si="2255"/>
        <v>#N/A</v>
      </c>
    </row>
    <row r="2932" ht="23.25" customHeight="1">
      <c r="A2932" s="86" t="str">
        <f t="shared" si="2550"/>
        <v>45</v>
      </c>
      <c r="B2932" s="177">
        <v>45.0</v>
      </c>
      <c r="C2932" s="178" t="str">
        <f t="shared" si="91"/>
        <v/>
      </c>
      <c r="D2932" s="179" t="str">
        <f t="shared" ref="D2932:E2932" si="2594">D2931</f>
        <v/>
      </c>
      <c r="E2932" s="180" t="str">
        <f t="shared" si="2594"/>
        <v/>
      </c>
      <c r="F2932" s="181"/>
      <c r="G2932" s="182"/>
      <c r="H2932" s="183"/>
      <c r="I2932" s="183"/>
      <c r="J2932" s="184"/>
      <c r="K2932" s="189"/>
      <c r="L2932" s="190"/>
      <c r="M2932" s="127"/>
      <c r="N2932" s="128" t="str">
        <f>VLOOKUP(K2932,COD!$O$2:$P$10,2,FALSE)</f>
        <v>#N/A</v>
      </c>
      <c r="O2932" s="128" t="str">
        <f>VLOOKUP(L2932,COD!$O$12:$P$25,2,FALSE)</f>
        <v>#N/A</v>
      </c>
      <c r="P2932" s="119" t="str">
        <f t="shared" si="2255"/>
        <v>#N/A</v>
      </c>
    </row>
    <row r="2933" ht="23.25" customHeight="1">
      <c r="A2933" s="86" t="str">
        <f t="shared" si="2550"/>
        <v>46</v>
      </c>
      <c r="B2933" s="177">
        <v>46.0</v>
      </c>
      <c r="C2933" s="178" t="str">
        <f t="shared" si="91"/>
        <v/>
      </c>
      <c r="D2933" s="179" t="str">
        <f t="shared" ref="D2933:E2933" si="2595">D2932</f>
        <v/>
      </c>
      <c r="E2933" s="180" t="str">
        <f t="shared" si="2595"/>
        <v/>
      </c>
      <c r="F2933" s="181"/>
      <c r="G2933" s="182"/>
      <c r="H2933" s="183"/>
      <c r="I2933" s="183"/>
      <c r="J2933" s="187"/>
      <c r="K2933" s="186"/>
      <c r="L2933" s="186"/>
      <c r="M2933" s="132"/>
      <c r="N2933" s="118" t="str">
        <f>VLOOKUP(K2933,COD!$O$2:$P$10,2,FALSE)</f>
        <v>#N/A</v>
      </c>
      <c r="O2933" s="118" t="str">
        <f>VLOOKUP(L2933,COD!$O$12:$P$25,2,FALSE)</f>
        <v>#N/A</v>
      </c>
      <c r="P2933" s="119" t="str">
        <f t="shared" si="2255"/>
        <v>#N/A</v>
      </c>
    </row>
    <row r="2934" ht="23.25" customHeight="1">
      <c r="A2934" s="86" t="str">
        <f t="shared" si="2550"/>
        <v>47</v>
      </c>
      <c r="B2934" s="177">
        <v>47.0</v>
      </c>
      <c r="C2934" s="178" t="str">
        <f t="shared" si="91"/>
        <v/>
      </c>
      <c r="D2934" s="179" t="str">
        <f t="shared" ref="D2934:E2934" si="2596">D2933</f>
        <v/>
      </c>
      <c r="E2934" s="180" t="str">
        <f t="shared" si="2596"/>
        <v/>
      </c>
      <c r="F2934" s="181"/>
      <c r="G2934" s="182"/>
      <c r="H2934" s="183"/>
      <c r="I2934" s="183"/>
      <c r="J2934" s="184"/>
      <c r="K2934" s="185"/>
      <c r="L2934" s="186"/>
      <c r="M2934" s="127"/>
      <c r="N2934" s="128" t="str">
        <f>VLOOKUP(K2934,COD!$O$2:$P$10,2,FALSE)</f>
        <v>#N/A</v>
      </c>
      <c r="O2934" s="128" t="str">
        <f>VLOOKUP(L2934,COD!$O$12:$P$25,2,FALSE)</f>
        <v>#N/A</v>
      </c>
      <c r="P2934" s="119" t="str">
        <f t="shared" si="2255"/>
        <v>#N/A</v>
      </c>
    </row>
    <row r="2935" ht="23.25" customHeight="1">
      <c r="A2935" s="86" t="str">
        <f t="shared" si="2550"/>
        <v>48</v>
      </c>
      <c r="B2935" s="177">
        <v>48.0</v>
      </c>
      <c r="C2935" s="178" t="str">
        <f t="shared" si="91"/>
        <v/>
      </c>
      <c r="D2935" s="179" t="str">
        <f t="shared" ref="D2935:E2935" si="2597">D2934</f>
        <v/>
      </c>
      <c r="E2935" s="180" t="str">
        <f t="shared" si="2597"/>
        <v/>
      </c>
      <c r="F2935" s="181"/>
      <c r="G2935" s="182"/>
      <c r="H2935" s="183"/>
      <c r="I2935" s="183"/>
      <c r="J2935" s="184"/>
      <c r="K2935" s="186"/>
      <c r="L2935" s="186"/>
      <c r="M2935" s="132"/>
      <c r="N2935" s="118" t="str">
        <f>VLOOKUP(K2935,COD!$O$2:$P$10,2,FALSE)</f>
        <v>#N/A</v>
      </c>
      <c r="O2935" s="118" t="str">
        <f>VLOOKUP(L2935,COD!$O$12:$P$25,2,FALSE)</f>
        <v>#N/A</v>
      </c>
      <c r="P2935" s="119" t="str">
        <f t="shared" si="2255"/>
        <v>#N/A</v>
      </c>
    </row>
    <row r="2936" ht="23.25" customHeight="1">
      <c r="A2936" s="86" t="str">
        <f t="shared" si="2550"/>
        <v>49</v>
      </c>
      <c r="B2936" s="177">
        <v>49.0</v>
      </c>
      <c r="C2936" s="178" t="str">
        <f t="shared" si="91"/>
        <v/>
      </c>
      <c r="D2936" s="179" t="str">
        <f t="shared" ref="D2936:E2936" si="2598">D2935</f>
        <v/>
      </c>
      <c r="E2936" s="180" t="str">
        <f t="shared" si="2598"/>
        <v/>
      </c>
      <c r="F2936" s="181"/>
      <c r="G2936" s="182"/>
      <c r="H2936" s="183"/>
      <c r="I2936" s="183"/>
      <c r="J2936" s="184"/>
      <c r="K2936" s="185"/>
      <c r="L2936" s="186"/>
      <c r="M2936" s="127"/>
      <c r="N2936" s="128" t="str">
        <f>VLOOKUP(K2936,COD!$O$2:$P$10,2,FALSE)</f>
        <v>#N/A</v>
      </c>
      <c r="O2936" s="128" t="str">
        <f>VLOOKUP(L2936,COD!$O$12:$P$25,2,FALSE)</f>
        <v>#N/A</v>
      </c>
      <c r="P2936" s="119" t="str">
        <f t="shared" si="2255"/>
        <v>#N/A</v>
      </c>
    </row>
    <row r="2937" ht="23.25" customHeight="1">
      <c r="A2937" s="86" t="str">
        <f t="shared" si="2550"/>
        <v>50</v>
      </c>
      <c r="B2937" s="177">
        <v>50.0</v>
      </c>
      <c r="C2937" s="178" t="str">
        <f t="shared" si="91"/>
        <v/>
      </c>
      <c r="D2937" s="179" t="str">
        <f t="shared" ref="D2937:E2937" si="2599">D2936</f>
        <v/>
      </c>
      <c r="E2937" s="180" t="str">
        <f t="shared" si="2599"/>
        <v/>
      </c>
      <c r="F2937" s="181"/>
      <c r="G2937" s="182"/>
      <c r="H2937" s="183"/>
      <c r="I2937" s="183"/>
      <c r="J2937" s="184"/>
      <c r="K2937" s="186"/>
      <c r="L2937" s="186"/>
      <c r="M2937" s="132"/>
      <c r="N2937" s="118" t="str">
        <f>VLOOKUP(K2937,COD!$O$2:$P$10,2,FALSE)</f>
        <v>#N/A</v>
      </c>
      <c r="O2937" s="118" t="str">
        <f>VLOOKUP(L2937,COD!$O$12:$P$25,2,FALSE)</f>
        <v>#N/A</v>
      </c>
      <c r="P2937" s="119" t="str">
        <f t="shared" si="2255"/>
        <v>#N/A</v>
      </c>
    </row>
    <row r="2938" ht="23.25" customHeight="1">
      <c r="A2938" s="86" t="str">
        <f t="shared" si="2550"/>
        <v>51</v>
      </c>
      <c r="B2938" s="177">
        <v>51.0</v>
      </c>
      <c r="C2938" s="178" t="str">
        <f t="shared" si="91"/>
        <v/>
      </c>
      <c r="D2938" s="179" t="str">
        <f t="shared" ref="D2938:E2938" si="2600">D2937</f>
        <v/>
      </c>
      <c r="E2938" s="180" t="str">
        <f t="shared" si="2600"/>
        <v/>
      </c>
      <c r="F2938" s="181"/>
      <c r="G2938" s="182"/>
      <c r="H2938" s="183"/>
      <c r="I2938" s="183"/>
      <c r="J2938" s="187"/>
      <c r="K2938" s="186"/>
      <c r="L2938" s="186"/>
      <c r="M2938" s="131"/>
      <c r="N2938" s="128" t="str">
        <f>VLOOKUP(K2938,COD!$O$2:$P$10,2,FALSE)</f>
        <v>#N/A</v>
      </c>
      <c r="O2938" s="128" t="str">
        <f>VLOOKUP(L2938,COD!$O$12:$P$25,2,FALSE)</f>
        <v>#N/A</v>
      </c>
      <c r="P2938" s="119" t="str">
        <f t="shared" si="2255"/>
        <v>#N/A</v>
      </c>
    </row>
    <row r="2939" ht="23.25" customHeight="1">
      <c r="A2939" s="86" t="str">
        <f t="shared" si="2550"/>
        <v>52</v>
      </c>
      <c r="B2939" s="177">
        <v>52.0</v>
      </c>
      <c r="C2939" s="178" t="str">
        <f t="shared" si="91"/>
        <v/>
      </c>
      <c r="D2939" s="179" t="str">
        <f t="shared" ref="D2939:E2939" si="2601">D2938</f>
        <v/>
      </c>
      <c r="E2939" s="180" t="str">
        <f t="shared" si="2601"/>
        <v/>
      </c>
      <c r="F2939" s="181"/>
      <c r="G2939" s="182"/>
      <c r="H2939" s="183"/>
      <c r="I2939" s="183"/>
      <c r="J2939" s="184"/>
      <c r="K2939" s="186"/>
      <c r="L2939" s="186"/>
      <c r="M2939" s="132"/>
      <c r="N2939" s="119" t="str">
        <f>VLOOKUP(K2939,COD!$O$2:$P$10,2,FALSE)</f>
        <v>#N/A</v>
      </c>
      <c r="O2939" s="119" t="str">
        <f>VLOOKUP(L2939,COD!$O$12:$P$25,2,FALSE)</f>
        <v>#N/A</v>
      </c>
      <c r="P2939" s="119" t="str">
        <f t="shared" si="2255"/>
        <v>#N/A</v>
      </c>
    </row>
    <row r="2940" ht="23.25" customHeight="1">
      <c r="A2940" s="86" t="str">
        <f t="shared" si="2550"/>
        <v>53</v>
      </c>
      <c r="B2940" s="177">
        <v>53.0</v>
      </c>
      <c r="C2940" s="178" t="str">
        <f t="shared" si="91"/>
        <v/>
      </c>
      <c r="D2940" s="179" t="str">
        <f t="shared" ref="D2940:E2940" si="2602">D2939</f>
        <v/>
      </c>
      <c r="E2940" s="180" t="str">
        <f t="shared" si="2602"/>
        <v/>
      </c>
      <c r="F2940" s="181"/>
      <c r="G2940" s="182"/>
      <c r="H2940" s="183"/>
      <c r="I2940" s="183"/>
      <c r="J2940" s="184"/>
      <c r="K2940" s="185"/>
      <c r="L2940" s="185"/>
      <c r="M2940" s="127"/>
      <c r="N2940" s="119" t="str">
        <f>VLOOKUP(K2940,COD!$O$2:$P$10,2,FALSE)</f>
        <v>#N/A</v>
      </c>
      <c r="O2940" s="119" t="str">
        <f>VLOOKUP(L2940,COD!$O$12:$P$25,2,FALSE)</f>
        <v>#N/A</v>
      </c>
      <c r="P2940" s="119" t="str">
        <f t="shared" si="2255"/>
        <v>#N/A</v>
      </c>
    </row>
    <row r="2941" ht="23.25" customHeight="1">
      <c r="A2941" s="86" t="str">
        <f t="shared" si="2550"/>
        <v>54</v>
      </c>
      <c r="B2941" s="177">
        <v>54.0</v>
      </c>
      <c r="C2941" s="178" t="str">
        <f t="shared" si="91"/>
        <v/>
      </c>
      <c r="D2941" s="179" t="str">
        <f t="shared" ref="D2941:E2941" si="2603">D2940</f>
        <v/>
      </c>
      <c r="E2941" s="180" t="str">
        <f t="shared" si="2603"/>
        <v/>
      </c>
      <c r="F2941" s="181"/>
      <c r="G2941" s="182"/>
      <c r="H2941" s="183"/>
      <c r="I2941" s="183"/>
      <c r="J2941" s="184"/>
      <c r="K2941" s="186"/>
      <c r="L2941" s="186"/>
      <c r="M2941" s="132"/>
      <c r="N2941" s="119" t="str">
        <f>VLOOKUP(K2941,COD!$O$2:$P$10,2,FALSE)</f>
        <v>#N/A</v>
      </c>
      <c r="O2941" s="119" t="str">
        <f>VLOOKUP(L2941,COD!$O$12:$P$25,2,FALSE)</f>
        <v>#N/A</v>
      </c>
      <c r="P2941" s="119" t="str">
        <f t="shared" si="2255"/>
        <v>#N/A</v>
      </c>
    </row>
    <row r="2942" ht="23.25" customHeight="1">
      <c r="A2942" s="86" t="str">
        <f t="shared" si="2550"/>
        <v>55</v>
      </c>
      <c r="B2942" s="177">
        <v>55.0</v>
      </c>
      <c r="C2942" s="178" t="str">
        <f t="shared" si="91"/>
        <v/>
      </c>
      <c r="D2942" s="179" t="str">
        <f t="shared" ref="D2942:E2942" si="2604">D2941</f>
        <v/>
      </c>
      <c r="E2942" s="180" t="str">
        <f t="shared" si="2604"/>
        <v/>
      </c>
      <c r="F2942" s="181"/>
      <c r="G2942" s="182"/>
      <c r="H2942" s="183"/>
      <c r="I2942" s="183"/>
      <c r="J2942" s="184"/>
      <c r="K2942" s="185"/>
      <c r="L2942" s="186"/>
      <c r="M2942" s="131"/>
      <c r="N2942" s="119" t="str">
        <f>VLOOKUP(K2942,COD!$O$2:$P$10,2,FALSE)</f>
        <v>#N/A</v>
      </c>
      <c r="O2942" s="119" t="str">
        <f>VLOOKUP(L2942,COD!$O$12:$P$25,2,FALSE)</f>
        <v>#N/A</v>
      </c>
      <c r="P2942" s="119" t="str">
        <f t="shared" si="2255"/>
        <v>#N/A</v>
      </c>
    </row>
    <row r="2943" ht="23.25" customHeight="1">
      <c r="A2943" s="86" t="str">
        <f t="shared" si="2550"/>
        <v>56</v>
      </c>
      <c r="B2943" s="177">
        <v>56.0</v>
      </c>
      <c r="C2943" s="178" t="str">
        <f t="shared" si="91"/>
        <v/>
      </c>
      <c r="D2943" s="179" t="str">
        <f t="shared" ref="D2943:E2943" si="2605">D2942</f>
        <v/>
      </c>
      <c r="E2943" s="180" t="str">
        <f t="shared" si="2605"/>
        <v/>
      </c>
      <c r="F2943" s="181"/>
      <c r="G2943" s="182"/>
      <c r="H2943" s="183"/>
      <c r="I2943" s="183"/>
      <c r="J2943" s="184"/>
      <c r="K2943" s="186"/>
      <c r="L2943" s="186"/>
      <c r="M2943" s="130"/>
      <c r="N2943" s="119" t="str">
        <f>VLOOKUP(K2943,COD!$O$2:$P$10,2,FALSE)</f>
        <v>#N/A</v>
      </c>
      <c r="O2943" s="119" t="str">
        <f>VLOOKUP(L2943,COD!$O$12:$P$25,2,FALSE)</f>
        <v>#N/A</v>
      </c>
      <c r="P2943" s="119" t="str">
        <f t="shared" si="2255"/>
        <v>#N/A</v>
      </c>
    </row>
    <row r="2944" ht="23.25" customHeight="1">
      <c r="A2944" s="86" t="str">
        <f t="shared" si="2550"/>
        <v>57</v>
      </c>
      <c r="B2944" s="177">
        <v>57.0</v>
      </c>
      <c r="C2944" s="178" t="str">
        <f t="shared" si="91"/>
        <v/>
      </c>
      <c r="D2944" s="179" t="str">
        <f t="shared" ref="D2944:E2944" si="2606">D2943</f>
        <v/>
      </c>
      <c r="E2944" s="180" t="str">
        <f t="shared" si="2606"/>
        <v/>
      </c>
      <c r="F2944" s="181"/>
      <c r="G2944" s="182"/>
      <c r="H2944" s="183"/>
      <c r="I2944" s="183"/>
      <c r="J2944" s="184"/>
      <c r="K2944" s="185"/>
      <c r="L2944" s="185"/>
      <c r="M2944" s="127"/>
      <c r="N2944" s="119" t="str">
        <f>VLOOKUP(K2944,COD!$O$2:$P$10,2,FALSE)</f>
        <v>#N/A</v>
      </c>
      <c r="O2944" s="119" t="str">
        <f>VLOOKUP(L2944,COD!$O$12:$P$25,2,FALSE)</f>
        <v>#N/A</v>
      </c>
      <c r="P2944" s="119" t="str">
        <f t="shared" si="2255"/>
        <v>#N/A</v>
      </c>
    </row>
    <row r="2945" ht="23.25" customHeight="1">
      <c r="A2945" s="86" t="str">
        <f t="shared" si="2550"/>
        <v>58</v>
      </c>
      <c r="B2945" s="177">
        <v>58.0</v>
      </c>
      <c r="C2945" s="178" t="str">
        <f t="shared" si="91"/>
        <v/>
      </c>
      <c r="D2945" s="179" t="str">
        <f t="shared" ref="D2945:E2945" si="2607">D2944</f>
        <v/>
      </c>
      <c r="E2945" s="180" t="str">
        <f t="shared" si="2607"/>
        <v/>
      </c>
      <c r="F2945" s="181"/>
      <c r="G2945" s="182"/>
      <c r="H2945" s="183"/>
      <c r="I2945" s="183"/>
      <c r="J2945" s="184"/>
      <c r="K2945" s="185"/>
      <c r="L2945" s="185"/>
      <c r="M2945" s="132"/>
      <c r="N2945" s="119" t="str">
        <f>VLOOKUP(K2945,COD!$O$2:$P$10,2,FALSE)</f>
        <v>#N/A</v>
      </c>
      <c r="O2945" s="119" t="str">
        <f>VLOOKUP(L2945,COD!$O$12:$P$25,2,FALSE)</f>
        <v>#N/A</v>
      </c>
      <c r="P2945" s="119" t="str">
        <f t="shared" si="2255"/>
        <v>#N/A</v>
      </c>
    </row>
    <row r="2946" ht="23.25" customHeight="1">
      <c r="A2946" s="86" t="str">
        <f t="shared" si="2550"/>
        <v>59</v>
      </c>
      <c r="B2946" s="177">
        <v>59.0</v>
      </c>
      <c r="C2946" s="178" t="str">
        <f t="shared" si="91"/>
        <v/>
      </c>
      <c r="D2946" s="179" t="str">
        <f t="shared" ref="D2946:E2946" si="2608">D2945</f>
        <v/>
      </c>
      <c r="E2946" s="180" t="str">
        <f t="shared" si="2608"/>
        <v/>
      </c>
      <c r="F2946" s="181"/>
      <c r="G2946" s="182"/>
      <c r="H2946" s="183"/>
      <c r="I2946" s="183"/>
      <c r="J2946" s="184"/>
      <c r="K2946" s="185"/>
      <c r="L2946" s="185"/>
      <c r="M2946" s="127"/>
      <c r="N2946" s="119" t="str">
        <f>VLOOKUP(K2946,COD!$O$2:$P$10,2,FALSE)</f>
        <v>#N/A</v>
      </c>
      <c r="O2946" s="119" t="str">
        <f>VLOOKUP(L2946,COD!$O$12:$P$25,2,FALSE)</f>
        <v>#N/A</v>
      </c>
      <c r="P2946" s="119" t="str">
        <f t="shared" si="2255"/>
        <v>#N/A</v>
      </c>
    </row>
    <row r="2947" ht="23.25" customHeight="1">
      <c r="A2947" s="86" t="str">
        <f t="shared" si="2550"/>
        <v>60</v>
      </c>
      <c r="B2947" s="177">
        <v>60.0</v>
      </c>
      <c r="C2947" s="178" t="str">
        <f t="shared" si="91"/>
        <v/>
      </c>
      <c r="D2947" s="179" t="str">
        <f t="shared" ref="D2947:E2947" si="2609">D2946</f>
        <v/>
      </c>
      <c r="E2947" s="180" t="str">
        <f t="shared" si="2609"/>
        <v/>
      </c>
      <c r="F2947" s="181"/>
      <c r="G2947" s="182"/>
      <c r="H2947" s="183"/>
      <c r="I2947" s="183"/>
      <c r="J2947" s="184"/>
      <c r="K2947" s="185"/>
      <c r="L2947" s="185"/>
      <c r="M2947" s="132"/>
      <c r="N2947" s="119" t="str">
        <f>VLOOKUP(K2947,COD!$O$2:$P$10,2,FALSE)</f>
        <v>#N/A</v>
      </c>
      <c r="O2947" s="119" t="str">
        <f>VLOOKUP(L2947,COD!$O$12:$P$25,2,FALSE)</f>
        <v>#N/A</v>
      </c>
      <c r="P2947" s="119" t="str">
        <f t="shared" si="2255"/>
        <v>#N/A</v>
      </c>
    </row>
    <row r="2948" ht="23.25" customHeight="1">
      <c r="A2948" s="86" t="str">
        <f t="shared" si="2550"/>
        <v>61</v>
      </c>
      <c r="B2948" s="177">
        <v>61.0</v>
      </c>
      <c r="C2948" s="178" t="str">
        <f t="shared" si="91"/>
        <v/>
      </c>
      <c r="D2948" s="179" t="str">
        <f t="shared" ref="D2948:E2948" si="2610">D2947</f>
        <v/>
      </c>
      <c r="E2948" s="180" t="str">
        <f t="shared" si="2610"/>
        <v/>
      </c>
      <c r="F2948" s="181"/>
      <c r="G2948" s="182"/>
      <c r="H2948" s="183"/>
      <c r="I2948" s="183"/>
      <c r="J2948" s="187"/>
      <c r="K2948" s="185"/>
      <c r="L2948" s="185"/>
      <c r="M2948" s="127"/>
      <c r="N2948" s="119" t="str">
        <f>VLOOKUP(K2948,COD!$O$2:$P$10,2,FALSE)</f>
        <v>#N/A</v>
      </c>
      <c r="O2948" s="119" t="str">
        <f>VLOOKUP(L2948,COD!$O$12:$P$25,2,FALSE)</f>
        <v>#N/A</v>
      </c>
      <c r="P2948" s="119" t="str">
        <f t="shared" si="2255"/>
        <v>#N/A</v>
      </c>
    </row>
    <row r="2949" ht="23.25" customHeight="1">
      <c r="A2949" s="86" t="str">
        <f t="shared" si="2550"/>
        <v>62</v>
      </c>
      <c r="B2949" s="177">
        <v>62.0</v>
      </c>
      <c r="C2949" s="178" t="str">
        <f t="shared" si="91"/>
        <v/>
      </c>
      <c r="D2949" s="179" t="str">
        <f t="shared" ref="D2949:E2949" si="2611">D2948</f>
        <v/>
      </c>
      <c r="E2949" s="180" t="str">
        <f t="shared" si="2611"/>
        <v/>
      </c>
      <c r="F2949" s="181"/>
      <c r="G2949" s="182"/>
      <c r="H2949" s="183"/>
      <c r="I2949" s="183"/>
      <c r="J2949" s="187"/>
      <c r="K2949" s="186"/>
      <c r="L2949" s="186"/>
      <c r="M2949" s="130"/>
      <c r="N2949" s="119" t="str">
        <f>VLOOKUP(K2949,COD!$O$2:$P$10,2,FALSE)</f>
        <v>#N/A</v>
      </c>
      <c r="O2949" s="119" t="str">
        <f>VLOOKUP(L2949,COD!$O$12:$P$25,2,FALSE)</f>
        <v>#N/A</v>
      </c>
      <c r="P2949" s="119" t="str">
        <f t="shared" si="2255"/>
        <v>#N/A</v>
      </c>
    </row>
    <row r="2950" ht="23.25" customHeight="1">
      <c r="A2950" s="86" t="str">
        <f t="shared" si="2550"/>
        <v>63</v>
      </c>
      <c r="B2950" s="177">
        <v>63.0</v>
      </c>
      <c r="C2950" s="178" t="str">
        <f t="shared" si="91"/>
        <v/>
      </c>
      <c r="D2950" s="179" t="str">
        <f t="shared" ref="D2950:E2950" si="2612">D2949</f>
        <v/>
      </c>
      <c r="E2950" s="180" t="str">
        <f t="shared" si="2612"/>
        <v/>
      </c>
      <c r="F2950" s="181"/>
      <c r="G2950" s="182"/>
      <c r="H2950" s="183"/>
      <c r="I2950" s="183"/>
      <c r="J2950" s="187"/>
      <c r="K2950" s="185"/>
      <c r="L2950" s="185"/>
      <c r="M2950" s="131"/>
      <c r="N2950" s="119" t="str">
        <f>VLOOKUP(K2950,COD!$O$2:$P$10,2,FALSE)</f>
        <v>#N/A</v>
      </c>
      <c r="O2950" s="119" t="str">
        <f>VLOOKUP(L2950,COD!$O$12:$P$25,2,FALSE)</f>
        <v>#N/A</v>
      </c>
      <c r="P2950" s="119" t="str">
        <f t="shared" si="2255"/>
        <v>#N/A</v>
      </c>
    </row>
    <row r="2951" ht="23.25" customHeight="1">
      <c r="A2951" s="86" t="str">
        <f t="shared" si="2550"/>
        <v>64</v>
      </c>
      <c r="B2951" s="177">
        <v>64.0</v>
      </c>
      <c r="C2951" s="178" t="str">
        <f t="shared" si="91"/>
        <v/>
      </c>
      <c r="D2951" s="179" t="str">
        <f t="shared" ref="D2951:E2951" si="2613">D2950</f>
        <v/>
      </c>
      <c r="E2951" s="180" t="str">
        <f t="shared" si="2613"/>
        <v/>
      </c>
      <c r="F2951" s="181"/>
      <c r="G2951" s="182"/>
      <c r="H2951" s="183"/>
      <c r="I2951" s="183"/>
      <c r="J2951" s="184"/>
      <c r="K2951" s="185"/>
      <c r="L2951" s="185"/>
      <c r="M2951" s="130"/>
      <c r="N2951" s="119" t="str">
        <f>VLOOKUP(K2951,COD!$O$2:$P$10,2,FALSE)</f>
        <v>#N/A</v>
      </c>
      <c r="O2951" s="119" t="str">
        <f>VLOOKUP(L2951,COD!$O$12:$P$25,2,FALSE)</f>
        <v>#N/A</v>
      </c>
      <c r="P2951" s="119" t="str">
        <f t="shared" si="2255"/>
        <v>#N/A</v>
      </c>
    </row>
    <row r="2952" ht="23.25" customHeight="1">
      <c r="A2952" s="86" t="str">
        <f t="shared" si="2550"/>
        <v>65</v>
      </c>
      <c r="B2952" s="177">
        <v>65.0</v>
      </c>
      <c r="C2952" s="178" t="str">
        <f t="shared" si="91"/>
        <v/>
      </c>
      <c r="D2952" s="179" t="str">
        <f t="shared" ref="D2952:E2952" si="2614">D2951</f>
        <v/>
      </c>
      <c r="E2952" s="180" t="str">
        <f t="shared" si="2614"/>
        <v/>
      </c>
      <c r="F2952" s="181"/>
      <c r="G2952" s="182"/>
      <c r="H2952" s="183"/>
      <c r="I2952" s="183"/>
      <c r="J2952" s="184"/>
      <c r="K2952" s="185"/>
      <c r="L2952" s="185"/>
      <c r="M2952" s="131"/>
      <c r="N2952" s="119" t="str">
        <f>VLOOKUP(K2952,COD!$O$2:$P$10,2,FALSE)</f>
        <v>#N/A</v>
      </c>
      <c r="O2952" s="119" t="str">
        <f>VLOOKUP(L2952,COD!$O$12:$P$25,2,FALSE)</f>
        <v>#N/A</v>
      </c>
      <c r="P2952" s="119" t="str">
        <f t="shared" si="2255"/>
        <v>#N/A</v>
      </c>
    </row>
    <row r="2953" ht="23.25" customHeight="1">
      <c r="A2953" s="86" t="str">
        <f t="shared" si="2550"/>
        <v>66</v>
      </c>
      <c r="B2953" s="177">
        <v>66.0</v>
      </c>
      <c r="C2953" s="178" t="str">
        <f t="shared" si="91"/>
        <v/>
      </c>
      <c r="D2953" s="179" t="str">
        <f t="shared" ref="D2953:E2953" si="2615">D2952</f>
        <v/>
      </c>
      <c r="E2953" s="180" t="str">
        <f t="shared" si="2615"/>
        <v/>
      </c>
      <c r="F2953" s="181"/>
      <c r="G2953" s="182"/>
      <c r="H2953" s="183"/>
      <c r="I2953" s="183"/>
      <c r="J2953" s="184"/>
      <c r="K2953" s="186"/>
      <c r="L2953" s="186"/>
      <c r="M2953" s="130"/>
      <c r="N2953" s="119" t="str">
        <f>VLOOKUP(K2953,COD!$O$2:$P$10,2,FALSE)</f>
        <v>#N/A</v>
      </c>
      <c r="O2953" s="119" t="str">
        <f>VLOOKUP(L2953,COD!$O$12:$P$25,2,FALSE)</f>
        <v>#N/A</v>
      </c>
      <c r="P2953" s="119" t="str">
        <f t="shared" si="2255"/>
        <v>#N/A</v>
      </c>
    </row>
    <row r="2954" ht="23.25" customHeight="1">
      <c r="A2954" s="86" t="str">
        <f t="shared" si="2550"/>
        <v>67</v>
      </c>
      <c r="B2954" s="177">
        <v>67.0</v>
      </c>
      <c r="C2954" s="178" t="str">
        <f t="shared" si="91"/>
        <v/>
      </c>
      <c r="D2954" s="179" t="str">
        <f t="shared" ref="D2954:E2954" si="2616">D2953</f>
        <v/>
      </c>
      <c r="E2954" s="180" t="str">
        <f t="shared" si="2616"/>
        <v/>
      </c>
      <c r="F2954" s="181"/>
      <c r="G2954" s="182"/>
      <c r="H2954" s="183"/>
      <c r="I2954" s="183"/>
      <c r="J2954" s="184"/>
      <c r="K2954" s="185"/>
      <c r="L2954" s="185"/>
      <c r="M2954" s="127"/>
      <c r="N2954" s="119" t="str">
        <f>VLOOKUP(K2954,COD!$O$2:$P$10,2,FALSE)</f>
        <v>#N/A</v>
      </c>
      <c r="O2954" s="119" t="str">
        <f>VLOOKUP(L2954,COD!$O$12:$P$25,2,FALSE)</f>
        <v>#N/A</v>
      </c>
      <c r="P2954" s="119" t="str">
        <f t="shared" si="2255"/>
        <v>#N/A</v>
      </c>
    </row>
    <row r="2955" ht="23.25" customHeight="1">
      <c r="A2955" s="86" t="str">
        <f t="shared" si="2550"/>
        <v>68</v>
      </c>
      <c r="B2955" s="177">
        <v>68.0</v>
      </c>
      <c r="C2955" s="178" t="str">
        <f t="shared" si="91"/>
        <v/>
      </c>
      <c r="D2955" s="179" t="str">
        <f t="shared" ref="D2955:E2955" si="2617">D2954</f>
        <v/>
      </c>
      <c r="E2955" s="180" t="str">
        <f t="shared" si="2617"/>
        <v/>
      </c>
      <c r="F2955" s="181"/>
      <c r="G2955" s="182"/>
      <c r="H2955" s="183"/>
      <c r="I2955" s="183"/>
      <c r="J2955" s="187"/>
      <c r="K2955" s="186"/>
      <c r="L2955" s="186"/>
      <c r="M2955" s="130"/>
      <c r="N2955" s="119" t="str">
        <f>VLOOKUP(K2955,COD!$O$2:$P$10,2,FALSE)</f>
        <v>#N/A</v>
      </c>
      <c r="O2955" s="119" t="str">
        <f>VLOOKUP(L2955,COD!$O$12:$P$25,2,FALSE)</f>
        <v>#N/A</v>
      </c>
      <c r="P2955" s="119" t="str">
        <f t="shared" si="2255"/>
        <v>#N/A</v>
      </c>
    </row>
    <row r="2956" ht="23.25" customHeight="1">
      <c r="A2956" s="86" t="str">
        <f t="shared" si="2550"/>
        <v>69</v>
      </c>
      <c r="B2956" s="177">
        <v>69.0</v>
      </c>
      <c r="C2956" s="178" t="str">
        <f t="shared" si="91"/>
        <v/>
      </c>
      <c r="D2956" s="179" t="str">
        <f t="shared" ref="D2956:E2956" si="2618">D2955</f>
        <v/>
      </c>
      <c r="E2956" s="180" t="str">
        <f t="shared" si="2618"/>
        <v/>
      </c>
      <c r="F2956" s="181"/>
      <c r="G2956" s="182"/>
      <c r="H2956" s="183"/>
      <c r="I2956" s="183"/>
      <c r="J2956" s="184"/>
      <c r="K2956" s="186"/>
      <c r="L2956" s="186"/>
      <c r="M2956" s="131"/>
      <c r="N2956" s="119" t="str">
        <f>VLOOKUP(K2956,COD!$O$2:$P$10,2,FALSE)</f>
        <v>#N/A</v>
      </c>
      <c r="O2956" s="119" t="str">
        <f>VLOOKUP(L2956,COD!$O$12:$P$25,2,FALSE)</f>
        <v>#N/A</v>
      </c>
      <c r="P2956" s="119" t="str">
        <f t="shared" si="2255"/>
        <v>#N/A</v>
      </c>
    </row>
    <row r="2957" ht="23.25" customHeight="1">
      <c r="A2957" s="86" t="str">
        <f t="shared" si="2550"/>
        <v>70</v>
      </c>
      <c r="B2957" s="191">
        <v>70.0</v>
      </c>
      <c r="C2957" s="192" t="str">
        <f t="shared" si="91"/>
        <v/>
      </c>
      <c r="D2957" s="193" t="str">
        <f t="shared" ref="D2957:E2957" si="2619">D2956</f>
        <v/>
      </c>
      <c r="E2957" s="194" t="str">
        <f t="shared" si="2619"/>
        <v/>
      </c>
      <c r="F2957" s="195"/>
      <c r="G2957" s="196"/>
      <c r="H2957" s="197"/>
      <c r="I2957" s="197"/>
      <c r="J2957" s="198"/>
      <c r="K2957" s="199"/>
      <c r="L2957" s="199"/>
      <c r="M2957" s="166"/>
      <c r="N2957" s="119" t="str">
        <f>VLOOKUP(K2957,COD!$O$2:$P$10,2,FALSE)</f>
        <v>#N/A</v>
      </c>
      <c r="O2957" s="119" t="str">
        <f>VLOOKUP(L2957,COD!$O$12:$P$25,2,FALSE)</f>
        <v>#N/A</v>
      </c>
      <c r="P2957" s="119" t="str">
        <f t="shared" si="2255"/>
        <v>#N/A</v>
      </c>
    </row>
    <row r="2958" ht="21.0" customHeight="1">
      <c r="A2958" s="86" t="str">
        <f t="shared" ref="A2958:A2960" si="2621">E2958&amp;D2958&amp;F2958</f>
        <v>CLAVE ROJA</v>
      </c>
      <c r="B2958" s="167" t="s">
        <v>450</v>
      </c>
      <c r="C2958" s="200" t="str">
        <f t="shared" si="91"/>
        <v/>
      </c>
      <c r="D2958" s="201" t="str">
        <f t="shared" ref="D2958:E2958" si="2620">D2957</f>
        <v/>
      </c>
      <c r="E2958" s="202" t="str">
        <f t="shared" si="2620"/>
        <v/>
      </c>
      <c r="F2958" s="203" t="s">
        <v>21</v>
      </c>
      <c r="G2958" s="150"/>
      <c r="H2958" s="150"/>
      <c r="I2958" s="150"/>
      <c r="J2958" s="151"/>
      <c r="K2958" s="152"/>
      <c r="L2958" s="151"/>
      <c r="M2958" s="153"/>
      <c r="N2958" s="119" t="str">
        <f>VLOOKUP(K2958,COD!$O$2:$P$10,2,FALSE)</f>
        <v>#N/A</v>
      </c>
      <c r="O2958" s="119" t="str">
        <f>VLOOKUP(L2958,COD!$O$12:$P$25,2,FALSE)</f>
        <v>#N/A</v>
      </c>
      <c r="P2958" s="119" t="str">
        <f t="shared" si="2255"/>
        <v>#N/A</v>
      </c>
    </row>
    <row r="2959" ht="21.0" customHeight="1">
      <c r="A2959" s="86" t="str">
        <f t="shared" si="2621"/>
        <v>CLAVE AMARILLA</v>
      </c>
      <c r="B2959" s="177" t="s">
        <v>450</v>
      </c>
      <c r="C2959" s="204" t="str">
        <f t="shared" si="91"/>
        <v/>
      </c>
      <c r="D2959" s="205" t="str">
        <f t="shared" ref="D2959:E2959" si="2622">D2958</f>
        <v/>
      </c>
      <c r="E2959" s="180" t="str">
        <f t="shared" si="2622"/>
        <v/>
      </c>
      <c r="F2959" s="206" t="s">
        <v>32</v>
      </c>
      <c r="G2959" s="157"/>
      <c r="H2959" s="157"/>
      <c r="I2959" s="157"/>
      <c r="J2959" s="158"/>
      <c r="K2959" s="159"/>
      <c r="L2959" s="158"/>
      <c r="M2959" s="130"/>
      <c r="N2959" s="119" t="str">
        <f>VLOOKUP(K2959,COD!$O$2:$P$10,2,FALSE)</f>
        <v>#N/A</v>
      </c>
      <c r="O2959" s="119" t="str">
        <f>VLOOKUP(L2959,COD!$O$12:$P$25,2,FALSE)</f>
        <v>#N/A</v>
      </c>
      <c r="P2959" s="119" t="str">
        <f t="shared" si="2255"/>
        <v>#N/A</v>
      </c>
    </row>
    <row r="2960" ht="21.0" customHeight="1">
      <c r="A2960" s="86" t="str">
        <f t="shared" si="2621"/>
        <v>CLAVE AZUL</v>
      </c>
      <c r="B2960" s="191" t="s">
        <v>450</v>
      </c>
      <c r="C2960" s="207" t="str">
        <f t="shared" si="91"/>
        <v/>
      </c>
      <c r="D2960" s="208" t="str">
        <f t="shared" ref="D2960:E2960" si="2623">D2959</f>
        <v/>
      </c>
      <c r="E2960" s="194" t="str">
        <f t="shared" si="2623"/>
        <v/>
      </c>
      <c r="F2960" s="209" t="s">
        <v>43</v>
      </c>
      <c r="G2960" s="163"/>
      <c r="H2960" s="163"/>
      <c r="I2960" s="163"/>
      <c r="J2960" s="164"/>
      <c r="K2960" s="165"/>
      <c r="L2960" s="164"/>
      <c r="M2960" s="166"/>
      <c r="N2960" s="119" t="str">
        <f>VLOOKUP(K2960,COD!$O$2:$P$10,2,FALSE)</f>
        <v>#N/A</v>
      </c>
      <c r="O2960" s="119" t="str">
        <f>VLOOKUP(L2960,COD!$O$12:$P$25,2,FALSE)</f>
        <v>#N/A</v>
      </c>
      <c r="P2960" s="119" t="str">
        <f t="shared" si="2255"/>
        <v>#N/A</v>
      </c>
    </row>
    <row r="2961" ht="23.25" customHeight="1">
      <c r="A2961" s="219" t="str">
        <f t="shared" ref="A2961:A2965" si="2625">C2961&amp;E2961</f>
        <v/>
      </c>
      <c r="B2961" s="220" t="s">
        <v>451</v>
      </c>
      <c r="C2961" s="221" t="str">
        <f t="shared" si="91"/>
        <v/>
      </c>
      <c r="D2961" s="222" t="str">
        <f t="shared" ref="D2961:E2961" si="2624">D2596</f>
        <v/>
      </c>
      <c r="E2961" s="223" t="str">
        <f t="shared" si="2624"/>
        <v/>
      </c>
      <c r="F2961" s="224"/>
      <c r="G2961" s="223"/>
      <c r="H2961" s="225"/>
      <c r="I2961" s="223"/>
      <c r="J2961" s="226"/>
      <c r="K2961" s="227">
        <f>COUNTIF(N2596:N2665,"I??")</f>
        <v>0</v>
      </c>
      <c r="L2961" s="227">
        <f>COUNTIF(O2596:O2665,"II???")</f>
        <v>0</v>
      </c>
      <c r="M2961" s="228"/>
      <c r="N2961" s="229"/>
      <c r="O2961" s="229"/>
      <c r="P2961" s="229"/>
      <c r="Q2961" s="230"/>
      <c r="R2961" s="230"/>
      <c r="S2961" s="230"/>
      <c r="T2961" s="230"/>
    </row>
    <row r="2962" ht="23.25" customHeight="1">
      <c r="A2962" s="231" t="str">
        <f t="shared" si="2625"/>
        <v/>
      </c>
      <c r="B2962" s="232" t="s">
        <v>451</v>
      </c>
      <c r="C2962" s="233" t="str">
        <f t="shared" si="91"/>
        <v/>
      </c>
      <c r="D2962" s="234" t="str">
        <f t="shared" ref="D2962:E2962" si="2626">D2669</f>
        <v/>
      </c>
      <c r="E2962" s="235" t="str">
        <f t="shared" si="2626"/>
        <v/>
      </c>
      <c r="F2962" s="236"/>
      <c r="G2962" s="235"/>
      <c r="H2962" s="237"/>
      <c r="I2962" s="235"/>
      <c r="J2962" s="238"/>
      <c r="K2962" s="227">
        <f>COUNTIF(N2669:N2738,"I??")</f>
        <v>0</v>
      </c>
      <c r="L2962" s="227">
        <f>COUNTIF(O2669:O2738,"II???")</f>
        <v>0</v>
      </c>
      <c r="M2962" s="239"/>
      <c r="N2962" s="240"/>
      <c r="O2962" s="240"/>
      <c r="P2962" s="240"/>
      <c r="Q2962" s="241"/>
      <c r="R2962" s="241"/>
      <c r="S2962" s="241"/>
      <c r="T2962" s="241"/>
    </row>
    <row r="2963" ht="23.25" customHeight="1">
      <c r="A2963" s="231" t="str">
        <f t="shared" si="2625"/>
        <v/>
      </c>
      <c r="B2963" s="232" t="s">
        <v>451</v>
      </c>
      <c r="C2963" s="233" t="str">
        <f t="shared" si="91"/>
        <v/>
      </c>
      <c r="D2963" s="234" t="str">
        <f t="shared" ref="D2963:E2963" si="2627">D2742</f>
        <v/>
      </c>
      <c r="E2963" s="235" t="str">
        <f t="shared" si="2627"/>
        <v/>
      </c>
      <c r="F2963" s="236"/>
      <c r="G2963" s="235"/>
      <c r="H2963" s="237"/>
      <c r="I2963" s="235"/>
      <c r="J2963" s="238"/>
      <c r="K2963" s="227">
        <f>COUNTIF(N2742:N2811,"I??")</f>
        <v>0</v>
      </c>
      <c r="L2963" s="227">
        <f>COUNTIF(O2742:O2811,"II???")</f>
        <v>0</v>
      </c>
      <c r="M2963" s="239"/>
      <c r="N2963" s="240"/>
      <c r="O2963" s="240"/>
      <c r="P2963" s="240"/>
      <c r="Q2963" s="241"/>
      <c r="R2963" s="241"/>
      <c r="S2963" s="241"/>
      <c r="T2963" s="241"/>
    </row>
    <row r="2964" ht="23.25" customHeight="1">
      <c r="A2964" s="231" t="str">
        <f t="shared" si="2625"/>
        <v/>
      </c>
      <c r="B2964" s="232" t="s">
        <v>451</v>
      </c>
      <c r="C2964" s="233" t="str">
        <f t="shared" si="91"/>
        <v/>
      </c>
      <c r="D2964" s="234" t="str">
        <f t="shared" ref="D2964:E2964" si="2628">D2815</f>
        <v/>
      </c>
      <c r="E2964" s="235" t="str">
        <f t="shared" si="2628"/>
        <v/>
      </c>
      <c r="F2964" s="236"/>
      <c r="G2964" s="235"/>
      <c r="H2964" s="237"/>
      <c r="I2964" s="235"/>
      <c r="J2964" s="238"/>
      <c r="K2964" s="227">
        <f>COUNTIF(N2815:N2884,"I??")</f>
        <v>0</v>
      </c>
      <c r="L2964" s="227">
        <f>COUNTIF(O2815:O2884,"II???")</f>
        <v>0</v>
      </c>
      <c r="M2964" s="239"/>
      <c r="N2964" s="240"/>
      <c r="O2964" s="240"/>
      <c r="P2964" s="240"/>
      <c r="Q2964" s="241"/>
      <c r="R2964" s="241"/>
      <c r="S2964" s="241"/>
      <c r="T2964" s="241"/>
    </row>
    <row r="2965" ht="23.25" customHeight="1">
      <c r="A2965" s="242" t="str">
        <f t="shared" si="2625"/>
        <v/>
      </c>
      <c r="B2965" s="243" t="s">
        <v>451</v>
      </c>
      <c r="C2965" s="244" t="str">
        <f t="shared" si="91"/>
        <v/>
      </c>
      <c r="D2965" s="245" t="str">
        <f t="shared" ref="D2965:E2965" si="2629">D2888</f>
        <v/>
      </c>
      <c r="E2965" s="246" t="str">
        <f t="shared" si="2629"/>
        <v/>
      </c>
      <c r="F2965" s="247"/>
      <c r="G2965" s="246"/>
      <c r="H2965" s="248"/>
      <c r="I2965" s="246"/>
      <c r="J2965" s="249"/>
      <c r="K2965" s="227">
        <f>COUNTIF(N2888:N2957,"I??")</f>
        <v>0</v>
      </c>
      <c r="L2965" s="227">
        <f>COUNTIF(O2888:O2957,"II???")</f>
        <v>0</v>
      </c>
      <c r="M2965" s="250"/>
      <c r="N2965" s="251"/>
      <c r="O2965" s="251"/>
      <c r="P2965" s="251"/>
      <c r="Q2965" s="252"/>
      <c r="R2965" s="252"/>
      <c r="S2965" s="252"/>
      <c r="T2965" s="252"/>
    </row>
    <row r="2966" ht="23.25" customHeight="1">
      <c r="A2966" s="86" t="str">
        <f t="shared" ref="A2966:A3035" si="2630">E2966&amp;D2966&amp;B2966</f>
        <v>1</v>
      </c>
      <c r="B2966" s="108">
        <v>1.0</v>
      </c>
      <c r="C2966" s="109" t="str">
        <f t="shared" si="91"/>
        <v/>
      </c>
      <c r="D2966" s="110" t="str">
        <f>VLOOKUP($B$2&amp;$E2966,'Numeración'!$A$4:$G$63,5,FALSE)</f>
        <v/>
      </c>
      <c r="E2966" s="210"/>
      <c r="F2966" s="211"/>
      <c r="G2966" s="113"/>
      <c r="H2966" s="114"/>
      <c r="I2966" s="114"/>
      <c r="J2966" s="212"/>
      <c r="K2966" s="175"/>
      <c r="L2966" s="175"/>
      <c r="M2966" s="117"/>
      <c r="N2966" s="118" t="str">
        <f>VLOOKUP(K2966,COD!$O$2:$P$10,2,FALSE)</f>
        <v>#N/A</v>
      </c>
      <c r="O2966" s="118" t="str">
        <f>VLOOKUP(L2966,COD!$O$12:$P$25,2,FALSE)</f>
        <v>#N/A</v>
      </c>
      <c r="P2966" s="119" t="str">
        <f t="shared" ref="P2966:P3330" si="2632">IF(AND(N2966&lt;&gt;"Ninguno",AND(O2966&lt;&gt;"Ninguno")),N2966&amp;" y "&amp;O2966,IF( OR(N2966="Ninguno",AND(O2966&lt;&gt;"Ninguno")),O2966,IF(OR(N2966&lt;&gt;"Ninguno",AND(O2966="Ninguno")),N2966,"Ninguno")))</f>
        <v>#N/A</v>
      </c>
    </row>
    <row r="2967" ht="23.25" customHeight="1">
      <c r="A2967" s="86" t="str">
        <f t="shared" si="2630"/>
        <v>2</v>
      </c>
      <c r="B2967" s="120">
        <v>2.0</v>
      </c>
      <c r="C2967" s="121" t="str">
        <f t="shared" si="91"/>
        <v/>
      </c>
      <c r="D2967" s="122" t="str">
        <f t="shared" ref="D2967:E2967" si="2631">D2966</f>
        <v/>
      </c>
      <c r="E2967" s="123" t="str">
        <f t="shared" si="2631"/>
        <v/>
      </c>
      <c r="F2967" s="213"/>
      <c r="G2967" s="124"/>
      <c r="H2967" s="125"/>
      <c r="I2967" s="125"/>
      <c r="J2967" s="214"/>
      <c r="K2967" s="185"/>
      <c r="L2967" s="186"/>
      <c r="M2967" s="127"/>
      <c r="N2967" s="128" t="str">
        <f>VLOOKUP(K2967,COD!$O$2:$P$10,2,FALSE)</f>
        <v>#N/A</v>
      </c>
      <c r="O2967" s="128" t="str">
        <f>VLOOKUP(L2967,COD!$O$12:$P$25,2,FALSE)</f>
        <v>#N/A</v>
      </c>
      <c r="P2967" s="119" t="str">
        <f t="shared" si="2632"/>
        <v>#N/A</v>
      </c>
    </row>
    <row r="2968" ht="23.25" customHeight="1">
      <c r="A2968" s="86" t="str">
        <f t="shared" si="2630"/>
        <v>3</v>
      </c>
      <c r="B2968" s="120">
        <v>3.0</v>
      </c>
      <c r="C2968" s="121" t="str">
        <f t="shared" si="91"/>
        <v/>
      </c>
      <c r="D2968" s="122" t="str">
        <f t="shared" ref="D2968:E2968" si="2633">D2967</f>
        <v/>
      </c>
      <c r="E2968" s="123" t="str">
        <f t="shared" si="2633"/>
        <v/>
      </c>
      <c r="F2968" s="213"/>
      <c r="G2968" s="124"/>
      <c r="H2968" s="125"/>
      <c r="I2968" s="125"/>
      <c r="J2968" s="214"/>
      <c r="K2968" s="185"/>
      <c r="L2968" s="185"/>
      <c r="M2968" s="130"/>
      <c r="N2968" s="118" t="str">
        <f>VLOOKUP(K2968,COD!$O$2:$P$10,2,FALSE)</f>
        <v>#N/A</v>
      </c>
      <c r="O2968" s="118" t="str">
        <f>VLOOKUP(L2968,COD!$O$12:$P$25,2,FALSE)</f>
        <v>#N/A</v>
      </c>
      <c r="P2968" s="119" t="str">
        <f t="shared" si="2632"/>
        <v>#N/A</v>
      </c>
    </row>
    <row r="2969" ht="23.25" customHeight="1">
      <c r="A2969" s="86" t="str">
        <f t="shared" si="2630"/>
        <v>4</v>
      </c>
      <c r="B2969" s="120">
        <v>4.0</v>
      </c>
      <c r="C2969" s="121" t="str">
        <f t="shared" si="91"/>
        <v/>
      </c>
      <c r="D2969" s="122" t="str">
        <f t="shared" ref="D2969:E2969" si="2634">D2968</f>
        <v/>
      </c>
      <c r="E2969" s="123" t="str">
        <f t="shared" si="2634"/>
        <v/>
      </c>
      <c r="F2969" s="213"/>
      <c r="G2969" s="124"/>
      <c r="H2969" s="125"/>
      <c r="I2969" s="125"/>
      <c r="J2969" s="214"/>
      <c r="K2969" s="185"/>
      <c r="L2969" s="185"/>
      <c r="M2969" s="127"/>
      <c r="N2969" s="128" t="str">
        <f>VLOOKUP(K2969,COD!$O$2:$P$10,2,FALSE)</f>
        <v>#N/A</v>
      </c>
      <c r="O2969" s="128" t="str">
        <f>VLOOKUP(L2969,COD!$O$12:$P$25,2,FALSE)</f>
        <v>#N/A</v>
      </c>
      <c r="P2969" s="119" t="str">
        <f t="shared" si="2632"/>
        <v>#N/A</v>
      </c>
    </row>
    <row r="2970" ht="23.25" customHeight="1">
      <c r="A2970" s="86" t="str">
        <f t="shared" si="2630"/>
        <v>5</v>
      </c>
      <c r="B2970" s="120">
        <v>5.0</v>
      </c>
      <c r="C2970" s="121" t="str">
        <f t="shared" si="91"/>
        <v/>
      </c>
      <c r="D2970" s="122" t="str">
        <f t="shared" ref="D2970:E2970" si="2635">D2969</f>
        <v/>
      </c>
      <c r="E2970" s="123" t="str">
        <f t="shared" si="2635"/>
        <v/>
      </c>
      <c r="F2970" s="213"/>
      <c r="G2970" s="124"/>
      <c r="H2970" s="125"/>
      <c r="I2970" s="125"/>
      <c r="J2970" s="214"/>
      <c r="K2970" s="185"/>
      <c r="L2970" s="185"/>
      <c r="M2970" s="130"/>
      <c r="N2970" s="118" t="str">
        <f>VLOOKUP(K2970,COD!$O$2:$P$10,2,FALSE)</f>
        <v>#N/A</v>
      </c>
      <c r="O2970" s="118" t="str">
        <f>VLOOKUP(L2970,COD!$O$12:$P$25,2,FALSE)</f>
        <v>#N/A</v>
      </c>
      <c r="P2970" s="119" t="str">
        <f t="shared" si="2632"/>
        <v>#N/A</v>
      </c>
    </row>
    <row r="2971" ht="23.25" customHeight="1">
      <c r="A2971" s="86" t="str">
        <f t="shared" si="2630"/>
        <v>6</v>
      </c>
      <c r="B2971" s="120">
        <v>6.0</v>
      </c>
      <c r="C2971" s="121" t="str">
        <f t="shared" si="91"/>
        <v/>
      </c>
      <c r="D2971" s="122" t="str">
        <f t="shared" ref="D2971:E2971" si="2636">D2970</f>
        <v/>
      </c>
      <c r="E2971" s="123" t="str">
        <f t="shared" si="2636"/>
        <v/>
      </c>
      <c r="F2971" s="213"/>
      <c r="G2971" s="124"/>
      <c r="H2971" s="125"/>
      <c r="I2971" s="125"/>
      <c r="J2971" s="214"/>
      <c r="K2971" s="185"/>
      <c r="L2971" s="185"/>
      <c r="M2971" s="131"/>
      <c r="N2971" s="128" t="str">
        <f>VLOOKUP(K2971,COD!$O$2:$P$10,2,FALSE)</f>
        <v>#N/A</v>
      </c>
      <c r="O2971" s="128" t="str">
        <f>VLOOKUP(L2971,COD!$O$12:$P$25,2,FALSE)</f>
        <v>#N/A</v>
      </c>
      <c r="P2971" s="119" t="str">
        <f t="shared" si="2632"/>
        <v>#N/A</v>
      </c>
    </row>
    <row r="2972" ht="23.25" customHeight="1">
      <c r="A2972" s="86" t="str">
        <f t="shared" si="2630"/>
        <v>7</v>
      </c>
      <c r="B2972" s="120">
        <v>7.0</v>
      </c>
      <c r="C2972" s="121" t="str">
        <f t="shared" si="91"/>
        <v/>
      </c>
      <c r="D2972" s="122" t="str">
        <f t="shared" ref="D2972:E2972" si="2637">D2971</f>
        <v/>
      </c>
      <c r="E2972" s="123" t="str">
        <f t="shared" si="2637"/>
        <v/>
      </c>
      <c r="F2972" s="213"/>
      <c r="G2972" s="124"/>
      <c r="H2972" s="125"/>
      <c r="I2972" s="125"/>
      <c r="J2972" s="214"/>
      <c r="K2972" s="185"/>
      <c r="L2972" s="185"/>
      <c r="M2972" s="132"/>
      <c r="N2972" s="118" t="str">
        <f>VLOOKUP(K2972,COD!$O$2:$P$10,2,FALSE)</f>
        <v>#N/A</v>
      </c>
      <c r="O2972" s="118" t="str">
        <f>VLOOKUP(L2972,COD!$O$12:$P$25,2,FALSE)</f>
        <v>#N/A</v>
      </c>
      <c r="P2972" s="119" t="str">
        <f t="shared" si="2632"/>
        <v>#N/A</v>
      </c>
    </row>
    <row r="2973" ht="23.25" customHeight="1">
      <c r="A2973" s="86" t="str">
        <f t="shared" si="2630"/>
        <v>8</v>
      </c>
      <c r="B2973" s="120">
        <v>8.0</v>
      </c>
      <c r="C2973" s="121" t="str">
        <f t="shared" si="91"/>
        <v/>
      </c>
      <c r="D2973" s="122" t="str">
        <f t="shared" ref="D2973:E2973" si="2638">D2972</f>
        <v/>
      </c>
      <c r="E2973" s="123" t="str">
        <f t="shared" si="2638"/>
        <v/>
      </c>
      <c r="F2973" s="213"/>
      <c r="G2973" s="124"/>
      <c r="H2973" s="125"/>
      <c r="I2973" s="125"/>
      <c r="J2973" s="214"/>
      <c r="K2973" s="185"/>
      <c r="L2973" s="185"/>
      <c r="M2973" s="127"/>
      <c r="N2973" s="128" t="str">
        <f>VLOOKUP(K2973,COD!$O$2:$P$10,2,FALSE)</f>
        <v>#N/A</v>
      </c>
      <c r="O2973" s="128" t="str">
        <f>VLOOKUP(L2973,COD!$O$12:$P$25,2,FALSE)</f>
        <v>#N/A</v>
      </c>
      <c r="P2973" s="119" t="str">
        <f t="shared" si="2632"/>
        <v>#N/A</v>
      </c>
    </row>
    <row r="2974" ht="23.25" customHeight="1">
      <c r="A2974" s="86" t="str">
        <f t="shared" si="2630"/>
        <v>9</v>
      </c>
      <c r="B2974" s="120">
        <v>9.0</v>
      </c>
      <c r="C2974" s="121" t="str">
        <f t="shared" si="91"/>
        <v/>
      </c>
      <c r="D2974" s="122" t="str">
        <f t="shared" ref="D2974:E2974" si="2639">D2973</f>
        <v/>
      </c>
      <c r="E2974" s="123" t="str">
        <f t="shared" si="2639"/>
        <v/>
      </c>
      <c r="F2974" s="213"/>
      <c r="G2974" s="124"/>
      <c r="H2974" s="125"/>
      <c r="I2974" s="125"/>
      <c r="J2974" s="214"/>
      <c r="K2974" s="185"/>
      <c r="L2974" s="185"/>
      <c r="M2974" s="130"/>
      <c r="N2974" s="118" t="str">
        <f>VLOOKUP(K2974,COD!$O$2:$P$10,2,FALSE)</f>
        <v>#N/A</v>
      </c>
      <c r="O2974" s="118" t="str">
        <f>VLOOKUP(L2974,COD!$O$12:$P$25,2,FALSE)</f>
        <v>#N/A</v>
      </c>
      <c r="P2974" s="119" t="str">
        <f t="shared" si="2632"/>
        <v>#N/A</v>
      </c>
    </row>
    <row r="2975" ht="23.25" customHeight="1">
      <c r="A2975" s="86" t="str">
        <f t="shared" si="2630"/>
        <v>10</v>
      </c>
      <c r="B2975" s="120">
        <v>10.0</v>
      </c>
      <c r="C2975" s="121" t="str">
        <f t="shared" si="91"/>
        <v/>
      </c>
      <c r="D2975" s="122" t="str">
        <f t="shared" ref="D2975:E2975" si="2640">D2974</f>
        <v/>
      </c>
      <c r="E2975" s="123" t="str">
        <f t="shared" si="2640"/>
        <v/>
      </c>
      <c r="F2975" s="213"/>
      <c r="G2975" s="124"/>
      <c r="H2975" s="125"/>
      <c r="I2975" s="125"/>
      <c r="J2975" s="214"/>
      <c r="K2975" s="185"/>
      <c r="L2975" s="185"/>
      <c r="M2975" s="127"/>
      <c r="N2975" s="128" t="str">
        <f>VLOOKUP(K2975,COD!$O$2:$P$10,2,FALSE)</f>
        <v>#N/A</v>
      </c>
      <c r="O2975" s="128" t="str">
        <f>VLOOKUP(L2975,COD!$O$12:$P$25,2,FALSE)</f>
        <v>#N/A</v>
      </c>
      <c r="P2975" s="119" t="str">
        <f t="shared" si="2632"/>
        <v>#N/A</v>
      </c>
    </row>
    <row r="2976" ht="23.25" customHeight="1">
      <c r="A2976" s="86" t="str">
        <f t="shared" si="2630"/>
        <v>11</v>
      </c>
      <c r="B2976" s="120">
        <v>11.0</v>
      </c>
      <c r="C2976" s="121" t="str">
        <f t="shared" si="91"/>
        <v/>
      </c>
      <c r="D2976" s="122" t="str">
        <f t="shared" ref="D2976:E2976" si="2641">D2975</f>
        <v/>
      </c>
      <c r="E2976" s="123" t="str">
        <f t="shared" si="2641"/>
        <v/>
      </c>
      <c r="F2976" s="213"/>
      <c r="G2976" s="124"/>
      <c r="H2976" s="125"/>
      <c r="I2976" s="125"/>
      <c r="J2976" s="214"/>
      <c r="K2976" s="185"/>
      <c r="L2976" s="185"/>
      <c r="M2976" s="130"/>
      <c r="N2976" s="118" t="str">
        <f>VLOOKUP(K2976,COD!$O$2:$P$10,2,FALSE)</f>
        <v>#N/A</v>
      </c>
      <c r="O2976" s="118" t="str">
        <f>VLOOKUP(L2976,COD!$O$12:$P$25,2,FALSE)</f>
        <v>#N/A</v>
      </c>
      <c r="P2976" s="119" t="str">
        <f t="shared" si="2632"/>
        <v>#N/A</v>
      </c>
    </row>
    <row r="2977" ht="23.25" customHeight="1">
      <c r="A2977" s="86" t="str">
        <f t="shared" si="2630"/>
        <v>12</v>
      </c>
      <c r="B2977" s="120">
        <v>12.0</v>
      </c>
      <c r="C2977" s="121" t="str">
        <f t="shared" si="91"/>
        <v/>
      </c>
      <c r="D2977" s="122" t="str">
        <f t="shared" ref="D2977:E2977" si="2642">D2976</f>
        <v/>
      </c>
      <c r="E2977" s="123" t="str">
        <f t="shared" si="2642"/>
        <v/>
      </c>
      <c r="F2977" s="213"/>
      <c r="G2977" s="124"/>
      <c r="H2977" s="125"/>
      <c r="I2977" s="125"/>
      <c r="J2977" s="214"/>
      <c r="K2977" s="186"/>
      <c r="L2977" s="186"/>
      <c r="M2977" s="131"/>
      <c r="N2977" s="128" t="str">
        <f>VLOOKUP(K2977,COD!$O$2:$P$10,2,FALSE)</f>
        <v>#N/A</v>
      </c>
      <c r="O2977" s="128" t="str">
        <f>VLOOKUP(L2977,COD!$O$12:$P$25,2,FALSE)</f>
        <v>#N/A</v>
      </c>
      <c r="P2977" s="119" t="str">
        <f t="shared" si="2632"/>
        <v>#N/A</v>
      </c>
    </row>
    <row r="2978" ht="23.25" customHeight="1">
      <c r="A2978" s="86" t="str">
        <f t="shared" si="2630"/>
        <v>13</v>
      </c>
      <c r="B2978" s="120">
        <v>13.0</v>
      </c>
      <c r="C2978" s="121" t="str">
        <f t="shared" si="91"/>
        <v/>
      </c>
      <c r="D2978" s="122" t="str">
        <f t="shared" ref="D2978:E2978" si="2643">D2977</f>
        <v/>
      </c>
      <c r="E2978" s="123" t="str">
        <f t="shared" si="2643"/>
        <v/>
      </c>
      <c r="F2978" s="213"/>
      <c r="G2978" s="124"/>
      <c r="H2978" s="125"/>
      <c r="I2978" s="125"/>
      <c r="J2978" s="214"/>
      <c r="K2978" s="185"/>
      <c r="L2978" s="185"/>
      <c r="M2978" s="132"/>
      <c r="N2978" s="118" t="str">
        <f>VLOOKUP(K2978,COD!$O$2:$P$10,2,FALSE)</f>
        <v>#N/A</v>
      </c>
      <c r="O2978" s="118" t="str">
        <f>VLOOKUP(L2978,COD!$O$12:$P$25,2,FALSE)</f>
        <v>#N/A</v>
      </c>
      <c r="P2978" s="119" t="str">
        <f t="shared" si="2632"/>
        <v>#N/A</v>
      </c>
    </row>
    <row r="2979" ht="23.25" customHeight="1">
      <c r="A2979" s="86" t="str">
        <f t="shared" si="2630"/>
        <v>14</v>
      </c>
      <c r="B2979" s="120">
        <v>14.0</v>
      </c>
      <c r="C2979" s="121" t="str">
        <f t="shared" si="91"/>
        <v/>
      </c>
      <c r="D2979" s="122" t="str">
        <f t="shared" ref="D2979:E2979" si="2644">D2978</f>
        <v/>
      </c>
      <c r="E2979" s="123" t="str">
        <f t="shared" si="2644"/>
        <v/>
      </c>
      <c r="F2979" s="213"/>
      <c r="G2979" s="124"/>
      <c r="H2979" s="125"/>
      <c r="I2979" s="125"/>
      <c r="J2979" s="214"/>
      <c r="K2979" s="186"/>
      <c r="L2979" s="186"/>
      <c r="M2979" s="131"/>
      <c r="N2979" s="128" t="str">
        <f>VLOOKUP(K2979,COD!$O$2:$P$10,2,FALSE)</f>
        <v>#N/A</v>
      </c>
      <c r="O2979" s="128" t="str">
        <f>VLOOKUP(L2979,COD!$O$12:$P$25,2,FALSE)</f>
        <v>#N/A</v>
      </c>
      <c r="P2979" s="119" t="str">
        <f t="shared" si="2632"/>
        <v>#N/A</v>
      </c>
    </row>
    <row r="2980" ht="23.25" customHeight="1">
      <c r="A2980" s="86" t="str">
        <f t="shared" si="2630"/>
        <v>15</v>
      </c>
      <c r="B2980" s="120">
        <v>15.0</v>
      </c>
      <c r="C2980" s="121" t="str">
        <f t="shared" si="91"/>
        <v/>
      </c>
      <c r="D2980" s="122" t="str">
        <f t="shared" ref="D2980:E2980" si="2645">D2979</f>
        <v/>
      </c>
      <c r="E2980" s="123" t="str">
        <f t="shared" si="2645"/>
        <v/>
      </c>
      <c r="F2980" s="213"/>
      <c r="G2980" s="124"/>
      <c r="H2980" s="125"/>
      <c r="I2980" s="125"/>
      <c r="J2980" s="214"/>
      <c r="K2980" s="186"/>
      <c r="L2980" s="186"/>
      <c r="M2980" s="132"/>
      <c r="N2980" s="118" t="str">
        <f>VLOOKUP(K2980,COD!$O$2:$P$10,2,FALSE)</f>
        <v>#N/A</v>
      </c>
      <c r="O2980" s="118" t="str">
        <f>VLOOKUP(L2980,COD!$O$12:$P$25,2,FALSE)</f>
        <v>#N/A</v>
      </c>
      <c r="P2980" s="119" t="str">
        <f t="shared" si="2632"/>
        <v>#N/A</v>
      </c>
    </row>
    <row r="2981" ht="23.25" customHeight="1">
      <c r="A2981" s="86" t="str">
        <f t="shared" si="2630"/>
        <v>16</v>
      </c>
      <c r="B2981" s="120">
        <v>16.0</v>
      </c>
      <c r="C2981" s="121" t="str">
        <f t="shared" si="91"/>
        <v/>
      </c>
      <c r="D2981" s="122" t="str">
        <f t="shared" ref="D2981:E2981" si="2646">D2980</f>
        <v/>
      </c>
      <c r="E2981" s="123" t="str">
        <f t="shared" si="2646"/>
        <v/>
      </c>
      <c r="F2981" s="213"/>
      <c r="G2981" s="124"/>
      <c r="H2981" s="125"/>
      <c r="I2981" s="125"/>
      <c r="J2981" s="214"/>
      <c r="K2981" s="186"/>
      <c r="L2981" s="186"/>
      <c r="M2981" s="127"/>
      <c r="N2981" s="128" t="str">
        <f>VLOOKUP(K2981,COD!$O$2:$P$10,2,FALSE)</f>
        <v>#N/A</v>
      </c>
      <c r="O2981" s="128" t="str">
        <f>VLOOKUP(L2981,COD!$O$12:$P$25,2,FALSE)</f>
        <v>#N/A</v>
      </c>
      <c r="P2981" s="119" t="str">
        <f t="shared" si="2632"/>
        <v>#N/A</v>
      </c>
    </row>
    <row r="2982" ht="23.25" customHeight="1">
      <c r="A2982" s="86" t="str">
        <f t="shared" si="2630"/>
        <v>17</v>
      </c>
      <c r="B2982" s="120">
        <v>17.0</v>
      </c>
      <c r="C2982" s="121" t="str">
        <f t="shared" si="91"/>
        <v/>
      </c>
      <c r="D2982" s="122" t="str">
        <f t="shared" ref="D2982:E2982" si="2647">D2981</f>
        <v/>
      </c>
      <c r="E2982" s="123" t="str">
        <f t="shared" si="2647"/>
        <v/>
      </c>
      <c r="F2982" s="213"/>
      <c r="G2982" s="124"/>
      <c r="H2982" s="125"/>
      <c r="I2982" s="125"/>
      <c r="J2982" s="214"/>
      <c r="K2982" s="186"/>
      <c r="L2982" s="186"/>
      <c r="M2982" s="130"/>
      <c r="N2982" s="118" t="str">
        <f>VLOOKUP(K2982,COD!$O$2:$P$10,2,FALSE)</f>
        <v>#N/A</v>
      </c>
      <c r="O2982" s="118" t="str">
        <f>VLOOKUP(L2982,COD!$O$12:$P$25,2,FALSE)</f>
        <v>#N/A</v>
      </c>
      <c r="P2982" s="119" t="str">
        <f t="shared" si="2632"/>
        <v>#N/A</v>
      </c>
    </row>
    <row r="2983" ht="23.25" customHeight="1">
      <c r="A2983" s="86" t="str">
        <f t="shared" si="2630"/>
        <v>18</v>
      </c>
      <c r="B2983" s="120">
        <v>18.0</v>
      </c>
      <c r="C2983" s="121" t="str">
        <f t="shared" si="91"/>
        <v/>
      </c>
      <c r="D2983" s="122" t="str">
        <f t="shared" ref="D2983:E2983" si="2648">D2982</f>
        <v/>
      </c>
      <c r="E2983" s="123" t="str">
        <f t="shared" si="2648"/>
        <v/>
      </c>
      <c r="F2983" s="213"/>
      <c r="G2983" s="124"/>
      <c r="H2983" s="125"/>
      <c r="I2983" s="125"/>
      <c r="J2983" s="215"/>
      <c r="K2983" s="186"/>
      <c r="L2983" s="186"/>
      <c r="M2983" s="131"/>
      <c r="N2983" s="128" t="str">
        <f>VLOOKUP(K2983,COD!$O$2:$P$10,2,FALSE)</f>
        <v>#N/A</v>
      </c>
      <c r="O2983" s="128" t="str">
        <f>VLOOKUP(L2983,COD!$O$12:$P$25,2,FALSE)</f>
        <v>#N/A</v>
      </c>
      <c r="P2983" s="119" t="str">
        <f t="shared" si="2632"/>
        <v>#N/A</v>
      </c>
    </row>
    <row r="2984" ht="23.25" customHeight="1">
      <c r="A2984" s="86" t="str">
        <f t="shared" si="2630"/>
        <v>19</v>
      </c>
      <c r="B2984" s="120">
        <v>19.0</v>
      </c>
      <c r="C2984" s="121" t="str">
        <f t="shared" si="91"/>
        <v/>
      </c>
      <c r="D2984" s="122" t="str">
        <f t="shared" ref="D2984:E2984" si="2649">D2983</f>
        <v/>
      </c>
      <c r="E2984" s="123" t="str">
        <f t="shared" si="2649"/>
        <v/>
      </c>
      <c r="F2984" s="213"/>
      <c r="G2984" s="124"/>
      <c r="H2984" s="125"/>
      <c r="I2984" s="125"/>
      <c r="J2984" s="214"/>
      <c r="K2984" s="186"/>
      <c r="L2984" s="186"/>
      <c r="M2984" s="132"/>
      <c r="N2984" s="118" t="str">
        <f>VLOOKUP(K2984,COD!$O$2:$P$10,2,FALSE)</f>
        <v>#N/A</v>
      </c>
      <c r="O2984" s="118" t="str">
        <f>VLOOKUP(L2984,COD!$O$12:$P$25,2,FALSE)</f>
        <v>#N/A</v>
      </c>
      <c r="P2984" s="119" t="str">
        <f t="shared" si="2632"/>
        <v>#N/A</v>
      </c>
    </row>
    <row r="2985" ht="23.25" customHeight="1">
      <c r="A2985" s="86" t="str">
        <f t="shared" si="2630"/>
        <v>20</v>
      </c>
      <c r="B2985" s="120">
        <v>20.0</v>
      </c>
      <c r="C2985" s="121" t="str">
        <f t="shared" si="91"/>
        <v/>
      </c>
      <c r="D2985" s="122" t="str">
        <f t="shared" ref="D2985:E2985" si="2650">D2984</f>
        <v/>
      </c>
      <c r="E2985" s="123" t="str">
        <f t="shared" si="2650"/>
        <v/>
      </c>
      <c r="F2985" s="213"/>
      <c r="G2985" s="124"/>
      <c r="H2985" s="125"/>
      <c r="I2985" s="125"/>
      <c r="J2985" s="214"/>
      <c r="K2985" s="186"/>
      <c r="L2985" s="186"/>
      <c r="M2985" s="127"/>
      <c r="N2985" s="128" t="str">
        <f>VLOOKUP(K2985,COD!$O$2:$P$10,2,FALSE)</f>
        <v>#N/A</v>
      </c>
      <c r="O2985" s="128" t="str">
        <f>VLOOKUP(L2985,COD!$O$12:$P$25,2,FALSE)</f>
        <v>#N/A</v>
      </c>
      <c r="P2985" s="119" t="str">
        <f t="shared" si="2632"/>
        <v>#N/A</v>
      </c>
    </row>
    <row r="2986" ht="23.25" customHeight="1">
      <c r="A2986" s="86" t="str">
        <f t="shared" si="2630"/>
        <v>21</v>
      </c>
      <c r="B2986" s="120">
        <v>21.0</v>
      </c>
      <c r="C2986" s="121" t="str">
        <f t="shared" si="91"/>
        <v/>
      </c>
      <c r="D2986" s="122" t="str">
        <f t="shared" ref="D2986:E2986" si="2651">D2985</f>
        <v/>
      </c>
      <c r="E2986" s="123" t="str">
        <f t="shared" si="2651"/>
        <v/>
      </c>
      <c r="F2986" s="213"/>
      <c r="G2986" s="124"/>
      <c r="H2986" s="125"/>
      <c r="I2986" s="125"/>
      <c r="J2986" s="215"/>
      <c r="K2986" s="185"/>
      <c r="L2986" s="186"/>
      <c r="M2986" s="132"/>
      <c r="N2986" s="118" t="str">
        <f>VLOOKUP(K2986,COD!$O$2:$P$10,2,FALSE)</f>
        <v>#N/A</v>
      </c>
      <c r="O2986" s="118" t="str">
        <f>VLOOKUP(L2986,COD!$O$12:$P$25,2,FALSE)</f>
        <v>#N/A</v>
      </c>
      <c r="P2986" s="119" t="str">
        <f t="shared" si="2632"/>
        <v>#N/A</v>
      </c>
    </row>
    <row r="2987" ht="23.25" customHeight="1">
      <c r="A2987" s="86" t="str">
        <f t="shared" si="2630"/>
        <v>22</v>
      </c>
      <c r="B2987" s="120">
        <v>22.0</v>
      </c>
      <c r="C2987" s="121" t="str">
        <f t="shared" si="91"/>
        <v/>
      </c>
      <c r="D2987" s="122" t="str">
        <f t="shared" ref="D2987:E2987" si="2652">D2986</f>
        <v/>
      </c>
      <c r="E2987" s="123" t="str">
        <f t="shared" si="2652"/>
        <v/>
      </c>
      <c r="F2987" s="213"/>
      <c r="G2987" s="124"/>
      <c r="H2987" s="125"/>
      <c r="I2987" s="125"/>
      <c r="J2987" s="214"/>
      <c r="K2987" s="186"/>
      <c r="L2987" s="186"/>
      <c r="M2987" s="131"/>
      <c r="N2987" s="128" t="str">
        <f>VLOOKUP(K2987,COD!$O$2:$P$10,2,FALSE)</f>
        <v>#N/A</v>
      </c>
      <c r="O2987" s="128" t="str">
        <f>VLOOKUP(L2987,COD!$O$12:$P$25,2,FALSE)</f>
        <v>#N/A</v>
      </c>
      <c r="P2987" s="119" t="str">
        <f t="shared" si="2632"/>
        <v>#N/A</v>
      </c>
    </row>
    <row r="2988" ht="23.25" customHeight="1">
      <c r="A2988" s="86" t="str">
        <f t="shared" si="2630"/>
        <v>23</v>
      </c>
      <c r="B2988" s="120">
        <v>23.0</v>
      </c>
      <c r="C2988" s="121" t="str">
        <f t="shared" si="91"/>
        <v/>
      </c>
      <c r="D2988" s="122" t="str">
        <f t="shared" ref="D2988:E2988" si="2653">D2987</f>
        <v/>
      </c>
      <c r="E2988" s="123" t="str">
        <f t="shared" si="2653"/>
        <v/>
      </c>
      <c r="F2988" s="213"/>
      <c r="G2988" s="124"/>
      <c r="H2988" s="125"/>
      <c r="I2988" s="125"/>
      <c r="J2988" s="214"/>
      <c r="K2988" s="185"/>
      <c r="L2988" s="186"/>
      <c r="M2988" s="130"/>
      <c r="N2988" s="118" t="str">
        <f>VLOOKUP(K2988,COD!$O$2:$P$10,2,FALSE)</f>
        <v>#N/A</v>
      </c>
      <c r="O2988" s="118" t="str">
        <f>VLOOKUP(L2988,COD!$O$12:$P$25,2,FALSE)</f>
        <v>#N/A</v>
      </c>
      <c r="P2988" s="119" t="str">
        <f t="shared" si="2632"/>
        <v>#N/A</v>
      </c>
    </row>
    <row r="2989" ht="23.25" customHeight="1">
      <c r="A2989" s="86" t="str">
        <f t="shared" si="2630"/>
        <v>24</v>
      </c>
      <c r="B2989" s="120">
        <v>24.0</v>
      </c>
      <c r="C2989" s="121" t="str">
        <f t="shared" si="91"/>
        <v/>
      </c>
      <c r="D2989" s="122" t="str">
        <f t="shared" ref="D2989:E2989" si="2654">D2988</f>
        <v/>
      </c>
      <c r="E2989" s="123" t="str">
        <f t="shared" si="2654"/>
        <v/>
      </c>
      <c r="F2989" s="213"/>
      <c r="G2989" s="124"/>
      <c r="H2989" s="125"/>
      <c r="I2989" s="125"/>
      <c r="J2989" s="214"/>
      <c r="K2989" s="186"/>
      <c r="L2989" s="186"/>
      <c r="M2989" s="131"/>
      <c r="N2989" s="128" t="str">
        <f>VLOOKUP(K2989,COD!$O$2:$P$10,2,FALSE)</f>
        <v>#N/A</v>
      </c>
      <c r="O2989" s="128" t="str">
        <f>VLOOKUP(L2989,COD!$O$12:$P$25,2,FALSE)</f>
        <v>#N/A</v>
      </c>
      <c r="P2989" s="119" t="str">
        <f t="shared" si="2632"/>
        <v>#N/A</v>
      </c>
    </row>
    <row r="2990" ht="23.25" customHeight="1">
      <c r="A2990" s="86" t="str">
        <f t="shared" si="2630"/>
        <v>25</v>
      </c>
      <c r="B2990" s="120">
        <v>25.0</v>
      </c>
      <c r="C2990" s="121" t="str">
        <f t="shared" si="91"/>
        <v/>
      </c>
      <c r="D2990" s="122" t="str">
        <f t="shared" ref="D2990:E2990" si="2655">D2989</f>
        <v/>
      </c>
      <c r="E2990" s="123" t="str">
        <f t="shared" si="2655"/>
        <v/>
      </c>
      <c r="F2990" s="213"/>
      <c r="G2990" s="124"/>
      <c r="H2990" s="125"/>
      <c r="I2990" s="125"/>
      <c r="J2990" s="215"/>
      <c r="K2990" s="185"/>
      <c r="L2990" s="185"/>
      <c r="M2990" s="132"/>
      <c r="N2990" s="118" t="str">
        <f>VLOOKUP(K2990,COD!$O$2:$P$10,2,FALSE)</f>
        <v>#N/A</v>
      </c>
      <c r="O2990" s="118" t="str">
        <f>VLOOKUP(L2990,COD!$O$12:$P$25,2,FALSE)</f>
        <v>#N/A</v>
      </c>
      <c r="P2990" s="119" t="str">
        <f t="shared" si="2632"/>
        <v>#N/A</v>
      </c>
    </row>
    <row r="2991" ht="23.25" customHeight="1">
      <c r="A2991" s="86" t="str">
        <f t="shared" si="2630"/>
        <v>26</v>
      </c>
      <c r="B2991" s="120">
        <v>26.0</v>
      </c>
      <c r="C2991" s="121" t="str">
        <f t="shared" si="91"/>
        <v/>
      </c>
      <c r="D2991" s="122" t="str">
        <f t="shared" ref="D2991:E2991" si="2656">D2990</f>
        <v/>
      </c>
      <c r="E2991" s="123" t="str">
        <f t="shared" si="2656"/>
        <v/>
      </c>
      <c r="F2991" s="213"/>
      <c r="G2991" s="124"/>
      <c r="H2991" s="125"/>
      <c r="I2991" s="125"/>
      <c r="J2991" s="214"/>
      <c r="K2991" s="185"/>
      <c r="L2991" s="185"/>
      <c r="M2991" s="127"/>
      <c r="N2991" s="128" t="str">
        <f>VLOOKUP(K2991,COD!$O$2:$P$10,2,FALSE)</f>
        <v>#N/A</v>
      </c>
      <c r="O2991" s="128" t="str">
        <f>VLOOKUP(L2991,COD!$O$12:$P$25,2,FALSE)</f>
        <v>#N/A</v>
      </c>
      <c r="P2991" s="119" t="str">
        <f t="shared" si="2632"/>
        <v>#N/A</v>
      </c>
    </row>
    <row r="2992" ht="23.25" customHeight="1">
      <c r="A2992" s="86" t="str">
        <f t="shared" si="2630"/>
        <v>27</v>
      </c>
      <c r="B2992" s="120">
        <v>27.0</v>
      </c>
      <c r="C2992" s="121" t="str">
        <f t="shared" si="91"/>
        <v/>
      </c>
      <c r="D2992" s="122" t="str">
        <f t="shared" ref="D2992:E2992" si="2657">D2991</f>
        <v/>
      </c>
      <c r="E2992" s="123" t="str">
        <f t="shared" si="2657"/>
        <v/>
      </c>
      <c r="F2992" s="213"/>
      <c r="G2992" s="124"/>
      <c r="H2992" s="125"/>
      <c r="I2992" s="125"/>
      <c r="J2992" s="214"/>
      <c r="K2992" s="185"/>
      <c r="L2992" s="185"/>
      <c r="M2992" s="130"/>
      <c r="N2992" s="118" t="str">
        <f>VLOOKUP(K2992,COD!$O$2:$P$10,2,FALSE)</f>
        <v>#N/A</v>
      </c>
      <c r="O2992" s="118" t="str">
        <f>VLOOKUP(L2992,COD!$O$12:$P$25,2,FALSE)</f>
        <v>#N/A</v>
      </c>
      <c r="P2992" s="119" t="str">
        <f t="shared" si="2632"/>
        <v>#N/A</v>
      </c>
    </row>
    <row r="2993" ht="23.25" customHeight="1">
      <c r="A2993" s="86" t="str">
        <f t="shared" si="2630"/>
        <v>28</v>
      </c>
      <c r="B2993" s="120">
        <v>28.0</v>
      </c>
      <c r="C2993" s="121" t="str">
        <f t="shared" si="91"/>
        <v/>
      </c>
      <c r="D2993" s="122" t="str">
        <f t="shared" ref="D2993:E2993" si="2658">D2992</f>
        <v/>
      </c>
      <c r="E2993" s="123" t="str">
        <f t="shared" si="2658"/>
        <v/>
      </c>
      <c r="F2993" s="213"/>
      <c r="G2993" s="124"/>
      <c r="H2993" s="125"/>
      <c r="I2993" s="125"/>
      <c r="J2993" s="214"/>
      <c r="K2993" s="185"/>
      <c r="L2993" s="185"/>
      <c r="M2993" s="127"/>
      <c r="N2993" s="128" t="str">
        <f>VLOOKUP(K2993,COD!$O$2:$P$10,2,FALSE)</f>
        <v>#N/A</v>
      </c>
      <c r="O2993" s="128" t="str">
        <f>VLOOKUP(L2993,COD!$O$12:$P$25,2,FALSE)</f>
        <v>#N/A</v>
      </c>
      <c r="P2993" s="119" t="str">
        <f t="shared" si="2632"/>
        <v>#N/A</v>
      </c>
    </row>
    <row r="2994" ht="23.25" customHeight="1">
      <c r="A2994" s="86" t="str">
        <f t="shared" si="2630"/>
        <v>29</v>
      </c>
      <c r="B2994" s="120">
        <v>29.0</v>
      </c>
      <c r="C2994" s="121" t="str">
        <f t="shared" si="91"/>
        <v/>
      </c>
      <c r="D2994" s="122" t="str">
        <f t="shared" ref="D2994:E2994" si="2659">D2993</f>
        <v/>
      </c>
      <c r="E2994" s="123" t="str">
        <f t="shared" si="2659"/>
        <v/>
      </c>
      <c r="F2994" s="213"/>
      <c r="G2994" s="124"/>
      <c r="H2994" s="125"/>
      <c r="I2994" s="125"/>
      <c r="J2994" s="214"/>
      <c r="K2994" s="185"/>
      <c r="L2994" s="185"/>
      <c r="M2994" s="130"/>
      <c r="N2994" s="118" t="str">
        <f>VLOOKUP(K2994,COD!$O$2:$P$10,2,FALSE)</f>
        <v>#N/A</v>
      </c>
      <c r="O2994" s="118" t="str">
        <f>VLOOKUP(L2994,COD!$O$12:$P$25,2,FALSE)</f>
        <v>#N/A</v>
      </c>
      <c r="P2994" s="119" t="str">
        <f t="shared" si="2632"/>
        <v>#N/A</v>
      </c>
    </row>
    <row r="2995" ht="23.25" customHeight="1">
      <c r="A2995" s="86" t="str">
        <f t="shared" si="2630"/>
        <v>30</v>
      </c>
      <c r="B2995" s="120">
        <v>30.0</v>
      </c>
      <c r="C2995" s="121" t="str">
        <f t="shared" si="91"/>
        <v/>
      </c>
      <c r="D2995" s="122" t="str">
        <f t="shared" ref="D2995:E2995" si="2660">D2994</f>
        <v/>
      </c>
      <c r="E2995" s="123" t="str">
        <f t="shared" si="2660"/>
        <v/>
      </c>
      <c r="F2995" s="213"/>
      <c r="G2995" s="124"/>
      <c r="H2995" s="125"/>
      <c r="I2995" s="125"/>
      <c r="J2995" s="214"/>
      <c r="K2995" s="185"/>
      <c r="L2995" s="185"/>
      <c r="M2995" s="131"/>
      <c r="N2995" s="128" t="str">
        <f>VLOOKUP(K2995,COD!$O$2:$P$10,2,FALSE)</f>
        <v>#N/A</v>
      </c>
      <c r="O2995" s="128" t="str">
        <f>VLOOKUP(L2995,COD!$O$12:$P$25,2,FALSE)</f>
        <v>#N/A</v>
      </c>
      <c r="P2995" s="119" t="str">
        <f t="shared" si="2632"/>
        <v>#N/A</v>
      </c>
    </row>
    <row r="2996" ht="23.25" customHeight="1">
      <c r="A2996" s="86" t="str">
        <f t="shared" si="2630"/>
        <v>31</v>
      </c>
      <c r="B2996" s="120">
        <v>31.0</v>
      </c>
      <c r="C2996" s="121" t="str">
        <f t="shared" si="91"/>
        <v/>
      </c>
      <c r="D2996" s="122" t="str">
        <f t="shared" ref="D2996:E2996" si="2661">D2995</f>
        <v/>
      </c>
      <c r="E2996" s="123" t="str">
        <f t="shared" si="2661"/>
        <v/>
      </c>
      <c r="F2996" s="213"/>
      <c r="G2996" s="124"/>
      <c r="H2996" s="125"/>
      <c r="I2996" s="125"/>
      <c r="J2996" s="214"/>
      <c r="K2996" s="186"/>
      <c r="L2996" s="186"/>
      <c r="M2996" s="130"/>
      <c r="N2996" s="118" t="str">
        <f>VLOOKUP(K2996,COD!$O$2:$P$10,2,FALSE)</f>
        <v>#N/A</v>
      </c>
      <c r="O2996" s="118" t="str">
        <f>VLOOKUP(L2996,COD!$O$12:$P$25,2,FALSE)</f>
        <v>#N/A</v>
      </c>
      <c r="P2996" s="119" t="str">
        <f t="shared" si="2632"/>
        <v>#N/A</v>
      </c>
    </row>
    <row r="2997" ht="23.25" customHeight="1">
      <c r="A2997" s="86" t="str">
        <f t="shared" si="2630"/>
        <v>32</v>
      </c>
      <c r="B2997" s="120">
        <v>32.0</v>
      </c>
      <c r="C2997" s="121" t="str">
        <f t="shared" si="91"/>
        <v/>
      </c>
      <c r="D2997" s="122" t="str">
        <f t="shared" ref="D2997:E2997" si="2662">D2996</f>
        <v/>
      </c>
      <c r="E2997" s="123" t="str">
        <f t="shared" si="2662"/>
        <v/>
      </c>
      <c r="F2997" s="213"/>
      <c r="G2997" s="124"/>
      <c r="H2997" s="125"/>
      <c r="I2997" s="125"/>
      <c r="J2997" s="214"/>
      <c r="K2997" s="185"/>
      <c r="L2997" s="185"/>
      <c r="M2997" s="131"/>
      <c r="N2997" s="128" t="str">
        <f>VLOOKUP(K2997,COD!$O$2:$P$10,2,FALSE)</f>
        <v>#N/A</v>
      </c>
      <c r="O2997" s="128" t="str">
        <f>VLOOKUP(L2997,COD!$O$12:$P$25,2,FALSE)</f>
        <v>#N/A</v>
      </c>
      <c r="P2997" s="119" t="str">
        <f t="shared" si="2632"/>
        <v>#N/A</v>
      </c>
    </row>
    <row r="2998" ht="23.25" customHeight="1">
      <c r="A2998" s="86" t="str">
        <f t="shared" si="2630"/>
        <v>33</v>
      </c>
      <c r="B2998" s="120">
        <v>33.0</v>
      </c>
      <c r="C2998" s="121" t="str">
        <f t="shared" si="91"/>
        <v/>
      </c>
      <c r="D2998" s="122" t="str">
        <f t="shared" ref="D2998:E2998" si="2663">D2997</f>
        <v/>
      </c>
      <c r="E2998" s="123" t="str">
        <f t="shared" si="2663"/>
        <v/>
      </c>
      <c r="F2998" s="213"/>
      <c r="G2998" s="124"/>
      <c r="H2998" s="125"/>
      <c r="I2998" s="125"/>
      <c r="J2998" s="214"/>
      <c r="K2998" s="185"/>
      <c r="L2998" s="185"/>
      <c r="M2998" s="132"/>
      <c r="N2998" s="118" t="str">
        <f>VLOOKUP(K2998,COD!$O$2:$P$10,2,FALSE)</f>
        <v>#N/A</v>
      </c>
      <c r="O2998" s="118" t="str">
        <f>VLOOKUP(L2998,COD!$O$12:$P$25,2,FALSE)</f>
        <v>#N/A</v>
      </c>
      <c r="P2998" s="119" t="str">
        <f t="shared" si="2632"/>
        <v>#N/A</v>
      </c>
    </row>
    <row r="2999" ht="23.25" customHeight="1">
      <c r="A2999" s="86" t="str">
        <f t="shared" si="2630"/>
        <v>34</v>
      </c>
      <c r="B2999" s="120">
        <v>34.0</v>
      </c>
      <c r="C2999" s="121" t="str">
        <f t="shared" si="91"/>
        <v/>
      </c>
      <c r="D2999" s="122" t="str">
        <f t="shared" ref="D2999:E2999" si="2664">D2998</f>
        <v/>
      </c>
      <c r="E2999" s="123" t="str">
        <f t="shared" si="2664"/>
        <v/>
      </c>
      <c r="F2999" s="213"/>
      <c r="G2999" s="124"/>
      <c r="H2999" s="125"/>
      <c r="I2999" s="125"/>
      <c r="J2999" s="214"/>
      <c r="K2999" s="185"/>
      <c r="L2999" s="185"/>
      <c r="M2999" s="127"/>
      <c r="N2999" s="128" t="str">
        <f>VLOOKUP(K2999,COD!$O$2:$P$10,2,FALSE)</f>
        <v>#N/A</v>
      </c>
      <c r="O2999" s="128" t="str">
        <f>VLOOKUP(L2999,COD!$O$12:$P$25,2,FALSE)</f>
        <v>#N/A</v>
      </c>
      <c r="P2999" s="119" t="str">
        <f t="shared" si="2632"/>
        <v>#N/A</v>
      </c>
    </row>
    <row r="3000" ht="23.25" customHeight="1">
      <c r="A3000" s="86" t="str">
        <f t="shared" si="2630"/>
        <v>35</v>
      </c>
      <c r="B3000" s="120">
        <v>35.0</v>
      </c>
      <c r="C3000" s="121" t="str">
        <f t="shared" si="91"/>
        <v/>
      </c>
      <c r="D3000" s="122" t="str">
        <f t="shared" ref="D3000:E3000" si="2665">D2999</f>
        <v/>
      </c>
      <c r="E3000" s="123" t="str">
        <f t="shared" si="2665"/>
        <v/>
      </c>
      <c r="F3000" s="213"/>
      <c r="G3000" s="124"/>
      <c r="H3000" s="125"/>
      <c r="I3000" s="125"/>
      <c r="J3000" s="214"/>
      <c r="K3000" s="185"/>
      <c r="L3000" s="185"/>
      <c r="M3000" s="130"/>
      <c r="N3000" s="118" t="str">
        <f>VLOOKUP(K3000,COD!$O$2:$P$10,2,FALSE)</f>
        <v>#N/A</v>
      </c>
      <c r="O3000" s="118" t="str">
        <f>VLOOKUP(L3000,COD!$O$12:$P$25,2,FALSE)</f>
        <v>#N/A</v>
      </c>
      <c r="P3000" s="119" t="str">
        <f t="shared" si="2632"/>
        <v>#N/A</v>
      </c>
    </row>
    <row r="3001" ht="23.25" customHeight="1">
      <c r="A3001" s="86" t="str">
        <f t="shared" si="2630"/>
        <v>36</v>
      </c>
      <c r="B3001" s="120">
        <v>36.0</v>
      </c>
      <c r="C3001" s="121" t="str">
        <f t="shared" si="91"/>
        <v/>
      </c>
      <c r="D3001" s="122" t="str">
        <f t="shared" ref="D3001:E3001" si="2666">D3000</f>
        <v/>
      </c>
      <c r="E3001" s="123" t="str">
        <f t="shared" si="2666"/>
        <v/>
      </c>
      <c r="F3001" s="213"/>
      <c r="G3001" s="124"/>
      <c r="H3001" s="125"/>
      <c r="I3001" s="125"/>
      <c r="J3001" s="214"/>
      <c r="K3001" s="185"/>
      <c r="L3001" s="185"/>
      <c r="M3001" s="127"/>
      <c r="N3001" s="128" t="str">
        <f>VLOOKUP(K3001,COD!$O$2:$P$10,2,FALSE)</f>
        <v>#N/A</v>
      </c>
      <c r="O3001" s="128" t="str">
        <f>VLOOKUP(L3001,COD!$O$12:$P$25,2,FALSE)</f>
        <v>#N/A</v>
      </c>
      <c r="P3001" s="119" t="str">
        <f t="shared" si="2632"/>
        <v>#N/A</v>
      </c>
    </row>
    <row r="3002" ht="23.25" customHeight="1">
      <c r="A3002" s="86" t="str">
        <f t="shared" si="2630"/>
        <v>37</v>
      </c>
      <c r="B3002" s="120">
        <v>37.0</v>
      </c>
      <c r="C3002" s="121" t="str">
        <f t="shared" si="91"/>
        <v/>
      </c>
      <c r="D3002" s="122" t="str">
        <f t="shared" ref="D3002:E3002" si="2667">D3001</f>
        <v/>
      </c>
      <c r="E3002" s="123" t="str">
        <f t="shared" si="2667"/>
        <v/>
      </c>
      <c r="F3002" s="213"/>
      <c r="G3002" s="124"/>
      <c r="H3002" s="125"/>
      <c r="I3002" s="125"/>
      <c r="J3002" s="215"/>
      <c r="K3002" s="185"/>
      <c r="L3002" s="185"/>
      <c r="M3002" s="132"/>
      <c r="N3002" s="118" t="str">
        <f>VLOOKUP(K3002,COD!$O$2:$P$10,2,FALSE)</f>
        <v>#N/A</v>
      </c>
      <c r="O3002" s="118" t="str">
        <f>VLOOKUP(L3002,COD!$O$12:$P$25,2,FALSE)</f>
        <v>#N/A</v>
      </c>
      <c r="P3002" s="119" t="str">
        <f t="shared" si="2632"/>
        <v>#N/A</v>
      </c>
    </row>
    <row r="3003" ht="23.25" customHeight="1">
      <c r="A3003" s="86" t="str">
        <f t="shared" si="2630"/>
        <v>38</v>
      </c>
      <c r="B3003" s="120">
        <v>38.0</v>
      </c>
      <c r="C3003" s="121" t="str">
        <f t="shared" si="91"/>
        <v/>
      </c>
      <c r="D3003" s="122" t="str">
        <f t="shared" ref="D3003:E3003" si="2668">D3002</f>
        <v/>
      </c>
      <c r="E3003" s="123" t="str">
        <f t="shared" si="2668"/>
        <v/>
      </c>
      <c r="F3003" s="213"/>
      <c r="G3003" s="124"/>
      <c r="H3003" s="125"/>
      <c r="I3003" s="125"/>
      <c r="J3003" s="214"/>
      <c r="K3003" s="185"/>
      <c r="L3003" s="185"/>
      <c r="M3003" s="127"/>
      <c r="N3003" s="128" t="str">
        <f>VLOOKUP(K3003,COD!$O$2:$P$10,2,FALSE)</f>
        <v>#N/A</v>
      </c>
      <c r="O3003" s="128" t="str">
        <f>VLOOKUP(L3003,COD!$O$12:$P$25,2,FALSE)</f>
        <v>#N/A</v>
      </c>
      <c r="P3003" s="119" t="str">
        <f t="shared" si="2632"/>
        <v>#N/A</v>
      </c>
    </row>
    <row r="3004" ht="23.25" customHeight="1">
      <c r="A3004" s="86" t="str">
        <f t="shared" si="2630"/>
        <v>39</v>
      </c>
      <c r="B3004" s="120">
        <v>39.0</v>
      </c>
      <c r="C3004" s="121" t="str">
        <f t="shared" si="91"/>
        <v/>
      </c>
      <c r="D3004" s="122" t="str">
        <f t="shared" ref="D3004:E3004" si="2669">D3003</f>
        <v/>
      </c>
      <c r="E3004" s="123" t="str">
        <f t="shared" si="2669"/>
        <v/>
      </c>
      <c r="F3004" s="213"/>
      <c r="G3004" s="124"/>
      <c r="H3004" s="125"/>
      <c r="I3004" s="125"/>
      <c r="J3004" s="214"/>
      <c r="K3004" s="185"/>
      <c r="L3004" s="186"/>
      <c r="M3004" s="132"/>
      <c r="N3004" s="118" t="str">
        <f>VLOOKUP(K3004,COD!$O$2:$P$10,2,FALSE)</f>
        <v>#N/A</v>
      </c>
      <c r="O3004" s="118" t="str">
        <f>VLOOKUP(L3004,COD!$O$12:$P$25,2,FALSE)</f>
        <v>#N/A</v>
      </c>
      <c r="P3004" s="119" t="str">
        <f t="shared" si="2632"/>
        <v>#N/A</v>
      </c>
    </row>
    <row r="3005" ht="23.25" customHeight="1">
      <c r="A3005" s="86" t="str">
        <f t="shared" si="2630"/>
        <v>40</v>
      </c>
      <c r="B3005" s="120">
        <v>40.0</v>
      </c>
      <c r="C3005" s="121" t="str">
        <f t="shared" si="91"/>
        <v/>
      </c>
      <c r="D3005" s="122" t="str">
        <f t="shared" ref="D3005:E3005" si="2670">D3004</f>
        <v/>
      </c>
      <c r="E3005" s="123" t="str">
        <f t="shared" si="2670"/>
        <v/>
      </c>
      <c r="F3005" s="213"/>
      <c r="G3005" s="124"/>
      <c r="H3005" s="125"/>
      <c r="I3005" s="125"/>
      <c r="J3005" s="214"/>
      <c r="K3005" s="185"/>
      <c r="L3005" s="186"/>
      <c r="M3005" s="131"/>
      <c r="N3005" s="128" t="str">
        <f>VLOOKUP(K3005,COD!$O$2:$P$10,2,FALSE)</f>
        <v>#N/A</v>
      </c>
      <c r="O3005" s="128" t="str">
        <f>VLOOKUP(L3005,COD!$O$12:$P$25,2,FALSE)</f>
        <v>#N/A</v>
      </c>
      <c r="P3005" s="119" t="str">
        <f t="shared" si="2632"/>
        <v>#N/A</v>
      </c>
    </row>
    <row r="3006" ht="23.25" customHeight="1">
      <c r="A3006" s="86" t="str">
        <f t="shared" si="2630"/>
        <v>41</v>
      </c>
      <c r="B3006" s="120">
        <v>41.0</v>
      </c>
      <c r="C3006" s="121" t="str">
        <f t="shared" si="91"/>
        <v/>
      </c>
      <c r="D3006" s="122" t="str">
        <f t="shared" ref="D3006:E3006" si="2671">D3005</f>
        <v/>
      </c>
      <c r="E3006" s="123" t="str">
        <f t="shared" si="2671"/>
        <v/>
      </c>
      <c r="F3006" s="213"/>
      <c r="G3006" s="124"/>
      <c r="H3006" s="125"/>
      <c r="I3006" s="125"/>
      <c r="J3006" s="214"/>
      <c r="K3006" s="185"/>
      <c r="L3006" s="186"/>
      <c r="M3006" s="132"/>
      <c r="N3006" s="118" t="str">
        <f>VLOOKUP(K3006,COD!$O$2:$P$10,2,FALSE)</f>
        <v>#N/A</v>
      </c>
      <c r="O3006" s="118" t="str">
        <f>VLOOKUP(L3006,COD!$O$12:$P$25,2,FALSE)</f>
        <v>#N/A</v>
      </c>
      <c r="P3006" s="119" t="str">
        <f t="shared" si="2632"/>
        <v>#N/A</v>
      </c>
    </row>
    <row r="3007" ht="23.25" customHeight="1">
      <c r="A3007" s="86" t="str">
        <f t="shared" si="2630"/>
        <v>42</v>
      </c>
      <c r="B3007" s="120">
        <v>42.0</v>
      </c>
      <c r="C3007" s="121" t="str">
        <f t="shared" si="91"/>
        <v/>
      </c>
      <c r="D3007" s="122" t="str">
        <f t="shared" ref="D3007:E3007" si="2672">D3006</f>
        <v/>
      </c>
      <c r="E3007" s="123" t="str">
        <f t="shared" si="2672"/>
        <v/>
      </c>
      <c r="F3007" s="213"/>
      <c r="G3007" s="124"/>
      <c r="H3007" s="125"/>
      <c r="I3007" s="125"/>
      <c r="J3007" s="214"/>
      <c r="K3007" s="185"/>
      <c r="L3007" s="188"/>
      <c r="M3007" s="127"/>
      <c r="N3007" s="128" t="str">
        <f>VLOOKUP(K3007,COD!$O$2:$P$10,2,FALSE)</f>
        <v>#N/A</v>
      </c>
      <c r="O3007" s="128" t="str">
        <f>VLOOKUP(L3007,COD!$O$12:$P$25,2,FALSE)</f>
        <v>#N/A</v>
      </c>
      <c r="P3007" s="119" t="str">
        <f t="shared" si="2632"/>
        <v>#N/A</v>
      </c>
    </row>
    <row r="3008" ht="23.25" customHeight="1">
      <c r="A3008" s="86" t="str">
        <f t="shared" si="2630"/>
        <v>43</v>
      </c>
      <c r="B3008" s="120">
        <v>43.0</v>
      </c>
      <c r="C3008" s="121" t="str">
        <f t="shared" si="91"/>
        <v/>
      </c>
      <c r="D3008" s="122" t="str">
        <f t="shared" ref="D3008:E3008" si="2673">D3007</f>
        <v/>
      </c>
      <c r="E3008" s="123" t="str">
        <f t="shared" si="2673"/>
        <v/>
      </c>
      <c r="F3008" s="213"/>
      <c r="G3008" s="124"/>
      <c r="H3008" s="125"/>
      <c r="I3008" s="125"/>
      <c r="J3008" s="214"/>
      <c r="K3008" s="186"/>
      <c r="L3008" s="186"/>
      <c r="M3008" s="130"/>
      <c r="N3008" s="118" t="str">
        <f>VLOOKUP(K3008,COD!$O$2:$P$10,2,FALSE)</f>
        <v>#N/A</v>
      </c>
      <c r="O3008" s="118" t="str">
        <f>VLOOKUP(L3008,COD!$O$12:$P$25,2,FALSE)</f>
        <v>#N/A</v>
      </c>
      <c r="P3008" s="119" t="str">
        <f t="shared" si="2632"/>
        <v>#N/A</v>
      </c>
    </row>
    <row r="3009" ht="23.25" customHeight="1">
      <c r="A3009" s="86" t="str">
        <f t="shared" si="2630"/>
        <v>44</v>
      </c>
      <c r="B3009" s="120">
        <v>44.0</v>
      </c>
      <c r="C3009" s="121" t="str">
        <f t="shared" si="91"/>
        <v/>
      </c>
      <c r="D3009" s="122" t="str">
        <f t="shared" ref="D3009:E3009" si="2674">D3008</f>
        <v/>
      </c>
      <c r="E3009" s="123" t="str">
        <f t="shared" si="2674"/>
        <v/>
      </c>
      <c r="F3009" s="213"/>
      <c r="G3009" s="124"/>
      <c r="H3009" s="125"/>
      <c r="I3009" s="125"/>
      <c r="J3009" s="214"/>
      <c r="K3009" s="186"/>
      <c r="L3009" s="186"/>
      <c r="M3009" s="131"/>
      <c r="N3009" s="128" t="str">
        <f>VLOOKUP(K3009,COD!$O$2:$P$10,2,FALSE)</f>
        <v>#N/A</v>
      </c>
      <c r="O3009" s="128" t="str">
        <f>VLOOKUP(L3009,COD!$O$12:$P$25,2,FALSE)</f>
        <v>#N/A</v>
      </c>
      <c r="P3009" s="119" t="str">
        <f t="shared" si="2632"/>
        <v>#N/A</v>
      </c>
    </row>
    <row r="3010" ht="23.25" customHeight="1">
      <c r="A3010" s="86" t="str">
        <f t="shared" si="2630"/>
        <v>45</v>
      </c>
      <c r="B3010" s="120">
        <v>45.0</v>
      </c>
      <c r="C3010" s="121" t="str">
        <f t="shared" si="91"/>
        <v/>
      </c>
      <c r="D3010" s="122" t="str">
        <f t="shared" ref="D3010:E3010" si="2675">D3009</f>
        <v/>
      </c>
      <c r="E3010" s="123" t="str">
        <f t="shared" si="2675"/>
        <v/>
      </c>
      <c r="F3010" s="213"/>
      <c r="G3010" s="124"/>
      <c r="H3010" s="125"/>
      <c r="I3010" s="125"/>
      <c r="J3010" s="214"/>
      <c r="K3010" s="189"/>
      <c r="L3010" s="190"/>
      <c r="M3010" s="132"/>
      <c r="N3010" s="118" t="str">
        <f>VLOOKUP(K3010,COD!$O$2:$P$10,2,FALSE)</f>
        <v>#N/A</v>
      </c>
      <c r="O3010" s="118" t="str">
        <f>VLOOKUP(L3010,COD!$O$12:$P$25,2,FALSE)</f>
        <v>#N/A</v>
      </c>
      <c r="P3010" s="119" t="str">
        <f t="shared" si="2632"/>
        <v>#N/A</v>
      </c>
    </row>
    <row r="3011" ht="23.25" customHeight="1">
      <c r="A3011" s="86" t="str">
        <f t="shared" si="2630"/>
        <v>46</v>
      </c>
      <c r="B3011" s="120">
        <v>46.0</v>
      </c>
      <c r="C3011" s="121" t="str">
        <f t="shared" si="91"/>
        <v/>
      </c>
      <c r="D3011" s="122" t="str">
        <f t="shared" ref="D3011:E3011" si="2676">D3010</f>
        <v/>
      </c>
      <c r="E3011" s="123" t="str">
        <f t="shared" si="2676"/>
        <v/>
      </c>
      <c r="F3011" s="213"/>
      <c r="G3011" s="124"/>
      <c r="H3011" s="125"/>
      <c r="I3011" s="125"/>
      <c r="J3011" s="215"/>
      <c r="K3011" s="186"/>
      <c r="L3011" s="186"/>
      <c r="M3011" s="127"/>
      <c r="N3011" s="128" t="str">
        <f>VLOOKUP(K3011,COD!$O$2:$P$10,2,FALSE)</f>
        <v>#N/A</v>
      </c>
      <c r="O3011" s="128" t="str">
        <f>VLOOKUP(L3011,COD!$O$12:$P$25,2,FALSE)</f>
        <v>#N/A</v>
      </c>
      <c r="P3011" s="119" t="str">
        <f t="shared" si="2632"/>
        <v>#N/A</v>
      </c>
    </row>
    <row r="3012" ht="23.25" customHeight="1">
      <c r="A3012" s="86" t="str">
        <f t="shared" si="2630"/>
        <v>47</v>
      </c>
      <c r="B3012" s="120">
        <v>47.0</v>
      </c>
      <c r="C3012" s="121" t="str">
        <f t="shared" si="91"/>
        <v/>
      </c>
      <c r="D3012" s="122" t="str">
        <f t="shared" ref="D3012:E3012" si="2677">D3011</f>
        <v/>
      </c>
      <c r="E3012" s="123" t="str">
        <f t="shared" si="2677"/>
        <v/>
      </c>
      <c r="F3012" s="213"/>
      <c r="G3012" s="124"/>
      <c r="H3012" s="125"/>
      <c r="I3012" s="125"/>
      <c r="J3012" s="214"/>
      <c r="K3012" s="185"/>
      <c r="L3012" s="186"/>
      <c r="M3012" s="132"/>
      <c r="N3012" s="118" t="str">
        <f>VLOOKUP(K3012,COD!$O$2:$P$10,2,FALSE)</f>
        <v>#N/A</v>
      </c>
      <c r="O3012" s="118" t="str">
        <f>VLOOKUP(L3012,COD!$O$12:$P$25,2,FALSE)</f>
        <v>#N/A</v>
      </c>
      <c r="P3012" s="119" t="str">
        <f t="shared" si="2632"/>
        <v>#N/A</v>
      </c>
    </row>
    <row r="3013" ht="23.25" customHeight="1">
      <c r="A3013" s="86" t="str">
        <f t="shared" si="2630"/>
        <v>48</v>
      </c>
      <c r="B3013" s="120">
        <v>48.0</v>
      </c>
      <c r="C3013" s="121" t="str">
        <f t="shared" si="91"/>
        <v/>
      </c>
      <c r="D3013" s="122" t="str">
        <f t="shared" ref="D3013:E3013" si="2678">D3012</f>
        <v/>
      </c>
      <c r="E3013" s="123" t="str">
        <f t="shared" si="2678"/>
        <v/>
      </c>
      <c r="F3013" s="213"/>
      <c r="G3013" s="124"/>
      <c r="H3013" s="125"/>
      <c r="I3013" s="125"/>
      <c r="J3013" s="214"/>
      <c r="K3013" s="186"/>
      <c r="L3013" s="186"/>
      <c r="M3013" s="127"/>
      <c r="N3013" s="128" t="str">
        <f>VLOOKUP(K3013,COD!$O$2:$P$10,2,FALSE)</f>
        <v>#N/A</v>
      </c>
      <c r="O3013" s="128" t="str">
        <f>VLOOKUP(L3013,COD!$O$12:$P$25,2,FALSE)</f>
        <v>#N/A</v>
      </c>
      <c r="P3013" s="119" t="str">
        <f t="shared" si="2632"/>
        <v>#N/A</v>
      </c>
    </row>
    <row r="3014" ht="23.25" customHeight="1">
      <c r="A3014" s="86" t="str">
        <f t="shared" si="2630"/>
        <v>49</v>
      </c>
      <c r="B3014" s="120">
        <v>49.0</v>
      </c>
      <c r="C3014" s="121" t="str">
        <f t="shared" si="91"/>
        <v/>
      </c>
      <c r="D3014" s="122" t="str">
        <f t="shared" ref="D3014:E3014" si="2679">D3013</f>
        <v/>
      </c>
      <c r="E3014" s="123" t="str">
        <f t="shared" si="2679"/>
        <v/>
      </c>
      <c r="F3014" s="213"/>
      <c r="G3014" s="124"/>
      <c r="H3014" s="125"/>
      <c r="I3014" s="125"/>
      <c r="J3014" s="214"/>
      <c r="K3014" s="185"/>
      <c r="L3014" s="186"/>
      <c r="M3014" s="132"/>
      <c r="N3014" s="118" t="str">
        <f>VLOOKUP(K3014,COD!$O$2:$P$10,2,FALSE)</f>
        <v>#N/A</v>
      </c>
      <c r="O3014" s="118" t="str">
        <f>VLOOKUP(L3014,COD!$O$12:$P$25,2,FALSE)</f>
        <v>#N/A</v>
      </c>
      <c r="P3014" s="119" t="str">
        <f t="shared" si="2632"/>
        <v>#N/A</v>
      </c>
    </row>
    <row r="3015" ht="23.25" customHeight="1">
      <c r="A3015" s="86" t="str">
        <f t="shared" si="2630"/>
        <v>50</v>
      </c>
      <c r="B3015" s="120">
        <v>50.0</v>
      </c>
      <c r="C3015" s="121" t="str">
        <f t="shared" si="91"/>
        <v/>
      </c>
      <c r="D3015" s="122" t="str">
        <f t="shared" ref="D3015:E3015" si="2680">D3014</f>
        <v/>
      </c>
      <c r="E3015" s="123" t="str">
        <f t="shared" si="2680"/>
        <v/>
      </c>
      <c r="F3015" s="213"/>
      <c r="G3015" s="124"/>
      <c r="H3015" s="125"/>
      <c r="I3015" s="125"/>
      <c r="J3015" s="214"/>
      <c r="K3015" s="186"/>
      <c r="L3015" s="186"/>
      <c r="M3015" s="127"/>
      <c r="N3015" s="128" t="str">
        <f>VLOOKUP(K3015,COD!$O$2:$P$10,2,FALSE)</f>
        <v>#N/A</v>
      </c>
      <c r="O3015" s="128" t="str">
        <f>VLOOKUP(L3015,COD!$O$12:$P$25,2,FALSE)</f>
        <v>#N/A</v>
      </c>
      <c r="P3015" s="119" t="str">
        <f t="shared" si="2632"/>
        <v>#N/A</v>
      </c>
    </row>
    <row r="3016" ht="23.25" customHeight="1">
      <c r="A3016" s="86" t="str">
        <f t="shared" si="2630"/>
        <v>51</v>
      </c>
      <c r="B3016" s="120">
        <v>51.0</v>
      </c>
      <c r="C3016" s="121" t="str">
        <f t="shared" si="91"/>
        <v/>
      </c>
      <c r="D3016" s="122" t="str">
        <f t="shared" ref="D3016:E3016" si="2681">D3015</f>
        <v/>
      </c>
      <c r="E3016" s="123" t="str">
        <f t="shared" si="2681"/>
        <v/>
      </c>
      <c r="F3016" s="213"/>
      <c r="G3016" s="124"/>
      <c r="H3016" s="125"/>
      <c r="I3016" s="125"/>
      <c r="J3016" s="215"/>
      <c r="K3016" s="186"/>
      <c r="L3016" s="186"/>
      <c r="M3016" s="130"/>
      <c r="N3016" s="118" t="str">
        <f>VLOOKUP(K3016,COD!$O$2:$P$10,2,FALSE)</f>
        <v>#N/A</v>
      </c>
      <c r="O3016" s="118" t="str">
        <f>VLOOKUP(L3016,COD!$O$12:$P$25,2,FALSE)</f>
        <v>#N/A</v>
      </c>
      <c r="P3016" s="119" t="str">
        <f t="shared" si="2632"/>
        <v>#N/A</v>
      </c>
    </row>
    <row r="3017" ht="23.25" customHeight="1">
      <c r="A3017" s="86" t="str">
        <f t="shared" si="2630"/>
        <v>52</v>
      </c>
      <c r="B3017" s="120">
        <v>52.0</v>
      </c>
      <c r="C3017" s="121" t="str">
        <f t="shared" si="91"/>
        <v/>
      </c>
      <c r="D3017" s="122" t="str">
        <f t="shared" ref="D3017:E3017" si="2682">D3016</f>
        <v/>
      </c>
      <c r="E3017" s="123" t="str">
        <f t="shared" si="2682"/>
        <v/>
      </c>
      <c r="F3017" s="213"/>
      <c r="G3017" s="124"/>
      <c r="H3017" s="125"/>
      <c r="I3017" s="125"/>
      <c r="J3017" s="214"/>
      <c r="K3017" s="186"/>
      <c r="L3017" s="186"/>
      <c r="M3017" s="127"/>
      <c r="N3017" s="128" t="str">
        <f>VLOOKUP(K3017,COD!$O$2:$P$10,2,FALSE)</f>
        <v>#N/A</v>
      </c>
      <c r="O3017" s="128" t="str">
        <f>VLOOKUP(L3017,COD!$O$12:$P$25,2,FALSE)</f>
        <v>#N/A</v>
      </c>
      <c r="P3017" s="119" t="str">
        <f t="shared" si="2632"/>
        <v>#N/A</v>
      </c>
    </row>
    <row r="3018" ht="23.25" customHeight="1">
      <c r="A3018" s="86" t="str">
        <f t="shared" si="2630"/>
        <v>53</v>
      </c>
      <c r="B3018" s="120">
        <v>53.0</v>
      </c>
      <c r="C3018" s="121" t="str">
        <f t="shared" si="91"/>
        <v/>
      </c>
      <c r="D3018" s="122" t="str">
        <f t="shared" ref="D3018:E3018" si="2683">D3017</f>
        <v/>
      </c>
      <c r="E3018" s="123" t="str">
        <f t="shared" si="2683"/>
        <v/>
      </c>
      <c r="F3018" s="213"/>
      <c r="G3018" s="124"/>
      <c r="H3018" s="125"/>
      <c r="I3018" s="125"/>
      <c r="J3018" s="214"/>
      <c r="K3018" s="185"/>
      <c r="L3018" s="185"/>
      <c r="M3018" s="132"/>
      <c r="N3018" s="118" t="str">
        <f>VLOOKUP(K3018,COD!$O$2:$P$10,2,FALSE)</f>
        <v>#N/A</v>
      </c>
      <c r="O3018" s="118" t="str">
        <f>VLOOKUP(L3018,COD!$O$12:$P$25,2,FALSE)</f>
        <v>#N/A</v>
      </c>
      <c r="P3018" s="119" t="str">
        <f t="shared" si="2632"/>
        <v>#N/A</v>
      </c>
    </row>
    <row r="3019" ht="23.25" customHeight="1">
      <c r="A3019" s="86" t="str">
        <f t="shared" si="2630"/>
        <v>54</v>
      </c>
      <c r="B3019" s="120">
        <v>54.0</v>
      </c>
      <c r="C3019" s="121" t="str">
        <f t="shared" si="91"/>
        <v/>
      </c>
      <c r="D3019" s="122" t="str">
        <f t="shared" ref="D3019:E3019" si="2684">D3018</f>
        <v/>
      </c>
      <c r="E3019" s="123" t="str">
        <f t="shared" si="2684"/>
        <v/>
      </c>
      <c r="F3019" s="213"/>
      <c r="G3019" s="124"/>
      <c r="H3019" s="125"/>
      <c r="I3019" s="125"/>
      <c r="J3019" s="214"/>
      <c r="K3019" s="186"/>
      <c r="L3019" s="186"/>
      <c r="M3019" s="127"/>
      <c r="N3019" s="128" t="str">
        <f>VLOOKUP(K3019,COD!$O$2:$P$10,2,FALSE)</f>
        <v>#N/A</v>
      </c>
      <c r="O3019" s="128" t="str">
        <f>VLOOKUP(L3019,COD!$O$12:$P$25,2,FALSE)</f>
        <v>#N/A</v>
      </c>
      <c r="P3019" s="119" t="str">
        <f t="shared" si="2632"/>
        <v>#N/A</v>
      </c>
    </row>
    <row r="3020" ht="23.25" customHeight="1">
      <c r="A3020" s="86" t="str">
        <f t="shared" si="2630"/>
        <v>55</v>
      </c>
      <c r="B3020" s="120">
        <v>55.0</v>
      </c>
      <c r="C3020" s="121" t="str">
        <f t="shared" si="91"/>
        <v/>
      </c>
      <c r="D3020" s="122" t="str">
        <f t="shared" ref="D3020:E3020" si="2685">D3019</f>
        <v/>
      </c>
      <c r="E3020" s="123" t="str">
        <f t="shared" si="2685"/>
        <v/>
      </c>
      <c r="F3020" s="213"/>
      <c r="G3020" s="124"/>
      <c r="H3020" s="125"/>
      <c r="I3020" s="125"/>
      <c r="J3020" s="214"/>
      <c r="K3020" s="185"/>
      <c r="L3020" s="186"/>
      <c r="M3020" s="130"/>
      <c r="N3020" s="118" t="str">
        <f>VLOOKUP(K3020,COD!$O$2:$P$10,2,FALSE)</f>
        <v>#N/A</v>
      </c>
      <c r="O3020" s="118" t="str">
        <f>VLOOKUP(L3020,COD!$O$12:$P$25,2,FALSE)</f>
        <v>#N/A</v>
      </c>
      <c r="P3020" s="119" t="str">
        <f t="shared" si="2632"/>
        <v>#N/A</v>
      </c>
    </row>
    <row r="3021" ht="23.25" customHeight="1">
      <c r="A3021" s="86" t="str">
        <f t="shared" si="2630"/>
        <v>56</v>
      </c>
      <c r="B3021" s="120">
        <v>56.0</v>
      </c>
      <c r="C3021" s="121" t="str">
        <f t="shared" si="91"/>
        <v/>
      </c>
      <c r="D3021" s="122" t="str">
        <f t="shared" ref="D3021:E3021" si="2686">D3020</f>
        <v/>
      </c>
      <c r="E3021" s="123" t="str">
        <f t="shared" si="2686"/>
        <v/>
      </c>
      <c r="F3021" s="213"/>
      <c r="G3021" s="124"/>
      <c r="H3021" s="125"/>
      <c r="I3021" s="125"/>
      <c r="J3021" s="214"/>
      <c r="K3021" s="186"/>
      <c r="L3021" s="186"/>
      <c r="M3021" s="131"/>
      <c r="N3021" s="128" t="str">
        <f>VLOOKUP(K3021,COD!$O$2:$P$10,2,FALSE)</f>
        <v>#N/A</v>
      </c>
      <c r="O3021" s="128" t="str">
        <f>VLOOKUP(L3021,COD!$O$12:$P$25,2,FALSE)</f>
        <v>#N/A</v>
      </c>
      <c r="P3021" s="119" t="str">
        <f t="shared" si="2632"/>
        <v>#N/A</v>
      </c>
    </row>
    <row r="3022" ht="23.25" customHeight="1">
      <c r="A3022" s="86" t="str">
        <f t="shared" si="2630"/>
        <v>57</v>
      </c>
      <c r="B3022" s="120">
        <v>57.0</v>
      </c>
      <c r="C3022" s="121" t="str">
        <f t="shared" si="91"/>
        <v/>
      </c>
      <c r="D3022" s="122" t="str">
        <f t="shared" ref="D3022:E3022" si="2687">D3021</f>
        <v/>
      </c>
      <c r="E3022" s="123" t="str">
        <f t="shared" si="2687"/>
        <v/>
      </c>
      <c r="F3022" s="213"/>
      <c r="G3022" s="124"/>
      <c r="H3022" s="125"/>
      <c r="I3022" s="125"/>
      <c r="J3022" s="214"/>
      <c r="K3022" s="185"/>
      <c r="L3022" s="185"/>
      <c r="M3022" s="132"/>
      <c r="N3022" s="118" t="str">
        <f>VLOOKUP(K3022,COD!$O$2:$P$10,2,FALSE)</f>
        <v>#N/A</v>
      </c>
      <c r="O3022" s="118" t="str">
        <f>VLOOKUP(L3022,COD!$O$12:$P$25,2,FALSE)</f>
        <v>#N/A</v>
      </c>
      <c r="P3022" s="119" t="str">
        <f t="shared" si="2632"/>
        <v>#N/A</v>
      </c>
    </row>
    <row r="3023" ht="23.25" customHeight="1">
      <c r="A3023" s="86" t="str">
        <f t="shared" si="2630"/>
        <v>58</v>
      </c>
      <c r="B3023" s="120">
        <v>58.0</v>
      </c>
      <c r="C3023" s="121" t="str">
        <f t="shared" si="91"/>
        <v/>
      </c>
      <c r="D3023" s="122" t="str">
        <f t="shared" ref="D3023:E3023" si="2688">D3022</f>
        <v/>
      </c>
      <c r="E3023" s="123" t="str">
        <f t="shared" si="2688"/>
        <v/>
      </c>
      <c r="F3023" s="213"/>
      <c r="G3023" s="124"/>
      <c r="H3023" s="125"/>
      <c r="I3023" s="125"/>
      <c r="J3023" s="214"/>
      <c r="K3023" s="185"/>
      <c r="L3023" s="185"/>
      <c r="M3023" s="127"/>
      <c r="N3023" s="128" t="str">
        <f>VLOOKUP(K3023,COD!$O$2:$P$10,2,FALSE)</f>
        <v>#N/A</v>
      </c>
      <c r="O3023" s="128" t="str">
        <f>VLOOKUP(L3023,COD!$O$12:$P$25,2,FALSE)</f>
        <v>#N/A</v>
      </c>
      <c r="P3023" s="119" t="str">
        <f t="shared" si="2632"/>
        <v>#N/A</v>
      </c>
    </row>
    <row r="3024" ht="23.25" customHeight="1">
      <c r="A3024" s="86" t="str">
        <f t="shared" si="2630"/>
        <v>59</v>
      </c>
      <c r="B3024" s="120">
        <v>59.0</v>
      </c>
      <c r="C3024" s="121" t="str">
        <f t="shared" si="91"/>
        <v/>
      </c>
      <c r="D3024" s="122" t="str">
        <f t="shared" ref="D3024:E3024" si="2689">D3023</f>
        <v/>
      </c>
      <c r="E3024" s="123" t="str">
        <f t="shared" si="2689"/>
        <v/>
      </c>
      <c r="F3024" s="213"/>
      <c r="G3024" s="124"/>
      <c r="H3024" s="125"/>
      <c r="I3024" s="125"/>
      <c r="J3024" s="214"/>
      <c r="K3024" s="185"/>
      <c r="L3024" s="185"/>
      <c r="M3024" s="132"/>
      <c r="N3024" s="118" t="str">
        <f>VLOOKUP(K3024,COD!$O$2:$P$10,2,FALSE)</f>
        <v>#N/A</v>
      </c>
      <c r="O3024" s="118" t="str">
        <f>VLOOKUP(L3024,COD!$O$12:$P$25,2,FALSE)</f>
        <v>#N/A</v>
      </c>
      <c r="P3024" s="119" t="str">
        <f t="shared" si="2632"/>
        <v>#N/A</v>
      </c>
    </row>
    <row r="3025" ht="23.25" customHeight="1">
      <c r="A3025" s="86" t="str">
        <f t="shared" si="2630"/>
        <v>60</v>
      </c>
      <c r="B3025" s="120">
        <v>60.0</v>
      </c>
      <c r="C3025" s="121" t="str">
        <f t="shared" si="91"/>
        <v/>
      </c>
      <c r="D3025" s="122" t="str">
        <f t="shared" ref="D3025:E3025" si="2690">D3024</f>
        <v/>
      </c>
      <c r="E3025" s="123" t="str">
        <f t="shared" si="2690"/>
        <v/>
      </c>
      <c r="F3025" s="213"/>
      <c r="G3025" s="124"/>
      <c r="H3025" s="125"/>
      <c r="I3025" s="125"/>
      <c r="J3025" s="214"/>
      <c r="K3025" s="185"/>
      <c r="L3025" s="185"/>
      <c r="M3025" s="127"/>
      <c r="N3025" s="128" t="str">
        <f>VLOOKUP(K3025,COD!$O$2:$P$10,2,FALSE)</f>
        <v>#N/A</v>
      </c>
      <c r="O3025" s="128" t="str">
        <f>VLOOKUP(L3025,COD!$O$12:$P$25,2,FALSE)</f>
        <v>#N/A</v>
      </c>
      <c r="P3025" s="119" t="str">
        <f t="shared" si="2632"/>
        <v>#N/A</v>
      </c>
    </row>
    <row r="3026" ht="23.25" customHeight="1">
      <c r="A3026" s="86" t="str">
        <f t="shared" si="2630"/>
        <v>61</v>
      </c>
      <c r="B3026" s="120">
        <v>61.0</v>
      </c>
      <c r="C3026" s="121" t="str">
        <f t="shared" si="91"/>
        <v/>
      </c>
      <c r="D3026" s="122" t="str">
        <f t="shared" ref="D3026:E3026" si="2691">D3025</f>
        <v/>
      </c>
      <c r="E3026" s="123" t="str">
        <f t="shared" si="2691"/>
        <v/>
      </c>
      <c r="F3026" s="213"/>
      <c r="G3026" s="124"/>
      <c r="H3026" s="125"/>
      <c r="I3026" s="125"/>
      <c r="J3026" s="215"/>
      <c r="K3026" s="185"/>
      <c r="L3026" s="185"/>
      <c r="M3026" s="132"/>
      <c r="N3026" s="118" t="str">
        <f>VLOOKUP(K3026,COD!$O$2:$P$10,2,FALSE)</f>
        <v>#N/A</v>
      </c>
      <c r="O3026" s="118" t="str">
        <f>VLOOKUP(L3026,COD!$O$12:$P$25,2,FALSE)</f>
        <v>#N/A</v>
      </c>
      <c r="P3026" s="119" t="str">
        <f t="shared" si="2632"/>
        <v>#N/A</v>
      </c>
    </row>
    <row r="3027" ht="23.25" customHeight="1">
      <c r="A3027" s="86" t="str">
        <f t="shared" si="2630"/>
        <v>62</v>
      </c>
      <c r="B3027" s="120">
        <v>62.0</v>
      </c>
      <c r="C3027" s="121" t="str">
        <f t="shared" si="91"/>
        <v/>
      </c>
      <c r="D3027" s="122" t="str">
        <f t="shared" ref="D3027:E3027" si="2692">D3026</f>
        <v/>
      </c>
      <c r="E3027" s="123" t="str">
        <f t="shared" si="2692"/>
        <v/>
      </c>
      <c r="F3027" s="213"/>
      <c r="G3027" s="124"/>
      <c r="H3027" s="125"/>
      <c r="I3027" s="125"/>
      <c r="J3027" s="215"/>
      <c r="K3027" s="186"/>
      <c r="L3027" s="186"/>
      <c r="M3027" s="131"/>
      <c r="N3027" s="128" t="str">
        <f>VLOOKUP(K3027,COD!$O$2:$P$10,2,FALSE)</f>
        <v>#N/A</v>
      </c>
      <c r="O3027" s="128" t="str">
        <f>VLOOKUP(L3027,COD!$O$12:$P$25,2,FALSE)</f>
        <v>#N/A</v>
      </c>
      <c r="P3027" s="119" t="str">
        <f t="shared" si="2632"/>
        <v>#N/A</v>
      </c>
    </row>
    <row r="3028" ht="23.25" customHeight="1">
      <c r="A3028" s="86" t="str">
        <f t="shared" si="2630"/>
        <v>63</v>
      </c>
      <c r="B3028" s="120">
        <v>63.0</v>
      </c>
      <c r="C3028" s="121" t="str">
        <f t="shared" si="91"/>
        <v/>
      </c>
      <c r="D3028" s="122" t="str">
        <f t="shared" ref="D3028:E3028" si="2693">D3027</f>
        <v/>
      </c>
      <c r="E3028" s="123" t="str">
        <f t="shared" si="2693"/>
        <v/>
      </c>
      <c r="F3028" s="213"/>
      <c r="G3028" s="124"/>
      <c r="H3028" s="125"/>
      <c r="I3028" s="125"/>
      <c r="J3028" s="215"/>
      <c r="K3028" s="185"/>
      <c r="L3028" s="185"/>
      <c r="M3028" s="130"/>
      <c r="N3028" s="118" t="str">
        <f>VLOOKUP(K3028,COD!$O$2:$P$10,2,FALSE)</f>
        <v>#N/A</v>
      </c>
      <c r="O3028" s="118" t="str">
        <f>VLOOKUP(L3028,COD!$O$12:$P$25,2,FALSE)</f>
        <v>#N/A</v>
      </c>
      <c r="P3028" s="119" t="str">
        <f t="shared" si="2632"/>
        <v>#N/A</v>
      </c>
    </row>
    <row r="3029" ht="23.25" customHeight="1">
      <c r="A3029" s="86" t="str">
        <f t="shared" si="2630"/>
        <v>64</v>
      </c>
      <c r="B3029" s="120">
        <v>64.0</v>
      </c>
      <c r="C3029" s="121" t="str">
        <f t="shared" si="91"/>
        <v/>
      </c>
      <c r="D3029" s="122" t="str">
        <f t="shared" ref="D3029:E3029" si="2694">D3028</f>
        <v/>
      </c>
      <c r="E3029" s="123" t="str">
        <f t="shared" si="2694"/>
        <v/>
      </c>
      <c r="F3029" s="213"/>
      <c r="G3029" s="124"/>
      <c r="H3029" s="125"/>
      <c r="I3029" s="125"/>
      <c r="J3029" s="214"/>
      <c r="K3029" s="185"/>
      <c r="L3029" s="185"/>
      <c r="M3029" s="131"/>
      <c r="N3029" s="128" t="str">
        <f>VLOOKUP(K3029,COD!$O$2:$P$10,2,FALSE)</f>
        <v>#N/A</v>
      </c>
      <c r="O3029" s="128" t="str">
        <f>VLOOKUP(L3029,COD!$O$12:$P$25,2,FALSE)</f>
        <v>#N/A</v>
      </c>
      <c r="P3029" s="119" t="str">
        <f t="shared" si="2632"/>
        <v>#N/A</v>
      </c>
    </row>
    <row r="3030" ht="23.25" customHeight="1">
      <c r="A3030" s="86" t="str">
        <f t="shared" si="2630"/>
        <v>65</v>
      </c>
      <c r="B3030" s="120">
        <v>65.0</v>
      </c>
      <c r="C3030" s="121" t="str">
        <f t="shared" si="91"/>
        <v/>
      </c>
      <c r="D3030" s="122" t="str">
        <f t="shared" ref="D3030:E3030" si="2695">D3029</f>
        <v/>
      </c>
      <c r="E3030" s="123" t="str">
        <f t="shared" si="2695"/>
        <v/>
      </c>
      <c r="F3030" s="213"/>
      <c r="G3030" s="124"/>
      <c r="H3030" s="125"/>
      <c r="I3030" s="125"/>
      <c r="J3030" s="214"/>
      <c r="K3030" s="185"/>
      <c r="L3030" s="185"/>
      <c r="M3030" s="130"/>
      <c r="N3030" s="118" t="str">
        <f>VLOOKUP(K3030,COD!$O$2:$P$10,2,FALSE)</f>
        <v>#N/A</v>
      </c>
      <c r="O3030" s="118" t="str">
        <f>VLOOKUP(L3030,COD!$O$12:$P$25,2,FALSE)</f>
        <v>#N/A</v>
      </c>
      <c r="P3030" s="119" t="str">
        <f t="shared" si="2632"/>
        <v>#N/A</v>
      </c>
    </row>
    <row r="3031" ht="23.25" customHeight="1">
      <c r="A3031" s="86" t="str">
        <f t="shared" si="2630"/>
        <v>66</v>
      </c>
      <c r="B3031" s="120">
        <v>66.0</v>
      </c>
      <c r="C3031" s="121" t="str">
        <f t="shared" si="91"/>
        <v/>
      </c>
      <c r="D3031" s="122" t="str">
        <f t="shared" ref="D3031:E3031" si="2696">D3030</f>
        <v/>
      </c>
      <c r="E3031" s="123" t="str">
        <f t="shared" si="2696"/>
        <v/>
      </c>
      <c r="F3031" s="213"/>
      <c r="G3031" s="124"/>
      <c r="H3031" s="125"/>
      <c r="I3031" s="125"/>
      <c r="J3031" s="214"/>
      <c r="K3031" s="186"/>
      <c r="L3031" s="186"/>
      <c r="M3031" s="131"/>
      <c r="N3031" s="128" t="str">
        <f>VLOOKUP(K3031,COD!$O$2:$P$10,2,FALSE)</f>
        <v>#N/A</v>
      </c>
      <c r="O3031" s="128" t="str">
        <f>VLOOKUP(L3031,COD!$O$12:$P$25,2,FALSE)</f>
        <v>#N/A</v>
      </c>
      <c r="P3031" s="119" t="str">
        <f t="shared" si="2632"/>
        <v>#N/A</v>
      </c>
    </row>
    <row r="3032" ht="23.25" customHeight="1">
      <c r="A3032" s="86" t="str">
        <f t="shared" si="2630"/>
        <v>67</v>
      </c>
      <c r="B3032" s="120">
        <v>67.0</v>
      </c>
      <c r="C3032" s="121" t="str">
        <f t="shared" si="91"/>
        <v/>
      </c>
      <c r="D3032" s="122" t="str">
        <f t="shared" ref="D3032:E3032" si="2697">D3031</f>
        <v/>
      </c>
      <c r="E3032" s="123" t="str">
        <f t="shared" si="2697"/>
        <v/>
      </c>
      <c r="F3032" s="213"/>
      <c r="G3032" s="124"/>
      <c r="H3032" s="125"/>
      <c r="I3032" s="125"/>
      <c r="J3032" s="214"/>
      <c r="K3032" s="185"/>
      <c r="L3032" s="185"/>
      <c r="M3032" s="132"/>
      <c r="N3032" s="118" t="str">
        <f>VLOOKUP(K3032,COD!$O$2:$P$10,2,FALSE)</f>
        <v>#N/A</v>
      </c>
      <c r="O3032" s="118" t="str">
        <f>VLOOKUP(L3032,COD!$O$12:$P$25,2,FALSE)</f>
        <v>#N/A</v>
      </c>
      <c r="P3032" s="119" t="str">
        <f t="shared" si="2632"/>
        <v>#N/A</v>
      </c>
    </row>
    <row r="3033" ht="23.25" customHeight="1">
      <c r="A3033" s="86" t="str">
        <f t="shared" si="2630"/>
        <v>68</v>
      </c>
      <c r="B3033" s="120">
        <v>68.0</v>
      </c>
      <c r="C3033" s="121" t="str">
        <f t="shared" si="91"/>
        <v/>
      </c>
      <c r="D3033" s="122" t="str">
        <f t="shared" ref="D3033:E3033" si="2698">D3032</f>
        <v/>
      </c>
      <c r="E3033" s="123" t="str">
        <f t="shared" si="2698"/>
        <v/>
      </c>
      <c r="F3033" s="213"/>
      <c r="G3033" s="124"/>
      <c r="H3033" s="125"/>
      <c r="I3033" s="125"/>
      <c r="J3033" s="215"/>
      <c r="K3033" s="186"/>
      <c r="L3033" s="186"/>
      <c r="M3033" s="131"/>
      <c r="N3033" s="128" t="str">
        <f>VLOOKUP(K3033,COD!$O$2:$P$10,2,FALSE)</f>
        <v>#N/A</v>
      </c>
      <c r="O3033" s="128" t="str">
        <f>VLOOKUP(L3033,COD!$O$12:$P$25,2,FALSE)</f>
        <v>#N/A</v>
      </c>
      <c r="P3033" s="119" t="str">
        <f t="shared" si="2632"/>
        <v>#N/A</v>
      </c>
    </row>
    <row r="3034" ht="23.25" customHeight="1">
      <c r="A3034" s="86" t="str">
        <f t="shared" si="2630"/>
        <v>69</v>
      </c>
      <c r="B3034" s="120">
        <v>69.0</v>
      </c>
      <c r="C3034" s="121" t="str">
        <f t="shared" si="91"/>
        <v/>
      </c>
      <c r="D3034" s="122" t="str">
        <f t="shared" ref="D3034:E3034" si="2699">D3033</f>
        <v/>
      </c>
      <c r="E3034" s="123" t="str">
        <f t="shared" si="2699"/>
        <v/>
      </c>
      <c r="F3034" s="213"/>
      <c r="G3034" s="124"/>
      <c r="H3034" s="125"/>
      <c r="I3034" s="125"/>
      <c r="J3034" s="214"/>
      <c r="K3034" s="186"/>
      <c r="L3034" s="186"/>
      <c r="M3034" s="130"/>
      <c r="N3034" s="118" t="str">
        <f>VLOOKUP(K3034,COD!$O$2:$P$10,2,FALSE)</f>
        <v>#N/A</v>
      </c>
      <c r="O3034" s="118" t="str">
        <f>VLOOKUP(L3034,COD!$O$12:$P$25,2,FALSE)</f>
        <v>#N/A</v>
      </c>
      <c r="P3034" s="119" t="str">
        <f t="shared" si="2632"/>
        <v>#N/A</v>
      </c>
    </row>
    <row r="3035" ht="23.25" customHeight="1">
      <c r="A3035" s="86" t="str">
        <f t="shared" si="2630"/>
        <v>70</v>
      </c>
      <c r="B3035" s="136">
        <v>70.0</v>
      </c>
      <c r="C3035" s="137" t="str">
        <f t="shared" si="91"/>
        <v/>
      </c>
      <c r="D3035" s="138" t="str">
        <f t="shared" ref="D3035:E3035" si="2700">D3034</f>
        <v/>
      </c>
      <c r="E3035" s="139" t="str">
        <f t="shared" si="2700"/>
        <v/>
      </c>
      <c r="F3035" s="216"/>
      <c r="G3035" s="141"/>
      <c r="H3035" s="142"/>
      <c r="I3035" s="142"/>
      <c r="J3035" s="217"/>
      <c r="K3035" s="199"/>
      <c r="L3035" s="199"/>
      <c r="M3035" s="145"/>
      <c r="N3035" s="128" t="str">
        <f>VLOOKUP(K3035,COD!$O$2:$P$10,2,FALSE)</f>
        <v>#N/A</v>
      </c>
      <c r="O3035" s="128" t="str">
        <f>VLOOKUP(L3035,COD!$O$12:$P$25,2,FALSE)</f>
        <v>#N/A</v>
      </c>
      <c r="P3035" s="119" t="str">
        <f t="shared" si="2632"/>
        <v>#N/A</v>
      </c>
    </row>
    <row r="3036" ht="21.0" customHeight="1">
      <c r="A3036" s="86" t="str">
        <f t="shared" ref="A3036:A3038" si="2702">E3036&amp;D3036&amp;F3036</f>
        <v>CLAVE ROJA</v>
      </c>
      <c r="B3036" s="108" t="s">
        <v>450</v>
      </c>
      <c r="C3036" s="146" t="str">
        <f t="shared" si="91"/>
        <v/>
      </c>
      <c r="D3036" s="147" t="str">
        <f t="shared" ref="D3036:E3036" si="2701">D3035</f>
        <v/>
      </c>
      <c r="E3036" s="148" t="str">
        <f t="shared" si="2701"/>
        <v/>
      </c>
      <c r="F3036" s="149" t="s">
        <v>21</v>
      </c>
      <c r="G3036" s="150"/>
      <c r="H3036" s="150"/>
      <c r="I3036" s="150"/>
      <c r="J3036" s="151"/>
      <c r="K3036" s="152"/>
      <c r="L3036" s="151"/>
      <c r="M3036" s="153"/>
      <c r="N3036" s="119" t="str">
        <f>VLOOKUP(K3036,COD!$O$2:$P$10,2,FALSE)</f>
        <v>#N/A</v>
      </c>
      <c r="O3036" s="119" t="str">
        <f>VLOOKUP(L3036,COD!$O$12:$P$25,2,FALSE)</f>
        <v>#N/A</v>
      </c>
      <c r="P3036" s="119" t="str">
        <f t="shared" si="2632"/>
        <v>#N/A</v>
      </c>
    </row>
    <row r="3037" ht="21.0" customHeight="1">
      <c r="A3037" s="86" t="str">
        <f t="shared" si="2702"/>
        <v>CLAVE AMARILLA</v>
      </c>
      <c r="B3037" s="120" t="s">
        <v>450</v>
      </c>
      <c r="C3037" s="154" t="str">
        <f t="shared" si="91"/>
        <v/>
      </c>
      <c r="D3037" s="155" t="str">
        <f t="shared" ref="D3037:E3037" si="2703">D3036</f>
        <v/>
      </c>
      <c r="E3037" s="123" t="str">
        <f t="shared" si="2703"/>
        <v/>
      </c>
      <c r="F3037" s="156" t="s">
        <v>32</v>
      </c>
      <c r="G3037" s="157"/>
      <c r="H3037" s="157"/>
      <c r="I3037" s="157"/>
      <c r="J3037" s="158"/>
      <c r="K3037" s="159"/>
      <c r="L3037" s="158"/>
      <c r="M3037" s="130"/>
      <c r="N3037" s="119" t="str">
        <f>VLOOKUP(K3037,COD!$O$2:$P$10,2,FALSE)</f>
        <v>#N/A</v>
      </c>
      <c r="O3037" s="119" t="str">
        <f>VLOOKUP(L3037,COD!$O$12:$P$25,2,FALSE)</f>
        <v>#N/A</v>
      </c>
      <c r="P3037" s="119" t="str">
        <f t="shared" si="2632"/>
        <v>#N/A</v>
      </c>
    </row>
    <row r="3038" ht="21.0" customHeight="1">
      <c r="A3038" s="86" t="str">
        <f t="shared" si="2702"/>
        <v>CLAVE AZUL</v>
      </c>
      <c r="B3038" s="136" t="s">
        <v>450</v>
      </c>
      <c r="C3038" s="160" t="str">
        <f t="shared" si="91"/>
        <v/>
      </c>
      <c r="D3038" s="161" t="str">
        <f t="shared" ref="D3038:E3038" si="2704">D3037</f>
        <v/>
      </c>
      <c r="E3038" s="139" t="str">
        <f t="shared" si="2704"/>
        <v/>
      </c>
      <c r="F3038" s="162" t="s">
        <v>43</v>
      </c>
      <c r="G3038" s="163"/>
      <c r="H3038" s="163"/>
      <c r="I3038" s="163"/>
      <c r="J3038" s="164"/>
      <c r="K3038" s="165"/>
      <c r="L3038" s="164"/>
      <c r="M3038" s="166"/>
      <c r="N3038" s="119" t="str">
        <f>VLOOKUP(K3038,COD!$O$2:$P$10,2,FALSE)</f>
        <v>#N/A</v>
      </c>
      <c r="O3038" s="119" t="str">
        <f>VLOOKUP(L3038,COD!$O$12:$P$25,2,FALSE)</f>
        <v>#N/A</v>
      </c>
      <c r="P3038" s="119" t="str">
        <f t="shared" si="2632"/>
        <v>#N/A</v>
      </c>
    </row>
    <row r="3039" ht="23.25" customHeight="1">
      <c r="A3039" s="86" t="str">
        <f t="shared" ref="A3039:A3108" si="2705">E3039&amp;D3039&amp;B3039</f>
        <v>1</v>
      </c>
      <c r="B3039" s="167">
        <v>1.0</v>
      </c>
      <c r="C3039" s="168" t="str">
        <f t="shared" si="91"/>
        <v/>
      </c>
      <c r="D3039" s="169" t="str">
        <f>VLOOKUP($B$2&amp;$E3039,'Numeración'!$A$4:$G$63,5,FALSE)</f>
        <v/>
      </c>
      <c r="E3039" s="218"/>
      <c r="F3039" s="171"/>
      <c r="G3039" s="172"/>
      <c r="H3039" s="173"/>
      <c r="I3039" s="173"/>
      <c r="J3039" s="174"/>
      <c r="K3039" s="175"/>
      <c r="L3039" s="175"/>
      <c r="M3039" s="176"/>
      <c r="N3039" s="128" t="str">
        <f>VLOOKUP(K3039,COD!$O$2:$P$10,2,FALSE)</f>
        <v>#N/A</v>
      </c>
      <c r="O3039" s="128" t="str">
        <f>VLOOKUP(L3039,COD!$O$12:$P$25,2,FALSE)</f>
        <v>#N/A</v>
      </c>
      <c r="P3039" s="119" t="str">
        <f t="shared" si="2632"/>
        <v>#N/A</v>
      </c>
    </row>
    <row r="3040" ht="23.25" customHeight="1">
      <c r="A3040" s="86" t="str">
        <f t="shared" si="2705"/>
        <v>2</v>
      </c>
      <c r="B3040" s="177">
        <v>2.0</v>
      </c>
      <c r="C3040" s="178" t="str">
        <f t="shared" si="91"/>
        <v/>
      </c>
      <c r="D3040" s="179" t="str">
        <f t="shared" ref="D3040:E3040" si="2706">D3039</f>
        <v/>
      </c>
      <c r="E3040" s="180" t="str">
        <f t="shared" si="2706"/>
        <v/>
      </c>
      <c r="F3040" s="181"/>
      <c r="G3040" s="182"/>
      <c r="H3040" s="183"/>
      <c r="I3040" s="183"/>
      <c r="J3040" s="184"/>
      <c r="K3040" s="185"/>
      <c r="L3040" s="186"/>
      <c r="M3040" s="132"/>
      <c r="N3040" s="118" t="str">
        <f>VLOOKUP(K3040,COD!$O$2:$P$10,2,FALSE)</f>
        <v>#N/A</v>
      </c>
      <c r="O3040" s="118" t="str">
        <f>VLOOKUP(L3040,COD!$O$12:$P$25,2,FALSE)</f>
        <v>#N/A</v>
      </c>
      <c r="P3040" s="119" t="str">
        <f t="shared" si="2632"/>
        <v>#N/A</v>
      </c>
    </row>
    <row r="3041" ht="23.25" customHeight="1">
      <c r="A3041" s="86" t="str">
        <f t="shared" si="2705"/>
        <v>3</v>
      </c>
      <c r="B3041" s="177">
        <v>3.0</v>
      </c>
      <c r="C3041" s="178" t="str">
        <f t="shared" si="91"/>
        <v/>
      </c>
      <c r="D3041" s="179" t="str">
        <f t="shared" ref="D3041:E3041" si="2707">D3040</f>
        <v/>
      </c>
      <c r="E3041" s="180" t="str">
        <f t="shared" si="2707"/>
        <v/>
      </c>
      <c r="F3041" s="181"/>
      <c r="G3041" s="182"/>
      <c r="H3041" s="183"/>
      <c r="I3041" s="183"/>
      <c r="J3041" s="184"/>
      <c r="K3041" s="185"/>
      <c r="L3041" s="185"/>
      <c r="M3041" s="131"/>
      <c r="N3041" s="128" t="str">
        <f>VLOOKUP(K3041,COD!$O$2:$P$10,2,FALSE)</f>
        <v>#N/A</v>
      </c>
      <c r="O3041" s="128" t="str">
        <f>VLOOKUP(L3041,COD!$O$12:$P$25,2,FALSE)</f>
        <v>#N/A</v>
      </c>
      <c r="P3041" s="119" t="str">
        <f t="shared" si="2632"/>
        <v>#N/A</v>
      </c>
    </row>
    <row r="3042" ht="23.25" customHeight="1">
      <c r="A3042" s="86" t="str">
        <f t="shared" si="2705"/>
        <v>4</v>
      </c>
      <c r="B3042" s="177">
        <v>4.0</v>
      </c>
      <c r="C3042" s="178" t="str">
        <f t="shared" si="91"/>
        <v/>
      </c>
      <c r="D3042" s="179" t="str">
        <f t="shared" ref="D3042:E3042" si="2708">D3041</f>
        <v/>
      </c>
      <c r="E3042" s="180" t="str">
        <f t="shared" si="2708"/>
        <v/>
      </c>
      <c r="F3042" s="181"/>
      <c r="G3042" s="182"/>
      <c r="H3042" s="183"/>
      <c r="I3042" s="183"/>
      <c r="J3042" s="184"/>
      <c r="K3042" s="185"/>
      <c r="L3042" s="185"/>
      <c r="M3042" s="132"/>
      <c r="N3042" s="118" t="str">
        <f>VLOOKUP(K3042,COD!$O$2:$P$10,2,FALSE)</f>
        <v>#N/A</v>
      </c>
      <c r="O3042" s="118" t="str">
        <f>VLOOKUP(L3042,COD!$O$12:$P$25,2,FALSE)</f>
        <v>#N/A</v>
      </c>
      <c r="P3042" s="119" t="str">
        <f t="shared" si="2632"/>
        <v>#N/A</v>
      </c>
    </row>
    <row r="3043" ht="23.25" customHeight="1">
      <c r="A3043" s="86" t="str">
        <f t="shared" si="2705"/>
        <v>5</v>
      </c>
      <c r="B3043" s="177">
        <v>5.0</v>
      </c>
      <c r="C3043" s="178" t="str">
        <f t="shared" si="91"/>
        <v/>
      </c>
      <c r="D3043" s="179" t="str">
        <f t="shared" ref="D3043:E3043" si="2709">D3042</f>
        <v/>
      </c>
      <c r="E3043" s="180" t="str">
        <f t="shared" si="2709"/>
        <v/>
      </c>
      <c r="F3043" s="181"/>
      <c r="G3043" s="182"/>
      <c r="H3043" s="183"/>
      <c r="I3043" s="183"/>
      <c r="J3043" s="184"/>
      <c r="K3043" s="185"/>
      <c r="L3043" s="185"/>
      <c r="M3043" s="131"/>
      <c r="N3043" s="128" t="str">
        <f>VLOOKUP(K3043,COD!$O$2:$P$10,2,FALSE)</f>
        <v>#N/A</v>
      </c>
      <c r="O3043" s="128" t="str">
        <f>VLOOKUP(L3043,COD!$O$12:$P$25,2,FALSE)</f>
        <v>#N/A</v>
      </c>
      <c r="P3043" s="119" t="str">
        <f t="shared" si="2632"/>
        <v>#N/A</v>
      </c>
    </row>
    <row r="3044" ht="23.25" customHeight="1">
      <c r="A3044" s="86" t="str">
        <f t="shared" si="2705"/>
        <v>6</v>
      </c>
      <c r="B3044" s="177">
        <v>6.0</v>
      </c>
      <c r="C3044" s="178" t="str">
        <f t="shared" si="91"/>
        <v/>
      </c>
      <c r="D3044" s="179" t="str">
        <f t="shared" ref="D3044:E3044" si="2710">D3043</f>
        <v/>
      </c>
      <c r="E3044" s="180" t="str">
        <f t="shared" si="2710"/>
        <v/>
      </c>
      <c r="F3044" s="181"/>
      <c r="G3044" s="182"/>
      <c r="H3044" s="183"/>
      <c r="I3044" s="183"/>
      <c r="J3044" s="184"/>
      <c r="K3044" s="185"/>
      <c r="L3044" s="185"/>
      <c r="M3044" s="130"/>
      <c r="N3044" s="118" t="str">
        <f>VLOOKUP(K3044,COD!$O$2:$P$10,2,FALSE)</f>
        <v>#N/A</v>
      </c>
      <c r="O3044" s="118" t="str">
        <f>VLOOKUP(L3044,COD!$O$12:$P$25,2,FALSE)</f>
        <v>#N/A</v>
      </c>
      <c r="P3044" s="119" t="str">
        <f t="shared" si="2632"/>
        <v>#N/A</v>
      </c>
    </row>
    <row r="3045" ht="23.25" customHeight="1">
      <c r="A3045" s="86" t="str">
        <f t="shared" si="2705"/>
        <v>7</v>
      </c>
      <c r="B3045" s="177">
        <v>7.0</v>
      </c>
      <c r="C3045" s="178" t="str">
        <f t="shared" si="91"/>
        <v/>
      </c>
      <c r="D3045" s="179" t="str">
        <f t="shared" ref="D3045:E3045" si="2711">D3044</f>
        <v/>
      </c>
      <c r="E3045" s="180" t="str">
        <f t="shared" si="2711"/>
        <v/>
      </c>
      <c r="F3045" s="181"/>
      <c r="G3045" s="182"/>
      <c r="H3045" s="183"/>
      <c r="I3045" s="183"/>
      <c r="J3045" s="184"/>
      <c r="K3045" s="185"/>
      <c r="L3045" s="185"/>
      <c r="M3045" s="127"/>
      <c r="N3045" s="128" t="str">
        <f>VLOOKUP(K3045,COD!$O$2:$P$10,2,FALSE)</f>
        <v>#N/A</v>
      </c>
      <c r="O3045" s="128" t="str">
        <f>VLOOKUP(L3045,COD!$O$12:$P$25,2,FALSE)</f>
        <v>#N/A</v>
      </c>
      <c r="P3045" s="119" t="str">
        <f t="shared" si="2632"/>
        <v>#N/A</v>
      </c>
    </row>
    <row r="3046" ht="23.25" customHeight="1">
      <c r="A3046" s="86" t="str">
        <f t="shared" si="2705"/>
        <v>8</v>
      </c>
      <c r="B3046" s="177">
        <v>8.0</v>
      </c>
      <c r="C3046" s="178" t="str">
        <f t="shared" si="91"/>
        <v/>
      </c>
      <c r="D3046" s="179" t="str">
        <f t="shared" ref="D3046:E3046" si="2712">D3045</f>
        <v/>
      </c>
      <c r="E3046" s="180" t="str">
        <f t="shared" si="2712"/>
        <v/>
      </c>
      <c r="F3046" s="181"/>
      <c r="G3046" s="182"/>
      <c r="H3046" s="183"/>
      <c r="I3046" s="183"/>
      <c r="J3046" s="184"/>
      <c r="K3046" s="185"/>
      <c r="L3046" s="185"/>
      <c r="M3046" s="132"/>
      <c r="N3046" s="118" t="str">
        <f>VLOOKUP(K3046,COD!$O$2:$P$10,2,FALSE)</f>
        <v>#N/A</v>
      </c>
      <c r="O3046" s="118" t="str">
        <f>VLOOKUP(L3046,COD!$O$12:$P$25,2,FALSE)</f>
        <v>#N/A</v>
      </c>
      <c r="P3046" s="119" t="str">
        <f t="shared" si="2632"/>
        <v>#N/A</v>
      </c>
    </row>
    <row r="3047" ht="23.25" customHeight="1">
      <c r="A3047" s="86" t="str">
        <f t="shared" si="2705"/>
        <v>9</v>
      </c>
      <c r="B3047" s="177">
        <v>9.0</v>
      </c>
      <c r="C3047" s="178" t="str">
        <f t="shared" si="91"/>
        <v/>
      </c>
      <c r="D3047" s="179" t="str">
        <f t="shared" ref="D3047:E3047" si="2713">D3046</f>
        <v/>
      </c>
      <c r="E3047" s="180" t="str">
        <f t="shared" si="2713"/>
        <v/>
      </c>
      <c r="F3047" s="181"/>
      <c r="G3047" s="182"/>
      <c r="H3047" s="183"/>
      <c r="I3047" s="183"/>
      <c r="J3047" s="184"/>
      <c r="K3047" s="185"/>
      <c r="L3047" s="185"/>
      <c r="M3047" s="131"/>
      <c r="N3047" s="128" t="str">
        <f>VLOOKUP(K3047,COD!$O$2:$P$10,2,FALSE)</f>
        <v>#N/A</v>
      </c>
      <c r="O3047" s="128" t="str">
        <f>VLOOKUP(L3047,COD!$O$12:$P$25,2,FALSE)</f>
        <v>#N/A</v>
      </c>
      <c r="P3047" s="119" t="str">
        <f t="shared" si="2632"/>
        <v>#N/A</v>
      </c>
    </row>
    <row r="3048" ht="23.25" customHeight="1">
      <c r="A3048" s="86" t="str">
        <f t="shared" si="2705"/>
        <v>10</v>
      </c>
      <c r="B3048" s="177">
        <v>10.0</v>
      </c>
      <c r="C3048" s="178" t="str">
        <f t="shared" si="91"/>
        <v/>
      </c>
      <c r="D3048" s="179" t="str">
        <f t="shared" ref="D3048:E3048" si="2714">D3047</f>
        <v/>
      </c>
      <c r="E3048" s="180" t="str">
        <f t="shared" si="2714"/>
        <v/>
      </c>
      <c r="F3048" s="181"/>
      <c r="G3048" s="182"/>
      <c r="H3048" s="183"/>
      <c r="I3048" s="183"/>
      <c r="J3048" s="184"/>
      <c r="K3048" s="185"/>
      <c r="L3048" s="185"/>
      <c r="M3048" s="132"/>
      <c r="N3048" s="118" t="str">
        <f>VLOOKUP(K3048,COD!$O$2:$P$10,2,FALSE)</f>
        <v>#N/A</v>
      </c>
      <c r="O3048" s="118" t="str">
        <f>VLOOKUP(L3048,COD!$O$12:$P$25,2,FALSE)</f>
        <v>#N/A</v>
      </c>
      <c r="P3048" s="119" t="str">
        <f t="shared" si="2632"/>
        <v>#N/A</v>
      </c>
    </row>
    <row r="3049" ht="23.25" customHeight="1">
      <c r="A3049" s="86" t="str">
        <f t="shared" si="2705"/>
        <v>11</v>
      </c>
      <c r="B3049" s="177">
        <v>11.0</v>
      </c>
      <c r="C3049" s="178" t="str">
        <f t="shared" si="91"/>
        <v/>
      </c>
      <c r="D3049" s="179" t="str">
        <f t="shared" ref="D3049:E3049" si="2715">D3048</f>
        <v/>
      </c>
      <c r="E3049" s="180" t="str">
        <f t="shared" si="2715"/>
        <v/>
      </c>
      <c r="F3049" s="181"/>
      <c r="G3049" s="182"/>
      <c r="H3049" s="183"/>
      <c r="I3049" s="183"/>
      <c r="J3049" s="184"/>
      <c r="K3049" s="185"/>
      <c r="L3049" s="185"/>
      <c r="M3049" s="131"/>
      <c r="N3049" s="128" t="str">
        <f>VLOOKUP(K3049,COD!$O$2:$P$10,2,FALSE)</f>
        <v>#N/A</v>
      </c>
      <c r="O3049" s="128" t="str">
        <f>VLOOKUP(L3049,COD!$O$12:$P$25,2,FALSE)</f>
        <v>#N/A</v>
      </c>
      <c r="P3049" s="119" t="str">
        <f t="shared" si="2632"/>
        <v>#N/A</v>
      </c>
    </row>
    <row r="3050" ht="23.25" customHeight="1">
      <c r="A3050" s="86" t="str">
        <f t="shared" si="2705"/>
        <v>12</v>
      </c>
      <c r="B3050" s="177">
        <v>12.0</v>
      </c>
      <c r="C3050" s="178" t="str">
        <f t="shared" si="91"/>
        <v/>
      </c>
      <c r="D3050" s="179" t="str">
        <f t="shared" ref="D3050:E3050" si="2716">D3049</f>
        <v/>
      </c>
      <c r="E3050" s="180" t="str">
        <f t="shared" si="2716"/>
        <v/>
      </c>
      <c r="F3050" s="181"/>
      <c r="G3050" s="182"/>
      <c r="H3050" s="183"/>
      <c r="I3050" s="183"/>
      <c r="J3050" s="184"/>
      <c r="K3050" s="186"/>
      <c r="L3050" s="186"/>
      <c r="M3050" s="130"/>
      <c r="N3050" s="118" t="str">
        <f>VLOOKUP(K3050,COD!$O$2:$P$10,2,FALSE)</f>
        <v>#N/A</v>
      </c>
      <c r="O3050" s="118" t="str">
        <f>VLOOKUP(L3050,COD!$O$12:$P$25,2,FALSE)</f>
        <v>#N/A</v>
      </c>
      <c r="P3050" s="119" t="str">
        <f t="shared" si="2632"/>
        <v>#N/A</v>
      </c>
    </row>
    <row r="3051" ht="23.25" customHeight="1">
      <c r="A3051" s="86" t="str">
        <f t="shared" si="2705"/>
        <v>13</v>
      </c>
      <c r="B3051" s="177">
        <v>13.0</v>
      </c>
      <c r="C3051" s="178" t="str">
        <f t="shared" si="91"/>
        <v/>
      </c>
      <c r="D3051" s="179" t="str">
        <f t="shared" ref="D3051:E3051" si="2717">D3050</f>
        <v/>
      </c>
      <c r="E3051" s="180" t="str">
        <f t="shared" si="2717"/>
        <v/>
      </c>
      <c r="F3051" s="181"/>
      <c r="G3051" s="182"/>
      <c r="H3051" s="183"/>
      <c r="I3051" s="183"/>
      <c r="J3051" s="184"/>
      <c r="K3051" s="185"/>
      <c r="L3051" s="185"/>
      <c r="M3051" s="127"/>
      <c r="N3051" s="128" t="str">
        <f>VLOOKUP(K3051,COD!$O$2:$P$10,2,FALSE)</f>
        <v>#N/A</v>
      </c>
      <c r="O3051" s="128" t="str">
        <f>VLOOKUP(L3051,COD!$O$12:$P$25,2,FALSE)</f>
        <v>#N/A</v>
      </c>
      <c r="P3051" s="119" t="str">
        <f t="shared" si="2632"/>
        <v>#N/A</v>
      </c>
    </row>
    <row r="3052" ht="23.25" customHeight="1">
      <c r="A3052" s="86" t="str">
        <f t="shared" si="2705"/>
        <v>14</v>
      </c>
      <c r="B3052" s="177">
        <v>14.0</v>
      </c>
      <c r="C3052" s="178" t="str">
        <f t="shared" si="91"/>
        <v/>
      </c>
      <c r="D3052" s="179" t="str">
        <f t="shared" ref="D3052:E3052" si="2718">D3051</f>
        <v/>
      </c>
      <c r="E3052" s="180" t="str">
        <f t="shared" si="2718"/>
        <v/>
      </c>
      <c r="F3052" s="181"/>
      <c r="G3052" s="182"/>
      <c r="H3052" s="183"/>
      <c r="I3052" s="183"/>
      <c r="J3052" s="184"/>
      <c r="K3052" s="186"/>
      <c r="L3052" s="186"/>
      <c r="M3052" s="130"/>
      <c r="N3052" s="118" t="str">
        <f>VLOOKUP(K3052,COD!$O$2:$P$10,2,FALSE)</f>
        <v>#N/A</v>
      </c>
      <c r="O3052" s="118" t="str">
        <f>VLOOKUP(L3052,COD!$O$12:$P$25,2,FALSE)</f>
        <v>#N/A</v>
      </c>
      <c r="P3052" s="119" t="str">
        <f t="shared" si="2632"/>
        <v>#N/A</v>
      </c>
    </row>
    <row r="3053" ht="23.25" customHeight="1">
      <c r="A3053" s="86" t="str">
        <f t="shared" si="2705"/>
        <v>15</v>
      </c>
      <c r="B3053" s="177">
        <v>15.0</v>
      </c>
      <c r="C3053" s="178" t="str">
        <f t="shared" si="91"/>
        <v/>
      </c>
      <c r="D3053" s="179" t="str">
        <f t="shared" ref="D3053:E3053" si="2719">D3052</f>
        <v/>
      </c>
      <c r="E3053" s="180" t="str">
        <f t="shared" si="2719"/>
        <v/>
      </c>
      <c r="F3053" s="181"/>
      <c r="G3053" s="182"/>
      <c r="H3053" s="183"/>
      <c r="I3053" s="183"/>
      <c r="J3053" s="184"/>
      <c r="K3053" s="186"/>
      <c r="L3053" s="186"/>
      <c r="M3053" s="127"/>
      <c r="N3053" s="128" t="str">
        <f>VLOOKUP(K3053,COD!$O$2:$P$10,2,FALSE)</f>
        <v>#N/A</v>
      </c>
      <c r="O3053" s="128" t="str">
        <f>VLOOKUP(L3053,COD!$O$12:$P$25,2,FALSE)</f>
        <v>#N/A</v>
      </c>
      <c r="P3053" s="119" t="str">
        <f t="shared" si="2632"/>
        <v>#N/A</v>
      </c>
    </row>
    <row r="3054" ht="23.25" customHeight="1">
      <c r="A3054" s="86" t="str">
        <f t="shared" si="2705"/>
        <v>16</v>
      </c>
      <c r="B3054" s="177">
        <v>16.0</v>
      </c>
      <c r="C3054" s="178" t="str">
        <f t="shared" si="91"/>
        <v/>
      </c>
      <c r="D3054" s="179" t="str">
        <f t="shared" ref="D3054:E3054" si="2720">D3053</f>
        <v/>
      </c>
      <c r="E3054" s="180" t="str">
        <f t="shared" si="2720"/>
        <v/>
      </c>
      <c r="F3054" s="181"/>
      <c r="G3054" s="182"/>
      <c r="H3054" s="183"/>
      <c r="I3054" s="183"/>
      <c r="J3054" s="184"/>
      <c r="K3054" s="186"/>
      <c r="L3054" s="186"/>
      <c r="M3054" s="132"/>
      <c r="N3054" s="118" t="str">
        <f>VLOOKUP(K3054,COD!$O$2:$P$10,2,FALSE)</f>
        <v>#N/A</v>
      </c>
      <c r="O3054" s="118" t="str">
        <f>VLOOKUP(L3054,COD!$O$12:$P$25,2,FALSE)</f>
        <v>#N/A</v>
      </c>
      <c r="P3054" s="119" t="str">
        <f t="shared" si="2632"/>
        <v>#N/A</v>
      </c>
    </row>
    <row r="3055" ht="23.25" customHeight="1">
      <c r="A3055" s="86" t="str">
        <f t="shared" si="2705"/>
        <v>17</v>
      </c>
      <c r="B3055" s="177">
        <v>17.0</v>
      </c>
      <c r="C3055" s="178" t="str">
        <f t="shared" si="91"/>
        <v/>
      </c>
      <c r="D3055" s="179" t="str">
        <f t="shared" ref="D3055:E3055" si="2721">D3054</f>
        <v/>
      </c>
      <c r="E3055" s="180" t="str">
        <f t="shared" si="2721"/>
        <v/>
      </c>
      <c r="F3055" s="181"/>
      <c r="G3055" s="182"/>
      <c r="H3055" s="183"/>
      <c r="I3055" s="183"/>
      <c r="J3055" s="184"/>
      <c r="K3055" s="186"/>
      <c r="L3055" s="186"/>
      <c r="M3055" s="131"/>
      <c r="N3055" s="128" t="str">
        <f>VLOOKUP(K3055,COD!$O$2:$P$10,2,FALSE)</f>
        <v>#N/A</v>
      </c>
      <c r="O3055" s="128" t="str">
        <f>VLOOKUP(L3055,COD!$O$12:$P$25,2,FALSE)</f>
        <v>#N/A</v>
      </c>
      <c r="P3055" s="119" t="str">
        <f t="shared" si="2632"/>
        <v>#N/A</v>
      </c>
    </row>
    <row r="3056" ht="23.25" customHeight="1">
      <c r="A3056" s="86" t="str">
        <f t="shared" si="2705"/>
        <v>18</v>
      </c>
      <c r="B3056" s="177">
        <v>18.0</v>
      </c>
      <c r="C3056" s="178" t="str">
        <f t="shared" si="91"/>
        <v/>
      </c>
      <c r="D3056" s="179" t="str">
        <f t="shared" ref="D3056:E3056" si="2722">D3055</f>
        <v/>
      </c>
      <c r="E3056" s="180" t="str">
        <f t="shared" si="2722"/>
        <v/>
      </c>
      <c r="F3056" s="181"/>
      <c r="G3056" s="182"/>
      <c r="H3056" s="183"/>
      <c r="I3056" s="183"/>
      <c r="J3056" s="187"/>
      <c r="K3056" s="186"/>
      <c r="L3056" s="186"/>
      <c r="M3056" s="130"/>
      <c r="N3056" s="118" t="str">
        <f>VLOOKUP(K3056,COD!$O$2:$P$10,2,FALSE)</f>
        <v>#N/A</v>
      </c>
      <c r="O3056" s="118" t="str">
        <f>VLOOKUP(L3056,COD!$O$12:$P$25,2,FALSE)</f>
        <v>#N/A</v>
      </c>
      <c r="P3056" s="119" t="str">
        <f t="shared" si="2632"/>
        <v>#N/A</v>
      </c>
    </row>
    <row r="3057" ht="23.25" customHeight="1">
      <c r="A3057" s="86" t="str">
        <f t="shared" si="2705"/>
        <v>19</v>
      </c>
      <c r="B3057" s="177">
        <v>19.0</v>
      </c>
      <c r="C3057" s="178" t="str">
        <f t="shared" si="91"/>
        <v/>
      </c>
      <c r="D3057" s="179" t="str">
        <f t="shared" ref="D3057:E3057" si="2723">D3056</f>
        <v/>
      </c>
      <c r="E3057" s="180" t="str">
        <f t="shared" si="2723"/>
        <v/>
      </c>
      <c r="F3057" s="181"/>
      <c r="G3057" s="182"/>
      <c r="H3057" s="183"/>
      <c r="I3057" s="183"/>
      <c r="J3057" s="184"/>
      <c r="K3057" s="186"/>
      <c r="L3057" s="186"/>
      <c r="M3057" s="127"/>
      <c r="N3057" s="128" t="str">
        <f>VLOOKUP(K3057,COD!$O$2:$P$10,2,FALSE)</f>
        <v>#N/A</v>
      </c>
      <c r="O3057" s="128" t="str">
        <f>VLOOKUP(L3057,COD!$O$12:$P$25,2,FALSE)</f>
        <v>#N/A</v>
      </c>
      <c r="P3057" s="119" t="str">
        <f t="shared" si="2632"/>
        <v>#N/A</v>
      </c>
    </row>
    <row r="3058" ht="23.25" customHeight="1">
      <c r="A3058" s="86" t="str">
        <f t="shared" si="2705"/>
        <v>20</v>
      </c>
      <c r="B3058" s="177">
        <v>20.0</v>
      </c>
      <c r="C3058" s="178" t="str">
        <f t="shared" si="91"/>
        <v/>
      </c>
      <c r="D3058" s="179" t="str">
        <f t="shared" ref="D3058:E3058" si="2724">D3057</f>
        <v/>
      </c>
      <c r="E3058" s="180" t="str">
        <f t="shared" si="2724"/>
        <v/>
      </c>
      <c r="F3058" s="181"/>
      <c r="G3058" s="182"/>
      <c r="H3058" s="183"/>
      <c r="I3058" s="183"/>
      <c r="J3058" s="184"/>
      <c r="K3058" s="186"/>
      <c r="L3058" s="186"/>
      <c r="M3058" s="132"/>
      <c r="N3058" s="118" t="str">
        <f>VLOOKUP(K3058,COD!$O$2:$P$10,2,FALSE)</f>
        <v>#N/A</v>
      </c>
      <c r="O3058" s="118" t="str">
        <f>VLOOKUP(L3058,COD!$O$12:$P$25,2,FALSE)</f>
        <v>#N/A</v>
      </c>
      <c r="P3058" s="119" t="str">
        <f t="shared" si="2632"/>
        <v>#N/A</v>
      </c>
    </row>
    <row r="3059" ht="23.25" customHeight="1">
      <c r="A3059" s="86" t="str">
        <f t="shared" si="2705"/>
        <v>21</v>
      </c>
      <c r="B3059" s="177">
        <v>21.0</v>
      </c>
      <c r="C3059" s="178" t="str">
        <f t="shared" si="91"/>
        <v/>
      </c>
      <c r="D3059" s="179" t="str">
        <f t="shared" ref="D3059:E3059" si="2725">D3058</f>
        <v/>
      </c>
      <c r="E3059" s="180" t="str">
        <f t="shared" si="2725"/>
        <v/>
      </c>
      <c r="F3059" s="181"/>
      <c r="G3059" s="182"/>
      <c r="H3059" s="183"/>
      <c r="I3059" s="183"/>
      <c r="J3059" s="187"/>
      <c r="K3059" s="185"/>
      <c r="L3059" s="186"/>
      <c r="M3059" s="127"/>
      <c r="N3059" s="128" t="str">
        <f>VLOOKUP(K3059,COD!$O$2:$P$10,2,FALSE)</f>
        <v>#N/A</v>
      </c>
      <c r="O3059" s="128" t="str">
        <f>VLOOKUP(L3059,COD!$O$12:$P$25,2,FALSE)</f>
        <v>#N/A</v>
      </c>
      <c r="P3059" s="119" t="str">
        <f t="shared" si="2632"/>
        <v>#N/A</v>
      </c>
    </row>
    <row r="3060" ht="23.25" customHeight="1">
      <c r="A3060" s="86" t="str">
        <f t="shared" si="2705"/>
        <v>22</v>
      </c>
      <c r="B3060" s="177">
        <v>22.0</v>
      </c>
      <c r="C3060" s="178" t="str">
        <f t="shared" si="91"/>
        <v/>
      </c>
      <c r="D3060" s="179" t="str">
        <f t="shared" ref="D3060:E3060" si="2726">D3059</f>
        <v/>
      </c>
      <c r="E3060" s="180" t="str">
        <f t="shared" si="2726"/>
        <v/>
      </c>
      <c r="F3060" s="181"/>
      <c r="G3060" s="182"/>
      <c r="H3060" s="183"/>
      <c r="I3060" s="183"/>
      <c r="J3060" s="184"/>
      <c r="K3060" s="186"/>
      <c r="L3060" s="186"/>
      <c r="M3060" s="130"/>
      <c r="N3060" s="118" t="str">
        <f>VLOOKUP(K3060,COD!$O$2:$P$10,2,FALSE)</f>
        <v>#N/A</v>
      </c>
      <c r="O3060" s="118" t="str">
        <f>VLOOKUP(L3060,COD!$O$12:$P$25,2,FALSE)</f>
        <v>#N/A</v>
      </c>
      <c r="P3060" s="119" t="str">
        <f t="shared" si="2632"/>
        <v>#N/A</v>
      </c>
    </row>
    <row r="3061" ht="23.25" customHeight="1">
      <c r="A3061" s="86" t="str">
        <f t="shared" si="2705"/>
        <v>23</v>
      </c>
      <c r="B3061" s="177">
        <v>23.0</v>
      </c>
      <c r="C3061" s="178" t="str">
        <f t="shared" si="91"/>
        <v/>
      </c>
      <c r="D3061" s="179" t="str">
        <f t="shared" ref="D3061:E3061" si="2727">D3060</f>
        <v/>
      </c>
      <c r="E3061" s="180" t="str">
        <f t="shared" si="2727"/>
        <v/>
      </c>
      <c r="F3061" s="181"/>
      <c r="G3061" s="182"/>
      <c r="H3061" s="183"/>
      <c r="I3061" s="183"/>
      <c r="J3061" s="184"/>
      <c r="K3061" s="185"/>
      <c r="L3061" s="186"/>
      <c r="M3061" s="131"/>
      <c r="N3061" s="128" t="str">
        <f>VLOOKUP(K3061,COD!$O$2:$P$10,2,FALSE)</f>
        <v>#N/A</v>
      </c>
      <c r="O3061" s="128" t="str">
        <f>VLOOKUP(L3061,COD!$O$12:$P$25,2,FALSE)</f>
        <v>#N/A</v>
      </c>
      <c r="P3061" s="119" t="str">
        <f t="shared" si="2632"/>
        <v>#N/A</v>
      </c>
    </row>
    <row r="3062" ht="23.25" customHeight="1">
      <c r="A3062" s="86" t="str">
        <f t="shared" si="2705"/>
        <v>24</v>
      </c>
      <c r="B3062" s="177">
        <v>24.0</v>
      </c>
      <c r="C3062" s="178" t="str">
        <f t="shared" si="91"/>
        <v/>
      </c>
      <c r="D3062" s="179" t="str">
        <f t="shared" ref="D3062:E3062" si="2728">D3061</f>
        <v/>
      </c>
      <c r="E3062" s="180" t="str">
        <f t="shared" si="2728"/>
        <v/>
      </c>
      <c r="F3062" s="181"/>
      <c r="G3062" s="182"/>
      <c r="H3062" s="183"/>
      <c r="I3062" s="183"/>
      <c r="J3062" s="184"/>
      <c r="K3062" s="186"/>
      <c r="L3062" s="186"/>
      <c r="M3062" s="130"/>
      <c r="N3062" s="118" t="str">
        <f>VLOOKUP(K3062,COD!$O$2:$P$10,2,FALSE)</f>
        <v>#N/A</v>
      </c>
      <c r="O3062" s="118" t="str">
        <f>VLOOKUP(L3062,COD!$O$12:$P$25,2,FALSE)</f>
        <v>#N/A</v>
      </c>
      <c r="P3062" s="119" t="str">
        <f t="shared" si="2632"/>
        <v>#N/A</v>
      </c>
    </row>
    <row r="3063" ht="23.25" customHeight="1">
      <c r="A3063" s="86" t="str">
        <f t="shared" si="2705"/>
        <v>25</v>
      </c>
      <c r="B3063" s="177">
        <v>25.0</v>
      </c>
      <c r="C3063" s="178" t="str">
        <f t="shared" si="91"/>
        <v/>
      </c>
      <c r="D3063" s="179" t="str">
        <f t="shared" ref="D3063:E3063" si="2729">D3062</f>
        <v/>
      </c>
      <c r="E3063" s="180" t="str">
        <f t="shared" si="2729"/>
        <v/>
      </c>
      <c r="F3063" s="181"/>
      <c r="G3063" s="182"/>
      <c r="H3063" s="183"/>
      <c r="I3063" s="183"/>
      <c r="J3063" s="187"/>
      <c r="K3063" s="185"/>
      <c r="L3063" s="185"/>
      <c r="M3063" s="127"/>
      <c r="N3063" s="128" t="str">
        <f>VLOOKUP(K3063,COD!$O$2:$P$10,2,FALSE)</f>
        <v>#N/A</v>
      </c>
      <c r="O3063" s="128" t="str">
        <f>VLOOKUP(L3063,COD!$O$12:$P$25,2,FALSE)</f>
        <v>#N/A</v>
      </c>
      <c r="P3063" s="119" t="str">
        <f t="shared" si="2632"/>
        <v>#N/A</v>
      </c>
    </row>
    <row r="3064" ht="23.25" customHeight="1">
      <c r="A3064" s="86" t="str">
        <f t="shared" si="2705"/>
        <v>26</v>
      </c>
      <c r="B3064" s="177">
        <v>26.0</v>
      </c>
      <c r="C3064" s="178" t="str">
        <f t="shared" si="91"/>
        <v/>
      </c>
      <c r="D3064" s="179" t="str">
        <f t="shared" ref="D3064:E3064" si="2730">D3063</f>
        <v/>
      </c>
      <c r="E3064" s="180" t="str">
        <f t="shared" si="2730"/>
        <v/>
      </c>
      <c r="F3064" s="181"/>
      <c r="G3064" s="182"/>
      <c r="H3064" s="183"/>
      <c r="I3064" s="183"/>
      <c r="J3064" s="184"/>
      <c r="K3064" s="185"/>
      <c r="L3064" s="185"/>
      <c r="M3064" s="132"/>
      <c r="N3064" s="118" t="str">
        <f>VLOOKUP(K3064,COD!$O$2:$P$10,2,FALSE)</f>
        <v>#N/A</v>
      </c>
      <c r="O3064" s="118" t="str">
        <f>VLOOKUP(L3064,COD!$O$12:$P$25,2,FALSE)</f>
        <v>#N/A</v>
      </c>
      <c r="P3064" s="119" t="str">
        <f t="shared" si="2632"/>
        <v>#N/A</v>
      </c>
    </row>
    <row r="3065" ht="23.25" customHeight="1">
      <c r="A3065" s="86" t="str">
        <f t="shared" si="2705"/>
        <v>27</v>
      </c>
      <c r="B3065" s="177">
        <v>27.0</v>
      </c>
      <c r="C3065" s="178" t="str">
        <f t="shared" si="91"/>
        <v/>
      </c>
      <c r="D3065" s="179" t="str">
        <f t="shared" ref="D3065:E3065" si="2731">D3064</f>
        <v/>
      </c>
      <c r="E3065" s="180" t="str">
        <f t="shared" si="2731"/>
        <v/>
      </c>
      <c r="F3065" s="181"/>
      <c r="G3065" s="182"/>
      <c r="H3065" s="183"/>
      <c r="I3065" s="183"/>
      <c r="J3065" s="184"/>
      <c r="K3065" s="185"/>
      <c r="L3065" s="185"/>
      <c r="M3065" s="131"/>
      <c r="N3065" s="128" t="str">
        <f>VLOOKUP(K3065,COD!$O$2:$P$10,2,FALSE)</f>
        <v>#N/A</v>
      </c>
      <c r="O3065" s="128" t="str">
        <f>VLOOKUP(L3065,COD!$O$12:$P$25,2,FALSE)</f>
        <v>#N/A</v>
      </c>
      <c r="P3065" s="119" t="str">
        <f t="shared" si="2632"/>
        <v>#N/A</v>
      </c>
    </row>
    <row r="3066" ht="23.25" customHeight="1">
      <c r="A3066" s="86" t="str">
        <f t="shared" si="2705"/>
        <v>28</v>
      </c>
      <c r="B3066" s="177">
        <v>28.0</v>
      </c>
      <c r="C3066" s="178" t="str">
        <f t="shared" si="91"/>
        <v/>
      </c>
      <c r="D3066" s="179" t="str">
        <f t="shared" ref="D3066:E3066" si="2732">D3065</f>
        <v/>
      </c>
      <c r="E3066" s="180" t="str">
        <f t="shared" si="2732"/>
        <v/>
      </c>
      <c r="F3066" s="181"/>
      <c r="G3066" s="182"/>
      <c r="H3066" s="183"/>
      <c r="I3066" s="183"/>
      <c r="J3066" s="184"/>
      <c r="K3066" s="185"/>
      <c r="L3066" s="185"/>
      <c r="M3066" s="132"/>
      <c r="N3066" s="118" t="str">
        <f>VLOOKUP(K3066,COD!$O$2:$P$10,2,FALSE)</f>
        <v>#N/A</v>
      </c>
      <c r="O3066" s="118" t="str">
        <f>VLOOKUP(L3066,COD!$O$12:$P$25,2,FALSE)</f>
        <v>#N/A</v>
      </c>
      <c r="P3066" s="119" t="str">
        <f t="shared" si="2632"/>
        <v>#N/A</v>
      </c>
    </row>
    <row r="3067" ht="23.25" customHeight="1">
      <c r="A3067" s="86" t="str">
        <f t="shared" si="2705"/>
        <v>29</v>
      </c>
      <c r="B3067" s="177">
        <v>29.0</v>
      </c>
      <c r="C3067" s="178" t="str">
        <f t="shared" si="91"/>
        <v/>
      </c>
      <c r="D3067" s="179" t="str">
        <f t="shared" ref="D3067:E3067" si="2733">D3066</f>
        <v/>
      </c>
      <c r="E3067" s="180" t="str">
        <f t="shared" si="2733"/>
        <v/>
      </c>
      <c r="F3067" s="181"/>
      <c r="G3067" s="182"/>
      <c r="H3067" s="183"/>
      <c r="I3067" s="183"/>
      <c r="J3067" s="184"/>
      <c r="K3067" s="185"/>
      <c r="L3067" s="185"/>
      <c r="M3067" s="131"/>
      <c r="N3067" s="128" t="str">
        <f>VLOOKUP(K3067,COD!$O$2:$P$10,2,FALSE)</f>
        <v>#N/A</v>
      </c>
      <c r="O3067" s="128" t="str">
        <f>VLOOKUP(L3067,COD!$O$12:$P$25,2,FALSE)</f>
        <v>#N/A</v>
      </c>
      <c r="P3067" s="119" t="str">
        <f t="shared" si="2632"/>
        <v>#N/A</v>
      </c>
    </row>
    <row r="3068" ht="23.25" customHeight="1">
      <c r="A3068" s="86" t="str">
        <f t="shared" si="2705"/>
        <v>30</v>
      </c>
      <c r="B3068" s="177">
        <v>30.0</v>
      </c>
      <c r="C3068" s="178" t="str">
        <f t="shared" si="91"/>
        <v/>
      </c>
      <c r="D3068" s="179" t="str">
        <f t="shared" ref="D3068:E3068" si="2734">D3067</f>
        <v/>
      </c>
      <c r="E3068" s="180" t="str">
        <f t="shared" si="2734"/>
        <v/>
      </c>
      <c r="F3068" s="181"/>
      <c r="G3068" s="182"/>
      <c r="H3068" s="183"/>
      <c r="I3068" s="183"/>
      <c r="J3068" s="184"/>
      <c r="K3068" s="185"/>
      <c r="L3068" s="185"/>
      <c r="M3068" s="130"/>
      <c r="N3068" s="118" t="str">
        <f>VLOOKUP(K3068,COD!$O$2:$P$10,2,FALSE)</f>
        <v>#N/A</v>
      </c>
      <c r="O3068" s="118" t="str">
        <f>VLOOKUP(L3068,COD!$O$12:$P$25,2,FALSE)</f>
        <v>#N/A</v>
      </c>
      <c r="P3068" s="119" t="str">
        <f t="shared" si="2632"/>
        <v>#N/A</v>
      </c>
    </row>
    <row r="3069" ht="23.25" customHeight="1">
      <c r="A3069" s="86" t="str">
        <f t="shared" si="2705"/>
        <v>31</v>
      </c>
      <c r="B3069" s="177">
        <v>31.0</v>
      </c>
      <c r="C3069" s="178" t="str">
        <f t="shared" si="91"/>
        <v/>
      </c>
      <c r="D3069" s="179" t="str">
        <f t="shared" ref="D3069:E3069" si="2735">D3068</f>
        <v/>
      </c>
      <c r="E3069" s="180" t="str">
        <f t="shared" si="2735"/>
        <v/>
      </c>
      <c r="F3069" s="181"/>
      <c r="G3069" s="182"/>
      <c r="H3069" s="183"/>
      <c r="I3069" s="183"/>
      <c r="J3069" s="184"/>
      <c r="K3069" s="186"/>
      <c r="L3069" s="186"/>
      <c r="M3069" s="131"/>
      <c r="N3069" s="128" t="str">
        <f>VLOOKUP(K3069,COD!$O$2:$P$10,2,FALSE)</f>
        <v>#N/A</v>
      </c>
      <c r="O3069" s="128" t="str">
        <f>VLOOKUP(L3069,COD!$O$12:$P$25,2,FALSE)</f>
        <v>#N/A</v>
      </c>
      <c r="P3069" s="119" t="str">
        <f t="shared" si="2632"/>
        <v>#N/A</v>
      </c>
    </row>
    <row r="3070" ht="23.25" customHeight="1">
      <c r="A3070" s="86" t="str">
        <f t="shared" si="2705"/>
        <v>32</v>
      </c>
      <c r="B3070" s="177">
        <v>32.0</v>
      </c>
      <c r="C3070" s="178" t="str">
        <f t="shared" si="91"/>
        <v/>
      </c>
      <c r="D3070" s="179" t="str">
        <f t="shared" ref="D3070:E3070" si="2736">D3069</f>
        <v/>
      </c>
      <c r="E3070" s="180" t="str">
        <f t="shared" si="2736"/>
        <v/>
      </c>
      <c r="F3070" s="181"/>
      <c r="G3070" s="182"/>
      <c r="H3070" s="183"/>
      <c r="I3070" s="183"/>
      <c r="J3070" s="184"/>
      <c r="K3070" s="185"/>
      <c r="L3070" s="185"/>
      <c r="M3070" s="130"/>
      <c r="N3070" s="118" t="str">
        <f>VLOOKUP(K3070,COD!$O$2:$P$10,2,FALSE)</f>
        <v>#N/A</v>
      </c>
      <c r="O3070" s="118" t="str">
        <f>VLOOKUP(L3070,COD!$O$12:$P$25,2,FALSE)</f>
        <v>#N/A</v>
      </c>
      <c r="P3070" s="119" t="str">
        <f t="shared" si="2632"/>
        <v>#N/A</v>
      </c>
    </row>
    <row r="3071" ht="23.25" customHeight="1">
      <c r="A3071" s="86" t="str">
        <f t="shared" si="2705"/>
        <v>33</v>
      </c>
      <c r="B3071" s="177">
        <v>33.0</v>
      </c>
      <c r="C3071" s="178" t="str">
        <f t="shared" si="91"/>
        <v/>
      </c>
      <c r="D3071" s="179" t="str">
        <f t="shared" ref="D3071:E3071" si="2737">D3070</f>
        <v/>
      </c>
      <c r="E3071" s="180" t="str">
        <f t="shared" si="2737"/>
        <v/>
      </c>
      <c r="F3071" s="181"/>
      <c r="G3071" s="182"/>
      <c r="H3071" s="183"/>
      <c r="I3071" s="183"/>
      <c r="J3071" s="184"/>
      <c r="K3071" s="185"/>
      <c r="L3071" s="185"/>
      <c r="M3071" s="127"/>
      <c r="N3071" s="128" t="str">
        <f>VLOOKUP(K3071,COD!$O$2:$P$10,2,FALSE)</f>
        <v>#N/A</v>
      </c>
      <c r="O3071" s="128" t="str">
        <f>VLOOKUP(L3071,COD!$O$12:$P$25,2,FALSE)</f>
        <v>#N/A</v>
      </c>
      <c r="P3071" s="119" t="str">
        <f t="shared" si="2632"/>
        <v>#N/A</v>
      </c>
    </row>
    <row r="3072" ht="23.25" customHeight="1">
      <c r="A3072" s="86" t="str">
        <f t="shared" si="2705"/>
        <v>34</v>
      </c>
      <c r="B3072" s="177">
        <v>34.0</v>
      </c>
      <c r="C3072" s="178" t="str">
        <f t="shared" si="91"/>
        <v/>
      </c>
      <c r="D3072" s="179" t="str">
        <f t="shared" ref="D3072:E3072" si="2738">D3071</f>
        <v/>
      </c>
      <c r="E3072" s="180" t="str">
        <f t="shared" si="2738"/>
        <v/>
      </c>
      <c r="F3072" s="181"/>
      <c r="G3072" s="182"/>
      <c r="H3072" s="183"/>
      <c r="I3072" s="183"/>
      <c r="J3072" s="184"/>
      <c r="K3072" s="185"/>
      <c r="L3072" s="185"/>
      <c r="M3072" s="132"/>
      <c r="N3072" s="118" t="str">
        <f>VLOOKUP(K3072,COD!$O$2:$P$10,2,FALSE)</f>
        <v>#N/A</v>
      </c>
      <c r="O3072" s="118" t="str">
        <f>VLOOKUP(L3072,COD!$O$12:$P$25,2,FALSE)</f>
        <v>#N/A</v>
      </c>
      <c r="P3072" s="119" t="str">
        <f t="shared" si="2632"/>
        <v>#N/A</v>
      </c>
    </row>
    <row r="3073" ht="23.25" customHeight="1">
      <c r="A3073" s="86" t="str">
        <f t="shared" si="2705"/>
        <v>35</v>
      </c>
      <c r="B3073" s="177">
        <v>35.0</v>
      </c>
      <c r="C3073" s="178" t="str">
        <f t="shared" si="91"/>
        <v/>
      </c>
      <c r="D3073" s="179" t="str">
        <f t="shared" ref="D3073:E3073" si="2739">D3072</f>
        <v/>
      </c>
      <c r="E3073" s="180" t="str">
        <f t="shared" si="2739"/>
        <v/>
      </c>
      <c r="F3073" s="181"/>
      <c r="G3073" s="182"/>
      <c r="H3073" s="183"/>
      <c r="I3073" s="183"/>
      <c r="J3073" s="184"/>
      <c r="K3073" s="185"/>
      <c r="L3073" s="185"/>
      <c r="M3073" s="131"/>
      <c r="N3073" s="128" t="str">
        <f>VLOOKUP(K3073,COD!$O$2:$P$10,2,FALSE)</f>
        <v>#N/A</v>
      </c>
      <c r="O3073" s="128" t="str">
        <f>VLOOKUP(L3073,COD!$O$12:$P$25,2,FALSE)</f>
        <v>#N/A</v>
      </c>
      <c r="P3073" s="119" t="str">
        <f t="shared" si="2632"/>
        <v>#N/A</v>
      </c>
    </row>
    <row r="3074" ht="23.25" customHeight="1">
      <c r="A3074" s="86" t="str">
        <f t="shared" si="2705"/>
        <v>36</v>
      </c>
      <c r="B3074" s="177">
        <v>36.0</v>
      </c>
      <c r="C3074" s="178" t="str">
        <f t="shared" si="91"/>
        <v/>
      </c>
      <c r="D3074" s="179" t="str">
        <f t="shared" ref="D3074:E3074" si="2740">D3073</f>
        <v/>
      </c>
      <c r="E3074" s="180" t="str">
        <f t="shared" si="2740"/>
        <v/>
      </c>
      <c r="F3074" s="181"/>
      <c r="G3074" s="182"/>
      <c r="H3074" s="183"/>
      <c r="I3074" s="183"/>
      <c r="J3074" s="184"/>
      <c r="K3074" s="185"/>
      <c r="L3074" s="185"/>
      <c r="M3074" s="132"/>
      <c r="N3074" s="118" t="str">
        <f>VLOOKUP(K3074,COD!$O$2:$P$10,2,FALSE)</f>
        <v>#N/A</v>
      </c>
      <c r="O3074" s="118" t="str">
        <f>VLOOKUP(L3074,COD!$O$12:$P$25,2,FALSE)</f>
        <v>#N/A</v>
      </c>
      <c r="P3074" s="119" t="str">
        <f t="shared" si="2632"/>
        <v>#N/A</v>
      </c>
    </row>
    <row r="3075" ht="23.25" customHeight="1">
      <c r="A3075" s="86" t="str">
        <f t="shared" si="2705"/>
        <v>37</v>
      </c>
      <c r="B3075" s="177">
        <v>37.0</v>
      </c>
      <c r="C3075" s="178" t="str">
        <f t="shared" si="91"/>
        <v/>
      </c>
      <c r="D3075" s="179" t="str">
        <f t="shared" ref="D3075:E3075" si="2741">D3074</f>
        <v/>
      </c>
      <c r="E3075" s="180" t="str">
        <f t="shared" si="2741"/>
        <v/>
      </c>
      <c r="F3075" s="181"/>
      <c r="G3075" s="182"/>
      <c r="H3075" s="183"/>
      <c r="I3075" s="183"/>
      <c r="J3075" s="187"/>
      <c r="K3075" s="185"/>
      <c r="L3075" s="185"/>
      <c r="M3075" s="127"/>
      <c r="N3075" s="128" t="str">
        <f>VLOOKUP(K3075,COD!$O$2:$P$10,2,FALSE)</f>
        <v>#N/A</v>
      </c>
      <c r="O3075" s="128" t="str">
        <f>VLOOKUP(L3075,COD!$O$12:$P$25,2,FALSE)</f>
        <v>#N/A</v>
      </c>
      <c r="P3075" s="119" t="str">
        <f t="shared" si="2632"/>
        <v>#N/A</v>
      </c>
    </row>
    <row r="3076" ht="23.25" customHeight="1">
      <c r="A3076" s="86" t="str">
        <f t="shared" si="2705"/>
        <v>38</v>
      </c>
      <c r="B3076" s="177">
        <v>38.0</v>
      </c>
      <c r="C3076" s="178" t="str">
        <f t="shared" si="91"/>
        <v/>
      </c>
      <c r="D3076" s="179" t="str">
        <f t="shared" ref="D3076:E3076" si="2742">D3075</f>
        <v/>
      </c>
      <c r="E3076" s="180" t="str">
        <f t="shared" si="2742"/>
        <v/>
      </c>
      <c r="F3076" s="181"/>
      <c r="G3076" s="182"/>
      <c r="H3076" s="183"/>
      <c r="I3076" s="183"/>
      <c r="J3076" s="184"/>
      <c r="K3076" s="185"/>
      <c r="L3076" s="185"/>
      <c r="M3076" s="132"/>
      <c r="N3076" s="118" t="str">
        <f>VLOOKUP(K3076,COD!$O$2:$P$10,2,FALSE)</f>
        <v>#N/A</v>
      </c>
      <c r="O3076" s="118" t="str">
        <f>VLOOKUP(L3076,COD!$O$12:$P$25,2,FALSE)</f>
        <v>#N/A</v>
      </c>
      <c r="P3076" s="119" t="str">
        <f t="shared" si="2632"/>
        <v>#N/A</v>
      </c>
    </row>
    <row r="3077" ht="23.25" customHeight="1">
      <c r="A3077" s="86" t="str">
        <f t="shared" si="2705"/>
        <v>39</v>
      </c>
      <c r="B3077" s="177">
        <v>39.0</v>
      </c>
      <c r="C3077" s="178" t="str">
        <f t="shared" si="91"/>
        <v/>
      </c>
      <c r="D3077" s="179" t="str">
        <f t="shared" ref="D3077:E3077" si="2743">D3076</f>
        <v/>
      </c>
      <c r="E3077" s="180" t="str">
        <f t="shared" si="2743"/>
        <v/>
      </c>
      <c r="F3077" s="181"/>
      <c r="G3077" s="182"/>
      <c r="H3077" s="183"/>
      <c r="I3077" s="183"/>
      <c r="J3077" s="184"/>
      <c r="K3077" s="185"/>
      <c r="L3077" s="186"/>
      <c r="M3077" s="127"/>
      <c r="N3077" s="128" t="str">
        <f>VLOOKUP(K3077,COD!$O$2:$P$10,2,FALSE)</f>
        <v>#N/A</v>
      </c>
      <c r="O3077" s="128" t="str">
        <f>VLOOKUP(L3077,COD!$O$12:$P$25,2,FALSE)</f>
        <v>#N/A</v>
      </c>
      <c r="P3077" s="119" t="str">
        <f t="shared" si="2632"/>
        <v>#N/A</v>
      </c>
    </row>
    <row r="3078" ht="23.25" customHeight="1">
      <c r="A3078" s="86" t="str">
        <f t="shared" si="2705"/>
        <v>40</v>
      </c>
      <c r="B3078" s="177">
        <v>40.0</v>
      </c>
      <c r="C3078" s="178" t="str">
        <f t="shared" si="91"/>
        <v/>
      </c>
      <c r="D3078" s="179" t="str">
        <f t="shared" ref="D3078:E3078" si="2744">D3077</f>
        <v/>
      </c>
      <c r="E3078" s="180" t="str">
        <f t="shared" si="2744"/>
        <v/>
      </c>
      <c r="F3078" s="181"/>
      <c r="G3078" s="182"/>
      <c r="H3078" s="183"/>
      <c r="I3078" s="183"/>
      <c r="J3078" s="184"/>
      <c r="K3078" s="185"/>
      <c r="L3078" s="186"/>
      <c r="M3078" s="130"/>
      <c r="N3078" s="118" t="str">
        <f>VLOOKUP(K3078,COD!$O$2:$P$10,2,FALSE)</f>
        <v>#N/A</v>
      </c>
      <c r="O3078" s="118" t="str">
        <f>VLOOKUP(L3078,COD!$O$12:$P$25,2,FALSE)</f>
        <v>#N/A</v>
      </c>
      <c r="P3078" s="119" t="str">
        <f t="shared" si="2632"/>
        <v>#N/A</v>
      </c>
    </row>
    <row r="3079" ht="23.25" customHeight="1">
      <c r="A3079" s="86" t="str">
        <f t="shared" si="2705"/>
        <v>41</v>
      </c>
      <c r="B3079" s="177">
        <v>41.0</v>
      </c>
      <c r="C3079" s="178" t="str">
        <f t="shared" si="91"/>
        <v/>
      </c>
      <c r="D3079" s="179" t="str">
        <f t="shared" ref="D3079:E3079" si="2745">D3078</f>
        <v/>
      </c>
      <c r="E3079" s="180" t="str">
        <f t="shared" si="2745"/>
        <v/>
      </c>
      <c r="F3079" s="181"/>
      <c r="G3079" s="182"/>
      <c r="H3079" s="183"/>
      <c r="I3079" s="183"/>
      <c r="J3079" s="184"/>
      <c r="K3079" s="185"/>
      <c r="L3079" s="186"/>
      <c r="M3079" s="127"/>
      <c r="N3079" s="128" t="str">
        <f>VLOOKUP(K3079,COD!$O$2:$P$10,2,FALSE)</f>
        <v>#N/A</v>
      </c>
      <c r="O3079" s="128" t="str">
        <f>VLOOKUP(L3079,COD!$O$12:$P$25,2,FALSE)</f>
        <v>#N/A</v>
      </c>
      <c r="P3079" s="119" t="str">
        <f t="shared" si="2632"/>
        <v>#N/A</v>
      </c>
    </row>
    <row r="3080" ht="23.25" customHeight="1">
      <c r="A3080" s="86" t="str">
        <f t="shared" si="2705"/>
        <v>42</v>
      </c>
      <c r="B3080" s="177">
        <v>42.0</v>
      </c>
      <c r="C3080" s="178" t="str">
        <f t="shared" si="91"/>
        <v/>
      </c>
      <c r="D3080" s="179" t="str">
        <f t="shared" ref="D3080:E3080" si="2746">D3079</f>
        <v/>
      </c>
      <c r="E3080" s="180" t="str">
        <f t="shared" si="2746"/>
        <v/>
      </c>
      <c r="F3080" s="181"/>
      <c r="G3080" s="182"/>
      <c r="H3080" s="183"/>
      <c r="I3080" s="183"/>
      <c r="J3080" s="184"/>
      <c r="K3080" s="185"/>
      <c r="L3080" s="188"/>
      <c r="M3080" s="132"/>
      <c r="N3080" s="118" t="str">
        <f>VLOOKUP(K3080,COD!$O$2:$P$10,2,FALSE)</f>
        <v>#N/A</v>
      </c>
      <c r="O3080" s="118" t="str">
        <f>VLOOKUP(L3080,COD!$O$12:$P$25,2,FALSE)</f>
        <v>#N/A</v>
      </c>
      <c r="P3080" s="119" t="str">
        <f t="shared" si="2632"/>
        <v>#N/A</v>
      </c>
    </row>
    <row r="3081" ht="23.25" customHeight="1">
      <c r="A3081" s="86" t="str">
        <f t="shared" si="2705"/>
        <v>43</v>
      </c>
      <c r="B3081" s="177">
        <v>43.0</v>
      </c>
      <c r="C3081" s="178" t="str">
        <f t="shared" si="91"/>
        <v/>
      </c>
      <c r="D3081" s="179" t="str">
        <f t="shared" ref="D3081:E3081" si="2747">D3080</f>
        <v/>
      </c>
      <c r="E3081" s="180" t="str">
        <f t="shared" si="2747"/>
        <v/>
      </c>
      <c r="F3081" s="181"/>
      <c r="G3081" s="182"/>
      <c r="H3081" s="183"/>
      <c r="I3081" s="183"/>
      <c r="J3081" s="184"/>
      <c r="K3081" s="186"/>
      <c r="L3081" s="186"/>
      <c r="M3081" s="131"/>
      <c r="N3081" s="128" t="str">
        <f>VLOOKUP(K3081,COD!$O$2:$P$10,2,FALSE)</f>
        <v>#N/A</v>
      </c>
      <c r="O3081" s="128" t="str">
        <f>VLOOKUP(L3081,COD!$O$12:$P$25,2,FALSE)</f>
        <v>#N/A</v>
      </c>
      <c r="P3081" s="119" t="str">
        <f t="shared" si="2632"/>
        <v>#N/A</v>
      </c>
    </row>
    <row r="3082" ht="23.25" customHeight="1">
      <c r="A3082" s="86" t="str">
        <f t="shared" si="2705"/>
        <v>44</v>
      </c>
      <c r="B3082" s="177">
        <v>44.0</v>
      </c>
      <c r="C3082" s="178" t="str">
        <f t="shared" si="91"/>
        <v/>
      </c>
      <c r="D3082" s="179" t="str">
        <f t="shared" ref="D3082:E3082" si="2748">D3081</f>
        <v/>
      </c>
      <c r="E3082" s="180" t="str">
        <f t="shared" si="2748"/>
        <v/>
      </c>
      <c r="F3082" s="181"/>
      <c r="G3082" s="182"/>
      <c r="H3082" s="183"/>
      <c r="I3082" s="183"/>
      <c r="J3082" s="184"/>
      <c r="K3082" s="186"/>
      <c r="L3082" s="186"/>
      <c r="M3082" s="130"/>
      <c r="N3082" s="118" t="str">
        <f>VLOOKUP(K3082,COD!$O$2:$P$10,2,FALSE)</f>
        <v>#N/A</v>
      </c>
      <c r="O3082" s="118" t="str">
        <f>VLOOKUP(L3082,COD!$O$12:$P$25,2,FALSE)</f>
        <v>#N/A</v>
      </c>
      <c r="P3082" s="119" t="str">
        <f t="shared" si="2632"/>
        <v>#N/A</v>
      </c>
    </row>
    <row r="3083" ht="23.25" customHeight="1">
      <c r="A3083" s="86" t="str">
        <f t="shared" si="2705"/>
        <v>45</v>
      </c>
      <c r="B3083" s="177">
        <v>45.0</v>
      </c>
      <c r="C3083" s="178" t="str">
        <f t="shared" si="91"/>
        <v/>
      </c>
      <c r="D3083" s="179" t="str">
        <f t="shared" ref="D3083:E3083" si="2749">D3082</f>
        <v/>
      </c>
      <c r="E3083" s="180" t="str">
        <f t="shared" si="2749"/>
        <v/>
      </c>
      <c r="F3083" s="181"/>
      <c r="G3083" s="182"/>
      <c r="H3083" s="183"/>
      <c r="I3083" s="183"/>
      <c r="J3083" s="184"/>
      <c r="K3083" s="189"/>
      <c r="L3083" s="190"/>
      <c r="M3083" s="127"/>
      <c r="N3083" s="128" t="str">
        <f>VLOOKUP(K3083,COD!$O$2:$P$10,2,FALSE)</f>
        <v>#N/A</v>
      </c>
      <c r="O3083" s="128" t="str">
        <f>VLOOKUP(L3083,COD!$O$12:$P$25,2,FALSE)</f>
        <v>#N/A</v>
      </c>
      <c r="P3083" s="119" t="str">
        <f t="shared" si="2632"/>
        <v>#N/A</v>
      </c>
    </row>
    <row r="3084" ht="23.25" customHeight="1">
      <c r="A3084" s="86" t="str">
        <f t="shared" si="2705"/>
        <v>46</v>
      </c>
      <c r="B3084" s="177">
        <v>46.0</v>
      </c>
      <c r="C3084" s="178" t="str">
        <f t="shared" si="91"/>
        <v/>
      </c>
      <c r="D3084" s="179" t="str">
        <f t="shared" ref="D3084:E3084" si="2750">D3083</f>
        <v/>
      </c>
      <c r="E3084" s="180" t="str">
        <f t="shared" si="2750"/>
        <v/>
      </c>
      <c r="F3084" s="181"/>
      <c r="G3084" s="182"/>
      <c r="H3084" s="183"/>
      <c r="I3084" s="183"/>
      <c r="J3084" s="187"/>
      <c r="K3084" s="186"/>
      <c r="L3084" s="186"/>
      <c r="M3084" s="132"/>
      <c r="N3084" s="118" t="str">
        <f>VLOOKUP(K3084,COD!$O$2:$P$10,2,FALSE)</f>
        <v>#N/A</v>
      </c>
      <c r="O3084" s="118" t="str">
        <f>VLOOKUP(L3084,COD!$O$12:$P$25,2,FALSE)</f>
        <v>#N/A</v>
      </c>
      <c r="P3084" s="119" t="str">
        <f t="shared" si="2632"/>
        <v>#N/A</v>
      </c>
    </row>
    <row r="3085" ht="23.25" customHeight="1">
      <c r="A3085" s="86" t="str">
        <f t="shared" si="2705"/>
        <v>47</v>
      </c>
      <c r="B3085" s="177">
        <v>47.0</v>
      </c>
      <c r="C3085" s="178" t="str">
        <f t="shared" si="91"/>
        <v/>
      </c>
      <c r="D3085" s="179" t="str">
        <f t="shared" ref="D3085:E3085" si="2751">D3084</f>
        <v/>
      </c>
      <c r="E3085" s="180" t="str">
        <f t="shared" si="2751"/>
        <v/>
      </c>
      <c r="F3085" s="181"/>
      <c r="G3085" s="182"/>
      <c r="H3085" s="183"/>
      <c r="I3085" s="183"/>
      <c r="J3085" s="184"/>
      <c r="K3085" s="185"/>
      <c r="L3085" s="186"/>
      <c r="M3085" s="127"/>
      <c r="N3085" s="128" t="str">
        <f>VLOOKUP(K3085,COD!$O$2:$P$10,2,FALSE)</f>
        <v>#N/A</v>
      </c>
      <c r="O3085" s="128" t="str">
        <f>VLOOKUP(L3085,COD!$O$12:$P$25,2,FALSE)</f>
        <v>#N/A</v>
      </c>
      <c r="P3085" s="119" t="str">
        <f t="shared" si="2632"/>
        <v>#N/A</v>
      </c>
    </row>
    <row r="3086" ht="23.25" customHeight="1">
      <c r="A3086" s="86" t="str">
        <f t="shared" si="2705"/>
        <v>48</v>
      </c>
      <c r="B3086" s="177">
        <v>48.0</v>
      </c>
      <c r="C3086" s="178" t="str">
        <f t="shared" si="91"/>
        <v/>
      </c>
      <c r="D3086" s="179" t="str">
        <f t="shared" ref="D3086:E3086" si="2752">D3085</f>
        <v/>
      </c>
      <c r="E3086" s="180" t="str">
        <f t="shared" si="2752"/>
        <v/>
      </c>
      <c r="F3086" s="181"/>
      <c r="G3086" s="182"/>
      <c r="H3086" s="183"/>
      <c r="I3086" s="183"/>
      <c r="J3086" s="184"/>
      <c r="K3086" s="186"/>
      <c r="L3086" s="186"/>
      <c r="M3086" s="132"/>
      <c r="N3086" s="118" t="str">
        <f>VLOOKUP(K3086,COD!$O$2:$P$10,2,FALSE)</f>
        <v>#N/A</v>
      </c>
      <c r="O3086" s="118" t="str">
        <f>VLOOKUP(L3086,COD!$O$12:$P$25,2,FALSE)</f>
        <v>#N/A</v>
      </c>
      <c r="P3086" s="119" t="str">
        <f t="shared" si="2632"/>
        <v>#N/A</v>
      </c>
    </row>
    <row r="3087" ht="23.25" customHeight="1">
      <c r="A3087" s="86" t="str">
        <f t="shared" si="2705"/>
        <v>49</v>
      </c>
      <c r="B3087" s="177">
        <v>49.0</v>
      </c>
      <c r="C3087" s="178" t="str">
        <f t="shared" si="91"/>
        <v/>
      </c>
      <c r="D3087" s="179" t="str">
        <f t="shared" ref="D3087:E3087" si="2753">D3086</f>
        <v/>
      </c>
      <c r="E3087" s="180" t="str">
        <f t="shared" si="2753"/>
        <v/>
      </c>
      <c r="F3087" s="181"/>
      <c r="G3087" s="182"/>
      <c r="H3087" s="183"/>
      <c r="I3087" s="183"/>
      <c r="J3087" s="184"/>
      <c r="K3087" s="185"/>
      <c r="L3087" s="186"/>
      <c r="M3087" s="127"/>
      <c r="N3087" s="128" t="str">
        <f>VLOOKUP(K3087,COD!$O$2:$P$10,2,FALSE)</f>
        <v>#N/A</v>
      </c>
      <c r="O3087" s="128" t="str">
        <f>VLOOKUP(L3087,COD!$O$12:$P$25,2,FALSE)</f>
        <v>#N/A</v>
      </c>
      <c r="P3087" s="119" t="str">
        <f t="shared" si="2632"/>
        <v>#N/A</v>
      </c>
    </row>
    <row r="3088" ht="23.25" customHeight="1">
      <c r="A3088" s="86" t="str">
        <f t="shared" si="2705"/>
        <v>50</v>
      </c>
      <c r="B3088" s="177">
        <v>50.0</v>
      </c>
      <c r="C3088" s="178" t="str">
        <f t="shared" si="91"/>
        <v/>
      </c>
      <c r="D3088" s="179" t="str">
        <f t="shared" ref="D3088:E3088" si="2754">D3087</f>
        <v/>
      </c>
      <c r="E3088" s="180" t="str">
        <f t="shared" si="2754"/>
        <v/>
      </c>
      <c r="F3088" s="181"/>
      <c r="G3088" s="182"/>
      <c r="H3088" s="183"/>
      <c r="I3088" s="183"/>
      <c r="J3088" s="184"/>
      <c r="K3088" s="186"/>
      <c r="L3088" s="186"/>
      <c r="M3088" s="132"/>
      <c r="N3088" s="118" t="str">
        <f>VLOOKUP(K3088,COD!$O$2:$P$10,2,FALSE)</f>
        <v>#N/A</v>
      </c>
      <c r="O3088" s="118" t="str">
        <f>VLOOKUP(L3088,COD!$O$12:$P$25,2,FALSE)</f>
        <v>#N/A</v>
      </c>
      <c r="P3088" s="119" t="str">
        <f t="shared" si="2632"/>
        <v>#N/A</v>
      </c>
    </row>
    <row r="3089" ht="23.25" customHeight="1">
      <c r="A3089" s="86" t="str">
        <f t="shared" si="2705"/>
        <v>51</v>
      </c>
      <c r="B3089" s="177">
        <v>51.0</v>
      </c>
      <c r="C3089" s="178" t="str">
        <f t="shared" si="91"/>
        <v/>
      </c>
      <c r="D3089" s="179" t="str">
        <f t="shared" ref="D3089:E3089" si="2755">D3088</f>
        <v/>
      </c>
      <c r="E3089" s="180" t="str">
        <f t="shared" si="2755"/>
        <v/>
      </c>
      <c r="F3089" s="181"/>
      <c r="G3089" s="182"/>
      <c r="H3089" s="183"/>
      <c r="I3089" s="183"/>
      <c r="J3089" s="187"/>
      <c r="K3089" s="186"/>
      <c r="L3089" s="186"/>
      <c r="M3089" s="131"/>
      <c r="N3089" s="128" t="str">
        <f>VLOOKUP(K3089,COD!$O$2:$P$10,2,FALSE)</f>
        <v>#N/A</v>
      </c>
      <c r="O3089" s="128" t="str">
        <f>VLOOKUP(L3089,COD!$O$12:$P$25,2,FALSE)</f>
        <v>#N/A</v>
      </c>
      <c r="P3089" s="119" t="str">
        <f t="shared" si="2632"/>
        <v>#N/A</v>
      </c>
    </row>
    <row r="3090" ht="23.25" customHeight="1">
      <c r="A3090" s="86" t="str">
        <f t="shared" si="2705"/>
        <v>52</v>
      </c>
      <c r="B3090" s="177">
        <v>52.0</v>
      </c>
      <c r="C3090" s="178" t="str">
        <f t="shared" si="91"/>
        <v/>
      </c>
      <c r="D3090" s="179" t="str">
        <f t="shared" ref="D3090:E3090" si="2756">D3089</f>
        <v/>
      </c>
      <c r="E3090" s="180" t="str">
        <f t="shared" si="2756"/>
        <v/>
      </c>
      <c r="F3090" s="181"/>
      <c r="G3090" s="182"/>
      <c r="H3090" s="183"/>
      <c r="I3090" s="183"/>
      <c r="J3090" s="184"/>
      <c r="K3090" s="186"/>
      <c r="L3090" s="186"/>
      <c r="M3090" s="132"/>
      <c r="N3090" s="119" t="str">
        <f>VLOOKUP(K3090,COD!$O$2:$P$10,2,FALSE)</f>
        <v>#N/A</v>
      </c>
      <c r="O3090" s="119" t="str">
        <f>VLOOKUP(L3090,COD!$O$12:$P$25,2,FALSE)</f>
        <v>#N/A</v>
      </c>
      <c r="P3090" s="119" t="str">
        <f t="shared" si="2632"/>
        <v>#N/A</v>
      </c>
    </row>
    <row r="3091" ht="23.25" customHeight="1">
      <c r="A3091" s="86" t="str">
        <f t="shared" si="2705"/>
        <v>53</v>
      </c>
      <c r="B3091" s="177">
        <v>53.0</v>
      </c>
      <c r="C3091" s="178" t="str">
        <f t="shared" si="91"/>
        <v/>
      </c>
      <c r="D3091" s="179" t="str">
        <f t="shared" ref="D3091:E3091" si="2757">D3090</f>
        <v/>
      </c>
      <c r="E3091" s="180" t="str">
        <f t="shared" si="2757"/>
        <v/>
      </c>
      <c r="F3091" s="181"/>
      <c r="G3091" s="182"/>
      <c r="H3091" s="183"/>
      <c r="I3091" s="183"/>
      <c r="J3091" s="184"/>
      <c r="K3091" s="185"/>
      <c r="L3091" s="185"/>
      <c r="M3091" s="127"/>
      <c r="N3091" s="119" t="str">
        <f>VLOOKUP(K3091,COD!$O$2:$P$10,2,FALSE)</f>
        <v>#N/A</v>
      </c>
      <c r="O3091" s="119" t="str">
        <f>VLOOKUP(L3091,COD!$O$12:$P$25,2,FALSE)</f>
        <v>#N/A</v>
      </c>
      <c r="P3091" s="119" t="str">
        <f t="shared" si="2632"/>
        <v>#N/A</v>
      </c>
    </row>
    <row r="3092" ht="23.25" customHeight="1">
      <c r="A3092" s="86" t="str">
        <f t="shared" si="2705"/>
        <v>54</v>
      </c>
      <c r="B3092" s="177">
        <v>54.0</v>
      </c>
      <c r="C3092" s="178" t="str">
        <f t="shared" si="91"/>
        <v/>
      </c>
      <c r="D3092" s="179" t="str">
        <f t="shared" ref="D3092:E3092" si="2758">D3091</f>
        <v/>
      </c>
      <c r="E3092" s="180" t="str">
        <f t="shared" si="2758"/>
        <v/>
      </c>
      <c r="F3092" s="181"/>
      <c r="G3092" s="182"/>
      <c r="H3092" s="183"/>
      <c r="I3092" s="183"/>
      <c r="J3092" s="184"/>
      <c r="K3092" s="186"/>
      <c r="L3092" s="186"/>
      <c r="M3092" s="132"/>
      <c r="N3092" s="119" t="str">
        <f>VLOOKUP(K3092,COD!$O$2:$P$10,2,FALSE)</f>
        <v>#N/A</v>
      </c>
      <c r="O3092" s="119" t="str">
        <f>VLOOKUP(L3092,COD!$O$12:$P$25,2,FALSE)</f>
        <v>#N/A</v>
      </c>
      <c r="P3092" s="119" t="str">
        <f t="shared" si="2632"/>
        <v>#N/A</v>
      </c>
    </row>
    <row r="3093" ht="23.25" customHeight="1">
      <c r="A3093" s="86" t="str">
        <f t="shared" si="2705"/>
        <v>55</v>
      </c>
      <c r="B3093" s="177">
        <v>55.0</v>
      </c>
      <c r="C3093" s="178" t="str">
        <f t="shared" si="91"/>
        <v/>
      </c>
      <c r="D3093" s="179" t="str">
        <f t="shared" ref="D3093:E3093" si="2759">D3092</f>
        <v/>
      </c>
      <c r="E3093" s="180" t="str">
        <f t="shared" si="2759"/>
        <v/>
      </c>
      <c r="F3093" s="181"/>
      <c r="G3093" s="182"/>
      <c r="H3093" s="183"/>
      <c r="I3093" s="183"/>
      <c r="J3093" s="184"/>
      <c r="K3093" s="185"/>
      <c r="L3093" s="186"/>
      <c r="M3093" s="131"/>
      <c r="N3093" s="119" t="str">
        <f>VLOOKUP(K3093,COD!$O$2:$P$10,2,FALSE)</f>
        <v>#N/A</v>
      </c>
      <c r="O3093" s="119" t="str">
        <f>VLOOKUP(L3093,COD!$O$12:$P$25,2,FALSE)</f>
        <v>#N/A</v>
      </c>
      <c r="P3093" s="119" t="str">
        <f t="shared" si="2632"/>
        <v>#N/A</v>
      </c>
    </row>
    <row r="3094" ht="23.25" customHeight="1">
      <c r="A3094" s="86" t="str">
        <f t="shared" si="2705"/>
        <v>56</v>
      </c>
      <c r="B3094" s="177">
        <v>56.0</v>
      </c>
      <c r="C3094" s="178" t="str">
        <f t="shared" si="91"/>
        <v/>
      </c>
      <c r="D3094" s="179" t="str">
        <f t="shared" ref="D3094:E3094" si="2760">D3093</f>
        <v/>
      </c>
      <c r="E3094" s="180" t="str">
        <f t="shared" si="2760"/>
        <v/>
      </c>
      <c r="F3094" s="181"/>
      <c r="G3094" s="182"/>
      <c r="H3094" s="183"/>
      <c r="I3094" s="183"/>
      <c r="J3094" s="184"/>
      <c r="K3094" s="186"/>
      <c r="L3094" s="186"/>
      <c r="M3094" s="130"/>
      <c r="N3094" s="119" t="str">
        <f>VLOOKUP(K3094,COD!$O$2:$P$10,2,FALSE)</f>
        <v>#N/A</v>
      </c>
      <c r="O3094" s="119" t="str">
        <f>VLOOKUP(L3094,COD!$O$12:$P$25,2,FALSE)</f>
        <v>#N/A</v>
      </c>
      <c r="P3094" s="119" t="str">
        <f t="shared" si="2632"/>
        <v>#N/A</v>
      </c>
    </row>
    <row r="3095" ht="23.25" customHeight="1">
      <c r="A3095" s="86" t="str">
        <f t="shared" si="2705"/>
        <v>57</v>
      </c>
      <c r="B3095" s="177">
        <v>57.0</v>
      </c>
      <c r="C3095" s="178" t="str">
        <f t="shared" si="91"/>
        <v/>
      </c>
      <c r="D3095" s="179" t="str">
        <f t="shared" ref="D3095:E3095" si="2761">D3094</f>
        <v/>
      </c>
      <c r="E3095" s="180" t="str">
        <f t="shared" si="2761"/>
        <v/>
      </c>
      <c r="F3095" s="181"/>
      <c r="G3095" s="182"/>
      <c r="H3095" s="183"/>
      <c r="I3095" s="183"/>
      <c r="J3095" s="184"/>
      <c r="K3095" s="185"/>
      <c r="L3095" s="185"/>
      <c r="M3095" s="127"/>
      <c r="N3095" s="119" t="str">
        <f>VLOOKUP(K3095,COD!$O$2:$P$10,2,FALSE)</f>
        <v>#N/A</v>
      </c>
      <c r="O3095" s="119" t="str">
        <f>VLOOKUP(L3095,COD!$O$12:$P$25,2,FALSE)</f>
        <v>#N/A</v>
      </c>
      <c r="P3095" s="119" t="str">
        <f t="shared" si="2632"/>
        <v>#N/A</v>
      </c>
    </row>
    <row r="3096" ht="23.25" customHeight="1">
      <c r="A3096" s="86" t="str">
        <f t="shared" si="2705"/>
        <v>58</v>
      </c>
      <c r="B3096" s="177">
        <v>58.0</v>
      </c>
      <c r="C3096" s="178" t="str">
        <f t="shared" si="91"/>
        <v/>
      </c>
      <c r="D3096" s="179" t="str">
        <f t="shared" ref="D3096:E3096" si="2762">D3095</f>
        <v/>
      </c>
      <c r="E3096" s="180" t="str">
        <f t="shared" si="2762"/>
        <v/>
      </c>
      <c r="F3096" s="181"/>
      <c r="G3096" s="182"/>
      <c r="H3096" s="183"/>
      <c r="I3096" s="183"/>
      <c r="J3096" s="184"/>
      <c r="K3096" s="185"/>
      <c r="L3096" s="185"/>
      <c r="M3096" s="132"/>
      <c r="N3096" s="119" t="str">
        <f>VLOOKUP(K3096,COD!$O$2:$P$10,2,FALSE)</f>
        <v>#N/A</v>
      </c>
      <c r="O3096" s="119" t="str">
        <f>VLOOKUP(L3096,COD!$O$12:$P$25,2,FALSE)</f>
        <v>#N/A</v>
      </c>
      <c r="P3096" s="119" t="str">
        <f t="shared" si="2632"/>
        <v>#N/A</v>
      </c>
    </row>
    <row r="3097" ht="23.25" customHeight="1">
      <c r="A3097" s="86" t="str">
        <f t="shared" si="2705"/>
        <v>59</v>
      </c>
      <c r="B3097" s="177">
        <v>59.0</v>
      </c>
      <c r="C3097" s="178" t="str">
        <f t="shared" si="91"/>
        <v/>
      </c>
      <c r="D3097" s="179" t="str">
        <f t="shared" ref="D3097:E3097" si="2763">D3096</f>
        <v/>
      </c>
      <c r="E3097" s="180" t="str">
        <f t="shared" si="2763"/>
        <v/>
      </c>
      <c r="F3097" s="181"/>
      <c r="G3097" s="182"/>
      <c r="H3097" s="183"/>
      <c r="I3097" s="183"/>
      <c r="J3097" s="184"/>
      <c r="K3097" s="185"/>
      <c r="L3097" s="185"/>
      <c r="M3097" s="127"/>
      <c r="N3097" s="119" t="str">
        <f>VLOOKUP(K3097,COD!$O$2:$P$10,2,FALSE)</f>
        <v>#N/A</v>
      </c>
      <c r="O3097" s="119" t="str">
        <f>VLOOKUP(L3097,COD!$O$12:$P$25,2,FALSE)</f>
        <v>#N/A</v>
      </c>
      <c r="P3097" s="119" t="str">
        <f t="shared" si="2632"/>
        <v>#N/A</v>
      </c>
    </row>
    <row r="3098" ht="23.25" customHeight="1">
      <c r="A3098" s="86" t="str">
        <f t="shared" si="2705"/>
        <v>60</v>
      </c>
      <c r="B3098" s="177">
        <v>60.0</v>
      </c>
      <c r="C3098" s="178" t="str">
        <f t="shared" si="91"/>
        <v/>
      </c>
      <c r="D3098" s="179" t="str">
        <f t="shared" ref="D3098:E3098" si="2764">D3097</f>
        <v/>
      </c>
      <c r="E3098" s="180" t="str">
        <f t="shared" si="2764"/>
        <v/>
      </c>
      <c r="F3098" s="181"/>
      <c r="G3098" s="182"/>
      <c r="H3098" s="183"/>
      <c r="I3098" s="183"/>
      <c r="J3098" s="184"/>
      <c r="K3098" s="185"/>
      <c r="L3098" s="185"/>
      <c r="M3098" s="132"/>
      <c r="N3098" s="119" t="str">
        <f>VLOOKUP(K3098,COD!$O$2:$P$10,2,FALSE)</f>
        <v>#N/A</v>
      </c>
      <c r="O3098" s="119" t="str">
        <f>VLOOKUP(L3098,COD!$O$12:$P$25,2,FALSE)</f>
        <v>#N/A</v>
      </c>
      <c r="P3098" s="119" t="str">
        <f t="shared" si="2632"/>
        <v>#N/A</v>
      </c>
    </row>
    <row r="3099" ht="23.25" customHeight="1">
      <c r="A3099" s="86" t="str">
        <f t="shared" si="2705"/>
        <v>61</v>
      </c>
      <c r="B3099" s="177">
        <v>61.0</v>
      </c>
      <c r="C3099" s="178" t="str">
        <f t="shared" si="91"/>
        <v/>
      </c>
      <c r="D3099" s="179" t="str">
        <f t="shared" ref="D3099:E3099" si="2765">D3098</f>
        <v/>
      </c>
      <c r="E3099" s="180" t="str">
        <f t="shared" si="2765"/>
        <v/>
      </c>
      <c r="F3099" s="181"/>
      <c r="G3099" s="182"/>
      <c r="H3099" s="183"/>
      <c r="I3099" s="183"/>
      <c r="J3099" s="187"/>
      <c r="K3099" s="185"/>
      <c r="L3099" s="185"/>
      <c r="M3099" s="127"/>
      <c r="N3099" s="119" t="str">
        <f>VLOOKUP(K3099,COD!$O$2:$P$10,2,FALSE)</f>
        <v>#N/A</v>
      </c>
      <c r="O3099" s="119" t="str">
        <f>VLOOKUP(L3099,COD!$O$12:$P$25,2,FALSE)</f>
        <v>#N/A</v>
      </c>
      <c r="P3099" s="119" t="str">
        <f t="shared" si="2632"/>
        <v>#N/A</v>
      </c>
    </row>
    <row r="3100" ht="23.25" customHeight="1">
      <c r="A3100" s="86" t="str">
        <f t="shared" si="2705"/>
        <v>62</v>
      </c>
      <c r="B3100" s="177">
        <v>62.0</v>
      </c>
      <c r="C3100" s="178" t="str">
        <f t="shared" si="91"/>
        <v/>
      </c>
      <c r="D3100" s="179" t="str">
        <f t="shared" ref="D3100:E3100" si="2766">D3099</f>
        <v/>
      </c>
      <c r="E3100" s="180" t="str">
        <f t="shared" si="2766"/>
        <v/>
      </c>
      <c r="F3100" s="181"/>
      <c r="G3100" s="182"/>
      <c r="H3100" s="183"/>
      <c r="I3100" s="183"/>
      <c r="J3100" s="187"/>
      <c r="K3100" s="186"/>
      <c r="L3100" s="186"/>
      <c r="M3100" s="130"/>
      <c r="N3100" s="119" t="str">
        <f>VLOOKUP(K3100,COD!$O$2:$P$10,2,FALSE)</f>
        <v>#N/A</v>
      </c>
      <c r="O3100" s="119" t="str">
        <f>VLOOKUP(L3100,COD!$O$12:$P$25,2,FALSE)</f>
        <v>#N/A</v>
      </c>
      <c r="P3100" s="119" t="str">
        <f t="shared" si="2632"/>
        <v>#N/A</v>
      </c>
    </row>
    <row r="3101" ht="23.25" customHeight="1">
      <c r="A3101" s="86" t="str">
        <f t="shared" si="2705"/>
        <v>63</v>
      </c>
      <c r="B3101" s="177">
        <v>63.0</v>
      </c>
      <c r="C3101" s="178" t="str">
        <f t="shared" si="91"/>
        <v/>
      </c>
      <c r="D3101" s="179" t="str">
        <f t="shared" ref="D3101:E3101" si="2767">D3100</f>
        <v/>
      </c>
      <c r="E3101" s="180" t="str">
        <f t="shared" si="2767"/>
        <v/>
      </c>
      <c r="F3101" s="181"/>
      <c r="G3101" s="182"/>
      <c r="H3101" s="183"/>
      <c r="I3101" s="183"/>
      <c r="J3101" s="187"/>
      <c r="K3101" s="185"/>
      <c r="L3101" s="185"/>
      <c r="M3101" s="131"/>
      <c r="N3101" s="119" t="str">
        <f>VLOOKUP(K3101,COD!$O$2:$P$10,2,FALSE)</f>
        <v>#N/A</v>
      </c>
      <c r="O3101" s="119" t="str">
        <f>VLOOKUP(L3101,COD!$O$12:$P$25,2,FALSE)</f>
        <v>#N/A</v>
      </c>
      <c r="P3101" s="119" t="str">
        <f t="shared" si="2632"/>
        <v>#N/A</v>
      </c>
    </row>
    <row r="3102" ht="23.25" customHeight="1">
      <c r="A3102" s="86" t="str">
        <f t="shared" si="2705"/>
        <v>64</v>
      </c>
      <c r="B3102" s="177">
        <v>64.0</v>
      </c>
      <c r="C3102" s="178" t="str">
        <f t="shared" si="91"/>
        <v/>
      </c>
      <c r="D3102" s="179" t="str">
        <f t="shared" ref="D3102:E3102" si="2768">D3101</f>
        <v/>
      </c>
      <c r="E3102" s="180" t="str">
        <f t="shared" si="2768"/>
        <v/>
      </c>
      <c r="F3102" s="181"/>
      <c r="G3102" s="182"/>
      <c r="H3102" s="183"/>
      <c r="I3102" s="183"/>
      <c r="J3102" s="184"/>
      <c r="K3102" s="185"/>
      <c r="L3102" s="185"/>
      <c r="M3102" s="130"/>
      <c r="N3102" s="119" t="str">
        <f>VLOOKUP(K3102,COD!$O$2:$P$10,2,FALSE)</f>
        <v>#N/A</v>
      </c>
      <c r="O3102" s="119" t="str">
        <f>VLOOKUP(L3102,COD!$O$12:$P$25,2,FALSE)</f>
        <v>#N/A</v>
      </c>
      <c r="P3102" s="119" t="str">
        <f t="shared" si="2632"/>
        <v>#N/A</v>
      </c>
    </row>
    <row r="3103" ht="23.25" customHeight="1">
      <c r="A3103" s="86" t="str">
        <f t="shared" si="2705"/>
        <v>65</v>
      </c>
      <c r="B3103" s="177">
        <v>65.0</v>
      </c>
      <c r="C3103" s="178" t="str">
        <f t="shared" si="91"/>
        <v/>
      </c>
      <c r="D3103" s="179" t="str">
        <f t="shared" ref="D3103:E3103" si="2769">D3102</f>
        <v/>
      </c>
      <c r="E3103" s="180" t="str">
        <f t="shared" si="2769"/>
        <v/>
      </c>
      <c r="F3103" s="181"/>
      <c r="G3103" s="182"/>
      <c r="H3103" s="183"/>
      <c r="I3103" s="183"/>
      <c r="J3103" s="184"/>
      <c r="K3103" s="185"/>
      <c r="L3103" s="185"/>
      <c r="M3103" s="131"/>
      <c r="N3103" s="119" t="str">
        <f>VLOOKUP(K3103,COD!$O$2:$P$10,2,FALSE)</f>
        <v>#N/A</v>
      </c>
      <c r="O3103" s="119" t="str">
        <f>VLOOKUP(L3103,COD!$O$12:$P$25,2,FALSE)</f>
        <v>#N/A</v>
      </c>
      <c r="P3103" s="119" t="str">
        <f t="shared" si="2632"/>
        <v>#N/A</v>
      </c>
    </row>
    <row r="3104" ht="23.25" customHeight="1">
      <c r="A3104" s="86" t="str">
        <f t="shared" si="2705"/>
        <v>66</v>
      </c>
      <c r="B3104" s="177">
        <v>66.0</v>
      </c>
      <c r="C3104" s="178" t="str">
        <f t="shared" si="91"/>
        <v/>
      </c>
      <c r="D3104" s="179" t="str">
        <f t="shared" ref="D3104:E3104" si="2770">D3103</f>
        <v/>
      </c>
      <c r="E3104" s="180" t="str">
        <f t="shared" si="2770"/>
        <v/>
      </c>
      <c r="F3104" s="181"/>
      <c r="G3104" s="182"/>
      <c r="H3104" s="183"/>
      <c r="I3104" s="183"/>
      <c r="J3104" s="184"/>
      <c r="K3104" s="186"/>
      <c r="L3104" s="186"/>
      <c r="M3104" s="130"/>
      <c r="N3104" s="119" t="str">
        <f>VLOOKUP(K3104,COD!$O$2:$P$10,2,FALSE)</f>
        <v>#N/A</v>
      </c>
      <c r="O3104" s="119" t="str">
        <f>VLOOKUP(L3104,COD!$O$12:$P$25,2,FALSE)</f>
        <v>#N/A</v>
      </c>
      <c r="P3104" s="119" t="str">
        <f t="shared" si="2632"/>
        <v>#N/A</v>
      </c>
    </row>
    <row r="3105" ht="23.25" customHeight="1">
      <c r="A3105" s="86" t="str">
        <f t="shared" si="2705"/>
        <v>67</v>
      </c>
      <c r="B3105" s="177">
        <v>67.0</v>
      </c>
      <c r="C3105" s="178" t="str">
        <f t="shared" si="91"/>
        <v/>
      </c>
      <c r="D3105" s="179" t="str">
        <f t="shared" ref="D3105:E3105" si="2771">D3104</f>
        <v/>
      </c>
      <c r="E3105" s="180" t="str">
        <f t="shared" si="2771"/>
        <v/>
      </c>
      <c r="F3105" s="181"/>
      <c r="G3105" s="182"/>
      <c r="H3105" s="183"/>
      <c r="I3105" s="183"/>
      <c r="J3105" s="184"/>
      <c r="K3105" s="185"/>
      <c r="L3105" s="185"/>
      <c r="M3105" s="127"/>
      <c r="N3105" s="119" t="str">
        <f>VLOOKUP(K3105,COD!$O$2:$P$10,2,FALSE)</f>
        <v>#N/A</v>
      </c>
      <c r="O3105" s="119" t="str">
        <f>VLOOKUP(L3105,COD!$O$12:$P$25,2,FALSE)</f>
        <v>#N/A</v>
      </c>
      <c r="P3105" s="119" t="str">
        <f t="shared" si="2632"/>
        <v>#N/A</v>
      </c>
    </row>
    <row r="3106" ht="23.25" customHeight="1">
      <c r="A3106" s="86" t="str">
        <f t="shared" si="2705"/>
        <v>68</v>
      </c>
      <c r="B3106" s="177">
        <v>68.0</v>
      </c>
      <c r="C3106" s="178" t="str">
        <f t="shared" si="91"/>
        <v/>
      </c>
      <c r="D3106" s="179" t="str">
        <f t="shared" ref="D3106:E3106" si="2772">D3105</f>
        <v/>
      </c>
      <c r="E3106" s="180" t="str">
        <f t="shared" si="2772"/>
        <v/>
      </c>
      <c r="F3106" s="181"/>
      <c r="G3106" s="182"/>
      <c r="H3106" s="183"/>
      <c r="I3106" s="183"/>
      <c r="J3106" s="187"/>
      <c r="K3106" s="186"/>
      <c r="L3106" s="186"/>
      <c r="M3106" s="130"/>
      <c r="N3106" s="119" t="str">
        <f>VLOOKUP(K3106,COD!$O$2:$P$10,2,FALSE)</f>
        <v>#N/A</v>
      </c>
      <c r="O3106" s="119" t="str">
        <f>VLOOKUP(L3106,COD!$O$12:$P$25,2,FALSE)</f>
        <v>#N/A</v>
      </c>
      <c r="P3106" s="119" t="str">
        <f t="shared" si="2632"/>
        <v>#N/A</v>
      </c>
    </row>
    <row r="3107" ht="23.25" customHeight="1">
      <c r="A3107" s="86" t="str">
        <f t="shared" si="2705"/>
        <v>69</v>
      </c>
      <c r="B3107" s="177">
        <v>69.0</v>
      </c>
      <c r="C3107" s="178" t="str">
        <f t="shared" si="91"/>
        <v/>
      </c>
      <c r="D3107" s="179" t="str">
        <f t="shared" ref="D3107:E3107" si="2773">D3106</f>
        <v/>
      </c>
      <c r="E3107" s="180" t="str">
        <f t="shared" si="2773"/>
        <v/>
      </c>
      <c r="F3107" s="181"/>
      <c r="G3107" s="182"/>
      <c r="H3107" s="183"/>
      <c r="I3107" s="183"/>
      <c r="J3107" s="184"/>
      <c r="K3107" s="186"/>
      <c r="L3107" s="186"/>
      <c r="M3107" s="131"/>
      <c r="N3107" s="119" t="str">
        <f>VLOOKUP(K3107,COD!$O$2:$P$10,2,FALSE)</f>
        <v>#N/A</v>
      </c>
      <c r="O3107" s="119" t="str">
        <f>VLOOKUP(L3107,COD!$O$12:$P$25,2,FALSE)</f>
        <v>#N/A</v>
      </c>
      <c r="P3107" s="119" t="str">
        <f t="shared" si="2632"/>
        <v>#N/A</v>
      </c>
    </row>
    <row r="3108" ht="23.25" customHeight="1">
      <c r="A3108" s="86" t="str">
        <f t="shared" si="2705"/>
        <v>70</v>
      </c>
      <c r="B3108" s="191">
        <v>70.0</v>
      </c>
      <c r="C3108" s="192" t="str">
        <f t="shared" si="91"/>
        <v/>
      </c>
      <c r="D3108" s="193" t="str">
        <f t="shared" ref="D3108:E3108" si="2774">D3107</f>
        <v/>
      </c>
      <c r="E3108" s="194" t="str">
        <f t="shared" si="2774"/>
        <v/>
      </c>
      <c r="F3108" s="195"/>
      <c r="G3108" s="196"/>
      <c r="H3108" s="197"/>
      <c r="I3108" s="197"/>
      <c r="J3108" s="198"/>
      <c r="K3108" s="199"/>
      <c r="L3108" s="199"/>
      <c r="M3108" s="166"/>
      <c r="N3108" s="119" t="str">
        <f>VLOOKUP(K3108,COD!$O$2:$P$10,2,FALSE)</f>
        <v>#N/A</v>
      </c>
      <c r="O3108" s="119" t="str">
        <f>VLOOKUP(L3108,COD!$O$12:$P$25,2,FALSE)</f>
        <v>#N/A</v>
      </c>
      <c r="P3108" s="119" t="str">
        <f t="shared" si="2632"/>
        <v>#N/A</v>
      </c>
    </row>
    <row r="3109" ht="21.0" customHeight="1">
      <c r="A3109" s="86" t="str">
        <f t="shared" ref="A3109:A3111" si="2776">E3109&amp;D3109&amp;F3109</f>
        <v>CLAVE ROJA</v>
      </c>
      <c r="B3109" s="167" t="s">
        <v>450</v>
      </c>
      <c r="C3109" s="200" t="str">
        <f t="shared" si="91"/>
        <v/>
      </c>
      <c r="D3109" s="201" t="str">
        <f t="shared" ref="D3109:E3109" si="2775">D3108</f>
        <v/>
      </c>
      <c r="E3109" s="202" t="str">
        <f t="shared" si="2775"/>
        <v/>
      </c>
      <c r="F3109" s="203" t="s">
        <v>21</v>
      </c>
      <c r="G3109" s="150"/>
      <c r="H3109" s="150"/>
      <c r="I3109" s="150"/>
      <c r="J3109" s="151"/>
      <c r="K3109" s="152"/>
      <c r="L3109" s="151"/>
      <c r="M3109" s="153"/>
      <c r="N3109" s="119" t="str">
        <f>VLOOKUP(K3109,COD!$O$2:$P$10,2,FALSE)</f>
        <v>#N/A</v>
      </c>
      <c r="O3109" s="119" t="str">
        <f>VLOOKUP(L3109,COD!$O$12:$P$25,2,FALSE)</f>
        <v>#N/A</v>
      </c>
      <c r="P3109" s="119" t="str">
        <f t="shared" si="2632"/>
        <v>#N/A</v>
      </c>
    </row>
    <row r="3110" ht="21.0" customHeight="1">
      <c r="A3110" s="86" t="str">
        <f t="shared" si="2776"/>
        <v>CLAVE AMARILLA</v>
      </c>
      <c r="B3110" s="177" t="s">
        <v>450</v>
      </c>
      <c r="C3110" s="204" t="str">
        <f t="shared" si="91"/>
        <v/>
      </c>
      <c r="D3110" s="205" t="str">
        <f t="shared" ref="D3110:E3110" si="2777">D3109</f>
        <v/>
      </c>
      <c r="E3110" s="180" t="str">
        <f t="shared" si="2777"/>
        <v/>
      </c>
      <c r="F3110" s="206" t="s">
        <v>32</v>
      </c>
      <c r="G3110" s="157"/>
      <c r="H3110" s="157"/>
      <c r="I3110" s="157"/>
      <c r="J3110" s="158"/>
      <c r="K3110" s="159"/>
      <c r="L3110" s="158"/>
      <c r="M3110" s="130"/>
      <c r="N3110" s="119" t="str">
        <f>VLOOKUP(K3110,COD!$O$2:$P$10,2,FALSE)</f>
        <v>#N/A</v>
      </c>
      <c r="O3110" s="119" t="str">
        <f>VLOOKUP(L3110,COD!$O$12:$P$25,2,FALSE)</f>
        <v>#N/A</v>
      </c>
      <c r="P3110" s="119" t="str">
        <f t="shared" si="2632"/>
        <v>#N/A</v>
      </c>
    </row>
    <row r="3111" ht="21.0" customHeight="1">
      <c r="A3111" s="86" t="str">
        <f t="shared" si="2776"/>
        <v>CLAVE AZUL</v>
      </c>
      <c r="B3111" s="191" t="s">
        <v>450</v>
      </c>
      <c r="C3111" s="207" t="str">
        <f t="shared" si="91"/>
        <v/>
      </c>
      <c r="D3111" s="208" t="str">
        <f t="shared" ref="D3111:E3111" si="2778">D3110</f>
        <v/>
      </c>
      <c r="E3111" s="194" t="str">
        <f t="shared" si="2778"/>
        <v/>
      </c>
      <c r="F3111" s="209" t="s">
        <v>43</v>
      </c>
      <c r="G3111" s="163"/>
      <c r="H3111" s="163"/>
      <c r="I3111" s="163"/>
      <c r="J3111" s="164"/>
      <c r="K3111" s="165"/>
      <c r="L3111" s="164"/>
      <c r="M3111" s="166"/>
      <c r="N3111" s="119" t="str">
        <f>VLOOKUP(K3111,COD!$O$2:$P$10,2,FALSE)</f>
        <v>#N/A</v>
      </c>
      <c r="O3111" s="119" t="str">
        <f>VLOOKUP(L3111,COD!$O$12:$P$25,2,FALSE)</f>
        <v>#N/A</v>
      </c>
      <c r="P3111" s="119" t="str">
        <f t="shared" si="2632"/>
        <v>#N/A</v>
      </c>
    </row>
    <row r="3112" ht="23.25" customHeight="1">
      <c r="A3112" s="86" t="str">
        <f t="shared" ref="A3112:A3181" si="2779">E3112&amp;D3112&amp;B3112</f>
        <v>1</v>
      </c>
      <c r="B3112" s="108">
        <v>1.0</v>
      </c>
      <c r="C3112" s="109" t="str">
        <f t="shared" si="91"/>
        <v/>
      </c>
      <c r="D3112" s="110" t="str">
        <f>VLOOKUP($B$2&amp;$E3112,'Numeración'!$A$4:$G$63,5,FALSE)</f>
        <v/>
      </c>
      <c r="E3112" s="210"/>
      <c r="F3112" s="211"/>
      <c r="G3112" s="113"/>
      <c r="H3112" s="114"/>
      <c r="I3112" s="114"/>
      <c r="J3112" s="212"/>
      <c r="K3112" s="175"/>
      <c r="L3112" s="175"/>
      <c r="M3112" s="117"/>
      <c r="N3112" s="118" t="str">
        <f>VLOOKUP(K3112,COD!$O$2:$P$10,2,FALSE)</f>
        <v>#N/A</v>
      </c>
      <c r="O3112" s="118" t="str">
        <f>VLOOKUP(L3112,COD!$O$12:$P$25,2,FALSE)</f>
        <v>#N/A</v>
      </c>
      <c r="P3112" s="119" t="str">
        <f t="shared" si="2632"/>
        <v>#N/A</v>
      </c>
    </row>
    <row r="3113" ht="23.25" customHeight="1">
      <c r="A3113" s="86" t="str">
        <f t="shared" si="2779"/>
        <v>2</v>
      </c>
      <c r="B3113" s="120">
        <v>2.0</v>
      </c>
      <c r="C3113" s="121" t="str">
        <f t="shared" si="91"/>
        <v/>
      </c>
      <c r="D3113" s="122" t="str">
        <f t="shared" ref="D3113:E3113" si="2780">D3112</f>
        <v/>
      </c>
      <c r="E3113" s="123" t="str">
        <f t="shared" si="2780"/>
        <v/>
      </c>
      <c r="F3113" s="213"/>
      <c r="G3113" s="124"/>
      <c r="H3113" s="125"/>
      <c r="I3113" s="125"/>
      <c r="J3113" s="214"/>
      <c r="K3113" s="185"/>
      <c r="L3113" s="186"/>
      <c r="M3113" s="127"/>
      <c r="N3113" s="128" t="str">
        <f>VLOOKUP(K3113,COD!$O$2:$P$10,2,FALSE)</f>
        <v>#N/A</v>
      </c>
      <c r="O3113" s="128" t="str">
        <f>VLOOKUP(L3113,COD!$O$12:$P$25,2,FALSE)</f>
        <v>#N/A</v>
      </c>
      <c r="P3113" s="119" t="str">
        <f t="shared" si="2632"/>
        <v>#N/A</v>
      </c>
    </row>
    <row r="3114" ht="23.25" customHeight="1">
      <c r="A3114" s="86" t="str">
        <f t="shared" si="2779"/>
        <v>3</v>
      </c>
      <c r="B3114" s="120">
        <v>3.0</v>
      </c>
      <c r="C3114" s="121" t="str">
        <f t="shared" si="91"/>
        <v/>
      </c>
      <c r="D3114" s="122" t="str">
        <f t="shared" ref="D3114:E3114" si="2781">D3113</f>
        <v/>
      </c>
      <c r="E3114" s="123" t="str">
        <f t="shared" si="2781"/>
        <v/>
      </c>
      <c r="F3114" s="213"/>
      <c r="G3114" s="124"/>
      <c r="H3114" s="125"/>
      <c r="I3114" s="125"/>
      <c r="J3114" s="214"/>
      <c r="K3114" s="185"/>
      <c r="L3114" s="185"/>
      <c r="M3114" s="130"/>
      <c r="N3114" s="118" t="str">
        <f>VLOOKUP(K3114,COD!$O$2:$P$10,2,FALSE)</f>
        <v>#N/A</v>
      </c>
      <c r="O3114" s="118" t="str">
        <f>VLOOKUP(L3114,COD!$O$12:$P$25,2,FALSE)</f>
        <v>#N/A</v>
      </c>
      <c r="P3114" s="119" t="str">
        <f t="shared" si="2632"/>
        <v>#N/A</v>
      </c>
    </row>
    <row r="3115" ht="23.25" customHeight="1">
      <c r="A3115" s="86" t="str">
        <f t="shared" si="2779"/>
        <v>4</v>
      </c>
      <c r="B3115" s="120">
        <v>4.0</v>
      </c>
      <c r="C3115" s="121" t="str">
        <f t="shared" si="91"/>
        <v/>
      </c>
      <c r="D3115" s="122" t="str">
        <f t="shared" ref="D3115:E3115" si="2782">D3114</f>
        <v/>
      </c>
      <c r="E3115" s="123" t="str">
        <f t="shared" si="2782"/>
        <v/>
      </c>
      <c r="F3115" s="213"/>
      <c r="G3115" s="124"/>
      <c r="H3115" s="125"/>
      <c r="I3115" s="125"/>
      <c r="J3115" s="214"/>
      <c r="K3115" s="185"/>
      <c r="L3115" s="185"/>
      <c r="M3115" s="127"/>
      <c r="N3115" s="128" t="str">
        <f>VLOOKUP(K3115,COD!$O$2:$P$10,2,FALSE)</f>
        <v>#N/A</v>
      </c>
      <c r="O3115" s="128" t="str">
        <f>VLOOKUP(L3115,COD!$O$12:$P$25,2,FALSE)</f>
        <v>#N/A</v>
      </c>
      <c r="P3115" s="119" t="str">
        <f t="shared" si="2632"/>
        <v>#N/A</v>
      </c>
    </row>
    <row r="3116" ht="23.25" customHeight="1">
      <c r="A3116" s="86" t="str">
        <f t="shared" si="2779"/>
        <v>5</v>
      </c>
      <c r="B3116" s="120">
        <v>5.0</v>
      </c>
      <c r="C3116" s="121" t="str">
        <f t="shared" si="91"/>
        <v/>
      </c>
      <c r="D3116" s="122" t="str">
        <f t="shared" ref="D3116:E3116" si="2783">D3115</f>
        <v/>
      </c>
      <c r="E3116" s="123" t="str">
        <f t="shared" si="2783"/>
        <v/>
      </c>
      <c r="F3116" s="213"/>
      <c r="G3116" s="124"/>
      <c r="H3116" s="125"/>
      <c r="I3116" s="125"/>
      <c r="J3116" s="214"/>
      <c r="K3116" s="185"/>
      <c r="L3116" s="185"/>
      <c r="M3116" s="130"/>
      <c r="N3116" s="118" t="str">
        <f>VLOOKUP(K3116,COD!$O$2:$P$10,2,FALSE)</f>
        <v>#N/A</v>
      </c>
      <c r="O3116" s="118" t="str">
        <f>VLOOKUP(L3116,COD!$O$12:$P$25,2,FALSE)</f>
        <v>#N/A</v>
      </c>
      <c r="P3116" s="119" t="str">
        <f t="shared" si="2632"/>
        <v>#N/A</v>
      </c>
    </row>
    <row r="3117" ht="23.25" customHeight="1">
      <c r="A3117" s="86" t="str">
        <f t="shared" si="2779"/>
        <v>6</v>
      </c>
      <c r="B3117" s="120">
        <v>6.0</v>
      </c>
      <c r="C3117" s="121" t="str">
        <f t="shared" si="91"/>
        <v/>
      </c>
      <c r="D3117" s="122" t="str">
        <f t="shared" ref="D3117:E3117" si="2784">D3116</f>
        <v/>
      </c>
      <c r="E3117" s="123" t="str">
        <f t="shared" si="2784"/>
        <v/>
      </c>
      <c r="F3117" s="213"/>
      <c r="G3117" s="124"/>
      <c r="H3117" s="125"/>
      <c r="I3117" s="125"/>
      <c r="J3117" s="214"/>
      <c r="K3117" s="185"/>
      <c r="L3117" s="185"/>
      <c r="M3117" s="131"/>
      <c r="N3117" s="128" t="str">
        <f>VLOOKUP(K3117,COD!$O$2:$P$10,2,FALSE)</f>
        <v>#N/A</v>
      </c>
      <c r="O3117" s="128" t="str">
        <f>VLOOKUP(L3117,COD!$O$12:$P$25,2,FALSE)</f>
        <v>#N/A</v>
      </c>
      <c r="P3117" s="119" t="str">
        <f t="shared" si="2632"/>
        <v>#N/A</v>
      </c>
    </row>
    <row r="3118" ht="23.25" customHeight="1">
      <c r="A3118" s="86" t="str">
        <f t="shared" si="2779"/>
        <v>7</v>
      </c>
      <c r="B3118" s="120">
        <v>7.0</v>
      </c>
      <c r="C3118" s="121" t="str">
        <f t="shared" si="91"/>
        <v/>
      </c>
      <c r="D3118" s="122" t="str">
        <f t="shared" ref="D3118:E3118" si="2785">D3117</f>
        <v/>
      </c>
      <c r="E3118" s="123" t="str">
        <f t="shared" si="2785"/>
        <v/>
      </c>
      <c r="F3118" s="213"/>
      <c r="G3118" s="124"/>
      <c r="H3118" s="125"/>
      <c r="I3118" s="125"/>
      <c r="J3118" s="214"/>
      <c r="K3118" s="185"/>
      <c r="L3118" s="185"/>
      <c r="M3118" s="132"/>
      <c r="N3118" s="118" t="str">
        <f>VLOOKUP(K3118,COD!$O$2:$P$10,2,FALSE)</f>
        <v>#N/A</v>
      </c>
      <c r="O3118" s="118" t="str">
        <f>VLOOKUP(L3118,COD!$O$12:$P$25,2,FALSE)</f>
        <v>#N/A</v>
      </c>
      <c r="P3118" s="119" t="str">
        <f t="shared" si="2632"/>
        <v>#N/A</v>
      </c>
    </row>
    <row r="3119" ht="23.25" customHeight="1">
      <c r="A3119" s="86" t="str">
        <f t="shared" si="2779"/>
        <v>8</v>
      </c>
      <c r="B3119" s="120">
        <v>8.0</v>
      </c>
      <c r="C3119" s="121" t="str">
        <f t="shared" si="91"/>
        <v/>
      </c>
      <c r="D3119" s="122" t="str">
        <f t="shared" ref="D3119:E3119" si="2786">D3118</f>
        <v/>
      </c>
      <c r="E3119" s="123" t="str">
        <f t="shared" si="2786"/>
        <v/>
      </c>
      <c r="F3119" s="213"/>
      <c r="G3119" s="124"/>
      <c r="H3119" s="125"/>
      <c r="I3119" s="125"/>
      <c r="J3119" s="214"/>
      <c r="K3119" s="185"/>
      <c r="L3119" s="185"/>
      <c r="M3119" s="127"/>
      <c r="N3119" s="128" t="str">
        <f>VLOOKUP(K3119,COD!$O$2:$P$10,2,FALSE)</f>
        <v>#N/A</v>
      </c>
      <c r="O3119" s="128" t="str">
        <f>VLOOKUP(L3119,COD!$O$12:$P$25,2,FALSE)</f>
        <v>#N/A</v>
      </c>
      <c r="P3119" s="119" t="str">
        <f t="shared" si="2632"/>
        <v>#N/A</v>
      </c>
    </row>
    <row r="3120" ht="23.25" customHeight="1">
      <c r="A3120" s="86" t="str">
        <f t="shared" si="2779"/>
        <v>9</v>
      </c>
      <c r="B3120" s="120">
        <v>9.0</v>
      </c>
      <c r="C3120" s="121" t="str">
        <f t="shared" si="91"/>
        <v/>
      </c>
      <c r="D3120" s="122" t="str">
        <f t="shared" ref="D3120:E3120" si="2787">D3119</f>
        <v/>
      </c>
      <c r="E3120" s="123" t="str">
        <f t="shared" si="2787"/>
        <v/>
      </c>
      <c r="F3120" s="213"/>
      <c r="G3120" s="124"/>
      <c r="H3120" s="125"/>
      <c r="I3120" s="125"/>
      <c r="J3120" s="214"/>
      <c r="K3120" s="185"/>
      <c r="L3120" s="185"/>
      <c r="M3120" s="130"/>
      <c r="N3120" s="118" t="str">
        <f>VLOOKUP(K3120,COD!$O$2:$P$10,2,FALSE)</f>
        <v>#N/A</v>
      </c>
      <c r="O3120" s="118" t="str">
        <f>VLOOKUP(L3120,COD!$O$12:$P$25,2,FALSE)</f>
        <v>#N/A</v>
      </c>
      <c r="P3120" s="119" t="str">
        <f t="shared" si="2632"/>
        <v>#N/A</v>
      </c>
    </row>
    <row r="3121" ht="23.25" customHeight="1">
      <c r="A3121" s="86" t="str">
        <f t="shared" si="2779"/>
        <v>10</v>
      </c>
      <c r="B3121" s="120">
        <v>10.0</v>
      </c>
      <c r="C3121" s="121" t="str">
        <f t="shared" si="91"/>
        <v/>
      </c>
      <c r="D3121" s="122" t="str">
        <f t="shared" ref="D3121:E3121" si="2788">D3120</f>
        <v/>
      </c>
      <c r="E3121" s="123" t="str">
        <f t="shared" si="2788"/>
        <v/>
      </c>
      <c r="F3121" s="213"/>
      <c r="G3121" s="124"/>
      <c r="H3121" s="125"/>
      <c r="I3121" s="125"/>
      <c r="J3121" s="214"/>
      <c r="K3121" s="185"/>
      <c r="L3121" s="185"/>
      <c r="M3121" s="127"/>
      <c r="N3121" s="128" t="str">
        <f>VLOOKUP(K3121,COD!$O$2:$P$10,2,FALSE)</f>
        <v>#N/A</v>
      </c>
      <c r="O3121" s="128" t="str">
        <f>VLOOKUP(L3121,COD!$O$12:$P$25,2,FALSE)</f>
        <v>#N/A</v>
      </c>
      <c r="P3121" s="119" t="str">
        <f t="shared" si="2632"/>
        <v>#N/A</v>
      </c>
    </row>
    <row r="3122" ht="23.25" customHeight="1">
      <c r="A3122" s="86" t="str">
        <f t="shared" si="2779"/>
        <v>11</v>
      </c>
      <c r="B3122" s="120">
        <v>11.0</v>
      </c>
      <c r="C3122" s="121" t="str">
        <f t="shared" si="91"/>
        <v/>
      </c>
      <c r="D3122" s="122" t="str">
        <f t="shared" ref="D3122:E3122" si="2789">D3121</f>
        <v/>
      </c>
      <c r="E3122" s="123" t="str">
        <f t="shared" si="2789"/>
        <v/>
      </c>
      <c r="F3122" s="213"/>
      <c r="G3122" s="124"/>
      <c r="H3122" s="125"/>
      <c r="I3122" s="125"/>
      <c r="J3122" s="214"/>
      <c r="K3122" s="185"/>
      <c r="L3122" s="185"/>
      <c r="M3122" s="130"/>
      <c r="N3122" s="118" t="str">
        <f>VLOOKUP(K3122,COD!$O$2:$P$10,2,FALSE)</f>
        <v>#N/A</v>
      </c>
      <c r="O3122" s="118" t="str">
        <f>VLOOKUP(L3122,COD!$O$12:$P$25,2,FALSE)</f>
        <v>#N/A</v>
      </c>
      <c r="P3122" s="119" t="str">
        <f t="shared" si="2632"/>
        <v>#N/A</v>
      </c>
    </row>
    <row r="3123" ht="23.25" customHeight="1">
      <c r="A3123" s="86" t="str">
        <f t="shared" si="2779"/>
        <v>12</v>
      </c>
      <c r="B3123" s="120">
        <v>12.0</v>
      </c>
      <c r="C3123" s="121" t="str">
        <f t="shared" si="91"/>
        <v/>
      </c>
      <c r="D3123" s="122" t="str">
        <f t="shared" ref="D3123:E3123" si="2790">D3122</f>
        <v/>
      </c>
      <c r="E3123" s="123" t="str">
        <f t="shared" si="2790"/>
        <v/>
      </c>
      <c r="F3123" s="213"/>
      <c r="G3123" s="124"/>
      <c r="H3123" s="125"/>
      <c r="I3123" s="125"/>
      <c r="J3123" s="214"/>
      <c r="K3123" s="186"/>
      <c r="L3123" s="186"/>
      <c r="M3123" s="131"/>
      <c r="N3123" s="128" t="str">
        <f>VLOOKUP(K3123,COD!$O$2:$P$10,2,FALSE)</f>
        <v>#N/A</v>
      </c>
      <c r="O3123" s="128" t="str">
        <f>VLOOKUP(L3123,COD!$O$12:$P$25,2,FALSE)</f>
        <v>#N/A</v>
      </c>
      <c r="P3123" s="119" t="str">
        <f t="shared" si="2632"/>
        <v>#N/A</v>
      </c>
    </row>
    <row r="3124" ht="23.25" customHeight="1">
      <c r="A3124" s="86" t="str">
        <f t="shared" si="2779"/>
        <v>13</v>
      </c>
      <c r="B3124" s="120">
        <v>13.0</v>
      </c>
      <c r="C3124" s="121" t="str">
        <f t="shared" si="91"/>
        <v/>
      </c>
      <c r="D3124" s="122" t="str">
        <f t="shared" ref="D3124:E3124" si="2791">D3123</f>
        <v/>
      </c>
      <c r="E3124" s="123" t="str">
        <f t="shared" si="2791"/>
        <v/>
      </c>
      <c r="F3124" s="213"/>
      <c r="G3124" s="124"/>
      <c r="H3124" s="125"/>
      <c r="I3124" s="125"/>
      <c r="J3124" s="214"/>
      <c r="K3124" s="185"/>
      <c r="L3124" s="185"/>
      <c r="M3124" s="132"/>
      <c r="N3124" s="118" t="str">
        <f>VLOOKUP(K3124,COD!$O$2:$P$10,2,FALSE)</f>
        <v>#N/A</v>
      </c>
      <c r="O3124" s="118" t="str">
        <f>VLOOKUP(L3124,COD!$O$12:$P$25,2,FALSE)</f>
        <v>#N/A</v>
      </c>
      <c r="P3124" s="119" t="str">
        <f t="shared" si="2632"/>
        <v>#N/A</v>
      </c>
    </row>
    <row r="3125" ht="23.25" customHeight="1">
      <c r="A3125" s="86" t="str">
        <f t="shared" si="2779"/>
        <v>14</v>
      </c>
      <c r="B3125" s="120">
        <v>14.0</v>
      </c>
      <c r="C3125" s="121" t="str">
        <f t="shared" si="91"/>
        <v/>
      </c>
      <c r="D3125" s="122" t="str">
        <f t="shared" ref="D3125:E3125" si="2792">D3124</f>
        <v/>
      </c>
      <c r="E3125" s="123" t="str">
        <f t="shared" si="2792"/>
        <v/>
      </c>
      <c r="F3125" s="213"/>
      <c r="G3125" s="124"/>
      <c r="H3125" s="125"/>
      <c r="I3125" s="125"/>
      <c r="J3125" s="214"/>
      <c r="K3125" s="186"/>
      <c r="L3125" s="186"/>
      <c r="M3125" s="131"/>
      <c r="N3125" s="128" t="str">
        <f>VLOOKUP(K3125,COD!$O$2:$P$10,2,FALSE)</f>
        <v>#N/A</v>
      </c>
      <c r="O3125" s="128" t="str">
        <f>VLOOKUP(L3125,COD!$O$12:$P$25,2,FALSE)</f>
        <v>#N/A</v>
      </c>
      <c r="P3125" s="119" t="str">
        <f t="shared" si="2632"/>
        <v>#N/A</v>
      </c>
    </row>
    <row r="3126" ht="23.25" customHeight="1">
      <c r="A3126" s="86" t="str">
        <f t="shared" si="2779"/>
        <v>15</v>
      </c>
      <c r="B3126" s="120">
        <v>15.0</v>
      </c>
      <c r="C3126" s="121" t="str">
        <f t="shared" si="91"/>
        <v/>
      </c>
      <c r="D3126" s="122" t="str">
        <f t="shared" ref="D3126:E3126" si="2793">D3125</f>
        <v/>
      </c>
      <c r="E3126" s="123" t="str">
        <f t="shared" si="2793"/>
        <v/>
      </c>
      <c r="F3126" s="213"/>
      <c r="G3126" s="124"/>
      <c r="H3126" s="125"/>
      <c r="I3126" s="125"/>
      <c r="J3126" s="214"/>
      <c r="K3126" s="186"/>
      <c r="L3126" s="186"/>
      <c r="M3126" s="132"/>
      <c r="N3126" s="118" t="str">
        <f>VLOOKUP(K3126,COD!$O$2:$P$10,2,FALSE)</f>
        <v>#N/A</v>
      </c>
      <c r="O3126" s="118" t="str">
        <f>VLOOKUP(L3126,COD!$O$12:$P$25,2,FALSE)</f>
        <v>#N/A</v>
      </c>
      <c r="P3126" s="119" t="str">
        <f t="shared" si="2632"/>
        <v>#N/A</v>
      </c>
    </row>
    <row r="3127" ht="23.25" customHeight="1">
      <c r="A3127" s="86" t="str">
        <f t="shared" si="2779"/>
        <v>16</v>
      </c>
      <c r="B3127" s="120">
        <v>16.0</v>
      </c>
      <c r="C3127" s="121" t="str">
        <f t="shared" si="91"/>
        <v/>
      </c>
      <c r="D3127" s="122" t="str">
        <f t="shared" ref="D3127:E3127" si="2794">D3126</f>
        <v/>
      </c>
      <c r="E3127" s="123" t="str">
        <f t="shared" si="2794"/>
        <v/>
      </c>
      <c r="F3127" s="213"/>
      <c r="G3127" s="124"/>
      <c r="H3127" s="125"/>
      <c r="I3127" s="125"/>
      <c r="J3127" s="214"/>
      <c r="K3127" s="186"/>
      <c r="L3127" s="186"/>
      <c r="M3127" s="127"/>
      <c r="N3127" s="128" t="str">
        <f>VLOOKUP(K3127,COD!$O$2:$P$10,2,FALSE)</f>
        <v>#N/A</v>
      </c>
      <c r="O3127" s="128" t="str">
        <f>VLOOKUP(L3127,COD!$O$12:$P$25,2,FALSE)</f>
        <v>#N/A</v>
      </c>
      <c r="P3127" s="119" t="str">
        <f t="shared" si="2632"/>
        <v>#N/A</v>
      </c>
    </row>
    <row r="3128" ht="23.25" customHeight="1">
      <c r="A3128" s="86" t="str">
        <f t="shared" si="2779"/>
        <v>17</v>
      </c>
      <c r="B3128" s="120">
        <v>17.0</v>
      </c>
      <c r="C3128" s="121" t="str">
        <f t="shared" si="91"/>
        <v/>
      </c>
      <c r="D3128" s="122" t="str">
        <f t="shared" ref="D3128:E3128" si="2795">D3127</f>
        <v/>
      </c>
      <c r="E3128" s="123" t="str">
        <f t="shared" si="2795"/>
        <v/>
      </c>
      <c r="F3128" s="213"/>
      <c r="G3128" s="124"/>
      <c r="H3128" s="125"/>
      <c r="I3128" s="125"/>
      <c r="J3128" s="214"/>
      <c r="K3128" s="186"/>
      <c r="L3128" s="186"/>
      <c r="M3128" s="130"/>
      <c r="N3128" s="118" t="str">
        <f>VLOOKUP(K3128,COD!$O$2:$P$10,2,FALSE)</f>
        <v>#N/A</v>
      </c>
      <c r="O3128" s="118" t="str">
        <f>VLOOKUP(L3128,COD!$O$12:$P$25,2,FALSE)</f>
        <v>#N/A</v>
      </c>
      <c r="P3128" s="119" t="str">
        <f t="shared" si="2632"/>
        <v>#N/A</v>
      </c>
    </row>
    <row r="3129" ht="23.25" customHeight="1">
      <c r="A3129" s="86" t="str">
        <f t="shared" si="2779"/>
        <v>18</v>
      </c>
      <c r="B3129" s="120">
        <v>18.0</v>
      </c>
      <c r="C3129" s="121" t="str">
        <f t="shared" si="91"/>
        <v/>
      </c>
      <c r="D3129" s="122" t="str">
        <f t="shared" ref="D3129:E3129" si="2796">D3128</f>
        <v/>
      </c>
      <c r="E3129" s="123" t="str">
        <f t="shared" si="2796"/>
        <v/>
      </c>
      <c r="F3129" s="213"/>
      <c r="G3129" s="124"/>
      <c r="H3129" s="125"/>
      <c r="I3129" s="125"/>
      <c r="J3129" s="215"/>
      <c r="K3129" s="186"/>
      <c r="L3129" s="186"/>
      <c r="M3129" s="131"/>
      <c r="N3129" s="128" t="str">
        <f>VLOOKUP(K3129,COD!$O$2:$P$10,2,FALSE)</f>
        <v>#N/A</v>
      </c>
      <c r="O3129" s="128" t="str">
        <f>VLOOKUP(L3129,COD!$O$12:$P$25,2,FALSE)</f>
        <v>#N/A</v>
      </c>
      <c r="P3129" s="119" t="str">
        <f t="shared" si="2632"/>
        <v>#N/A</v>
      </c>
    </row>
    <row r="3130" ht="23.25" customHeight="1">
      <c r="A3130" s="86" t="str">
        <f t="shared" si="2779"/>
        <v>19</v>
      </c>
      <c r="B3130" s="120">
        <v>19.0</v>
      </c>
      <c r="C3130" s="121" t="str">
        <f t="shared" si="91"/>
        <v/>
      </c>
      <c r="D3130" s="122" t="str">
        <f t="shared" ref="D3130:E3130" si="2797">D3129</f>
        <v/>
      </c>
      <c r="E3130" s="123" t="str">
        <f t="shared" si="2797"/>
        <v/>
      </c>
      <c r="F3130" s="213"/>
      <c r="G3130" s="124"/>
      <c r="H3130" s="125"/>
      <c r="I3130" s="125"/>
      <c r="J3130" s="214"/>
      <c r="K3130" s="186"/>
      <c r="L3130" s="186"/>
      <c r="M3130" s="132"/>
      <c r="N3130" s="118" t="str">
        <f>VLOOKUP(K3130,COD!$O$2:$P$10,2,FALSE)</f>
        <v>#N/A</v>
      </c>
      <c r="O3130" s="118" t="str">
        <f>VLOOKUP(L3130,COD!$O$12:$P$25,2,FALSE)</f>
        <v>#N/A</v>
      </c>
      <c r="P3130" s="119" t="str">
        <f t="shared" si="2632"/>
        <v>#N/A</v>
      </c>
    </row>
    <row r="3131" ht="23.25" customHeight="1">
      <c r="A3131" s="86" t="str">
        <f t="shared" si="2779"/>
        <v>20</v>
      </c>
      <c r="B3131" s="120">
        <v>20.0</v>
      </c>
      <c r="C3131" s="121" t="str">
        <f t="shared" si="91"/>
        <v/>
      </c>
      <c r="D3131" s="122" t="str">
        <f t="shared" ref="D3131:E3131" si="2798">D3130</f>
        <v/>
      </c>
      <c r="E3131" s="123" t="str">
        <f t="shared" si="2798"/>
        <v/>
      </c>
      <c r="F3131" s="213"/>
      <c r="G3131" s="124"/>
      <c r="H3131" s="125"/>
      <c r="I3131" s="125"/>
      <c r="J3131" s="214"/>
      <c r="K3131" s="186"/>
      <c r="L3131" s="186"/>
      <c r="M3131" s="127"/>
      <c r="N3131" s="128" t="str">
        <f>VLOOKUP(K3131,COD!$O$2:$P$10,2,FALSE)</f>
        <v>#N/A</v>
      </c>
      <c r="O3131" s="128" t="str">
        <f>VLOOKUP(L3131,COD!$O$12:$P$25,2,FALSE)</f>
        <v>#N/A</v>
      </c>
      <c r="P3131" s="119" t="str">
        <f t="shared" si="2632"/>
        <v>#N/A</v>
      </c>
    </row>
    <row r="3132" ht="23.25" customHeight="1">
      <c r="A3132" s="86" t="str">
        <f t="shared" si="2779"/>
        <v>21</v>
      </c>
      <c r="B3132" s="120">
        <v>21.0</v>
      </c>
      <c r="C3132" s="121" t="str">
        <f t="shared" si="91"/>
        <v/>
      </c>
      <c r="D3132" s="122" t="str">
        <f t="shared" ref="D3132:E3132" si="2799">D3131</f>
        <v/>
      </c>
      <c r="E3132" s="123" t="str">
        <f t="shared" si="2799"/>
        <v/>
      </c>
      <c r="F3132" s="213"/>
      <c r="G3132" s="124"/>
      <c r="H3132" s="125"/>
      <c r="I3132" s="125"/>
      <c r="J3132" s="215"/>
      <c r="K3132" s="185"/>
      <c r="L3132" s="186"/>
      <c r="M3132" s="132"/>
      <c r="N3132" s="118" t="str">
        <f>VLOOKUP(K3132,COD!$O$2:$P$10,2,FALSE)</f>
        <v>#N/A</v>
      </c>
      <c r="O3132" s="118" t="str">
        <f>VLOOKUP(L3132,COD!$O$12:$P$25,2,FALSE)</f>
        <v>#N/A</v>
      </c>
      <c r="P3132" s="119" t="str">
        <f t="shared" si="2632"/>
        <v>#N/A</v>
      </c>
    </row>
    <row r="3133" ht="23.25" customHeight="1">
      <c r="A3133" s="86" t="str">
        <f t="shared" si="2779"/>
        <v>22</v>
      </c>
      <c r="B3133" s="120">
        <v>22.0</v>
      </c>
      <c r="C3133" s="121" t="str">
        <f t="shared" si="91"/>
        <v/>
      </c>
      <c r="D3133" s="122" t="str">
        <f t="shared" ref="D3133:E3133" si="2800">D3132</f>
        <v/>
      </c>
      <c r="E3133" s="123" t="str">
        <f t="shared" si="2800"/>
        <v/>
      </c>
      <c r="F3133" s="213"/>
      <c r="G3133" s="124"/>
      <c r="H3133" s="125"/>
      <c r="I3133" s="125"/>
      <c r="J3133" s="214"/>
      <c r="K3133" s="186"/>
      <c r="L3133" s="186"/>
      <c r="M3133" s="131"/>
      <c r="N3133" s="128" t="str">
        <f>VLOOKUP(K3133,COD!$O$2:$P$10,2,FALSE)</f>
        <v>#N/A</v>
      </c>
      <c r="O3133" s="128" t="str">
        <f>VLOOKUP(L3133,COD!$O$12:$P$25,2,FALSE)</f>
        <v>#N/A</v>
      </c>
      <c r="P3133" s="119" t="str">
        <f t="shared" si="2632"/>
        <v>#N/A</v>
      </c>
    </row>
    <row r="3134" ht="23.25" customHeight="1">
      <c r="A3134" s="86" t="str">
        <f t="shared" si="2779"/>
        <v>23</v>
      </c>
      <c r="B3134" s="120">
        <v>23.0</v>
      </c>
      <c r="C3134" s="121" t="str">
        <f t="shared" si="91"/>
        <v/>
      </c>
      <c r="D3134" s="122" t="str">
        <f t="shared" ref="D3134:E3134" si="2801">D3133</f>
        <v/>
      </c>
      <c r="E3134" s="123" t="str">
        <f t="shared" si="2801"/>
        <v/>
      </c>
      <c r="F3134" s="213"/>
      <c r="G3134" s="124"/>
      <c r="H3134" s="125"/>
      <c r="I3134" s="125"/>
      <c r="J3134" s="214"/>
      <c r="K3134" s="185"/>
      <c r="L3134" s="186"/>
      <c r="M3134" s="130"/>
      <c r="N3134" s="118" t="str">
        <f>VLOOKUP(K3134,COD!$O$2:$P$10,2,FALSE)</f>
        <v>#N/A</v>
      </c>
      <c r="O3134" s="118" t="str">
        <f>VLOOKUP(L3134,COD!$O$12:$P$25,2,FALSE)</f>
        <v>#N/A</v>
      </c>
      <c r="P3134" s="119" t="str">
        <f t="shared" si="2632"/>
        <v>#N/A</v>
      </c>
    </row>
    <row r="3135" ht="23.25" customHeight="1">
      <c r="A3135" s="86" t="str">
        <f t="shared" si="2779"/>
        <v>24</v>
      </c>
      <c r="B3135" s="120">
        <v>24.0</v>
      </c>
      <c r="C3135" s="121" t="str">
        <f t="shared" si="91"/>
        <v/>
      </c>
      <c r="D3135" s="122" t="str">
        <f t="shared" ref="D3135:E3135" si="2802">D3134</f>
        <v/>
      </c>
      <c r="E3135" s="123" t="str">
        <f t="shared" si="2802"/>
        <v/>
      </c>
      <c r="F3135" s="213"/>
      <c r="G3135" s="124"/>
      <c r="H3135" s="125"/>
      <c r="I3135" s="125"/>
      <c r="J3135" s="214"/>
      <c r="K3135" s="186"/>
      <c r="L3135" s="186"/>
      <c r="M3135" s="131"/>
      <c r="N3135" s="128" t="str">
        <f>VLOOKUP(K3135,COD!$O$2:$P$10,2,FALSE)</f>
        <v>#N/A</v>
      </c>
      <c r="O3135" s="128" t="str">
        <f>VLOOKUP(L3135,COD!$O$12:$P$25,2,FALSE)</f>
        <v>#N/A</v>
      </c>
      <c r="P3135" s="119" t="str">
        <f t="shared" si="2632"/>
        <v>#N/A</v>
      </c>
    </row>
    <row r="3136" ht="23.25" customHeight="1">
      <c r="A3136" s="86" t="str">
        <f t="shared" si="2779"/>
        <v>25</v>
      </c>
      <c r="B3136" s="120">
        <v>25.0</v>
      </c>
      <c r="C3136" s="121" t="str">
        <f t="shared" si="91"/>
        <v/>
      </c>
      <c r="D3136" s="122" t="str">
        <f t="shared" ref="D3136:E3136" si="2803">D3135</f>
        <v/>
      </c>
      <c r="E3136" s="123" t="str">
        <f t="shared" si="2803"/>
        <v/>
      </c>
      <c r="F3136" s="213"/>
      <c r="G3136" s="124"/>
      <c r="H3136" s="125"/>
      <c r="I3136" s="125"/>
      <c r="J3136" s="215"/>
      <c r="K3136" s="185"/>
      <c r="L3136" s="185"/>
      <c r="M3136" s="132"/>
      <c r="N3136" s="118" t="str">
        <f>VLOOKUP(K3136,COD!$O$2:$P$10,2,FALSE)</f>
        <v>#N/A</v>
      </c>
      <c r="O3136" s="118" t="str">
        <f>VLOOKUP(L3136,COD!$O$12:$P$25,2,FALSE)</f>
        <v>#N/A</v>
      </c>
      <c r="P3136" s="119" t="str">
        <f t="shared" si="2632"/>
        <v>#N/A</v>
      </c>
    </row>
    <row r="3137" ht="23.25" customHeight="1">
      <c r="A3137" s="86" t="str">
        <f t="shared" si="2779"/>
        <v>26</v>
      </c>
      <c r="B3137" s="120">
        <v>26.0</v>
      </c>
      <c r="C3137" s="121" t="str">
        <f t="shared" si="91"/>
        <v/>
      </c>
      <c r="D3137" s="122" t="str">
        <f t="shared" ref="D3137:E3137" si="2804">D3136</f>
        <v/>
      </c>
      <c r="E3137" s="123" t="str">
        <f t="shared" si="2804"/>
        <v/>
      </c>
      <c r="F3137" s="213"/>
      <c r="G3137" s="124"/>
      <c r="H3137" s="125"/>
      <c r="I3137" s="125"/>
      <c r="J3137" s="214"/>
      <c r="K3137" s="185"/>
      <c r="L3137" s="185"/>
      <c r="M3137" s="127"/>
      <c r="N3137" s="128" t="str">
        <f>VLOOKUP(K3137,COD!$O$2:$P$10,2,FALSE)</f>
        <v>#N/A</v>
      </c>
      <c r="O3137" s="128" t="str">
        <f>VLOOKUP(L3137,COD!$O$12:$P$25,2,FALSE)</f>
        <v>#N/A</v>
      </c>
      <c r="P3137" s="119" t="str">
        <f t="shared" si="2632"/>
        <v>#N/A</v>
      </c>
    </row>
    <row r="3138" ht="23.25" customHeight="1">
      <c r="A3138" s="86" t="str">
        <f t="shared" si="2779"/>
        <v>27</v>
      </c>
      <c r="B3138" s="120">
        <v>27.0</v>
      </c>
      <c r="C3138" s="121" t="str">
        <f t="shared" si="91"/>
        <v/>
      </c>
      <c r="D3138" s="122" t="str">
        <f t="shared" ref="D3138:E3138" si="2805">D3137</f>
        <v/>
      </c>
      <c r="E3138" s="123" t="str">
        <f t="shared" si="2805"/>
        <v/>
      </c>
      <c r="F3138" s="213"/>
      <c r="G3138" s="124"/>
      <c r="H3138" s="125"/>
      <c r="I3138" s="125"/>
      <c r="J3138" s="214"/>
      <c r="K3138" s="185"/>
      <c r="L3138" s="185"/>
      <c r="M3138" s="130"/>
      <c r="N3138" s="118" t="str">
        <f>VLOOKUP(K3138,COD!$O$2:$P$10,2,FALSE)</f>
        <v>#N/A</v>
      </c>
      <c r="O3138" s="118" t="str">
        <f>VLOOKUP(L3138,COD!$O$12:$P$25,2,FALSE)</f>
        <v>#N/A</v>
      </c>
      <c r="P3138" s="119" t="str">
        <f t="shared" si="2632"/>
        <v>#N/A</v>
      </c>
    </row>
    <row r="3139" ht="23.25" customHeight="1">
      <c r="A3139" s="86" t="str">
        <f t="shared" si="2779"/>
        <v>28</v>
      </c>
      <c r="B3139" s="120">
        <v>28.0</v>
      </c>
      <c r="C3139" s="121" t="str">
        <f t="shared" si="91"/>
        <v/>
      </c>
      <c r="D3139" s="122" t="str">
        <f t="shared" ref="D3139:E3139" si="2806">D3138</f>
        <v/>
      </c>
      <c r="E3139" s="123" t="str">
        <f t="shared" si="2806"/>
        <v/>
      </c>
      <c r="F3139" s="213"/>
      <c r="G3139" s="124"/>
      <c r="H3139" s="125"/>
      <c r="I3139" s="125"/>
      <c r="J3139" s="214"/>
      <c r="K3139" s="185"/>
      <c r="L3139" s="185"/>
      <c r="M3139" s="127"/>
      <c r="N3139" s="128" t="str">
        <f>VLOOKUP(K3139,COD!$O$2:$P$10,2,FALSE)</f>
        <v>#N/A</v>
      </c>
      <c r="O3139" s="128" t="str">
        <f>VLOOKUP(L3139,COD!$O$12:$P$25,2,FALSE)</f>
        <v>#N/A</v>
      </c>
      <c r="P3139" s="119" t="str">
        <f t="shared" si="2632"/>
        <v>#N/A</v>
      </c>
    </row>
    <row r="3140" ht="23.25" customHeight="1">
      <c r="A3140" s="86" t="str">
        <f t="shared" si="2779"/>
        <v>29</v>
      </c>
      <c r="B3140" s="120">
        <v>29.0</v>
      </c>
      <c r="C3140" s="121" t="str">
        <f t="shared" si="91"/>
        <v/>
      </c>
      <c r="D3140" s="122" t="str">
        <f t="shared" ref="D3140:E3140" si="2807">D3139</f>
        <v/>
      </c>
      <c r="E3140" s="123" t="str">
        <f t="shared" si="2807"/>
        <v/>
      </c>
      <c r="F3140" s="213"/>
      <c r="G3140" s="124"/>
      <c r="H3140" s="125"/>
      <c r="I3140" s="125"/>
      <c r="J3140" s="214"/>
      <c r="K3140" s="185"/>
      <c r="L3140" s="185"/>
      <c r="M3140" s="130"/>
      <c r="N3140" s="118" t="str">
        <f>VLOOKUP(K3140,COD!$O$2:$P$10,2,FALSE)</f>
        <v>#N/A</v>
      </c>
      <c r="O3140" s="118" t="str">
        <f>VLOOKUP(L3140,COD!$O$12:$P$25,2,FALSE)</f>
        <v>#N/A</v>
      </c>
      <c r="P3140" s="119" t="str">
        <f t="shared" si="2632"/>
        <v>#N/A</v>
      </c>
    </row>
    <row r="3141" ht="23.25" customHeight="1">
      <c r="A3141" s="86" t="str">
        <f t="shared" si="2779"/>
        <v>30</v>
      </c>
      <c r="B3141" s="120">
        <v>30.0</v>
      </c>
      <c r="C3141" s="121" t="str">
        <f t="shared" si="91"/>
        <v/>
      </c>
      <c r="D3141" s="122" t="str">
        <f t="shared" ref="D3141:E3141" si="2808">D3140</f>
        <v/>
      </c>
      <c r="E3141" s="123" t="str">
        <f t="shared" si="2808"/>
        <v/>
      </c>
      <c r="F3141" s="213"/>
      <c r="G3141" s="124"/>
      <c r="H3141" s="125"/>
      <c r="I3141" s="125"/>
      <c r="J3141" s="214"/>
      <c r="K3141" s="185"/>
      <c r="L3141" s="185"/>
      <c r="M3141" s="131"/>
      <c r="N3141" s="128" t="str">
        <f>VLOOKUP(K3141,COD!$O$2:$P$10,2,FALSE)</f>
        <v>#N/A</v>
      </c>
      <c r="O3141" s="128" t="str">
        <f>VLOOKUP(L3141,COD!$O$12:$P$25,2,FALSE)</f>
        <v>#N/A</v>
      </c>
      <c r="P3141" s="119" t="str">
        <f t="shared" si="2632"/>
        <v>#N/A</v>
      </c>
    </row>
    <row r="3142" ht="23.25" customHeight="1">
      <c r="A3142" s="86" t="str">
        <f t="shared" si="2779"/>
        <v>31</v>
      </c>
      <c r="B3142" s="120">
        <v>31.0</v>
      </c>
      <c r="C3142" s="121" t="str">
        <f t="shared" si="91"/>
        <v/>
      </c>
      <c r="D3142" s="122" t="str">
        <f t="shared" ref="D3142:E3142" si="2809">D3141</f>
        <v/>
      </c>
      <c r="E3142" s="123" t="str">
        <f t="shared" si="2809"/>
        <v/>
      </c>
      <c r="F3142" s="213"/>
      <c r="G3142" s="124"/>
      <c r="H3142" s="125"/>
      <c r="I3142" s="125"/>
      <c r="J3142" s="214"/>
      <c r="K3142" s="186"/>
      <c r="L3142" s="186"/>
      <c r="M3142" s="130"/>
      <c r="N3142" s="118" t="str">
        <f>VLOOKUP(K3142,COD!$O$2:$P$10,2,FALSE)</f>
        <v>#N/A</v>
      </c>
      <c r="O3142" s="118" t="str">
        <f>VLOOKUP(L3142,COD!$O$12:$P$25,2,FALSE)</f>
        <v>#N/A</v>
      </c>
      <c r="P3142" s="119" t="str">
        <f t="shared" si="2632"/>
        <v>#N/A</v>
      </c>
    </row>
    <row r="3143" ht="23.25" customHeight="1">
      <c r="A3143" s="86" t="str">
        <f t="shared" si="2779"/>
        <v>32</v>
      </c>
      <c r="B3143" s="120">
        <v>32.0</v>
      </c>
      <c r="C3143" s="121" t="str">
        <f t="shared" si="91"/>
        <v/>
      </c>
      <c r="D3143" s="122" t="str">
        <f t="shared" ref="D3143:E3143" si="2810">D3142</f>
        <v/>
      </c>
      <c r="E3143" s="123" t="str">
        <f t="shared" si="2810"/>
        <v/>
      </c>
      <c r="F3143" s="213"/>
      <c r="G3143" s="124"/>
      <c r="H3143" s="125"/>
      <c r="I3143" s="125"/>
      <c r="J3143" s="214"/>
      <c r="K3143" s="185"/>
      <c r="L3143" s="185"/>
      <c r="M3143" s="131"/>
      <c r="N3143" s="128" t="str">
        <f>VLOOKUP(K3143,COD!$O$2:$P$10,2,FALSE)</f>
        <v>#N/A</v>
      </c>
      <c r="O3143" s="128" t="str">
        <f>VLOOKUP(L3143,COD!$O$12:$P$25,2,FALSE)</f>
        <v>#N/A</v>
      </c>
      <c r="P3143" s="119" t="str">
        <f t="shared" si="2632"/>
        <v>#N/A</v>
      </c>
    </row>
    <row r="3144" ht="23.25" customHeight="1">
      <c r="A3144" s="86" t="str">
        <f t="shared" si="2779"/>
        <v>33</v>
      </c>
      <c r="B3144" s="120">
        <v>33.0</v>
      </c>
      <c r="C3144" s="121" t="str">
        <f t="shared" si="91"/>
        <v/>
      </c>
      <c r="D3144" s="122" t="str">
        <f t="shared" ref="D3144:E3144" si="2811">D3143</f>
        <v/>
      </c>
      <c r="E3144" s="123" t="str">
        <f t="shared" si="2811"/>
        <v/>
      </c>
      <c r="F3144" s="213"/>
      <c r="G3144" s="124"/>
      <c r="H3144" s="125"/>
      <c r="I3144" s="125"/>
      <c r="J3144" s="214"/>
      <c r="K3144" s="185"/>
      <c r="L3144" s="185"/>
      <c r="M3144" s="132"/>
      <c r="N3144" s="118" t="str">
        <f>VLOOKUP(K3144,COD!$O$2:$P$10,2,FALSE)</f>
        <v>#N/A</v>
      </c>
      <c r="O3144" s="118" t="str">
        <f>VLOOKUP(L3144,COD!$O$12:$P$25,2,FALSE)</f>
        <v>#N/A</v>
      </c>
      <c r="P3144" s="119" t="str">
        <f t="shared" si="2632"/>
        <v>#N/A</v>
      </c>
    </row>
    <row r="3145" ht="23.25" customHeight="1">
      <c r="A3145" s="86" t="str">
        <f t="shared" si="2779"/>
        <v>34</v>
      </c>
      <c r="B3145" s="120">
        <v>34.0</v>
      </c>
      <c r="C3145" s="121" t="str">
        <f t="shared" si="91"/>
        <v/>
      </c>
      <c r="D3145" s="122" t="str">
        <f t="shared" ref="D3145:E3145" si="2812">D3144</f>
        <v/>
      </c>
      <c r="E3145" s="123" t="str">
        <f t="shared" si="2812"/>
        <v/>
      </c>
      <c r="F3145" s="213"/>
      <c r="G3145" s="124"/>
      <c r="H3145" s="125"/>
      <c r="I3145" s="125"/>
      <c r="J3145" s="214"/>
      <c r="K3145" s="185"/>
      <c r="L3145" s="185"/>
      <c r="M3145" s="127"/>
      <c r="N3145" s="128" t="str">
        <f>VLOOKUP(K3145,COD!$O$2:$P$10,2,FALSE)</f>
        <v>#N/A</v>
      </c>
      <c r="O3145" s="128" t="str">
        <f>VLOOKUP(L3145,COD!$O$12:$P$25,2,FALSE)</f>
        <v>#N/A</v>
      </c>
      <c r="P3145" s="119" t="str">
        <f t="shared" si="2632"/>
        <v>#N/A</v>
      </c>
    </row>
    <row r="3146" ht="23.25" customHeight="1">
      <c r="A3146" s="86" t="str">
        <f t="shared" si="2779"/>
        <v>35</v>
      </c>
      <c r="B3146" s="120">
        <v>35.0</v>
      </c>
      <c r="C3146" s="121" t="str">
        <f t="shared" si="91"/>
        <v/>
      </c>
      <c r="D3146" s="122" t="str">
        <f t="shared" ref="D3146:E3146" si="2813">D3145</f>
        <v/>
      </c>
      <c r="E3146" s="123" t="str">
        <f t="shared" si="2813"/>
        <v/>
      </c>
      <c r="F3146" s="213"/>
      <c r="G3146" s="124"/>
      <c r="H3146" s="125"/>
      <c r="I3146" s="125"/>
      <c r="J3146" s="214"/>
      <c r="K3146" s="185"/>
      <c r="L3146" s="185"/>
      <c r="M3146" s="130"/>
      <c r="N3146" s="118" t="str">
        <f>VLOOKUP(K3146,COD!$O$2:$P$10,2,FALSE)</f>
        <v>#N/A</v>
      </c>
      <c r="O3146" s="118" t="str">
        <f>VLOOKUP(L3146,COD!$O$12:$P$25,2,FALSE)</f>
        <v>#N/A</v>
      </c>
      <c r="P3146" s="119" t="str">
        <f t="shared" si="2632"/>
        <v>#N/A</v>
      </c>
    </row>
    <row r="3147" ht="23.25" customHeight="1">
      <c r="A3147" s="86" t="str">
        <f t="shared" si="2779"/>
        <v>36</v>
      </c>
      <c r="B3147" s="120">
        <v>36.0</v>
      </c>
      <c r="C3147" s="121" t="str">
        <f t="shared" si="91"/>
        <v/>
      </c>
      <c r="D3147" s="122" t="str">
        <f t="shared" ref="D3147:E3147" si="2814">D3146</f>
        <v/>
      </c>
      <c r="E3147" s="123" t="str">
        <f t="shared" si="2814"/>
        <v/>
      </c>
      <c r="F3147" s="213"/>
      <c r="G3147" s="124"/>
      <c r="H3147" s="125"/>
      <c r="I3147" s="125"/>
      <c r="J3147" s="214"/>
      <c r="K3147" s="185"/>
      <c r="L3147" s="185"/>
      <c r="M3147" s="127"/>
      <c r="N3147" s="128" t="str">
        <f>VLOOKUP(K3147,COD!$O$2:$P$10,2,FALSE)</f>
        <v>#N/A</v>
      </c>
      <c r="O3147" s="128" t="str">
        <f>VLOOKUP(L3147,COD!$O$12:$P$25,2,FALSE)</f>
        <v>#N/A</v>
      </c>
      <c r="P3147" s="119" t="str">
        <f t="shared" si="2632"/>
        <v>#N/A</v>
      </c>
    </row>
    <row r="3148" ht="23.25" customHeight="1">
      <c r="A3148" s="86" t="str">
        <f t="shared" si="2779"/>
        <v>37</v>
      </c>
      <c r="B3148" s="120">
        <v>37.0</v>
      </c>
      <c r="C3148" s="121" t="str">
        <f t="shared" si="91"/>
        <v/>
      </c>
      <c r="D3148" s="122" t="str">
        <f t="shared" ref="D3148:E3148" si="2815">D3147</f>
        <v/>
      </c>
      <c r="E3148" s="123" t="str">
        <f t="shared" si="2815"/>
        <v/>
      </c>
      <c r="F3148" s="213"/>
      <c r="G3148" s="124"/>
      <c r="H3148" s="125"/>
      <c r="I3148" s="125"/>
      <c r="J3148" s="215"/>
      <c r="K3148" s="185"/>
      <c r="L3148" s="185"/>
      <c r="M3148" s="132"/>
      <c r="N3148" s="118" t="str">
        <f>VLOOKUP(K3148,COD!$O$2:$P$10,2,FALSE)</f>
        <v>#N/A</v>
      </c>
      <c r="O3148" s="118" t="str">
        <f>VLOOKUP(L3148,COD!$O$12:$P$25,2,FALSE)</f>
        <v>#N/A</v>
      </c>
      <c r="P3148" s="119" t="str">
        <f t="shared" si="2632"/>
        <v>#N/A</v>
      </c>
    </row>
    <row r="3149" ht="23.25" customHeight="1">
      <c r="A3149" s="86" t="str">
        <f t="shared" si="2779"/>
        <v>38</v>
      </c>
      <c r="B3149" s="120">
        <v>38.0</v>
      </c>
      <c r="C3149" s="121" t="str">
        <f t="shared" si="91"/>
        <v/>
      </c>
      <c r="D3149" s="122" t="str">
        <f t="shared" ref="D3149:E3149" si="2816">D3148</f>
        <v/>
      </c>
      <c r="E3149" s="123" t="str">
        <f t="shared" si="2816"/>
        <v/>
      </c>
      <c r="F3149" s="213"/>
      <c r="G3149" s="124"/>
      <c r="H3149" s="125"/>
      <c r="I3149" s="125"/>
      <c r="J3149" s="214"/>
      <c r="K3149" s="185"/>
      <c r="L3149" s="185"/>
      <c r="M3149" s="127"/>
      <c r="N3149" s="128" t="str">
        <f>VLOOKUP(K3149,COD!$O$2:$P$10,2,FALSE)</f>
        <v>#N/A</v>
      </c>
      <c r="O3149" s="128" t="str">
        <f>VLOOKUP(L3149,COD!$O$12:$P$25,2,FALSE)</f>
        <v>#N/A</v>
      </c>
      <c r="P3149" s="119" t="str">
        <f t="shared" si="2632"/>
        <v>#N/A</v>
      </c>
    </row>
    <row r="3150" ht="23.25" customHeight="1">
      <c r="A3150" s="86" t="str">
        <f t="shared" si="2779"/>
        <v>39</v>
      </c>
      <c r="B3150" s="120">
        <v>39.0</v>
      </c>
      <c r="C3150" s="121" t="str">
        <f t="shared" si="91"/>
        <v/>
      </c>
      <c r="D3150" s="122" t="str">
        <f t="shared" ref="D3150:E3150" si="2817">D3149</f>
        <v/>
      </c>
      <c r="E3150" s="123" t="str">
        <f t="shared" si="2817"/>
        <v/>
      </c>
      <c r="F3150" s="213"/>
      <c r="G3150" s="124"/>
      <c r="H3150" s="125"/>
      <c r="I3150" s="125"/>
      <c r="J3150" s="214"/>
      <c r="K3150" s="185"/>
      <c r="L3150" s="186"/>
      <c r="M3150" s="132"/>
      <c r="N3150" s="118" t="str">
        <f>VLOOKUP(K3150,COD!$O$2:$P$10,2,FALSE)</f>
        <v>#N/A</v>
      </c>
      <c r="O3150" s="118" t="str">
        <f>VLOOKUP(L3150,COD!$O$12:$P$25,2,FALSE)</f>
        <v>#N/A</v>
      </c>
      <c r="P3150" s="119" t="str">
        <f t="shared" si="2632"/>
        <v>#N/A</v>
      </c>
    </row>
    <row r="3151" ht="23.25" customHeight="1">
      <c r="A3151" s="86" t="str">
        <f t="shared" si="2779"/>
        <v>40</v>
      </c>
      <c r="B3151" s="120">
        <v>40.0</v>
      </c>
      <c r="C3151" s="121" t="str">
        <f t="shared" si="91"/>
        <v/>
      </c>
      <c r="D3151" s="122" t="str">
        <f t="shared" ref="D3151:E3151" si="2818">D3150</f>
        <v/>
      </c>
      <c r="E3151" s="123" t="str">
        <f t="shared" si="2818"/>
        <v/>
      </c>
      <c r="F3151" s="213"/>
      <c r="G3151" s="124"/>
      <c r="H3151" s="125"/>
      <c r="I3151" s="125"/>
      <c r="J3151" s="214"/>
      <c r="K3151" s="185"/>
      <c r="L3151" s="186"/>
      <c r="M3151" s="131"/>
      <c r="N3151" s="128" t="str">
        <f>VLOOKUP(K3151,COD!$O$2:$P$10,2,FALSE)</f>
        <v>#N/A</v>
      </c>
      <c r="O3151" s="128" t="str">
        <f>VLOOKUP(L3151,COD!$O$12:$P$25,2,FALSE)</f>
        <v>#N/A</v>
      </c>
      <c r="P3151" s="119" t="str">
        <f t="shared" si="2632"/>
        <v>#N/A</v>
      </c>
    </row>
    <row r="3152" ht="23.25" customHeight="1">
      <c r="A3152" s="86" t="str">
        <f t="shared" si="2779"/>
        <v>41</v>
      </c>
      <c r="B3152" s="120">
        <v>41.0</v>
      </c>
      <c r="C3152" s="121" t="str">
        <f t="shared" si="91"/>
        <v/>
      </c>
      <c r="D3152" s="122" t="str">
        <f t="shared" ref="D3152:E3152" si="2819">D3151</f>
        <v/>
      </c>
      <c r="E3152" s="123" t="str">
        <f t="shared" si="2819"/>
        <v/>
      </c>
      <c r="F3152" s="213"/>
      <c r="G3152" s="124"/>
      <c r="H3152" s="125"/>
      <c r="I3152" s="125"/>
      <c r="J3152" s="214"/>
      <c r="K3152" s="185"/>
      <c r="L3152" s="186"/>
      <c r="M3152" s="132"/>
      <c r="N3152" s="118" t="str">
        <f>VLOOKUP(K3152,COD!$O$2:$P$10,2,FALSE)</f>
        <v>#N/A</v>
      </c>
      <c r="O3152" s="118" t="str">
        <f>VLOOKUP(L3152,COD!$O$12:$P$25,2,FALSE)</f>
        <v>#N/A</v>
      </c>
      <c r="P3152" s="119" t="str">
        <f t="shared" si="2632"/>
        <v>#N/A</v>
      </c>
    </row>
    <row r="3153" ht="23.25" customHeight="1">
      <c r="A3153" s="86" t="str">
        <f t="shared" si="2779"/>
        <v>42</v>
      </c>
      <c r="B3153" s="120">
        <v>42.0</v>
      </c>
      <c r="C3153" s="121" t="str">
        <f t="shared" si="91"/>
        <v/>
      </c>
      <c r="D3153" s="122" t="str">
        <f t="shared" ref="D3153:E3153" si="2820">D3152</f>
        <v/>
      </c>
      <c r="E3153" s="123" t="str">
        <f t="shared" si="2820"/>
        <v/>
      </c>
      <c r="F3153" s="213"/>
      <c r="G3153" s="124"/>
      <c r="H3153" s="125"/>
      <c r="I3153" s="125"/>
      <c r="J3153" s="214"/>
      <c r="K3153" s="185"/>
      <c r="L3153" s="188"/>
      <c r="M3153" s="127"/>
      <c r="N3153" s="128" t="str">
        <f>VLOOKUP(K3153,COD!$O$2:$P$10,2,FALSE)</f>
        <v>#N/A</v>
      </c>
      <c r="O3153" s="128" t="str">
        <f>VLOOKUP(L3153,COD!$O$12:$P$25,2,FALSE)</f>
        <v>#N/A</v>
      </c>
      <c r="P3153" s="119" t="str">
        <f t="shared" si="2632"/>
        <v>#N/A</v>
      </c>
    </row>
    <row r="3154" ht="23.25" customHeight="1">
      <c r="A3154" s="86" t="str">
        <f t="shared" si="2779"/>
        <v>43</v>
      </c>
      <c r="B3154" s="120">
        <v>43.0</v>
      </c>
      <c r="C3154" s="121" t="str">
        <f t="shared" si="91"/>
        <v/>
      </c>
      <c r="D3154" s="122" t="str">
        <f t="shared" ref="D3154:E3154" si="2821">D3153</f>
        <v/>
      </c>
      <c r="E3154" s="123" t="str">
        <f t="shared" si="2821"/>
        <v/>
      </c>
      <c r="F3154" s="213"/>
      <c r="G3154" s="124"/>
      <c r="H3154" s="125"/>
      <c r="I3154" s="125"/>
      <c r="J3154" s="214"/>
      <c r="K3154" s="186"/>
      <c r="L3154" s="186"/>
      <c r="M3154" s="130"/>
      <c r="N3154" s="118" t="str">
        <f>VLOOKUP(K3154,COD!$O$2:$P$10,2,FALSE)</f>
        <v>#N/A</v>
      </c>
      <c r="O3154" s="118" t="str">
        <f>VLOOKUP(L3154,COD!$O$12:$P$25,2,FALSE)</f>
        <v>#N/A</v>
      </c>
      <c r="P3154" s="119" t="str">
        <f t="shared" si="2632"/>
        <v>#N/A</v>
      </c>
    </row>
    <row r="3155" ht="23.25" customHeight="1">
      <c r="A3155" s="86" t="str">
        <f t="shared" si="2779"/>
        <v>44</v>
      </c>
      <c r="B3155" s="120">
        <v>44.0</v>
      </c>
      <c r="C3155" s="121" t="str">
        <f t="shared" si="91"/>
        <v/>
      </c>
      <c r="D3155" s="122" t="str">
        <f t="shared" ref="D3155:E3155" si="2822">D3154</f>
        <v/>
      </c>
      <c r="E3155" s="123" t="str">
        <f t="shared" si="2822"/>
        <v/>
      </c>
      <c r="F3155" s="213"/>
      <c r="G3155" s="124"/>
      <c r="H3155" s="125"/>
      <c r="I3155" s="125"/>
      <c r="J3155" s="214"/>
      <c r="K3155" s="186"/>
      <c r="L3155" s="186"/>
      <c r="M3155" s="131"/>
      <c r="N3155" s="128" t="str">
        <f>VLOOKUP(K3155,COD!$O$2:$P$10,2,FALSE)</f>
        <v>#N/A</v>
      </c>
      <c r="O3155" s="128" t="str">
        <f>VLOOKUP(L3155,COD!$O$12:$P$25,2,FALSE)</f>
        <v>#N/A</v>
      </c>
      <c r="P3155" s="119" t="str">
        <f t="shared" si="2632"/>
        <v>#N/A</v>
      </c>
    </row>
    <row r="3156" ht="23.25" customHeight="1">
      <c r="A3156" s="86" t="str">
        <f t="shared" si="2779"/>
        <v>45</v>
      </c>
      <c r="B3156" s="120">
        <v>45.0</v>
      </c>
      <c r="C3156" s="121" t="str">
        <f t="shared" si="91"/>
        <v/>
      </c>
      <c r="D3156" s="122" t="str">
        <f t="shared" ref="D3156:E3156" si="2823">D3155</f>
        <v/>
      </c>
      <c r="E3156" s="123" t="str">
        <f t="shared" si="2823"/>
        <v/>
      </c>
      <c r="F3156" s="213"/>
      <c r="G3156" s="124"/>
      <c r="H3156" s="125"/>
      <c r="I3156" s="125"/>
      <c r="J3156" s="214"/>
      <c r="K3156" s="189"/>
      <c r="L3156" s="190"/>
      <c r="M3156" s="132"/>
      <c r="N3156" s="118" t="str">
        <f>VLOOKUP(K3156,COD!$O$2:$P$10,2,FALSE)</f>
        <v>#N/A</v>
      </c>
      <c r="O3156" s="118" t="str">
        <f>VLOOKUP(L3156,COD!$O$12:$P$25,2,FALSE)</f>
        <v>#N/A</v>
      </c>
      <c r="P3156" s="119" t="str">
        <f t="shared" si="2632"/>
        <v>#N/A</v>
      </c>
    </row>
    <row r="3157" ht="23.25" customHeight="1">
      <c r="A3157" s="86" t="str">
        <f t="shared" si="2779"/>
        <v>46</v>
      </c>
      <c r="B3157" s="120">
        <v>46.0</v>
      </c>
      <c r="C3157" s="121" t="str">
        <f t="shared" si="91"/>
        <v/>
      </c>
      <c r="D3157" s="122" t="str">
        <f t="shared" ref="D3157:E3157" si="2824">D3156</f>
        <v/>
      </c>
      <c r="E3157" s="123" t="str">
        <f t="shared" si="2824"/>
        <v/>
      </c>
      <c r="F3157" s="213"/>
      <c r="G3157" s="124"/>
      <c r="H3157" s="125"/>
      <c r="I3157" s="125"/>
      <c r="J3157" s="215"/>
      <c r="K3157" s="186"/>
      <c r="L3157" s="186"/>
      <c r="M3157" s="127"/>
      <c r="N3157" s="128" t="str">
        <f>VLOOKUP(K3157,COD!$O$2:$P$10,2,FALSE)</f>
        <v>#N/A</v>
      </c>
      <c r="O3157" s="128" t="str">
        <f>VLOOKUP(L3157,COD!$O$12:$P$25,2,FALSE)</f>
        <v>#N/A</v>
      </c>
      <c r="P3157" s="119" t="str">
        <f t="shared" si="2632"/>
        <v>#N/A</v>
      </c>
    </row>
    <row r="3158" ht="23.25" customHeight="1">
      <c r="A3158" s="86" t="str">
        <f t="shared" si="2779"/>
        <v>47</v>
      </c>
      <c r="B3158" s="120">
        <v>47.0</v>
      </c>
      <c r="C3158" s="121" t="str">
        <f t="shared" si="91"/>
        <v/>
      </c>
      <c r="D3158" s="122" t="str">
        <f t="shared" ref="D3158:E3158" si="2825">D3157</f>
        <v/>
      </c>
      <c r="E3158" s="123" t="str">
        <f t="shared" si="2825"/>
        <v/>
      </c>
      <c r="F3158" s="213"/>
      <c r="G3158" s="124"/>
      <c r="H3158" s="125"/>
      <c r="I3158" s="125"/>
      <c r="J3158" s="214"/>
      <c r="K3158" s="185"/>
      <c r="L3158" s="186"/>
      <c r="M3158" s="132"/>
      <c r="N3158" s="118" t="str">
        <f>VLOOKUP(K3158,COD!$O$2:$P$10,2,FALSE)</f>
        <v>#N/A</v>
      </c>
      <c r="O3158" s="118" t="str">
        <f>VLOOKUP(L3158,COD!$O$12:$P$25,2,FALSE)</f>
        <v>#N/A</v>
      </c>
      <c r="P3158" s="119" t="str">
        <f t="shared" si="2632"/>
        <v>#N/A</v>
      </c>
    </row>
    <row r="3159" ht="23.25" customHeight="1">
      <c r="A3159" s="86" t="str">
        <f t="shared" si="2779"/>
        <v>48</v>
      </c>
      <c r="B3159" s="120">
        <v>48.0</v>
      </c>
      <c r="C3159" s="121" t="str">
        <f t="shared" si="91"/>
        <v/>
      </c>
      <c r="D3159" s="122" t="str">
        <f t="shared" ref="D3159:E3159" si="2826">D3158</f>
        <v/>
      </c>
      <c r="E3159" s="123" t="str">
        <f t="shared" si="2826"/>
        <v/>
      </c>
      <c r="F3159" s="213"/>
      <c r="G3159" s="124"/>
      <c r="H3159" s="125"/>
      <c r="I3159" s="125"/>
      <c r="J3159" s="214"/>
      <c r="K3159" s="186"/>
      <c r="L3159" s="186"/>
      <c r="M3159" s="127"/>
      <c r="N3159" s="128" t="str">
        <f>VLOOKUP(K3159,COD!$O$2:$P$10,2,FALSE)</f>
        <v>#N/A</v>
      </c>
      <c r="O3159" s="128" t="str">
        <f>VLOOKUP(L3159,COD!$O$12:$P$25,2,FALSE)</f>
        <v>#N/A</v>
      </c>
      <c r="P3159" s="119" t="str">
        <f t="shared" si="2632"/>
        <v>#N/A</v>
      </c>
    </row>
    <row r="3160" ht="23.25" customHeight="1">
      <c r="A3160" s="86" t="str">
        <f t="shared" si="2779"/>
        <v>49</v>
      </c>
      <c r="B3160" s="120">
        <v>49.0</v>
      </c>
      <c r="C3160" s="121" t="str">
        <f t="shared" si="91"/>
        <v/>
      </c>
      <c r="D3160" s="122" t="str">
        <f t="shared" ref="D3160:E3160" si="2827">D3159</f>
        <v/>
      </c>
      <c r="E3160" s="123" t="str">
        <f t="shared" si="2827"/>
        <v/>
      </c>
      <c r="F3160" s="213"/>
      <c r="G3160" s="124"/>
      <c r="H3160" s="125"/>
      <c r="I3160" s="125"/>
      <c r="J3160" s="214"/>
      <c r="K3160" s="185"/>
      <c r="L3160" s="186"/>
      <c r="M3160" s="132"/>
      <c r="N3160" s="118" t="str">
        <f>VLOOKUP(K3160,COD!$O$2:$P$10,2,FALSE)</f>
        <v>#N/A</v>
      </c>
      <c r="O3160" s="118" t="str">
        <f>VLOOKUP(L3160,COD!$O$12:$P$25,2,FALSE)</f>
        <v>#N/A</v>
      </c>
      <c r="P3160" s="119" t="str">
        <f t="shared" si="2632"/>
        <v>#N/A</v>
      </c>
    </row>
    <row r="3161" ht="23.25" customHeight="1">
      <c r="A3161" s="86" t="str">
        <f t="shared" si="2779"/>
        <v>50</v>
      </c>
      <c r="B3161" s="120">
        <v>50.0</v>
      </c>
      <c r="C3161" s="121" t="str">
        <f t="shared" si="91"/>
        <v/>
      </c>
      <c r="D3161" s="122" t="str">
        <f t="shared" ref="D3161:E3161" si="2828">D3160</f>
        <v/>
      </c>
      <c r="E3161" s="123" t="str">
        <f t="shared" si="2828"/>
        <v/>
      </c>
      <c r="F3161" s="213"/>
      <c r="G3161" s="124"/>
      <c r="H3161" s="125"/>
      <c r="I3161" s="125"/>
      <c r="J3161" s="214"/>
      <c r="K3161" s="186"/>
      <c r="L3161" s="186"/>
      <c r="M3161" s="127"/>
      <c r="N3161" s="128" t="str">
        <f>VLOOKUP(K3161,COD!$O$2:$P$10,2,FALSE)</f>
        <v>#N/A</v>
      </c>
      <c r="O3161" s="128" t="str">
        <f>VLOOKUP(L3161,COD!$O$12:$P$25,2,FALSE)</f>
        <v>#N/A</v>
      </c>
      <c r="P3161" s="119" t="str">
        <f t="shared" si="2632"/>
        <v>#N/A</v>
      </c>
    </row>
    <row r="3162" ht="23.25" customHeight="1">
      <c r="A3162" s="86" t="str">
        <f t="shared" si="2779"/>
        <v>51</v>
      </c>
      <c r="B3162" s="120">
        <v>51.0</v>
      </c>
      <c r="C3162" s="121" t="str">
        <f t="shared" si="91"/>
        <v/>
      </c>
      <c r="D3162" s="122" t="str">
        <f t="shared" ref="D3162:E3162" si="2829">D3161</f>
        <v/>
      </c>
      <c r="E3162" s="123" t="str">
        <f t="shared" si="2829"/>
        <v/>
      </c>
      <c r="F3162" s="213"/>
      <c r="G3162" s="124"/>
      <c r="H3162" s="125"/>
      <c r="I3162" s="125"/>
      <c r="J3162" s="215"/>
      <c r="K3162" s="186"/>
      <c r="L3162" s="186"/>
      <c r="M3162" s="130"/>
      <c r="N3162" s="118" t="str">
        <f>VLOOKUP(K3162,COD!$O$2:$P$10,2,FALSE)</f>
        <v>#N/A</v>
      </c>
      <c r="O3162" s="118" t="str">
        <f>VLOOKUP(L3162,COD!$O$12:$P$25,2,FALSE)</f>
        <v>#N/A</v>
      </c>
      <c r="P3162" s="119" t="str">
        <f t="shared" si="2632"/>
        <v>#N/A</v>
      </c>
    </row>
    <row r="3163" ht="23.25" customHeight="1">
      <c r="A3163" s="86" t="str">
        <f t="shared" si="2779"/>
        <v>52</v>
      </c>
      <c r="B3163" s="120">
        <v>52.0</v>
      </c>
      <c r="C3163" s="121" t="str">
        <f t="shared" si="91"/>
        <v/>
      </c>
      <c r="D3163" s="122" t="str">
        <f t="shared" ref="D3163:E3163" si="2830">D3162</f>
        <v/>
      </c>
      <c r="E3163" s="123" t="str">
        <f t="shared" si="2830"/>
        <v/>
      </c>
      <c r="F3163" s="213"/>
      <c r="G3163" s="124"/>
      <c r="H3163" s="125"/>
      <c r="I3163" s="125"/>
      <c r="J3163" s="214"/>
      <c r="K3163" s="186"/>
      <c r="L3163" s="186"/>
      <c r="M3163" s="127"/>
      <c r="N3163" s="128" t="str">
        <f>VLOOKUP(K3163,COD!$O$2:$P$10,2,FALSE)</f>
        <v>#N/A</v>
      </c>
      <c r="O3163" s="128" t="str">
        <f>VLOOKUP(L3163,COD!$O$12:$P$25,2,FALSE)</f>
        <v>#N/A</v>
      </c>
      <c r="P3163" s="119" t="str">
        <f t="shared" si="2632"/>
        <v>#N/A</v>
      </c>
    </row>
    <row r="3164" ht="23.25" customHeight="1">
      <c r="A3164" s="86" t="str">
        <f t="shared" si="2779"/>
        <v>53</v>
      </c>
      <c r="B3164" s="120">
        <v>53.0</v>
      </c>
      <c r="C3164" s="121" t="str">
        <f t="shared" si="91"/>
        <v/>
      </c>
      <c r="D3164" s="122" t="str">
        <f t="shared" ref="D3164:E3164" si="2831">D3163</f>
        <v/>
      </c>
      <c r="E3164" s="123" t="str">
        <f t="shared" si="2831"/>
        <v/>
      </c>
      <c r="F3164" s="213"/>
      <c r="G3164" s="124"/>
      <c r="H3164" s="125"/>
      <c r="I3164" s="125"/>
      <c r="J3164" s="214"/>
      <c r="K3164" s="185"/>
      <c r="L3164" s="185"/>
      <c r="M3164" s="132"/>
      <c r="N3164" s="118" t="str">
        <f>VLOOKUP(K3164,COD!$O$2:$P$10,2,FALSE)</f>
        <v>#N/A</v>
      </c>
      <c r="O3164" s="118" t="str">
        <f>VLOOKUP(L3164,COD!$O$12:$P$25,2,FALSE)</f>
        <v>#N/A</v>
      </c>
      <c r="P3164" s="119" t="str">
        <f t="shared" si="2632"/>
        <v>#N/A</v>
      </c>
    </row>
    <row r="3165" ht="23.25" customHeight="1">
      <c r="A3165" s="86" t="str">
        <f t="shared" si="2779"/>
        <v>54</v>
      </c>
      <c r="B3165" s="120">
        <v>54.0</v>
      </c>
      <c r="C3165" s="121" t="str">
        <f t="shared" si="91"/>
        <v/>
      </c>
      <c r="D3165" s="122" t="str">
        <f t="shared" ref="D3165:E3165" si="2832">D3164</f>
        <v/>
      </c>
      <c r="E3165" s="123" t="str">
        <f t="shared" si="2832"/>
        <v/>
      </c>
      <c r="F3165" s="213"/>
      <c r="G3165" s="124"/>
      <c r="H3165" s="125"/>
      <c r="I3165" s="125"/>
      <c r="J3165" s="214"/>
      <c r="K3165" s="186"/>
      <c r="L3165" s="186"/>
      <c r="M3165" s="127"/>
      <c r="N3165" s="128" t="str">
        <f>VLOOKUP(K3165,COD!$O$2:$P$10,2,FALSE)</f>
        <v>#N/A</v>
      </c>
      <c r="O3165" s="128" t="str">
        <f>VLOOKUP(L3165,COD!$O$12:$P$25,2,FALSE)</f>
        <v>#N/A</v>
      </c>
      <c r="P3165" s="119" t="str">
        <f t="shared" si="2632"/>
        <v>#N/A</v>
      </c>
    </row>
    <row r="3166" ht="23.25" customHeight="1">
      <c r="A3166" s="86" t="str">
        <f t="shared" si="2779"/>
        <v>55</v>
      </c>
      <c r="B3166" s="120">
        <v>55.0</v>
      </c>
      <c r="C3166" s="121" t="str">
        <f t="shared" si="91"/>
        <v/>
      </c>
      <c r="D3166" s="122" t="str">
        <f t="shared" ref="D3166:E3166" si="2833">D3165</f>
        <v/>
      </c>
      <c r="E3166" s="123" t="str">
        <f t="shared" si="2833"/>
        <v/>
      </c>
      <c r="F3166" s="213"/>
      <c r="G3166" s="124"/>
      <c r="H3166" s="125"/>
      <c r="I3166" s="125"/>
      <c r="J3166" s="214"/>
      <c r="K3166" s="185"/>
      <c r="L3166" s="186"/>
      <c r="M3166" s="130"/>
      <c r="N3166" s="118" t="str">
        <f>VLOOKUP(K3166,COD!$O$2:$P$10,2,FALSE)</f>
        <v>#N/A</v>
      </c>
      <c r="O3166" s="118" t="str">
        <f>VLOOKUP(L3166,COD!$O$12:$P$25,2,FALSE)</f>
        <v>#N/A</v>
      </c>
      <c r="P3166" s="119" t="str">
        <f t="shared" si="2632"/>
        <v>#N/A</v>
      </c>
    </row>
    <row r="3167" ht="23.25" customHeight="1">
      <c r="A3167" s="86" t="str">
        <f t="shared" si="2779"/>
        <v>56</v>
      </c>
      <c r="B3167" s="120">
        <v>56.0</v>
      </c>
      <c r="C3167" s="121" t="str">
        <f t="shared" si="91"/>
        <v/>
      </c>
      <c r="D3167" s="122" t="str">
        <f t="shared" ref="D3167:E3167" si="2834">D3166</f>
        <v/>
      </c>
      <c r="E3167" s="123" t="str">
        <f t="shared" si="2834"/>
        <v/>
      </c>
      <c r="F3167" s="213"/>
      <c r="G3167" s="124"/>
      <c r="H3167" s="125"/>
      <c r="I3167" s="125"/>
      <c r="J3167" s="214"/>
      <c r="K3167" s="186"/>
      <c r="L3167" s="186"/>
      <c r="M3167" s="131"/>
      <c r="N3167" s="128" t="str">
        <f>VLOOKUP(K3167,COD!$O$2:$P$10,2,FALSE)</f>
        <v>#N/A</v>
      </c>
      <c r="O3167" s="128" t="str">
        <f>VLOOKUP(L3167,COD!$O$12:$P$25,2,FALSE)</f>
        <v>#N/A</v>
      </c>
      <c r="P3167" s="119" t="str">
        <f t="shared" si="2632"/>
        <v>#N/A</v>
      </c>
    </row>
    <row r="3168" ht="23.25" customHeight="1">
      <c r="A3168" s="86" t="str">
        <f t="shared" si="2779"/>
        <v>57</v>
      </c>
      <c r="B3168" s="120">
        <v>57.0</v>
      </c>
      <c r="C3168" s="121" t="str">
        <f t="shared" si="91"/>
        <v/>
      </c>
      <c r="D3168" s="122" t="str">
        <f t="shared" ref="D3168:E3168" si="2835">D3167</f>
        <v/>
      </c>
      <c r="E3168" s="123" t="str">
        <f t="shared" si="2835"/>
        <v/>
      </c>
      <c r="F3168" s="213"/>
      <c r="G3168" s="124"/>
      <c r="H3168" s="125"/>
      <c r="I3168" s="125"/>
      <c r="J3168" s="214"/>
      <c r="K3168" s="185"/>
      <c r="L3168" s="185"/>
      <c r="M3168" s="132"/>
      <c r="N3168" s="118" t="str">
        <f>VLOOKUP(K3168,COD!$O$2:$P$10,2,FALSE)</f>
        <v>#N/A</v>
      </c>
      <c r="O3168" s="118" t="str">
        <f>VLOOKUP(L3168,COD!$O$12:$P$25,2,FALSE)</f>
        <v>#N/A</v>
      </c>
      <c r="P3168" s="119" t="str">
        <f t="shared" si="2632"/>
        <v>#N/A</v>
      </c>
    </row>
    <row r="3169" ht="23.25" customHeight="1">
      <c r="A3169" s="86" t="str">
        <f t="shared" si="2779"/>
        <v>58</v>
      </c>
      <c r="B3169" s="120">
        <v>58.0</v>
      </c>
      <c r="C3169" s="121" t="str">
        <f t="shared" si="91"/>
        <v/>
      </c>
      <c r="D3169" s="122" t="str">
        <f t="shared" ref="D3169:E3169" si="2836">D3168</f>
        <v/>
      </c>
      <c r="E3169" s="123" t="str">
        <f t="shared" si="2836"/>
        <v/>
      </c>
      <c r="F3169" s="213"/>
      <c r="G3169" s="124"/>
      <c r="H3169" s="125"/>
      <c r="I3169" s="125"/>
      <c r="J3169" s="214"/>
      <c r="K3169" s="185"/>
      <c r="L3169" s="185"/>
      <c r="M3169" s="127"/>
      <c r="N3169" s="128" t="str">
        <f>VLOOKUP(K3169,COD!$O$2:$P$10,2,FALSE)</f>
        <v>#N/A</v>
      </c>
      <c r="O3169" s="128" t="str">
        <f>VLOOKUP(L3169,COD!$O$12:$P$25,2,FALSE)</f>
        <v>#N/A</v>
      </c>
      <c r="P3169" s="119" t="str">
        <f t="shared" si="2632"/>
        <v>#N/A</v>
      </c>
    </row>
    <row r="3170" ht="23.25" customHeight="1">
      <c r="A3170" s="86" t="str">
        <f t="shared" si="2779"/>
        <v>59</v>
      </c>
      <c r="B3170" s="120">
        <v>59.0</v>
      </c>
      <c r="C3170" s="121" t="str">
        <f t="shared" si="91"/>
        <v/>
      </c>
      <c r="D3170" s="122" t="str">
        <f t="shared" ref="D3170:E3170" si="2837">D3169</f>
        <v/>
      </c>
      <c r="E3170" s="123" t="str">
        <f t="shared" si="2837"/>
        <v/>
      </c>
      <c r="F3170" s="213"/>
      <c r="G3170" s="124"/>
      <c r="H3170" s="125"/>
      <c r="I3170" s="125"/>
      <c r="J3170" s="214"/>
      <c r="K3170" s="185"/>
      <c r="L3170" s="185"/>
      <c r="M3170" s="132"/>
      <c r="N3170" s="118" t="str">
        <f>VLOOKUP(K3170,COD!$O$2:$P$10,2,FALSE)</f>
        <v>#N/A</v>
      </c>
      <c r="O3170" s="118" t="str">
        <f>VLOOKUP(L3170,COD!$O$12:$P$25,2,FALSE)</f>
        <v>#N/A</v>
      </c>
      <c r="P3170" s="119" t="str">
        <f t="shared" si="2632"/>
        <v>#N/A</v>
      </c>
    </row>
    <row r="3171" ht="23.25" customHeight="1">
      <c r="A3171" s="86" t="str">
        <f t="shared" si="2779"/>
        <v>60</v>
      </c>
      <c r="B3171" s="120">
        <v>60.0</v>
      </c>
      <c r="C3171" s="121" t="str">
        <f t="shared" si="91"/>
        <v/>
      </c>
      <c r="D3171" s="122" t="str">
        <f t="shared" ref="D3171:E3171" si="2838">D3170</f>
        <v/>
      </c>
      <c r="E3171" s="123" t="str">
        <f t="shared" si="2838"/>
        <v/>
      </c>
      <c r="F3171" s="213"/>
      <c r="G3171" s="124"/>
      <c r="H3171" s="125"/>
      <c r="I3171" s="125"/>
      <c r="J3171" s="214"/>
      <c r="K3171" s="185"/>
      <c r="L3171" s="185"/>
      <c r="M3171" s="127"/>
      <c r="N3171" s="128" t="str">
        <f>VLOOKUP(K3171,COD!$O$2:$P$10,2,FALSE)</f>
        <v>#N/A</v>
      </c>
      <c r="O3171" s="128" t="str">
        <f>VLOOKUP(L3171,COD!$O$12:$P$25,2,FALSE)</f>
        <v>#N/A</v>
      </c>
      <c r="P3171" s="119" t="str">
        <f t="shared" si="2632"/>
        <v>#N/A</v>
      </c>
    </row>
    <row r="3172" ht="23.25" customHeight="1">
      <c r="A3172" s="86" t="str">
        <f t="shared" si="2779"/>
        <v>61</v>
      </c>
      <c r="B3172" s="120">
        <v>61.0</v>
      </c>
      <c r="C3172" s="121" t="str">
        <f t="shared" si="91"/>
        <v/>
      </c>
      <c r="D3172" s="122" t="str">
        <f t="shared" ref="D3172:E3172" si="2839">D3171</f>
        <v/>
      </c>
      <c r="E3172" s="123" t="str">
        <f t="shared" si="2839"/>
        <v/>
      </c>
      <c r="F3172" s="213"/>
      <c r="G3172" s="124"/>
      <c r="H3172" s="125"/>
      <c r="I3172" s="125"/>
      <c r="J3172" s="215"/>
      <c r="K3172" s="185"/>
      <c r="L3172" s="185"/>
      <c r="M3172" s="132"/>
      <c r="N3172" s="118" t="str">
        <f>VLOOKUP(K3172,COD!$O$2:$P$10,2,FALSE)</f>
        <v>#N/A</v>
      </c>
      <c r="O3172" s="118" t="str">
        <f>VLOOKUP(L3172,COD!$O$12:$P$25,2,FALSE)</f>
        <v>#N/A</v>
      </c>
      <c r="P3172" s="119" t="str">
        <f t="shared" si="2632"/>
        <v>#N/A</v>
      </c>
    </row>
    <row r="3173" ht="23.25" customHeight="1">
      <c r="A3173" s="86" t="str">
        <f t="shared" si="2779"/>
        <v>62</v>
      </c>
      <c r="B3173" s="120">
        <v>62.0</v>
      </c>
      <c r="C3173" s="121" t="str">
        <f t="shared" si="91"/>
        <v/>
      </c>
      <c r="D3173" s="122" t="str">
        <f t="shared" ref="D3173:E3173" si="2840">D3172</f>
        <v/>
      </c>
      <c r="E3173" s="123" t="str">
        <f t="shared" si="2840"/>
        <v/>
      </c>
      <c r="F3173" s="213"/>
      <c r="G3173" s="124"/>
      <c r="H3173" s="125"/>
      <c r="I3173" s="125"/>
      <c r="J3173" s="215"/>
      <c r="K3173" s="186"/>
      <c r="L3173" s="186"/>
      <c r="M3173" s="131"/>
      <c r="N3173" s="128" t="str">
        <f>VLOOKUP(K3173,COD!$O$2:$P$10,2,FALSE)</f>
        <v>#N/A</v>
      </c>
      <c r="O3173" s="128" t="str">
        <f>VLOOKUP(L3173,COD!$O$12:$P$25,2,FALSE)</f>
        <v>#N/A</v>
      </c>
      <c r="P3173" s="119" t="str">
        <f t="shared" si="2632"/>
        <v>#N/A</v>
      </c>
    </row>
    <row r="3174" ht="23.25" customHeight="1">
      <c r="A3174" s="86" t="str">
        <f t="shared" si="2779"/>
        <v>63</v>
      </c>
      <c r="B3174" s="120">
        <v>63.0</v>
      </c>
      <c r="C3174" s="121" t="str">
        <f t="shared" si="91"/>
        <v/>
      </c>
      <c r="D3174" s="122" t="str">
        <f t="shared" ref="D3174:E3174" si="2841">D3173</f>
        <v/>
      </c>
      <c r="E3174" s="123" t="str">
        <f t="shared" si="2841"/>
        <v/>
      </c>
      <c r="F3174" s="213"/>
      <c r="G3174" s="124"/>
      <c r="H3174" s="125"/>
      <c r="I3174" s="125"/>
      <c r="J3174" s="215"/>
      <c r="K3174" s="185"/>
      <c r="L3174" s="185"/>
      <c r="M3174" s="130"/>
      <c r="N3174" s="118" t="str">
        <f>VLOOKUP(K3174,COD!$O$2:$P$10,2,FALSE)</f>
        <v>#N/A</v>
      </c>
      <c r="O3174" s="118" t="str">
        <f>VLOOKUP(L3174,COD!$O$12:$P$25,2,FALSE)</f>
        <v>#N/A</v>
      </c>
      <c r="P3174" s="119" t="str">
        <f t="shared" si="2632"/>
        <v>#N/A</v>
      </c>
    </row>
    <row r="3175" ht="23.25" customHeight="1">
      <c r="A3175" s="86" t="str">
        <f t="shared" si="2779"/>
        <v>64</v>
      </c>
      <c r="B3175" s="120">
        <v>64.0</v>
      </c>
      <c r="C3175" s="121" t="str">
        <f t="shared" si="91"/>
        <v/>
      </c>
      <c r="D3175" s="122" t="str">
        <f t="shared" ref="D3175:E3175" si="2842">D3174</f>
        <v/>
      </c>
      <c r="E3175" s="123" t="str">
        <f t="shared" si="2842"/>
        <v/>
      </c>
      <c r="F3175" s="213"/>
      <c r="G3175" s="124"/>
      <c r="H3175" s="125"/>
      <c r="I3175" s="125"/>
      <c r="J3175" s="214"/>
      <c r="K3175" s="185"/>
      <c r="L3175" s="185"/>
      <c r="M3175" s="131"/>
      <c r="N3175" s="128" t="str">
        <f>VLOOKUP(K3175,COD!$O$2:$P$10,2,FALSE)</f>
        <v>#N/A</v>
      </c>
      <c r="O3175" s="128" t="str">
        <f>VLOOKUP(L3175,COD!$O$12:$P$25,2,FALSE)</f>
        <v>#N/A</v>
      </c>
      <c r="P3175" s="119" t="str">
        <f t="shared" si="2632"/>
        <v>#N/A</v>
      </c>
    </row>
    <row r="3176" ht="23.25" customHeight="1">
      <c r="A3176" s="86" t="str">
        <f t="shared" si="2779"/>
        <v>65</v>
      </c>
      <c r="B3176" s="120">
        <v>65.0</v>
      </c>
      <c r="C3176" s="121" t="str">
        <f t="shared" si="91"/>
        <v/>
      </c>
      <c r="D3176" s="122" t="str">
        <f t="shared" ref="D3176:E3176" si="2843">D3175</f>
        <v/>
      </c>
      <c r="E3176" s="123" t="str">
        <f t="shared" si="2843"/>
        <v/>
      </c>
      <c r="F3176" s="213"/>
      <c r="G3176" s="124"/>
      <c r="H3176" s="125"/>
      <c r="I3176" s="125"/>
      <c r="J3176" s="214"/>
      <c r="K3176" s="185"/>
      <c r="L3176" s="185"/>
      <c r="M3176" s="130"/>
      <c r="N3176" s="118" t="str">
        <f>VLOOKUP(K3176,COD!$O$2:$P$10,2,FALSE)</f>
        <v>#N/A</v>
      </c>
      <c r="O3176" s="118" t="str">
        <f>VLOOKUP(L3176,COD!$O$12:$P$25,2,FALSE)</f>
        <v>#N/A</v>
      </c>
      <c r="P3176" s="119" t="str">
        <f t="shared" si="2632"/>
        <v>#N/A</v>
      </c>
    </row>
    <row r="3177" ht="23.25" customHeight="1">
      <c r="A3177" s="86" t="str">
        <f t="shared" si="2779"/>
        <v>66</v>
      </c>
      <c r="B3177" s="120">
        <v>66.0</v>
      </c>
      <c r="C3177" s="121" t="str">
        <f t="shared" si="91"/>
        <v/>
      </c>
      <c r="D3177" s="122" t="str">
        <f t="shared" ref="D3177:E3177" si="2844">D3176</f>
        <v/>
      </c>
      <c r="E3177" s="123" t="str">
        <f t="shared" si="2844"/>
        <v/>
      </c>
      <c r="F3177" s="213"/>
      <c r="G3177" s="124"/>
      <c r="H3177" s="125"/>
      <c r="I3177" s="125"/>
      <c r="J3177" s="214"/>
      <c r="K3177" s="186"/>
      <c r="L3177" s="186"/>
      <c r="M3177" s="131"/>
      <c r="N3177" s="128" t="str">
        <f>VLOOKUP(K3177,COD!$O$2:$P$10,2,FALSE)</f>
        <v>#N/A</v>
      </c>
      <c r="O3177" s="128" t="str">
        <f>VLOOKUP(L3177,COD!$O$12:$P$25,2,FALSE)</f>
        <v>#N/A</v>
      </c>
      <c r="P3177" s="119" t="str">
        <f t="shared" si="2632"/>
        <v>#N/A</v>
      </c>
    </row>
    <row r="3178" ht="23.25" customHeight="1">
      <c r="A3178" s="86" t="str">
        <f t="shared" si="2779"/>
        <v>67</v>
      </c>
      <c r="B3178" s="120">
        <v>67.0</v>
      </c>
      <c r="C3178" s="121" t="str">
        <f t="shared" si="91"/>
        <v/>
      </c>
      <c r="D3178" s="122" t="str">
        <f t="shared" ref="D3178:E3178" si="2845">D3177</f>
        <v/>
      </c>
      <c r="E3178" s="123" t="str">
        <f t="shared" si="2845"/>
        <v/>
      </c>
      <c r="F3178" s="213"/>
      <c r="G3178" s="124"/>
      <c r="H3178" s="125"/>
      <c r="I3178" s="125"/>
      <c r="J3178" s="214"/>
      <c r="K3178" s="185"/>
      <c r="L3178" s="185"/>
      <c r="M3178" s="132"/>
      <c r="N3178" s="118" t="str">
        <f>VLOOKUP(K3178,COD!$O$2:$P$10,2,FALSE)</f>
        <v>#N/A</v>
      </c>
      <c r="O3178" s="118" t="str">
        <f>VLOOKUP(L3178,COD!$O$12:$P$25,2,FALSE)</f>
        <v>#N/A</v>
      </c>
      <c r="P3178" s="119" t="str">
        <f t="shared" si="2632"/>
        <v>#N/A</v>
      </c>
    </row>
    <row r="3179" ht="23.25" customHeight="1">
      <c r="A3179" s="86" t="str">
        <f t="shared" si="2779"/>
        <v>68</v>
      </c>
      <c r="B3179" s="120">
        <v>68.0</v>
      </c>
      <c r="C3179" s="121" t="str">
        <f t="shared" si="91"/>
        <v/>
      </c>
      <c r="D3179" s="122" t="str">
        <f t="shared" ref="D3179:E3179" si="2846">D3178</f>
        <v/>
      </c>
      <c r="E3179" s="123" t="str">
        <f t="shared" si="2846"/>
        <v/>
      </c>
      <c r="F3179" s="213"/>
      <c r="G3179" s="124"/>
      <c r="H3179" s="125"/>
      <c r="I3179" s="125"/>
      <c r="J3179" s="215"/>
      <c r="K3179" s="186"/>
      <c r="L3179" s="186"/>
      <c r="M3179" s="131"/>
      <c r="N3179" s="128" t="str">
        <f>VLOOKUP(K3179,COD!$O$2:$P$10,2,FALSE)</f>
        <v>#N/A</v>
      </c>
      <c r="O3179" s="128" t="str">
        <f>VLOOKUP(L3179,COD!$O$12:$P$25,2,FALSE)</f>
        <v>#N/A</v>
      </c>
      <c r="P3179" s="119" t="str">
        <f t="shared" si="2632"/>
        <v>#N/A</v>
      </c>
    </row>
    <row r="3180" ht="23.25" customHeight="1">
      <c r="A3180" s="86" t="str">
        <f t="shared" si="2779"/>
        <v>69</v>
      </c>
      <c r="B3180" s="120">
        <v>69.0</v>
      </c>
      <c r="C3180" s="121" t="str">
        <f t="shared" si="91"/>
        <v/>
      </c>
      <c r="D3180" s="122" t="str">
        <f t="shared" ref="D3180:E3180" si="2847">D3179</f>
        <v/>
      </c>
      <c r="E3180" s="123" t="str">
        <f t="shared" si="2847"/>
        <v/>
      </c>
      <c r="F3180" s="213"/>
      <c r="G3180" s="124"/>
      <c r="H3180" s="125"/>
      <c r="I3180" s="125"/>
      <c r="J3180" s="214"/>
      <c r="K3180" s="186"/>
      <c r="L3180" s="186"/>
      <c r="M3180" s="130"/>
      <c r="N3180" s="118" t="str">
        <f>VLOOKUP(K3180,COD!$O$2:$P$10,2,FALSE)</f>
        <v>#N/A</v>
      </c>
      <c r="O3180" s="118" t="str">
        <f>VLOOKUP(L3180,COD!$O$12:$P$25,2,FALSE)</f>
        <v>#N/A</v>
      </c>
      <c r="P3180" s="119" t="str">
        <f t="shared" si="2632"/>
        <v>#N/A</v>
      </c>
    </row>
    <row r="3181" ht="23.25" customHeight="1">
      <c r="A3181" s="86" t="str">
        <f t="shared" si="2779"/>
        <v>70</v>
      </c>
      <c r="B3181" s="136">
        <v>70.0</v>
      </c>
      <c r="C3181" s="137" t="str">
        <f t="shared" si="91"/>
        <v/>
      </c>
      <c r="D3181" s="138" t="str">
        <f t="shared" ref="D3181:E3181" si="2848">D3180</f>
        <v/>
      </c>
      <c r="E3181" s="139" t="str">
        <f t="shared" si="2848"/>
        <v/>
      </c>
      <c r="F3181" s="216"/>
      <c r="G3181" s="141"/>
      <c r="H3181" s="142"/>
      <c r="I3181" s="142"/>
      <c r="J3181" s="217"/>
      <c r="K3181" s="199"/>
      <c r="L3181" s="199"/>
      <c r="M3181" s="145"/>
      <c r="N3181" s="128" t="str">
        <f>VLOOKUP(K3181,COD!$O$2:$P$10,2,FALSE)</f>
        <v>#N/A</v>
      </c>
      <c r="O3181" s="128" t="str">
        <f>VLOOKUP(L3181,COD!$O$12:$P$25,2,FALSE)</f>
        <v>#N/A</v>
      </c>
      <c r="P3181" s="119" t="str">
        <f t="shared" si="2632"/>
        <v>#N/A</v>
      </c>
    </row>
    <row r="3182" ht="21.0" customHeight="1">
      <c r="A3182" s="86" t="str">
        <f t="shared" ref="A3182:A3184" si="2850">E3182&amp;D3182&amp;F3182</f>
        <v>CLAVE ROJA</v>
      </c>
      <c r="B3182" s="108" t="s">
        <v>450</v>
      </c>
      <c r="C3182" s="146" t="str">
        <f t="shared" si="91"/>
        <v/>
      </c>
      <c r="D3182" s="147" t="str">
        <f t="shared" ref="D3182:E3182" si="2849">D3181</f>
        <v/>
      </c>
      <c r="E3182" s="148" t="str">
        <f t="shared" si="2849"/>
        <v/>
      </c>
      <c r="F3182" s="149" t="s">
        <v>21</v>
      </c>
      <c r="G3182" s="150"/>
      <c r="H3182" s="150"/>
      <c r="I3182" s="150"/>
      <c r="J3182" s="151"/>
      <c r="K3182" s="152"/>
      <c r="L3182" s="151"/>
      <c r="M3182" s="153"/>
      <c r="N3182" s="119" t="str">
        <f>VLOOKUP(K3182,COD!$O$2:$P$10,2,FALSE)</f>
        <v>#N/A</v>
      </c>
      <c r="O3182" s="119" t="str">
        <f>VLOOKUP(L3182,COD!$O$12:$P$25,2,FALSE)</f>
        <v>#N/A</v>
      </c>
      <c r="P3182" s="119" t="str">
        <f t="shared" si="2632"/>
        <v>#N/A</v>
      </c>
    </row>
    <row r="3183" ht="21.0" customHeight="1">
      <c r="A3183" s="86" t="str">
        <f t="shared" si="2850"/>
        <v>CLAVE AMARILLA</v>
      </c>
      <c r="B3183" s="120" t="s">
        <v>450</v>
      </c>
      <c r="C3183" s="154" t="str">
        <f t="shared" si="91"/>
        <v/>
      </c>
      <c r="D3183" s="155" t="str">
        <f t="shared" ref="D3183:E3183" si="2851">D3182</f>
        <v/>
      </c>
      <c r="E3183" s="123" t="str">
        <f t="shared" si="2851"/>
        <v/>
      </c>
      <c r="F3183" s="156" t="s">
        <v>32</v>
      </c>
      <c r="G3183" s="157"/>
      <c r="H3183" s="157"/>
      <c r="I3183" s="157"/>
      <c r="J3183" s="158"/>
      <c r="K3183" s="159"/>
      <c r="L3183" s="158"/>
      <c r="M3183" s="130"/>
      <c r="N3183" s="119" t="str">
        <f>VLOOKUP(K3183,COD!$O$2:$P$10,2,FALSE)</f>
        <v>#N/A</v>
      </c>
      <c r="O3183" s="119" t="str">
        <f>VLOOKUP(L3183,COD!$O$12:$P$25,2,FALSE)</f>
        <v>#N/A</v>
      </c>
      <c r="P3183" s="119" t="str">
        <f t="shared" si="2632"/>
        <v>#N/A</v>
      </c>
    </row>
    <row r="3184" ht="21.0" customHeight="1">
      <c r="A3184" s="86" t="str">
        <f t="shared" si="2850"/>
        <v>CLAVE AZUL</v>
      </c>
      <c r="B3184" s="136" t="s">
        <v>450</v>
      </c>
      <c r="C3184" s="160" t="str">
        <f t="shared" si="91"/>
        <v/>
      </c>
      <c r="D3184" s="161" t="str">
        <f t="shared" ref="D3184:E3184" si="2852">D3183</f>
        <v/>
      </c>
      <c r="E3184" s="139" t="str">
        <f t="shared" si="2852"/>
        <v/>
      </c>
      <c r="F3184" s="162" t="s">
        <v>43</v>
      </c>
      <c r="G3184" s="163"/>
      <c r="H3184" s="163"/>
      <c r="I3184" s="163"/>
      <c r="J3184" s="164"/>
      <c r="K3184" s="165"/>
      <c r="L3184" s="164"/>
      <c r="M3184" s="166"/>
      <c r="N3184" s="119" t="str">
        <f>VLOOKUP(K3184,COD!$O$2:$P$10,2,FALSE)</f>
        <v>#N/A</v>
      </c>
      <c r="O3184" s="119" t="str">
        <f>VLOOKUP(L3184,COD!$O$12:$P$25,2,FALSE)</f>
        <v>#N/A</v>
      </c>
      <c r="P3184" s="119" t="str">
        <f t="shared" si="2632"/>
        <v>#N/A</v>
      </c>
    </row>
    <row r="3185" ht="23.25" customHeight="1">
      <c r="A3185" s="86" t="str">
        <f t="shared" ref="A3185:A3254" si="2853">E3185&amp;D3185&amp;B3185</f>
        <v>1</v>
      </c>
      <c r="B3185" s="167">
        <v>1.0</v>
      </c>
      <c r="C3185" s="168" t="str">
        <f t="shared" si="91"/>
        <v/>
      </c>
      <c r="D3185" s="169" t="str">
        <f>VLOOKUP($B$2&amp;$E3185,'Numeración'!$A$4:$G$63,5,FALSE)</f>
        <v/>
      </c>
      <c r="E3185" s="218"/>
      <c r="F3185" s="171"/>
      <c r="G3185" s="172"/>
      <c r="H3185" s="173"/>
      <c r="I3185" s="173"/>
      <c r="J3185" s="174"/>
      <c r="K3185" s="175"/>
      <c r="L3185" s="175"/>
      <c r="M3185" s="176"/>
      <c r="N3185" s="128" t="str">
        <f>VLOOKUP(K3185,COD!$O$2:$P$10,2,FALSE)</f>
        <v>#N/A</v>
      </c>
      <c r="O3185" s="128" t="str">
        <f>VLOOKUP(L3185,COD!$O$12:$P$25,2,FALSE)</f>
        <v>#N/A</v>
      </c>
      <c r="P3185" s="119" t="str">
        <f t="shared" si="2632"/>
        <v>#N/A</v>
      </c>
    </row>
    <row r="3186" ht="23.25" customHeight="1">
      <c r="A3186" s="86" t="str">
        <f t="shared" si="2853"/>
        <v>2</v>
      </c>
      <c r="B3186" s="177">
        <v>2.0</v>
      </c>
      <c r="C3186" s="178" t="str">
        <f t="shared" si="91"/>
        <v/>
      </c>
      <c r="D3186" s="179" t="str">
        <f t="shared" ref="D3186:E3186" si="2854">D3185</f>
        <v/>
      </c>
      <c r="E3186" s="180" t="str">
        <f t="shared" si="2854"/>
        <v/>
      </c>
      <c r="F3186" s="181"/>
      <c r="G3186" s="182"/>
      <c r="H3186" s="183"/>
      <c r="I3186" s="183"/>
      <c r="J3186" s="184"/>
      <c r="K3186" s="185"/>
      <c r="L3186" s="186"/>
      <c r="M3186" s="132"/>
      <c r="N3186" s="118" t="str">
        <f>VLOOKUP(K3186,COD!$O$2:$P$10,2,FALSE)</f>
        <v>#N/A</v>
      </c>
      <c r="O3186" s="118" t="str">
        <f>VLOOKUP(L3186,COD!$O$12:$P$25,2,FALSE)</f>
        <v>#N/A</v>
      </c>
      <c r="P3186" s="119" t="str">
        <f t="shared" si="2632"/>
        <v>#N/A</v>
      </c>
    </row>
    <row r="3187" ht="23.25" customHeight="1">
      <c r="A3187" s="86" t="str">
        <f t="shared" si="2853"/>
        <v>3</v>
      </c>
      <c r="B3187" s="177">
        <v>3.0</v>
      </c>
      <c r="C3187" s="178" t="str">
        <f t="shared" si="91"/>
        <v/>
      </c>
      <c r="D3187" s="179" t="str">
        <f t="shared" ref="D3187:E3187" si="2855">D3186</f>
        <v/>
      </c>
      <c r="E3187" s="180" t="str">
        <f t="shared" si="2855"/>
        <v/>
      </c>
      <c r="F3187" s="181"/>
      <c r="G3187" s="182"/>
      <c r="H3187" s="183"/>
      <c r="I3187" s="183"/>
      <c r="J3187" s="184"/>
      <c r="K3187" s="185"/>
      <c r="L3187" s="185"/>
      <c r="M3187" s="131"/>
      <c r="N3187" s="128" t="str">
        <f>VLOOKUP(K3187,COD!$O$2:$P$10,2,FALSE)</f>
        <v>#N/A</v>
      </c>
      <c r="O3187" s="128" t="str">
        <f>VLOOKUP(L3187,COD!$O$12:$P$25,2,FALSE)</f>
        <v>#N/A</v>
      </c>
      <c r="P3187" s="119" t="str">
        <f t="shared" si="2632"/>
        <v>#N/A</v>
      </c>
    </row>
    <row r="3188" ht="23.25" customHeight="1">
      <c r="A3188" s="86" t="str">
        <f t="shared" si="2853"/>
        <v>4</v>
      </c>
      <c r="B3188" s="177">
        <v>4.0</v>
      </c>
      <c r="C3188" s="178" t="str">
        <f t="shared" si="91"/>
        <v/>
      </c>
      <c r="D3188" s="179" t="str">
        <f t="shared" ref="D3188:E3188" si="2856">D3187</f>
        <v/>
      </c>
      <c r="E3188" s="180" t="str">
        <f t="shared" si="2856"/>
        <v/>
      </c>
      <c r="F3188" s="181"/>
      <c r="G3188" s="182"/>
      <c r="H3188" s="183"/>
      <c r="I3188" s="183"/>
      <c r="J3188" s="184"/>
      <c r="K3188" s="185"/>
      <c r="L3188" s="185"/>
      <c r="M3188" s="132"/>
      <c r="N3188" s="118" t="str">
        <f>VLOOKUP(K3188,COD!$O$2:$P$10,2,FALSE)</f>
        <v>#N/A</v>
      </c>
      <c r="O3188" s="118" t="str">
        <f>VLOOKUP(L3188,COD!$O$12:$P$25,2,FALSE)</f>
        <v>#N/A</v>
      </c>
      <c r="P3188" s="119" t="str">
        <f t="shared" si="2632"/>
        <v>#N/A</v>
      </c>
    </row>
    <row r="3189" ht="23.25" customHeight="1">
      <c r="A3189" s="86" t="str">
        <f t="shared" si="2853"/>
        <v>5</v>
      </c>
      <c r="B3189" s="177">
        <v>5.0</v>
      </c>
      <c r="C3189" s="178" t="str">
        <f t="shared" si="91"/>
        <v/>
      </c>
      <c r="D3189" s="179" t="str">
        <f t="shared" ref="D3189:E3189" si="2857">D3188</f>
        <v/>
      </c>
      <c r="E3189" s="180" t="str">
        <f t="shared" si="2857"/>
        <v/>
      </c>
      <c r="F3189" s="181"/>
      <c r="G3189" s="182"/>
      <c r="H3189" s="183"/>
      <c r="I3189" s="183"/>
      <c r="J3189" s="184"/>
      <c r="K3189" s="185"/>
      <c r="L3189" s="185"/>
      <c r="M3189" s="131"/>
      <c r="N3189" s="128" t="str">
        <f>VLOOKUP(K3189,COD!$O$2:$P$10,2,FALSE)</f>
        <v>#N/A</v>
      </c>
      <c r="O3189" s="128" t="str">
        <f>VLOOKUP(L3189,COD!$O$12:$P$25,2,FALSE)</f>
        <v>#N/A</v>
      </c>
      <c r="P3189" s="119" t="str">
        <f t="shared" si="2632"/>
        <v>#N/A</v>
      </c>
    </row>
    <row r="3190" ht="23.25" customHeight="1">
      <c r="A3190" s="86" t="str">
        <f t="shared" si="2853"/>
        <v>6</v>
      </c>
      <c r="B3190" s="177">
        <v>6.0</v>
      </c>
      <c r="C3190" s="178" t="str">
        <f t="shared" si="91"/>
        <v/>
      </c>
      <c r="D3190" s="179" t="str">
        <f t="shared" ref="D3190:E3190" si="2858">D3189</f>
        <v/>
      </c>
      <c r="E3190" s="180" t="str">
        <f t="shared" si="2858"/>
        <v/>
      </c>
      <c r="F3190" s="181"/>
      <c r="G3190" s="182"/>
      <c r="H3190" s="183"/>
      <c r="I3190" s="183"/>
      <c r="J3190" s="184"/>
      <c r="K3190" s="185"/>
      <c r="L3190" s="185"/>
      <c r="M3190" s="130"/>
      <c r="N3190" s="118" t="str">
        <f>VLOOKUP(K3190,COD!$O$2:$P$10,2,FALSE)</f>
        <v>#N/A</v>
      </c>
      <c r="O3190" s="118" t="str">
        <f>VLOOKUP(L3190,COD!$O$12:$P$25,2,FALSE)</f>
        <v>#N/A</v>
      </c>
      <c r="P3190" s="119" t="str">
        <f t="shared" si="2632"/>
        <v>#N/A</v>
      </c>
    </row>
    <row r="3191" ht="23.25" customHeight="1">
      <c r="A3191" s="86" t="str">
        <f t="shared" si="2853"/>
        <v>7</v>
      </c>
      <c r="B3191" s="177">
        <v>7.0</v>
      </c>
      <c r="C3191" s="178" t="str">
        <f t="shared" si="91"/>
        <v/>
      </c>
      <c r="D3191" s="179" t="str">
        <f t="shared" ref="D3191:E3191" si="2859">D3190</f>
        <v/>
      </c>
      <c r="E3191" s="180" t="str">
        <f t="shared" si="2859"/>
        <v/>
      </c>
      <c r="F3191" s="181"/>
      <c r="G3191" s="182"/>
      <c r="H3191" s="183"/>
      <c r="I3191" s="183"/>
      <c r="J3191" s="184"/>
      <c r="K3191" s="185"/>
      <c r="L3191" s="185"/>
      <c r="M3191" s="127"/>
      <c r="N3191" s="128" t="str">
        <f>VLOOKUP(K3191,COD!$O$2:$P$10,2,FALSE)</f>
        <v>#N/A</v>
      </c>
      <c r="O3191" s="128" t="str">
        <f>VLOOKUP(L3191,COD!$O$12:$P$25,2,FALSE)</f>
        <v>#N/A</v>
      </c>
      <c r="P3191" s="119" t="str">
        <f t="shared" si="2632"/>
        <v>#N/A</v>
      </c>
    </row>
    <row r="3192" ht="23.25" customHeight="1">
      <c r="A3192" s="86" t="str">
        <f t="shared" si="2853"/>
        <v>8</v>
      </c>
      <c r="B3192" s="177">
        <v>8.0</v>
      </c>
      <c r="C3192" s="178" t="str">
        <f t="shared" si="91"/>
        <v/>
      </c>
      <c r="D3192" s="179" t="str">
        <f t="shared" ref="D3192:E3192" si="2860">D3191</f>
        <v/>
      </c>
      <c r="E3192" s="180" t="str">
        <f t="shared" si="2860"/>
        <v/>
      </c>
      <c r="F3192" s="181"/>
      <c r="G3192" s="182"/>
      <c r="H3192" s="183"/>
      <c r="I3192" s="183"/>
      <c r="J3192" s="184"/>
      <c r="K3192" s="185"/>
      <c r="L3192" s="185"/>
      <c r="M3192" s="132"/>
      <c r="N3192" s="118" t="str">
        <f>VLOOKUP(K3192,COD!$O$2:$P$10,2,FALSE)</f>
        <v>#N/A</v>
      </c>
      <c r="O3192" s="118" t="str">
        <f>VLOOKUP(L3192,COD!$O$12:$P$25,2,FALSE)</f>
        <v>#N/A</v>
      </c>
      <c r="P3192" s="119" t="str">
        <f t="shared" si="2632"/>
        <v>#N/A</v>
      </c>
    </row>
    <row r="3193" ht="23.25" customHeight="1">
      <c r="A3193" s="86" t="str">
        <f t="shared" si="2853"/>
        <v>9</v>
      </c>
      <c r="B3193" s="177">
        <v>9.0</v>
      </c>
      <c r="C3193" s="178" t="str">
        <f t="shared" si="91"/>
        <v/>
      </c>
      <c r="D3193" s="179" t="str">
        <f t="shared" ref="D3193:E3193" si="2861">D3192</f>
        <v/>
      </c>
      <c r="E3193" s="180" t="str">
        <f t="shared" si="2861"/>
        <v/>
      </c>
      <c r="F3193" s="181"/>
      <c r="G3193" s="182"/>
      <c r="H3193" s="183"/>
      <c r="I3193" s="183"/>
      <c r="J3193" s="184"/>
      <c r="K3193" s="185"/>
      <c r="L3193" s="185"/>
      <c r="M3193" s="131"/>
      <c r="N3193" s="128" t="str">
        <f>VLOOKUP(K3193,COD!$O$2:$P$10,2,FALSE)</f>
        <v>#N/A</v>
      </c>
      <c r="O3193" s="128" t="str">
        <f>VLOOKUP(L3193,COD!$O$12:$P$25,2,FALSE)</f>
        <v>#N/A</v>
      </c>
      <c r="P3193" s="119" t="str">
        <f t="shared" si="2632"/>
        <v>#N/A</v>
      </c>
    </row>
    <row r="3194" ht="23.25" customHeight="1">
      <c r="A3194" s="86" t="str">
        <f t="shared" si="2853"/>
        <v>10</v>
      </c>
      <c r="B3194" s="177">
        <v>10.0</v>
      </c>
      <c r="C3194" s="178" t="str">
        <f t="shared" si="91"/>
        <v/>
      </c>
      <c r="D3194" s="179" t="str">
        <f t="shared" ref="D3194:E3194" si="2862">D3193</f>
        <v/>
      </c>
      <c r="E3194" s="180" t="str">
        <f t="shared" si="2862"/>
        <v/>
      </c>
      <c r="F3194" s="181"/>
      <c r="G3194" s="182"/>
      <c r="H3194" s="183"/>
      <c r="I3194" s="183"/>
      <c r="J3194" s="184"/>
      <c r="K3194" s="185"/>
      <c r="L3194" s="185"/>
      <c r="M3194" s="132"/>
      <c r="N3194" s="118" t="str">
        <f>VLOOKUP(K3194,COD!$O$2:$P$10,2,FALSE)</f>
        <v>#N/A</v>
      </c>
      <c r="O3194" s="118" t="str">
        <f>VLOOKUP(L3194,COD!$O$12:$P$25,2,FALSE)</f>
        <v>#N/A</v>
      </c>
      <c r="P3194" s="119" t="str">
        <f t="shared" si="2632"/>
        <v>#N/A</v>
      </c>
    </row>
    <row r="3195" ht="23.25" customHeight="1">
      <c r="A3195" s="86" t="str">
        <f t="shared" si="2853"/>
        <v>11</v>
      </c>
      <c r="B3195" s="177">
        <v>11.0</v>
      </c>
      <c r="C3195" s="178" t="str">
        <f t="shared" si="91"/>
        <v/>
      </c>
      <c r="D3195" s="179" t="str">
        <f t="shared" ref="D3195:E3195" si="2863">D3194</f>
        <v/>
      </c>
      <c r="E3195" s="180" t="str">
        <f t="shared" si="2863"/>
        <v/>
      </c>
      <c r="F3195" s="181"/>
      <c r="G3195" s="182"/>
      <c r="H3195" s="183"/>
      <c r="I3195" s="183"/>
      <c r="J3195" s="184"/>
      <c r="K3195" s="185"/>
      <c r="L3195" s="185"/>
      <c r="M3195" s="131"/>
      <c r="N3195" s="128" t="str">
        <f>VLOOKUP(K3195,COD!$O$2:$P$10,2,FALSE)</f>
        <v>#N/A</v>
      </c>
      <c r="O3195" s="128" t="str">
        <f>VLOOKUP(L3195,COD!$O$12:$P$25,2,FALSE)</f>
        <v>#N/A</v>
      </c>
      <c r="P3195" s="119" t="str">
        <f t="shared" si="2632"/>
        <v>#N/A</v>
      </c>
    </row>
    <row r="3196" ht="23.25" customHeight="1">
      <c r="A3196" s="86" t="str">
        <f t="shared" si="2853"/>
        <v>12</v>
      </c>
      <c r="B3196" s="177">
        <v>12.0</v>
      </c>
      <c r="C3196" s="178" t="str">
        <f t="shared" si="91"/>
        <v/>
      </c>
      <c r="D3196" s="179" t="str">
        <f t="shared" ref="D3196:E3196" si="2864">D3195</f>
        <v/>
      </c>
      <c r="E3196" s="180" t="str">
        <f t="shared" si="2864"/>
        <v/>
      </c>
      <c r="F3196" s="181"/>
      <c r="G3196" s="182"/>
      <c r="H3196" s="183"/>
      <c r="I3196" s="183"/>
      <c r="J3196" s="184"/>
      <c r="K3196" s="186"/>
      <c r="L3196" s="186"/>
      <c r="M3196" s="130"/>
      <c r="N3196" s="118" t="str">
        <f>VLOOKUP(K3196,COD!$O$2:$P$10,2,FALSE)</f>
        <v>#N/A</v>
      </c>
      <c r="O3196" s="118" t="str">
        <f>VLOOKUP(L3196,COD!$O$12:$P$25,2,FALSE)</f>
        <v>#N/A</v>
      </c>
      <c r="P3196" s="119" t="str">
        <f t="shared" si="2632"/>
        <v>#N/A</v>
      </c>
    </row>
    <row r="3197" ht="23.25" customHeight="1">
      <c r="A3197" s="86" t="str">
        <f t="shared" si="2853"/>
        <v>13</v>
      </c>
      <c r="B3197" s="177">
        <v>13.0</v>
      </c>
      <c r="C3197" s="178" t="str">
        <f t="shared" si="91"/>
        <v/>
      </c>
      <c r="D3197" s="179" t="str">
        <f t="shared" ref="D3197:E3197" si="2865">D3196</f>
        <v/>
      </c>
      <c r="E3197" s="180" t="str">
        <f t="shared" si="2865"/>
        <v/>
      </c>
      <c r="F3197" s="181"/>
      <c r="G3197" s="182"/>
      <c r="H3197" s="183"/>
      <c r="I3197" s="183"/>
      <c r="J3197" s="184"/>
      <c r="K3197" s="185"/>
      <c r="L3197" s="185"/>
      <c r="M3197" s="127"/>
      <c r="N3197" s="128" t="str">
        <f>VLOOKUP(K3197,COD!$O$2:$P$10,2,FALSE)</f>
        <v>#N/A</v>
      </c>
      <c r="O3197" s="128" t="str">
        <f>VLOOKUP(L3197,COD!$O$12:$P$25,2,FALSE)</f>
        <v>#N/A</v>
      </c>
      <c r="P3197" s="119" t="str">
        <f t="shared" si="2632"/>
        <v>#N/A</v>
      </c>
    </row>
    <row r="3198" ht="23.25" customHeight="1">
      <c r="A3198" s="86" t="str">
        <f t="shared" si="2853"/>
        <v>14</v>
      </c>
      <c r="B3198" s="177">
        <v>14.0</v>
      </c>
      <c r="C3198" s="178" t="str">
        <f t="shared" si="91"/>
        <v/>
      </c>
      <c r="D3198" s="179" t="str">
        <f t="shared" ref="D3198:E3198" si="2866">D3197</f>
        <v/>
      </c>
      <c r="E3198" s="180" t="str">
        <f t="shared" si="2866"/>
        <v/>
      </c>
      <c r="F3198" s="181"/>
      <c r="G3198" s="182"/>
      <c r="H3198" s="183"/>
      <c r="I3198" s="183"/>
      <c r="J3198" s="184"/>
      <c r="K3198" s="186"/>
      <c r="L3198" s="186"/>
      <c r="M3198" s="130"/>
      <c r="N3198" s="118" t="str">
        <f>VLOOKUP(K3198,COD!$O$2:$P$10,2,FALSE)</f>
        <v>#N/A</v>
      </c>
      <c r="O3198" s="118" t="str">
        <f>VLOOKUP(L3198,COD!$O$12:$P$25,2,FALSE)</f>
        <v>#N/A</v>
      </c>
      <c r="P3198" s="119" t="str">
        <f t="shared" si="2632"/>
        <v>#N/A</v>
      </c>
    </row>
    <row r="3199" ht="23.25" customHeight="1">
      <c r="A3199" s="86" t="str">
        <f t="shared" si="2853"/>
        <v>15</v>
      </c>
      <c r="B3199" s="177">
        <v>15.0</v>
      </c>
      <c r="C3199" s="178" t="str">
        <f t="shared" si="91"/>
        <v/>
      </c>
      <c r="D3199" s="179" t="str">
        <f t="shared" ref="D3199:E3199" si="2867">D3198</f>
        <v/>
      </c>
      <c r="E3199" s="180" t="str">
        <f t="shared" si="2867"/>
        <v/>
      </c>
      <c r="F3199" s="181"/>
      <c r="G3199" s="182"/>
      <c r="H3199" s="183"/>
      <c r="I3199" s="183"/>
      <c r="J3199" s="184"/>
      <c r="K3199" s="186"/>
      <c r="L3199" s="186"/>
      <c r="M3199" s="127"/>
      <c r="N3199" s="128" t="str">
        <f>VLOOKUP(K3199,COD!$O$2:$P$10,2,FALSE)</f>
        <v>#N/A</v>
      </c>
      <c r="O3199" s="128" t="str">
        <f>VLOOKUP(L3199,COD!$O$12:$P$25,2,FALSE)</f>
        <v>#N/A</v>
      </c>
      <c r="P3199" s="119" t="str">
        <f t="shared" si="2632"/>
        <v>#N/A</v>
      </c>
    </row>
    <row r="3200" ht="23.25" customHeight="1">
      <c r="A3200" s="86" t="str">
        <f t="shared" si="2853"/>
        <v>16</v>
      </c>
      <c r="B3200" s="177">
        <v>16.0</v>
      </c>
      <c r="C3200" s="178" t="str">
        <f t="shared" si="91"/>
        <v/>
      </c>
      <c r="D3200" s="179" t="str">
        <f t="shared" ref="D3200:E3200" si="2868">D3199</f>
        <v/>
      </c>
      <c r="E3200" s="180" t="str">
        <f t="shared" si="2868"/>
        <v/>
      </c>
      <c r="F3200" s="181"/>
      <c r="G3200" s="182"/>
      <c r="H3200" s="183"/>
      <c r="I3200" s="183"/>
      <c r="J3200" s="184"/>
      <c r="K3200" s="186"/>
      <c r="L3200" s="186"/>
      <c r="M3200" s="132"/>
      <c r="N3200" s="118" t="str">
        <f>VLOOKUP(K3200,COD!$O$2:$P$10,2,FALSE)</f>
        <v>#N/A</v>
      </c>
      <c r="O3200" s="118" t="str">
        <f>VLOOKUP(L3200,COD!$O$12:$P$25,2,FALSE)</f>
        <v>#N/A</v>
      </c>
      <c r="P3200" s="119" t="str">
        <f t="shared" si="2632"/>
        <v>#N/A</v>
      </c>
    </row>
    <row r="3201" ht="23.25" customHeight="1">
      <c r="A3201" s="86" t="str">
        <f t="shared" si="2853"/>
        <v>17</v>
      </c>
      <c r="B3201" s="177">
        <v>17.0</v>
      </c>
      <c r="C3201" s="178" t="str">
        <f t="shared" si="91"/>
        <v/>
      </c>
      <c r="D3201" s="179" t="str">
        <f t="shared" ref="D3201:E3201" si="2869">D3200</f>
        <v/>
      </c>
      <c r="E3201" s="180" t="str">
        <f t="shared" si="2869"/>
        <v/>
      </c>
      <c r="F3201" s="181"/>
      <c r="G3201" s="182"/>
      <c r="H3201" s="183"/>
      <c r="I3201" s="183"/>
      <c r="J3201" s="184"/>
      <c r="K3201" s="186"/>
      <c r="L3201" s="186"/>
      <c r="M3201" s="131"/>
      <c r="N3201" s="128" t="str">
        <f>VLOOKUP(K3201,COD!$O$2:$P$10,2,FALSE)</f>
        <v>#N/A</v>
      </c>
      <c r="O3201" s="128" t="str">
        <f>VLOOKUP(L3201,COD!$O$12:$P$25,2,FALSE)</f>
        <v>#N/A</v>
      </c>
      <c r="P3201" s="119" t="str">
        <f t="shared" si="2632"/>
        <v>#N/A</v>
      </c>
    </row>
    <row r="3202" ht="23.25" customHeight="1">
      <c r="A3202" s="86" t="str">
        <f t="shared" si="2853"/>
        <v>18</v>
      </c>
      <c r="B3202" s="177">
        <v>18.0</v>
      </c>
      <c r="C3202" s="178" t="str">
        <f t="shared" si="91"/>
        <v/>
      </c>
      <c r="D3202" s="179" t="str">
        <f t="shared" ref="D3202:E3202" si="2870">D3201</f>
        <v/>
      </c>
      <c r="E3202" s="180" t="str">
        <f t="shared" si="2870"/>
        <v/>
      </c>
      <c r="F3202" s="181"/>
      <c r="G3202" s="182"/>
      <c r="H3202" s="183"/>
      <c r="I3202" s="183"/>
      <c r="J3202" s="187"/>
      <c r="K3202" s="186"/>
      <c r="L3202" s="186"/>
      <c r="M3202" s="130"/>
      <c r="N3202" s="118" t="str">
        <f>VLOOKUP(K3202,COD!$O$2:$P$10,2,FALSE)</f>
        <v>#N/A</v>
      </c>
      <c r="O3202" s="118" t="str">
        <f>VLOOKUP(L3202,COD!$O$12:$P$25,2,FALSE)</f>
        <v>#N/A</v>
      </c>
      <c r="P3202" s="119" t="str">
        <f t="shared" si="2632"/>
        <v>#N/A</v>
      </c>
    </row>
    <row r="3203" ht="23.25" customHeight="1">
      <c r="A3203" s="86" t="str">
        <f t="shared" si="2853"/>
        <v>19</v>
      </c>
      <c r="B3203" s="177">
        <v>19.0</v>
      </c>
      <c r="C3203" s="178" t="str">
        <f t="shared" si="91"/>
        <v/>
      </c>
      <c r="D3203" s="179" t="str">
        <f t="shared" ref="D3203:E3203" si="2871">D3202</f>
        <v/>
      </c>
      <c r="E3203" s="180" t="str">
        <f t="shared" si="2871"/>
        <v/>
      </c>
      <c r="F3203" s="181"/>
      <c r="G3203" s="182"/>
      <c r="H3203" s="183"/>
      <c r="I3203" s="183"/>
      <c r="J3203" s="184"/>
      <c r="K3203" s="186"/>
      <c r="L3203" s="186"/>
      <c r="M3203" s="127"/>
      <c r="N3203" s="128" t="str">
        <f>VLOOKUP(K3203,COD!$O$2:$P$10,2,FALSE)</f>
        <v>#N/A</v>
      </c>
      <c r="O3203" s="128" t="str">
        <f>VLOOKUP(L3203,COD!$O$12:$P$25,2,FALSE)</f>
        <v>#N/A</v>
      </c>
      <c r="P3203" s="119" t="str">
        <f t="shared" si="2632"/>
        <v>#N/A</v>
      </c>
    </row>
    <row r="3204" ht="23.25" customHeight="1">
      <c r="A3204" s="86" t="str">
        <f t="shared" si="2853"/>
        <v>20</v>
      </c>
      <c r="B3204" s="177">
        <v>20.0</v>
      </c>
      <c r="C3204" s="178" t="str">
        <f t="shared" si="91"/>
        <v/>
      </c>
      <c r="D3204" s="179" t="str">
        <f t="shared" ref="D3204:E3204" si="2872">D3203</f>
        <v/>
      </c>
      <c r="E3204" s="180" t="str">
        <f t="shared" si="2872"/>
        <v/>
      </c>
      <c r="F3204" s="181"/>
      <c r="G3204" s="182"/>
      <c r="H3204" s="183"/>
      <c r="I3204" s="183"/>
      <c r="J3204" s="184"/>
      <c r="K3204" s="186"/>
      <c r="L3204" s="186"/>
      <c r="M3204" s="132"/>
      <c r="N3204" s="118" t="str">
        <f>VLOOKUP(K3204,COD!$O$2:$P$10,2,FALSE)</f>
        <v>#N/A</v>
      </c>
      <c r="O3204" s="118" t="str">
        <f>VLOOKUP(L3204,COD!$O$12:$P$25,2,FALSE)</f>
        <v>#N/A</v>
      </c>
      <c r="P3204" s="119" t="str">
        <f t="shared" si="2632"/>
        <v>#N/A</v>
      </c>
    </row>
    <row r="3205" ht="23.25" customHeight="1">
      <c r="A3205" s="86" t="str">
        <f t="shared" si="2853"/>
        <v>21</v>
      </c>
      <c r="B3205" s="177">
        <v>21.0</v>
      </c>
      <c r="C3205" s="178" t="str">
        <f t="shared" si="91"/>
        <v/>
      </c>
      <c r="D3205" s="179" t="str">
        <f t="shared" ref="D3205:E3205" si="2873">D3204</f>
        <v/>
      </c>
      <c r="E3205" s="180" t="str">
        <f t="shared" si="2873"/>
        <v/>
      </c>
      <c r="F3205" s="181"/>
      <c r="G3205" s="182"/>
      <c r="H3205" s="183"/>
      <c r="I3205" s="183"/>
      <c r="J3205" s="187"/>
      <c r="K3205" s="185"/>
      <c r="L3205" s="186"/>
      <c r="M3205" s="127"/>
      <c r="N3205" s="128" t="str">
        <f>VLOOKUP(K3205,COD!$O$2:$P$10,2,FALSE)</f>
        <v>#N/A</v>
      </c>
      <c r="O3205" s="128" t="str">
        <f>VLOOKUP(L3205,COD!$O$12:$P$25,2,FALSE)</f>
        <v>#N/A</v>
      </c>
      <c r="P3205" s="119" t="str">
        <f t="shared" si="2632"/>
        <v>#N/A</v>
      </c>
    </row>
    <row r="3206" ht="23.25" customHeight="1">
      <c r="A3206" s="86" t="str">
        <f t="shared" si="2853"/>
        <v>22</v>
      </c>
      <c r="B3206" s="177">
        <v>22.0</v>
      </c>
      <c r="C3206" s="178" t="str">
        <f t="shared" si="91"/>
        <v/>
      </c>
      <c r="D3206" s="179" t="str">
        <f t="shared" ref="D3206:E3206" si="2874">D3205</f>
        <v/>
      </c>
      <c r="E3206" s="180" t="str">
        <f t="shared" si="2874"/>
        <v/>
      </c>
      <c r="F3206" s="181"/>
      <c r="G3206" s="182"/>
      <c r="H3206" s="183"/>
      <c r="I3206" s="183"/>
      <c r="J3206" s="184"/>
      <c r="K3206" s="186"/>
      <c r="L3206" s="186"/>
      <c r="M3206" s="130"/>
      <c r="N3206" s="118" t="str">
        <f>VLOOKUP(K3206,COD!$O$2:$P$10,2,FALSE)</f>
        <v>#N/A</v>
      </c>
      <c r="O3206" s="118" t="str">
        <f>VLOOKUP(L3206,COD!$O$12:$P$25,2,FALSE)</f>
        <v>#N/A</v>
      </c>
      <c r="P3206" s="119" t="str">
        <f t="shared" si="2632"/>
        <v>#N/A</v>
      </c>
    </row>
    <row r="3207" ht="23.25" customHeight="1">
      <c r="A3207" s="86" t="str">
        <f t="shared" si="2853"/>
        <v>23</v>
      </c>
      <c r="B3207" s="177">
        <v>23.0</v>
      </c>
      <c r="C3207" s="178" t="str">
        <f t="shared" si="91"/>
        <v/>
      </c>
      <c r="D3207" s="179" t="str">
        <f t="shared" ref="D3207:E3207" si="2875">D3206</f>
        <v/>
      </c>
      <c r="E3207" s="180" t="str">
        <f t="shared" si="2875"/>
        <v/>
      </c>
      <c r="F3207" s="181"/>
      <c r="G3207" s="182"/>
      <c r="H3207" s="183"/>
      <c r="I3207" s="183"/>
      <c r="J3207" s="184"/>
      <c r="K3207" s="185"/>
      <c r="L3207" s="186"/>
      <c r="M3207" s="131"/>
      <c r="N3207" s="128" t="str">
        <f>VLOOKUP(K3207,COD!$O$2:$P$10,2,FALSE)</f>
        <v>#N/A</v>
      </c>
      <c r="O3207" s="128" t="str">
        <f>VLOOKUP(L3207,COD!$O$12:$P$25,2,FALSE)</f>
        <v>#N/A</v>
      </c>
      <c r="P3207" s="119" t="str">
        <f t="shared" si="2632"/>
        <v>#N/A</v>
      </c>
    </row>
    <row r="3208" ht="23.25" customHeight="1">
      <c r="A3208" s="86" t="str">
        <f t="shared" si="2853"/>
        <v>24</v>
      </c>
      <c r="B3208" s="177">
        <v>24.0</v>
      </c>
      <c r="C3208" s="178" t="str">
        <f t="shared" si="91"/>
        <v/>
      </c>
      <c r="D3208" s="179" t="str">
        <f t="shared" ref="D3208:E3208" si="2876">D3207</f>
        <v/>
      </c>
      <c r="E3208" s="180" t="str">
        <f t="shared" si="2876"/>
        <v/>
      </c>
      <c r="F3208" s="181"/>
      <c r="G3208" s="182"/>
      <c r="H3208" s="183"/>
      <c r="I3208" s="183"/>
      <c r="J3208" s="184"/>
      <c r="K3208" s="186"/>
      <c r="L3208" s="186"/>
      <c r="M3208" s="130"/>
      <c r="N3208" s="118" t="str">
        <f>VLOOKUP(K3208,COD!$O$2:$P$10,2,FALSE)</f>
        <v>#N/A</v>
      </c>
      <c r="O3208" s="118" t="str">
        <f>VLOOKUP(L3208,COD!$O$12:$P$25,2,FALSE)</f>
        <v>#N/A</v>
      </c>
      <c r="P3208" s="119" t="str">
        <f t="shared" si="2632"/>
        <v>#N/A</v>
      </c>
    </row>
    <row r="3209" ht="23.25" customHeight="1">
      <c r="A3209" s="86" t="str">
        <f t="shared" si="2853"/>
        <v>25</v>
      </c>
      <c r="B3209" s="177">
        <v>25.0</v>
      </c>
      <c r="C3209" s="178" t="str">
        <f t="shared" si="91"/>
        <v/>
      </c>
      <c r="D3209" s="179" t="str">
        <f t="shared" ref="D3209:E3209" si="2877">D3208</f>
        <v/>
      </c>
      <c r="E3209" s="180" t="str">
        <f t="shared" si="2877"/>
        <v/>
      </c>
      <c r="F3209" s="181"/>
      <c r="G3209" s="182"/>
      <c r="H3209" s="183"/>
      <c r="I3209" s="183"/>
      <c r="J3209" s="187"/>
      <c r="K3209" s="185"/>
      <c r="L3209" s="185"/>
      <c r="M3209" s="127"/>
      <c r="N3209" s="128" t="str">
        <f>VLOOKUP(K3209,COD!$O$2:$P$10,2,FALSE)</f>
        <v>#N/A</v>
      </c>
      <c r="O3209" s="128" t="str">
        <f>VLOOKUP(L3209,COD!$O$12:$P$25,2,FALSE)</f>
        <v>#N/A</v>
      </c>
      <c r="P3209" s="119" t="str">
        <f t="shared" si="2632"/>
        <v>#N/A</v>
      </c>
    </row>
    <row r="3210" ht="23.25" customHeight="1">
      <c r="A3210" s="86" t="str">
        <f t="shared" si="2853"/>
        <v>26</v>
      </c>
      <c r="B3210" s="177">
        <v>26.0</v>
      </c>
      <c r="C3210" s="178" t="str">
        <f t="shared" si="91"/>
        <v/>
      </c>
      <c r="D3210" s="179" t="str">
        <f t="shared" ref="D3210:E3210" si="2878">D3209</f>
        <v/>
      </c>
      <c r="E3210" s="180" t="str">
        <f t="shared" si="2878"/>
        <v/>
      </c>
      <c r="F3210" s="181"/>
      <c r="G3210" s="182"/>
      <c r="H3210" s="183"/>
      <c r="I3210" s="183"/>
      <c r="J3210" s="184"/>
      <c r="K3210" s="185"/>
      <c r="L3210" s="185"/>
      <c r="M3210" s="132"/>
      <c r="N3210" s="118" t="str">
        <f>VLOOKUP(K3210,COD!$O$2:$P$10,2,FALSE)</f>
        <v>#N/A</v>
      </c>
      <c r="O3210" s="118" t="str">
        <f>VLOOKUP(L3210,COD!$O$12:$P$25,2,FALSE)</f>
        <v>#N/A</v>
      </c>
      <c r="P3210" s="119" t="str">
        <f t="shared" si="2632"/>
        <v>#N/A</v>
      </c>
    </row>
    <row r="3211" ht="23.25" customHeight="1">
      <c r="A3211" s="86" t="str">
        <f t="shared" si="2853"/>
        <v>27</v>
      </c>
      <c r="B3211" s="177">
        <v>27.0</v>
      </c>
      <c r="C3211" s="178" t="str">
        <f t="shared" si="91"/>
        <v/>
      </c>
      <c r="D3211" s="179" t="str">
        <f t="shared" ref="D3211:E3211" si="2879">D3210</f>
        <v/>
      </c>
      <c r="E3211" s="180" t="str">
        <f t="shared" si="2879"/>
        <v/>
      </c>
      <c r="F3211" s="181"/>
      <c r="G3211" s="182"/>
      <c r="H3211" s="183"/>
      <c r="I3211" s="183"/>
      <c r="J3211" s="184"/>
      <c r="K3211" s="185"/>
      <c r="L3211" s="185"/>
      <c r="M3211" s="131"/>
      <c r="N3211" s="128" t="str">
        <f>VLOOKUP(K3211,COD!$O$2:$P$10,2,FALSE)</f>
        <v>#N/A</v>
      </c>
      <c r="O3211" s="128" t="str">
        <f>VLOOKUP(L3211,COD!$O$12:$P$25,2,FALSE)</f>
        <v>#N/A</v>
      </c>
      <c r="P3211" s="119" t="str">
        <f t="shared" si="2632"/>
        <v>#N/A</v>
      </c>
    </row>
    <row r="3212" ht="23.25" customHeight="1">
      <c r="A3212" s="86" t="str">
        <f t="shared" si="2853"/>
        <v>28</v>
      </c>
      <c r="B3212" s="177">
        <v>28.0</v>
      </c>
      <c r="C3212" s="178" t="str">
        <f t="shared" si="91"/>
        <v/>
      </c>
      <c r="D3212" s="179" t="str">
        <f t="shared" ref="D3212:E3212" si="2880">D3211</f>
        <v/>
      </c>
      <c r="E3212" s="180" t="str">
        <f t="shared" si="2880"/>
        <v/>
      </c>
      <c r="F3212" s="181"/>
      <c r="G3212" s="182"/>
      <c r="H3212" s="183"/>
      <c r="I3212" s="183"/>
      <c r="J3212" s="184"/>
      <c r="K3212" s="185"/>
      <c r="L3212" s="185"/>
      <c r="M3212" s="132"/>
      <c r="N3212" s="118" t="str">
        <f>VLOOKUP(K3212,COD!$O$2:$P$10,2,FALSE)</f>
        <v>#N/A</v>
      </c>
      <c r="O3212" s="118" t="str">
        <f>VLOOKUP(L3212,COD!$O$12:$P$25,2,FALSE)</f>
        <v>#N/A</v>
      </c>
      <c r="P3212" s="119" t="str">
        <f t="shared" si="2632"/>
        <v>#N/A</v>
      </c>
    </row>
    <row r="3213" ht="23.25" customHeight="1">
      <c r="A3213" s="86" t="str">
        <f t="shared" si="2853"/>
        <v>29</v>
      </c>
      <c r="B3213" s="177">
        <v>29.0</v>
      </c>
      <c r="C3213" s="178" t="str">
        <f t="shared" si="91"/>
        <v/>
      </c>
      <c r="D3213" s="179" t="str">
        <f t="shared" ref="D3213:E3213" si="2881">D3212</f>
        <v/>
      </c>
      <c r="E3213" s="180" t="str">
        <f t="shared" si="2881"/>
        <v/>
      </c>
      <c r="F3213" s="181"/>
      <c r="G3213" s="182"/>
      <c r="H3213" s="183"/>
      <c r="I3213" s="183"/>
      <c r="J3213" s="184"/>
      <c r="K3213" s="185"/>
      <c r="L3213" s="185"/>
      <c r="M3213" s="131"/>
      <c r="N3213" s="128" t="str">
        <f>VLOOKUP(K3213,COD!$O$2:$P$10,2,FALSE)</f>
        <v>#N/A</v>
      </c>
      <c r="O3213" s="128" t="str">
        <f>VLOOKUP(L3213,COD!$O$12:$P$25,2,FALSE)</f>
        <v>#N/A</v>
      </c>
      <c r="P3213" s="119" t="str">
        <f t="shared" si="2632"/>
        <v>#N/A</v>
      </c>
    </row>
    <row r="3214" ht="23.25" customHeight="1">
      <c r="A3214" s="86" t="str">
        <f t="shared" si="2853"/>
        <v>30</v>
      </c>
      <c r="B3214" s="177">
        <v>30.0</v>
      </c>
      <c r="C3214" s="178" t="str">
        <f t="shared" si="91"/>
        <v/>
      </c>
      <c r="D3214" s="179" t="str">
        <f t="shared" ref="D3214:E3214" si="2882">D3213</f>
        <v/>
      </c>
      <c r="E3214" s="180" t="str">
        <f t="shared" si="2882"/>
        <v/>
      </c>
      <c r="F3214" s="181"/>
      <c r="G3214" s="182"/>
      <c r="H3214" s="183"/>
      <c r="I3214" s="183"/>
      <c r="J3214" s="184"/>
      <c r="K3214" s="185"/>
      <c r="L3214" s="185"/>
      <c r="M3214" s="130"/>
      <c r="N3214" s="118" t="str">
        <f>VLOOKUP(K3214,COD!$O$2:$P$10,2,FALSE)</f>
        <v>#N/A</v>
      </c>
      <c r="O3214" s="118" t="str">
        <f>VLOOKUP(L3214,COD!$O$12:$P$25,2,FALSE)</f>
        <v>#N/A</v>
      </c>
      <c r="P3214" s="119" t="str">
        <f t="shared" si="2632"/>
        <v>#N/A</v>
      </c>
    </row>
    <row r="3215" ht="23.25" customHeight="1">
      <c r="A3215" s="86" t="str">
        <f t="shared" si="2853"/>
        <v>31</v>
      </c>
      <c r="B3215" s="177">
        <v>31.0</v>
      </c>
      <c r="C3215" s="178" t="str">
        <f t="shared" si="91"/>
        <v/>
      </c>
      <c r="D3215" s="179" t="str">
        <f t="shared" ref="D3215:E3215" si="2883">D3214</f>
        <v/>
      </c>
      <c r="E3215" s="180" t="str">
        <f t="shared" si="2883"/>
        <v/>
      </c>
      <c r="F3215" s="181"/>
      <c r="G3215" s="182"/>
      <c r="H3215" s="183"/>
      <c r="I3215" s="183"/>
      <c r="J3215" s="184"/>
      <c r="K3215" s="186"/>
      <c r="L3215" s="186"/>
      <c r="M3215" s="131"/>
      <c r="N3215" s="128" t="str">
        <f>VLOOKUP(K3215,COD!$O$2:$P$10,2,FALSE)</f>
        <v>#N/A</v>
      </c>
      <c r="O3215" s="128" t="str">
        <f>VLOOKUP(L3215,COD!$O$12:$P$25,2,FALSE)</f>
        <v>#N/A</v>
      </c>
      <c r="P3215" s="119" t="str">
        <f t="shared" si="2632"/>
        <v>#N/A</v>
      </c>
    </row>
    <row r="3216" ht="23.25" customHeight="1">
      <c r="A3216" s="86" t="str">
        <f t="shared" si="2853"/>
        <v>32</v>
      </c>
      <c r="B3216" s="177">
        <v>32.0</v>
      </c>
      <c r="C3216" s="178" t="str">
        <f t="shared" si="91"/>
        <v/>
      </c>
      <c r="D3216" s="179" t="str">
        <f t="shared" ref="D3216:E3216" si="2884">D3215</f>
        <v/>
      </c>
      <c r="E3216" s="180" t="str">
        <f t="shared" si="2884"/>
        <v/>
      </c>
      <c r="F3216" s="181"/>
      <c r="G3216" s="182"/>
      <c r="H3216" s="183"/>
      <c r="I3216" s="183"/>
      <c r="J3216" s="184"/>
      <c r="K3216" s="185"/>
      <c r="L3216" s="185"/>
      <c r="M3216" s="130"/>
      <c r="N3216" s="118" t="str">
        <f>VLOOKUP(K3216,COD!$O$2:$P$10,2,FALSE)</f>
        <v>#N/A</v>
      </c>
      <c r="O3216" s="118" t="str">
        <f>VLOOKUP(L3216,COD!$O$12:$P$25,2,FALSE)</f>
        <v>#N/A</v>
      </c>
      <c r="P3216" s="119" t="str">
        <f t="shared" si="2632"/>
        <v>#N/A</v>
      </c>
    </row>
    <row r="3217" ht="23.25" customHeight="1">
      <c r="A3217" s="86" t="str">
        <f t="shared" si="2853"/>
        <v>33</v>
      </c>
      <c r="B3217" s="177">
        <v>33.0</v>
      </c>
      <c r="C3217" s="178" t="str">
        <f t="shared" si="91"/>
        <v/>
      </c>
      <c r="D3217" s="179" t="str">
        <f t="shared" ref="D3217:E3217" si="2885">D3216</f>
        <v/>
      </c>
      <c r="E3217" s="180" t="str">
        <f t="shared" si="2885"/>
        <v/>
      </c>
      <c r="F3217" s="181"/>
      <c r="G3217" s="182"/>
      <c r="H3217" s="183"/>
      <c r="I3217" s="183"/>
      <c r="J3217" s="184"/>
      <c r="K3217" s="185"/>
      <c r="L3217" s="185"/>
      <c r="M3217" s="127"/>
      <c r="N3217" s="128" t="str">
        <f>VLOOKUP(K3217,COD!$O$2:$P$10,2,FALSE)</f>
        <v>#N/A</v>
      </c>
      <c r="O3217" s="128" t="str">
        <f>VLOOKUP(L3217,COD!$O$12:$P$25,2,FALSE)</f>
        <v>#N/A</v>
      </c>
      <c r="P3217" s="119" t="str">
        <f t="shared" si="2632"/>
        <v>#N/A</v>
      </c>
    </row>
    <row r="3218" ht="23.25" customHeight="1">
      <c r="A3218" s="86" t="str">
        <f t="shared" si="2853"/>
        <v>34</v>
      </c>
      <c r="B3218" s="177">
        <v>34.0</v>
      </c>
      <c r="C3218" s="178" t="str">
        <f t="shared" si="91"/>
        <v/>
      </c>
      <c r="D3218" s="179" t="str">
        <f t="shared" ref="D3218:E3218" si="2886">D3217</f>
        <v/>
      </c>
      <c r="E3218" s="180" t="str">
        <f t="shared" si="2886"/>
        <v/>
      </c>
      <c r="F3218" s="181"/>
      <c r="G3218" s="182"/>
      <c r="H3218" s="183"/>
      <c r="I3218" s="183"/>
      <c r="J3218" s="184"/>
      <c r="K3218" s="185"/>
      <c r="L3218" s="185"/>
      <c r="M3218" s="132"/>
      <c r="N3218" s="118" t="str">
        <f>VLOOKUP(K3218,COD!$O$2:$P$10,2,FALSE)</f>
        <v>#N/A</v>
      </c>
      <c r="O3218" s="118" t="str">
        <f>VLOOKUP(L3218,COD!$O$12:$P$25,2,FALSE)</f>
        <v>#N/A</v>
      </c>
      <c r="P3218" s="119" t="str">
        <f t="shared" si="2632"/>
        <v>#N/A</v>
      </c>
    </row>
    <row r="3219" ht="23.25" customHeight="1">
      <c r="A3219" s="86" t="str">
        <f t="shared" si="2853"/>
        <v>35</v>
      </c>
      <c r="B3219" s="177">
        <v>35.0</v>
      </c>
      <c r="C3219" s="178" t="str">
        <f t="shared" si="91"/>
        <v/>
      </c>
      <c r="D3219" s="179" t="str">
        <f t="shared" ref="D3219:E3219" si="2887">D3218</f>
        <v/>
      </c>
      <c r="E3219" s="180" t="str">
        <f t="shared" si="2887"/>
        <v/>
      </c>
      <c r="F3219" s="181"/>
      <c r="G3219" s="182"/>
      <c r="H3219" s="183"/>
      <c r="I3219" s="183"/>
      <c r="J3219" s="184"/>
      <c r="K3219" s="185"/>
      <c r="L3219" s="185"/>
      <c r="M3219" s="131"/>
      <c r="N3219" s="128" t="str">
        <f>VLOOKUP(K3219,COD!$O$2:$P$10,2,FALSE)</f>
        <v>#N/A</v>
      </c>
      <c r="O3219" s="128" t="str">
        <f>VLOOKUP(L3219,COD!$O$12:$P$25,2,FALSE)</f>
        <v>#N/A</v>
      </c>
      <c r="P3219" s="119" t="str">
        <f t="shared" si="2632"/>
        <v>#N/A</v>
      </c>
    </row>
    <row r="3220" ht="23.25" customHeight="1">
      <c r="A3220" s="86" t="str">
        <f t="shared" si="2853"/>
        <v>36</v>
      </c>
      <c r="B3220" s="177">
        <v>36.0</v>
      </c>
      <c r="C3220" s="178" t="str">
        <f t="shared" si="91"/>
        <v/>
      </c>
      <c r="D3220" s="179" t="str">
        <f t="shared" ref="D3220:E3220" si="2888">D3219</f>
        <v/>
      </c>
      <c r="E3220" s="180" t="str">
        <f t="shared" si="2888"/>
        <v/>
      </c>
      <c r="F3220" s="181"/>
      <c r="G3220" s="182"/>
      <c r="H3220" s="183"/>
      <c r="I3220" s="183"/>
      <c r="J3220" s="184"/>
      <c r="K3220" s="185"/>
      <c r="L3220" s="185"/>
      <c r="M3220" s="132"/>
      <c r="N3220" s="118" t="str">
        <f>VLOOKUP(K3220,COD!$O$2:$P$10,2,FALSE)</f>
        <v>#N/A</v>
      </c>
      <c r="O3220" s="118" t="str">
        <f>VLOOKUP(L3220,COD!$O$12:$P$25,2,FALSE)</f>
        <v>#N/A</v>
      </c>
      <c r="P3220" s="119" t="str">
        <f t="shared" si="2632"/>
        <v>#N/A</v>
      </c>
    </row>
    <row r="3221" ht="23.25" customHeight="1">
      <c r="A3221" s="86" t="str">
        <f t="shared" si="2853"/>
        <v>37</v>
      </c>
      <c r="B3221" s="177">
        <v>37.0</v>
      </c>
      <c r="C3221" s="178" t="str">
        <f t="shared" si="91"/>
        <v/>
      </c>
      <c r="D3221" s="179" t="str">
        <f t="shared" ref="D3221:E3221" si="2889">D3220</f>
        <v/>
      </c>
      <c r="E3221" s="180" t="str">
        <f t="shared" si="2889"/>
        <v/>
      </c>
      <c r="F3221" s="181"/>
      <c r="G3221" s="182"/>
      <c r="H3221" s="183"/>
      <c r="I3221" s="183"/>
      <c r="J3221" s="187"/>
      <c r="K3221" s="185"/>
      <c r="L3221" s="185"/>
      <c r="M3221" s="127"/>
      <c r="N3221" s="128" t="str">
        <f>VLOOKUP(K3221,COD!$O$2:$P$10,2,FALSE)</f>
        <v>#N/A</v>
      </c>
      <c r="O3221" s="128" t="str">
        <f>VLOOKUP(L3221,COD!$O$12:$P$25,2,FALSE)</f>
        <v>#N/A</v>
      </c>
      <c r="P3221" s="119" t="str">
        <f t="shared" si="2632"/>
        <v>#N/A</v>
      </c>
    </row>
    <row r="3222" ht="23.25" customHeight="1">
      <c r="A3222" s="86" t="str">
        <f t="shared" si="2853"/>
        <v>38</v>
      </c>
      <c r="B3222" s="177">
        <v>38.0</v>
      </c>
      <c r="C3222" s="178" t="str">
        <f t="shared" si="91"/>
        <v/>
      </c>
      <c r="D3222" s="179" t="str">
        <f t="shared" ref="D3222:E3222" si="2890">D3221</f>
        <v/>
      </c>
      <c r="E3222" s="180" t="str">
        <f t="shared" si="2890"/>
        <v/>
      </c>
      <c r="F3222" s="181"/>
      <c r="G3222" s="182"/>
      <c r="H3222" s="183"/>
      <c r="I3222" s="183"/>
      <c r="J3222" s="184"/>
      <c r="K3222" s="185"/>
      <c r="L3222" s="185"/>
      <c r="M3222" s="132"/>
      <c r="N3222" s="118" t="str">
        <f>VLOOKUP(K3222,COD!$O$2:$P$10,2,FALSE)</f>
        <v>#N/A</v>
      </c>
      <c r="O3222" s="118" t="str">
        <f>VLOOKUP(L3222,COD!$O$12:$P$25,2,FALSE)</f>
        <v>#N/A</v>
      </c>
      <c r="P3222" s="119" t="str">
        <f t="shared" si="2632"/>
        <v>#N/A</v>
      </c>
    </row>
    <row r="3223" ht="23.25" customHeight="1">
      <c r="A3223" s="86" t="str">
        <f t="shared" si="2853"/>
        <v>39</v>
      </c>
      <c r="B3223" s="177">
        <v>39.0</v>
      </c>
      <c r="C3223" s="178" t="str">
        <f t="shared" si="91"/>
        <v/>
      </c>
      <c r="D3223" s="179" t="str">
        <f t="shared" ref="D3223:E3223" si="2891">D3222</f>
        <v/>
      </c>
      <c r="E3223" s="180" t="str">
        <f t="shared" si="2891"/>
        <v/>
      </c>
      <c r="F3223" s="181"/>
      <c r="G3223" s="182"/>
      <c r="H3223" s="183"/>
      <c r="I3223" s="183"/>
      <c r="J3223" s="184"/>
      <c r="K3223" s="185"/>
      <c r="L3223" s="186"/>
      <c r="M3223" s="127"/>
      <c r="N3223" s="128" t="str">
        <f>VLOOKUP(K3223,COD!$O$2:$P$10,2,FALSE)</f>
        <v>#N/A</v>
      </c>
      <c r="O3223" s="128" t="str">
        <f>VLOOKUP(L3223,COD!$O$12:$P$25,2,FALSE)</f>
        <v>#N/A</v>
      </c>
      <c r="P3223" s="119" t="str">
        <f t="shared" si="2632"/>
        <v>#N/A</v>
      </c>
    </row>
    <row r="3224" ht="23.25" customHeight="1">
      <c r="A3224" s="86" t="str">
        <f t="shared" si="2853"/>
        <v>40</v>
      </c>
      <c r="B3224" s="177">
        <v>40.0</v>
      </c>
      <c r="C3224" s="178" t="str">
        <f t="shared" si="91"/>
        <v/>
      </c>
      <c r="D3224" s="179" t="str">
        <f t="shared" ref="D3224:E3224" si="2892">D3223</f>
        <v/>
      </c>
      <c r="E3224" s="180" t="str">
        <f t="shared" si="2892"/>
        <v/>
      </c>
      <c r="F3224" s="181"/>
      <c r="G3224" s="182"/>
      <c r="H3224" s="183"/>
      <c r="I3224" s="183"/>
      <c r="J3224" s="184"/>
      <c r="K3224" s="185"/>
      <c r="L3224" s="186"/>
      <c r="M3224" s="130"/>
      <c r="N3224" s="118" t="str">
        <f>VLOOKUP(K3224,COD!$O$2:$P$10,2,FALSE)</f>
        <v>#N/A</v>
      </c>
      <c r="O3224" s="118" t="str">
        <f>VLOOKUP(L3224,COD!$O$12:$P$25,2,FALSE)</f>
        <v>#N/A</v>
      </c>
      <c r="P3224" s="119" t="str">
        <f t="shared" si="2632"/>
        <v>#N/A</v>
      </c>
    </row>
    <row r="3225" ht="23.25" customHeight="1">
      <c r="A3225" s="86" t="str">
        <f t="shared" si="2853"/>
        <v>41</v>
      </c>
      <c r="B3225" s="177">
        <v>41.0</v>
      </c>
      <c r="C3225" s="178" t="str">
        <f t="shared" si="91"/>
        <v/>
      </c>
      <c r="D3225" s="179" t="str">
        <f t="shared" ref="D3225:E3225" si="2893">D3224</f>
        <v/>
      </c>
      <c r="E3225" s="180" t="str">
        <f t="shared" si="2893"/>
        <v/>
      </c>
      <c r="F3225" s="181"/>
      <c r="G3225" s="182"/>
      <c r="H3225" s="183"/>
      <c r="I3225" s="183"/>
      <c r="J3225" s="184"/>
      <c r="K3225" s="185"/>
      <c r="L3225" s="186"/>
      <c r="M3225" s="127"/>
      <c r="N3225" s="128" t="str">
        <f>VLOOKUP(K3225,COD!$O$2:$P$10,2,FALSE)</f>
        <v>#N/A</v>
      </c>
      <c r="O3225" s="128" t="str">
        <f>VLOOKUP(L3225,COD!$O$12:$P$25,2,FALSE)</f>
        <v>#N/A</v>
      </c>
      <c r="P3225" s="119" t="str">
        <f t="shared" si="2632"/>
        <v>#N/A</v>
      </c>
    </row>
    <row r="3226" ht="23.25" customHeight="1">
      <c r="A3226" s="86" t="str">
        <f t="shared" si="2853"/>
        <v>42</v>
      </c>
      <c r="B3226" s="177">
        <v>42.0</v>
      </c>
      <c r="C3226" s="178" t="str">
        <f t="shared" si="91"/>
        <v/>
      </c>
      <c r="D3226" s="179" t="str">
        <f t="shared" ref="D3226:E3226" si="2894">D3225</f>
        <v/>
      </c>
      <c r="E3226" s="180" t="str">
        <f t="shared" si="2894"/>
        <v/>
      </c>
      <c r="F3226" s="181"/>
      <c r="G3226" s="182"/>
      <c r="H3226" s="183"/>
      <c r="I3226" s="183"/>
      <c r="J3226" s="184"/>
      <c r="K3226" s="185"/>
      <c r="L3226" s="188"/>
      <c r="M3226" s="132"/>
      <c r="N3226" s="118" t="str">
        <f>VLOOKUP(K3226,COD!$O$2:$P$10,2,FALSE)</f>
        <v>#N/A</v>
      </c>
      <c r="O3226" s="118" t="str">
        <f>VLOOKUP(L3226,COD!$O$12:$P$25,2,FALSE)</f>
        <v>#N/A</v>
      </c>
      <c r="P3226" s="119" t="str">
        <f t="shared" si="2632"/>
        <v>#N/A</v>
      </c>
    </row>
    <row r="3227" ht="23.25" customHeight="1">
      <c r="A3227" s="86" t="str">
        <f t="shared" si="2853"/>
        <v>43</v>
      </c>
      <c r="B3227" s="177">
        <v>43.0</v>
      </c>
      <c r="C3227" s="178" t="str">
        <f t="shared" si="91"/>
        <v/>
      </c>
      <c r="D3227" s="179" t="str">
        <f t="shared" ref="D3227:E3227" si="2895">D3226</f>
        <v/>
      </c>
      <c r="E3227" s="180" t="str">
        <f t="shared" si="2895"/>
        <v/>
      </c>
      <c r="F3227" s="181"/>
      <c r="G3227" s="182"/>
      <c r="H3227" s="183"/>
      <c r="I3227" s="183"/>
      <c r="J3227" s="184"/>
      <c r="K3227" s="186"/>
      <c r="L3227" s="186"/>
      <c r="M3227" s="131"/>
      <c r="N3227" s="128" t="str">
        <f>VLOOKUP(K3227,COD!$O$2:$P$10,2,FALSE)</f>
        <v>#N/A</v>
      </c>
      <c r="O3227" s="128" t="str">
        <f>VLOOKUP(L3227,COD!$O$12:$P$25,2,FALSE)</f>
        <v>#N/A</v>
      </c>
      <c r="P3227" s="119" t="str">
        <f t="shared" si="2632"/>
        <v>#N/A</v>
      </c>
    </row>
    <row r="3228" ht="23.25" customHeight="1">
      <c r="A3228" s="86" t="str">
        <f t="shared" si="2853"/>
        <v>44</v>
      </c>
      <c r="B3228" s="177">
        <v>44.0</v>
      </c>
      <c r="C3228" s="178" t="str">
        <f t="shared" si="91"/>
        <v/>
      </c>
      <c r="D3228" s="179" t="str">
        <f t="shared" ref="D3228:E3228" si="2896">D3227</f>
        <v/>
      </c>
      <c r="E3228" s="180" t="str">
        <f t="shared" si="2896"/>
        <v/>
      </c>
      <c r="F3228" s="181"/>
      <c r="G3228" s="182"/>
      <c r="H3228" s="183"/>
      <c r="I3228" s="183"/>
      <c r="J3228" s="184"/>
      <c r="K3228" s="186"/>
      <c r="L3228" s="186"/>
      <c r="M3228" s="130"/>
      <c r="N3228" s="118" t="str">
        <f>VLOOKUP(K3228,COD!$O$2:$P$10,2,FALSE)</f>
        <v>#N/A</v>
      </c>
      <c r="O3228" s="118" t="str">
        <f>VLOOKUP(L3228,COD!$O$12:$P$25,2,FALSE)</f>
        <v>#N/A</v>
      </c>
      <c r="P3228" s="119" t="str">
        <f t="shared" si="2632"/>
        <v>#N/A</v>
      </c>
    </row>
    <row r="3229" ht="23.25" customHeight="1">
      <c r="A3229" s="86" t="str">
        <f t="shared" si="2853"/>
        <v>45</v>
      </c>
      <c r="B3229" s="177">
        <v>45.0</v>
      </c>
      <c r="C3229" s="178" t="str">
        <f t="shared" si="91"/>
        <v/>
      </c>
      <c r="D3229" s="179" t="str">
        <f t="shared" ref="D3229:E3229" si="2897">D3228</f>
        <v/>
      </c>
      <c r="E3229" s="180" t="str">
        <f t="shared" si="2897"/>
        <v/>
      </c>
      <c r="F3229" s="181"/>
      <c r="G3229" s="182"/>
      <c r="H3229" s="183"/>
      <c r="I3229" s="183"/>
      <c r="J3229" s="184"/>
      <c r="K3229" s="189"/>
      <c r="L3229" s="190"/>
      <c r="M3229" s="127"/>
      <c r="N3229" s="128" t="str">
        <f>VLOOKUP(K3229,COD!$O$2:$P$10,2,FALSE)</f>
        <v>#N/A</v>
      </c>
      <c r="O3229" s="128" t="str">
        <f>VLOOKUP(L3229,COD!$O$12:$P$25,2,FALSE)</f>
        <v>#N/A</v>
      </c>
      <c r="P3229" s="119" t="str">
        <f t="shared" si="2632"/>
        <v>#N/A</v>
      </c>
    </row>
    <row r="3230" ht="23.25" customHeight="1">
      <c r="A3230" s="86" t="str">
        <f t="shared" si="2853"/>
        <v>46</v>
      </c>
      <c r="B3230" s="177">
        <v>46.0</v>
      </c>
      <c r="C3230" s="178" t="str">
        <f t="shared" si="91"/>
        <v/>
      </c>
      <c r="D3230" s="179" t="str">
        <f t="shared" ref="D3230:E3230" si="2898">D3229</f>
        <v/>
      </c>
      <c r="E3230" s="180" t="str">
        <f t="shared" si="2898"/>
        <v/>
      </c>
      <c r="F3230" s="181"/>
      <c r="G3230" s="182"/>
      <c r="H3230" s="183"/>
      <c r="I3230" s="183"/>
      <c r="J3230" s="187"/>
      <c r="K3230" s="186"/>
      <c r="L3230" s="186"/>
      <c r="M3230" s="132"/>
      <c r="N3230" s="118" t="str">
        <f>VLOOKUP(K3230,COD!$O$2:$P$10,2,FALSE)</f>
        <v>#N/A</v>
      </c>
      <c r="O3230" s="118" t="str">
        <f>VLOOKUP(L3230,COD!$O$12:$P$25,2,FALSE)</f>
        <v>#N/A</v>
      </c>
      <c r="P3230" s="119" t="str">
        <f t="shared" si="2632"/>
        <v>#N/A</v>
      </c>
    </row>
    <row r="3231" ht="23.25" customHeight="1">
      <c r="A3231" s="86" t="str">
        <f t="shared" si="2853"/>
        <v>47</v>
      </c>
      <c r="B3231" s="177">
        <v>47.0</v>
      </c>
      <c r="C3231" s="178" t="str">
        <f t="shared" si="91"/>
        <v/>
      </c>
      <c r="D3231" s="179" t="str">
        <f t="shared" ref="D3231:E3231" si="2899">D3230</f>
        <v/>
      </c>
      <c r="E3231" s="180" t="str">
        <f t="shared" si="2899"/>
        <v/>
      </c>
      <c r="F3231" s="181"/>
      <c r="G3231" s="182"/>
      <c r="H3231" s="183"/>
      <c r="I3231" s="183"/>
      <c r="J3231" s="184"/>
      <c r="K3231" s="185"/>
      <c r="L3231" s="186"/>
      <c r="M3231" s="127"/>
      <c r="N3231" s="128" t="str">
        <f>VLOOKUP(K3231,COD!$O$2:$P$10,2,FALSE)</f>
        <v>#N/A</v>
      </c>
      <c r="O3231" s="128" t="str">
        <f>VLOOKUP(L3231,COD!$O$12:$P$25,2,FALSE)</f>
        <v>#N/A</v>
      </c>
      <c r="P3231" s="119" t="str">
        <f t="shared" si="2632"/>
        <v>#N/A</v>
      </c>
    </row>
    <row r="3232" ht="23.25" customHeight="1">
      <c r="A3232" s="86" t="str">
        <f t="shared" si="2853"/>
        <v>48</v>
      </c>
      <c r="B3232" s="177">
        <v>48.0</v>
      </c>
      <c r="C3232" s="178" t="str">
        <f t="shared" si="91"/>
        <v/>
      </c>
      <c r="D3232" s="179" t="str">
        <f t="shared" ref="D3232:E3232" si="2900">D3231</f>
        <v/>
      </c>
      <c r="E3232" s="180" t="str">
        <f t="shared" si="2900"/>
        <v/>
      </c>
      <c r="F3232" s="181"/>
      <c r="G3232" s="182"/>
      <c r="H3232" s="183"/>
      <c r="I3232" s="183"/>
      <c r="J3232" s="184"/>
      <c r="K3232" s="186"/>
      <c r="L3232" s="186"/>
      <c r="M3232" s="132"/>
      <c r="N3232" s="118" t="str">
        <f>VLOOKUP(K3232,COD!$O$2:$P$10,2,FALSE)</f>
        <v>#N/A</v>
      </c>
      <c r="O3232" s="118" t="str">
        <f>VLOOKUP(L3232,COD!$O$12:$P$25,2,FALSE)</f>
        <v>#N/A</v>
      </c>
      <c r="P3232" s="119" t="str">
        <f t="shared" si="2632"/>
        <v>#N/A</v>
      </c>
    </row>
    <row r="3233" ht="23.25" customHeight="1">
      <c r="A3233" s="86" t="str">
        <f t="shared" si="2853"/>
        <v>49</v>
      </c>
      <c r="B3233" s="177">
        <v>49.0</v>
      </c>
      <c r="C3233" s="178" t="str">
        <f t="shared" si="91"/>
        <v/>
      </c>
      <c r="D3233" s="179" t="str">
        <f t="shared" ref="D3233:E3233" si="2901">D3232</f>
        <v/>
      </c>
      <c r="E3233" s="180" t="str">
        <f t="shared" si="2901"/>
        <v/>
      </c>
      <c r="F3233" s="181"/>
      <c r="G3233" s="182"/>
      <c r="H3233" s="183"/>
      <c r="I3233" s="183"/>
      <c r="J3233" s="184"/>
      <c r="K3233" s="185"/>
      <c r="L3233" s="186"/>
      <c r="M3233" s="127"/>
      <c r="N3233" s="128" t="str">
        <f>VLOOKUP(K3233,COD!$O$2:$P$10,2,FALSE)</f>
        <v>#N/A</v>
      </c>
      <c r="O3233" s="128" t="str">
        <f>VLOOKUP(L3233,COD!$O$12:$P$25,2,FALSE)</f>
        <v>#N/A</v>
      </c>
      <c r="P3233" s="119" t="str">
        <f t="shared" si="2632"/>
        <v>#N/A</v>
      </c>
    </row>
    <row r="3234" ht="23.25" customHeight="1">
      <c r="A3234" s="86" t="str">
        <f t="shared" si="2853"/>
        <v>50</v>
      </c>
      <c r="B3234" s="177">
        <v>50.0</v>
      </c>
      <c r="C3234" s="178" t="str">
        <f t="shared" si="91"/>
        <v/>
      </c>
      <c r="D3234" s="179" t="str">
        <f t="shared" ref="D3234:E3234" si="2902">D3233</f>
        <v/>
      </c>
      <c r="E3234" s="180" t="str">
        <f t="shared" si="2902"/>
        <v/>
      </c>
      <c r="F3234" s="181"/>
      <c r="G3234" s="182"/>
      <c r="H3234" s="183"/>
      <c r="I3234" s="183"/>
      <c r="J3234" s="184"/>
      <c r="K3234" s="186"/>
      <c r="L3234" s="186"/>
      <c r="M3234" s="132"/>
      <c r="N3234" s="118" t="str">
        <f>VLOOKUP(K3234,COD!$O$2:$P$10,2,FALSE)</f>
        <v>#N/A</v>
      </c>
      <c r="O3234" s="118" t="str">
        <f>VLOOKUP(L3234,COD!$O$12:$P$25,2,FALSE)</f>
        <v>#N/A</v>
      </c>
      <c r="P3234" s="119" t="str">
        <f t="shared" si="2632"/>
        <v>#N/A</v>
      </c>
    </row>
    <row r="3235" ht="23.25" customHeight="1">
      <c r="A3235" s="86" t="str">
        <f t="shared" si="2853"/>
        <v>51</v>
      </c>
      <c r="B3235" s="177">
        <v>51.0</v>
      </c>
      <c r="C3235" s="178" t="str">
        <f t="shared" si="91"/>
        <v/>
      </c>
      <c r="D3235" s="179" t="str">
        <f t="shared" ref="D3235:E3235" si="2903">D3234</f>
        <v/>
      </c>
      <c r="E3235" s="180" t="str">
        <f t="shared" si="2903"/>
        <v/>
      </c>
      <c r="F3235" s="181"/>
      <c r="G3235" s="182"/>
      <c r="H3235" s="183"/>
      <c r="I3235" s="183"/>
      <c r="J3235" s="187"/>
      <c r="K3235" s="186"/>
      <c r="L3235" s="186"/>
      <c r="M3235" s="131"/>
      <c r="N3235" s="128" t="str">
        <f>VLOOKUP(K3235,COD!$O$2:$P$10,2,FALSE)</f>
        <v>#N/A</v>
      </c>
      <c r="O3235" s="128" t="str">
        <f>VLOOKUP(L3235,COD!$O$12:$P$25,2,FALSE)</f>
        <v>#N/A</v>
      </c>
      <c r="P3235" s="119" t="str">
        <f t="shared" si="2632"/>
        <v>#N/A</v>
      </c>
    </row>
    <row r="3236" ht="23.25" customHeight="1">
      <c r="A3236" s="86" t="str">
        <f t="shared" si="2853"/>
        <v>52</v>
      </c>
      <c r="B3236" s="177">
        <v>52.0</v>
      </c>
      <c r="C3236" s="178" t="str">
        <f t="shared" si="91"/>
        <v/>
      </c>
      <c r="D3236" s="179" t="str">
        <f t="shared" ref="D3236:E3236" si="2904">D3235</f>
        <v/>
      </c>
      <c r="E3236" s="180" t="str">
        <f t="shared" si="2904"/>
        <v/>
      </c>
      <c r="F3236" s="181"/>
      <c r="G3236" s="182"/>
      <c r="H3236" s="183"/>
      <c r="I3236" s="183"/>
      <c r="J3236" s="184"/>
      <c r="K3236" s="186"/>
      <c r="L3236" s="186"/>
      <c r="M3236" s="132"/>
      <c r="N3236" s="119" t="str">
        <f>VLOOKUP(K3236,COD!$O$2:$P$10,2,FALSE)</f>
        <v>#N/A</v>
      </c>
      <c r="O3236" s="119" t="str">
        <f>VLOOKUP(L3236,COD!$O$12:$P$25,2,FALSE)</f>
        <v>#N/A</v>
      </c>
      <c r="P3236" s="119" t="str">
        <f t="shared" si="2632"/>
        <v>#N/A</v>
      </c>
    </row>
    <row r="3237" ht="23.25" customHeight="1">
      <c r="A3237" s="86" t="str">
        <f t="shared" si="2853"/>
        <v>53</v>
      </c>
      <c r="B3237" s="177">
        <v>53.0</v>
      </c>
      <c r="C3237" s="178" t="str">
        <f t="shared" si="91"/>
        <v/>
      </c>
      <c r="D3237" s="179" t="str">
        <f t="shared" ref="D3237:E3237" si="2905">D3236</f>
        <v/>
      </c>
      <c r="E3237" s="180" t="str">
        <f t="shared" si="2905"/>
        <v/>
      </c>
      <c r="F3237" s="181"/>
      <c r="G3237" s="182"/>
      <c r="H3237" s="183"/>
      <c r="I3237" s="183"/>
      <c r="J3237" s="184"/>
      <c r="K3237" s="185"/>
      <c r="L3237" s="185"/>
      <c r="M3237" s="127"/>
      <c r="N3237" s="119" t="str">
        <f>VLOOKUP(K3237,COD!$O$2:$P$10,2,FALSE)</f>
        <v>#N/A</v>
      </c>
      <c r="O3237" s="119" t="str">
        <f>VLOOKUP(L3237,COD!$O$12:$P$25,2,FALSE)</f>
        <v>#N/A</v>
      </c>
      <c r="P3237" s="119" t="str">
        <f t="shared" si="2632"/>
        <v>#N/A</v>
      </c>
    </row>
    <row r="3238" ht="23.25" customHeight="1">
      <c r="A3238" s="86" t="str">
        <f t="shared" si="2853"/>
        <v>54</v>
      </c>
      <c r="B3238" s="177">
        <v>54.0</v>
      </c>
      <c r="C3238" s="178" t="str">
        <f t="shared" si="91"/>
        <v/>
      </c>
      <c r="D3238" s="179" t="str">
        <f t="shared" ref="D3238:E3238" si="2906">D3237</f>
        <v/>
      </c>
      <c r="E3238" s="180" t="str">
        <f t="shared" si="2906"/>
        <v/>
      </c>
      <c r="F3238" s="181"/>
      <c r="G3238" s="182"/>
      <c r="H3238" s="183"/>
      <c r="I3238" s="183"/>
      <c r="J3238" s="184"/>
      <c r="K3238" s="186"/>
      <c r="L3238" s="186"/>
      <c r="M3238" s="132"/>
      <c r="N3238" s="119" t="str">
        <f>VLOOKUP(K3238,COD!$O$2:$P$10,2,FALSE)</f>
        <v>#N/A</v>
      </c>
      <c r="O3238" s="119" t="str">
        <f>VLOOKUP(L3238,COD!$O$12:$P$25,2,FALSE)</f>
        <v>#N/A</v>
      </c>
      <c r="P3238" s="119" t="str">
        <f t="shared" si="2632"/>
        <v>#N/A</v>
      </c>
    </row>
    <row r="3239" ht="23.25" customHeight="1">
      <c r="A3239" s="86" t="str">
        <f t="shared" si="2853"/>
        <v>55</v>
      </c>
      <c r="B3239" s="177">
        <v>55.0</v>
      </c>
      <c r="C3239" s="178" t="str">
        <f t="shared" si="91"/>
        <v/>
      </c>
      <c r="D3239" s="179" t="str">
        <f t="shared" ref="D3239:E3239" si="2907">D3238</f>
        <v/>
      </c>
      <c r="E3239" s="180" t="str">
        <f t="shared" si="2907"/>
        <v/>
      </c>
      <c r="F3239" s="181"/>
      <c r="G3239" s="182"/>
      <c r="H3239" s="183"/>
      <c r="I3239" s="183"/>
      <c r="J3239" s="184"/>
      <c r="K3239" s="185"/>
      <c r="L3239" s="186"/>
      <c r="M3239" s="131"/>
      <c r="N3239" s="119" t="str">
        <f>VLOOKUP(K3239,COD!$O$2:$P$10,2,FALSE)</f>
        <v>#N/A</v>
      </c>
      <c r="O3239" s="119" t="str">
        <f>VLOOKUP(L3239,COD!$O$12:$P$25,2,FALSE)</f>
        <v>#N/A</v>
      </c>
      <c r="P3239" s="119" t="str">
        <f t="shared" si="2632"/>
        <v>#N/A</v>
      </c>
    </row>
    <row r="3240" ht="23.25" customHeight="1">
      <c r="A3240" s="86" t="str">
        <f t="shared" si="2853"/>
        <v>56</v>
      </c>
      <c r="B3240" s="177">
        <v>56.0</v>
      </c>
      <c r="C3240" s="178" t="str">
        <f t="shared" si="91"/>
        <v/>
      </c>
      <c r="D3240" s="179" t="str">
        <f t="shared" ref="D3240:E3240" si="2908">D3239</f>
        <v/>
      </c>
      <c r="E3240" s="180" t="str">
        <f t="shared" si="2908"/>
        <v/>
      </c>
      <c r="F3240" s="181"/>
      <c r="G3240" s="182"/>
      <c r="H3240" s="183"/>
      <c r="I3240" s="183"/>
      <c r="J3240" s="184"/>
      <c r="K3240" s="186"/>
      <c r="L3240" s="186"/>
      <c r="M3240" s="130"/>
      <c r="N3240" s="119" t="str">
        <f>VLOOKUP(K3240,COD!$O$2:$P$10,2,FALSE)</f>
        <v>#N/A</v>
      </c>
      <c r="O3240" s="119" t="str">
        <f>VLOOKUP(L3240,COD!$O$12:$P$25,2,FALSE)</f>
        <v>#N/A</v>
      </c>
      <c r="P3240" s="119" t="str">
        <f t="shared" si="2632"/>
        <v>#N/A</v>
      </c>
    </row>
    <row r="3241" ht="23.25" customHeight="1">
      <c r="A3241" s="86" t="str">
        <f t="shared" si="2853"/>
        <v>57</v>
      </c>
      <c r="B3241" s="177">
        <v>57.0</v>
      </c>
      <c r="C3241" s="178" t="str">
        <f t="shared" si="91"/>
        <v/>
      </c>
      <c r="D3241" s="179" t="str">
        <f t="shared" ref="D3241:E3241" si="2909">D3240</f>
        <v/>
      </c>
      <c r="E3241" s="180" t="str">
        <f t="shared" si="2909"/>
        <v/>
      </c>
      <c r="F3241" s="181"/>
      <c r="G3241" s="182"/>
      <c r="H3241" s="183"/>
      <c r="I3241" s="183"/>
      <c r="J3241" s="184"/>
      <c r="K3241" s="185"/>
      <c r="L3241" s="185"/>
      <c r="M3241" s="127"/>
      <c r="N3241" s="119" t="str">
        <f>VLOOKUP(K3241,COD!$O$2:$P$10,2,FALSE)</f>
        <v>#N/A</v>
      </c>
      <c r="O3241" s="119" t="str">
        <f>VLOOKUP(L3241,COD!$O$12:$P$25,2,FALSE)</f>
        <v>#N/A</v>
      </c>
      <c r="P3241" s="119" t="str">
        <f t="shared" si="2632"/>
        <v>#N/A</v>
      </c>
    </row>
    <row r="3242" ht="23.25" customHeight="1">
      <c r="A3242" s="86" t="str">
        <f t="shared" si="2853"/>
        <v>58</v>
      </c>
      <c r="B3242" s="177">
        <v>58.0</v>
      </c>
      <c r="C3242" s="178" t="str">
        <f t="shared" si="91"/>
        <v/>
      </c>
      <c r="D3242" s="179" t="str">
        <f t="shared" ref="D3242:E3242" si="2910">D3241</f>
        <v/>
      </c>
      <c r="E3242" s="180" t="str">
        <f t="shared" si="2910"/>
        <v/>
      </c>
      <c r="F3242" s="181"/>
      <c r="G3242" s="182"/>
      <c r="H3242" s="183"/>
      <c r="I3242" s="183"/>
      <c r="J3242" s="184"/>
      <c r="K3242" s="185"/>
      <c r="L3242" s="185"/>
      <c r="M3242" s="132"/>
      <c r="N3242" s="119" t="str">
        <f>VLOOKUP(K3242,COD!$O$2:$P$10,2,FALSE)</f>
        <v>#N/A</v>
      </c>
      <c r="O3242" s="119" t="str">
        <f>VLOOKUP(L3242,COD!$O$12:$P$25,2,FALSE)</f>
        <v>#N/A</v>
      </c>
      <c r="P3242" s="119" t="str">
        <f t="shared" si="2632"/>
        <v>#N/A</v>
      </c>
    </row>
    <row r="3243" ht="23.25" customHeight="1">
      <c r="A3243" s="86" t="str">
        <f t="shared" si="2853"/>
        <v>59</v>
      </c>
      <c r="B3243" s="177">
        <v>59.0</v>
      </c>
      <c r="C3243" s="178" t="str">
        <f t="shared" si="91"/>
        <v/>
      </c>
      <c r="D3243" s="179" t="str">
        <f t="shared" ref="D3243:E3243" si="2911">D3242</f>
        <v/>
      </c>
      <c r="E3243" s="180" t="str">
        <f t="shared" si="2911"/>
        <v/>
      </c>
      <c r="F3243" s="181"/>
      <c r="G3243" s="182"/>
      <c r="H3243" s="183"/>
      <c r="I3243" s="183"/>
      <c r="J3243" s="184"/>
      <c r="K3243" s="185"/>
      <c r="L3243" s="185"/>
      <c r="M3243" s="127"/>
      <c r="N3243" s="119" t="str">
        <f>VLOOKUP(K3243,COD!$O$2:$P$10,2,FALSE)</f>
        <v>#N/A</v>
      </c>
      <c r="O3243" s="119" t="str">
        <f>VLOOKUP(L3243,COD!$O$12:$P$25,2,FALSE)</f>
        <v>#N/A</v>
      </c>
      <c r="P3243" s="119" t="str">
        <f t="shared" si="2632"/>
        <v>#N/A</v>
      </c>
    </row>
    <row r="3244" ht="23.25" customHeight="1">
      <c r="A3244" s="86" t="str">
        <f t="shared" si="2853"/>
        <v>60</v>
      </c>
      <c r="B3244" s="177">
        <v>60.0</v>
      </c>
      <c r="C3244" s="178" t="str">
        <f t="shared" si="91"/>
        <v/>
      </c>
      <c r="D3244" s="179" t="str">
        <f t="shared" ref="D3244:E3244" si="2912">D3243</f>
        <v/>
      </c>
      <c r="E3244" s="180" t="str">
        <f t="shared" si="2912"/>
        <v/>
      </c>
      <c r="F3244" s="181"/>
      <c r="G3244" s="182"/>
      <c r="H3244" s="183"/>
      <c r="I3244" s="183"/>
      <c r="J3244" s="184"/>
      <c r="K3244" s="185"/>
      <c r="L3244" s="185"/>
      <c r="M3244" s="132"/>
      <c r="N3244" s="119" t="str">
        <f>VLOOKUP(K3244,COD!$O$2:$P$10,2,FALSE)</f>
        <v>#N/A</v>
      </c>
      <c r="O3244" s="119" t="str">
        <f>VLOOKUP(L3244,COD!$O$12:$P$25,2,FALSE)</f>
        <v>#N/A</v>
      </c>
      <c r="P3244" s="119" t="str">
        <f t="shared" si="2632"/>
        <v>#N/A</v>
      </c>
    </row>
    <row r="3245" ht="23.25" customHeight="1">
      <c r="A3245" s="86" t="str">
        <f t="shared" si="2853"/>
        <v>61</v>
      </c>
      <c r="B3245" s="177">
        <v>61.0</v>
      </c>
      <c r="C3245" s="178" t="str">
        <f t="shared" si="91"/>
        <v/>
      </c>
      <c r="D3245" s="179" t="str">
        <f t="shared" ref="D3245:E3245" si="2913">D3244</f>
        <v/>
      </c>
      <c r="E3245" s="180" t="str">
        <f t="shared" si="2913"/>
        <v/>
      </c>
      <c r="F3245" s="181"/>
      <c r="G3245" s="182"/>
      <c r="H3245" s="183"/>
      <c r="I3245" s="183"/>
      <c r="J3245" s="187"/>
      <c r="K3245" s="185"/>
      <c r="L3245" s="185"/>
      <c r="M3245" s="127"/>
      <c r="N3245" s="119" t="str">
        <f>VLOOKUP(K3245,COD!$O$2:$P$10,2,FALSE)</f>
        <v>#N/A</v>
      </c>
      <c r="O3245" s="119" t="str">
        <f>VLOOKUP(L3245,COD!$O$12:$P$25,2,FALSE)</f>
        <v>#N/A</v>
      </c>
      <c r="P3245" s="119" t="str">
        <f t="shared" si="2632"/>
        <v>#N/A</v>
      </c>
    </row>
    <row r="3246" ht="23.25" customHeight="1">
      <c r="A3246" s="86" t="str">
        <f t="shared" si="2853"/>
        <v>62</v>
      </c>
      <c r="B3246" s="177">
        <v>62.0</v>
      </c>
      <c r="C3246" s="178" t="str">
        <f t="shared" si="91"/>
        <v/>
      </c>
      <c r="D3246" s="179" t="str">
        <f t="shared" ref="D3246:E3246" si="2914">D3245</f>
        <v/>
      </c>
      <c r="E3246" s="180" t="str">
        <f t="shared" si="2914"/>
        <v/>
      </c>
      <c r="F3246" s="181"/>
      <c r="G3246" s="182"/>
      <c r="H3246" s="183"/>
      <c r="I3246" s="183"/>
      <c r="J3246" s="187"/>
      <c r="K3246" s="186"/>
      <c r="L3246" s="186"/>
      <c r="M3246" s="130"/>
      <c r="N3246" s="119" t="str">
        <f>VLOOKUP(K3246,COD!$O$2:$P$10,2,FALSE)</f>
        <v>#N/A</v>
      </c>
      <c r="O3246" s="119" t="str">
        <f>VLOOKUP(L3246,COD!$O$12:$P$25,2,FALSE)</f>
        <v>#N/A</v>
      </c>
      <c r="P3246" s="119" t="str">
        <f t="shared" si="2632"/>
        <v>#N/A</v>
      </c>
    </row>
    <row r="3247" ht="23.25" customHeight="1">
      <c r="A3247" s="86" t="str">
        <f t="shared" si="2853"/>
        <v>63</v>
      </c>
      <c r="B3247" s="177">
        <v>63.0</v>
      </c>
      <c r="C3247" s="178" t="str">
        <f t="shared" si="91"/>
        <v/>
      </c>
      <c r="D3247" s="179" t="str">
        <f t="shared" ref="D3247:E3247" si="2915">D3246</f>
        <v/>
      </c>
      <c r="E3247" s="180" t="str">
        <f t="shared" si="2915"/>
        <v/>
      </c>
      <c r="F3247" s="181"/>
      <c r="G3247" s="182"/>
      <c r="H3247" s="183"/>
      <c r="I3247" s="183"/>
      <c r="J3247" s="187"/>
      <c r="K3247" s="185"/>
      <c r="L3247" s="185"/>
      <c r="M3247" s="131"/>
      <c r="N3247" s="119" t="str">
        <f>VLOOKUP(K3247,COD!$O$2:$P$10,2,FALSE)</f>
        <v>#N/A</v>
      </c>
      <c r="O3247" s="119" t="str">
        <f>VLOOKUP(L3247,COD!$O$12:$P$25,2,FALSE)</f>
        <v>#N/A</v>
      </c>
      <c r="P3247" s="119" t="str">
        <f t="shared" si="2632"/>
        <v>#N/A</v>
      </c>
    </row>
    <row r="3248" ht="23.25" customHeight="1">
      <c r="A3248" s="86" t="str">
        <f t="shared" si="2853"/>
        <v>64</v>
      </c>
      <c r="B3248" s="177">
        <v>64.0</v>
      </c>
      <c r="C3248" s="178" t="str">
        <f t="shared" si="91"/>
        <v/>
      </c>
      <c r="D3248" s="179" t="str">
        <f t="shared" ref="D3248:E3248" si="2916">D3247</f>
        <v/>
      </c>
      <c r="E3248" s="180" t="str">
        <f t="shared" si="2916"/>
        <v/>
      </c>
      <c r="F3248" s="181"/>
      <c r="G3248" s="182"/>
      <c r="H3248" s="183"/>
      <c r="I3248" s="183"/>
      <c r="J3248" s="184"/>
      <c r="K3248" s="185"/>
      <c r="L3248" s="185"/>
      <c r="M3248" s="130"/>
      <c r="N3248" s="119" t="str">
        <f>VLOOKUP(K3248,COD!$O$2:$P$10,2,FALSE)</f>
        <v>#N/A</v>
      </c>
      <c r="O3248" s="119" t="str">
        <f>VLOOKUP(L3248,COD!$O$12:$P$25,2,FALSE)</f>
        <v>#N/A</v>
      </c>
      <c r="P3248" s="119" t="str">
        <f t="shared" si="2632"/>
        <v>#N/A</v>
      </c>
    </row>
    <row r="3249" ht="23.25" customHeight="1">
      <c r="A3249" s="86" t="str">
        <f t="shared" si="2853"/>
        <v>65</v>
      </c>
      <c r="B3249" s="177">
        <v>65.0</v>
      </c>
      <c r="C3249" s="178" t="str">
        <f t="shared" si="91"/>
        <v/>
      </c>
      <c r="D3249" s="179" t="str">
        <f t="shared" ref="D3249:E3249" si="2917">D3248</f>
        <v/>
      </c>
      <c r="E3249" s="180" t="str">
        <f t="shared" si="2917"/>
        <v/>
      </c>
      <c r="F3249" s="181"/>
      <c r="G3249" s="182"/>
      <c r="H3249" s="183"/>
      <c r="I3249" s="183"/>
      <c r="J3249" s="184"/>
      <c r="K3249" s="185"/>
      <c r="L3249" s="185"/>
      <c r="M3249" s="131"/>
      <c r="N3249" s="119" t="str">
        <f>VLOOKUP(K3249,COD!$O$2:$P$10,2,FALSE)</f>
        <v>#N/A</v>
      </c>
      <c r="O3249" s="119" t="str">
        <f>VLOOKUP(L3249,COD!$O$12:$P$25,2,FALSE)</f>
        <v>#N/A</v>
      </c>
      <c r="P3249" s="119" t="str">
        <f t="shared" si="2632"/>
        <v>#N/A</v>
      </c>
    </row>
    <row r="3250" ht="23.25" customHeight="1">
      <c r="A3250" s="86" t="str">
        <f t="shared" si="2853"/>
        <v>66</v>
      </c>
      <c r="B3250" s="177">
        <v>66.0</v>
      </c>
      <c r="C3250" s="178" t="str">
        <f t="shared" si="91"/>
        <v/>
      </c>
      <c r="D3250" s="179" t="str">
        <f t="shared" ref="D3250:E3250" si="2918">D3249</f>
        <v/>
      </c>
      <c r="E3250" s="180" t="str">
        <f t="shared" si="2918"/>
        <v/>
      </c>
      <c r="F3250" s="181"/>
      <c r="G3250" s="182"/>
      <c r="H3250" s="183"/>
      <c r="I3250" s="183"/>
      <c r="J3250" s="184"/>
      <c r="K3250" s="186"/>
      <c r="L3250" s="186"/>
      <c r="M3250" s="130"/>
      <c r="N3250" s="119" t="str">
        <f>VLOOKUP(K3250,COD!$O$2:$P$10,2,FALSE)</f>
        <v>#N/A</v>
      </c>
      <c r="O3250" s="119" t="str">
        <f>VLOOKUP(L3250,COD!$O$12:$P$25,2,FALSE)</f>
        <v>#N/A</v>
      </c>
      <c r="P3250" s="119" t="str">
        <f t="shared" si="2632"/>
        <v>#N/A</v>
      </c>
    </row>
    <row r="3251" ht="23.25" customHeight="1">
      <c r="A3251" s="86" t="str">
        <f t="shared" si="2853"/>
        <v>67</v>
      </c>
      <c r="B3251" s="177">
        <v>67.0</v>
      </c>
      <c r="C3251" s="178" t="str">
        <f t="shared" si="91"/>
        <v/>
      </c>
      <c r="D3251" s="179" t="str">
        <f t="shared" ref="D3251:E3251" si="2919">D3250</f>
        <v/>
      </c>
      <c r="E3251" s="180" t="str">
        <f t="shared" si="2919"/>
        <v/>
      </c>
      <c r="F3251" s="181"/>
      <c r="G3251" s="182"/>
      <c r="H3251" s="183"/>
      <c r="I3251" s="183"/>
      <c r="J3251" s="184"/>
      <c r="K3251" s="185"/>
      <c r="L3251" s="185"/>
      <c r="M3251" s="127"/>
      <c r="N3251" s="119" t="str">
        <f>VLOOKUP(K3251,COD!$O$2:$P$10,2,FALSE)</f>
        <v>#N/A</v>
      </c>
      <c r="O3251" s="119" t="str">
        <f>VLOOKUP(L3251,COD!$O$12:$P$25,2,FALSE)</f>
        <v>#N/A</v>
      </c>
      <c r="P3251" s="119" t="str">
        <f t="shared" si="2632"/>
        <v>#N/A</v>
      </c>
    </row>
    <row r="3252" ht="23.25" customHeight="1">
      <c r="A3252" s="86" t="str">
        <f t="shared" si="2853"/>
        <v>68</v>
      </c>
      <c r="B3252" s="177">
        <v>68.0</v>
      </c>
      <c r="C3252" s="178" t="str">
        <f t="shared" si="91"/>
        <v/>
      </c>
      <c r="D3252" s="179" t="str">
        <f t="shared" ref="D3252:E3252" si="2920">D3251</f>
        <v/>
      </c>
      <c r="E3252" s="180" t="str">
        <f t="shared" si="2920"/>
        <v/>
      </c>
      <c r="F3252" s="181"/>
      <c r="G3252" s="182"/>
      <c r="H3252" s="183"/>
      <c r="I3252" s="183"/>
      <c r="J3252" s="187"/>
      <c r="K3252" s="186"/>
      <c r="L3252" s="186"/>
      <c r="M3252" s="130"/>
      <c r="N3252" s="119" t="str">
        <f>VLOOKUP(K3252,COD!$O$2:$P$10,2,FALSE)</f>
        <v>#N/A</v>
      </c>
      <c r="O3252" s="119" t="str">
        <f>VLOOKUP(L3252,COD!$O$12:$P$25,2,FALSE)</f>
        <v>#N/A</v>
      </c>
      <c r="P3252" s="119" t="str">
        <f t="shared" si="2632"/>
        <v>#N/A</v>
      </c>
    </row>
    <row r="3253" ht="23.25" customHeight="1">
      <c r="A3253" s="86" t="str">
        <f t="shared" si="2853"/>
        <v>69</v>
      </c>
      <c r="B3253" s="177">
        <v>69.0</v>
      </c>
      <c r="C3253" s="178" t="str">
        <f t="shared" si="91"/>
        <v/>
      </c>
      <c r="D3253" s="179" t="str">
        <f t="shared" ref="D3253:E3253" si="2921">D3252</f>
        <v/>
      </c>
      <c r="E3253" s="180" t="str">
        <f t="shared" si="2921"/>
        <v/>
      </c>
      <c r="F3253" s="181"/>
      <c r="G3253" s="182"/>
      <c r="H3253" s="183"/>
      <c r="I3253" s="183"/>
      <c r="J3253" s="184"/>
      <c r="K3253" s="186"/>
      <c r="L3253" s="186"/>
      <c r="M3253" s="131"/>
      <c r="N3253" s="119" t="str">
        <f>VLOOKUP(K3253,COD!$O$2:$P$10,2,FALSE)</f>
        <v>#N/A</v>
      </c>
      <c r="O3253" s="119" t="str">
        <f>VLOOKUP(L3253,COD!$O$12:$P$25,2,FALSE)</f>
        <v>#N/A</v>
      </c>
      <c r="P3253" s="119" t="str">
        <f t="shared" si="2632"/>
        <v>#N/A</v>
      </c>
    </row>
    <row r="3254" ht="23.25" customHeight="1">
      <c r="A3254" s="86" t="str">
        <f t="shared" si="2853"/>
        <v>70</v>
      </c>
      <c r="B3254" s="191">
        <v>70.0</v>
      </c>
      <c r="C3254" s="192" t="str">
        <f t="shared" si="91"/>
        <v/>
      </c>
      <c r="D3254" s="193" t="str">
        <f t="shared" ref="D3254:E3254" si="2922">D3253</f>
        <v/>
      </c>
      <c r="E3254" s="194" t="str">
        <f t="shared" si="2922"/>
        <v/>
      </c>
      <c r="F3254" s="195"/>
      <c r="G3254" s="196"/>
      <c r="H3254" s="197"/>
      <c r="I3254" s="197"/>
      <c r="J3254" s="198"/>
      <c r="K3254" s="199"/>
      <c r="L3254" s="199"/>
      <c r="M3254" s="166"/>
      <c r="N3254" s="119" t="str">
        <f>VLOOKUP(K3254,COD!$O$2:$P$10,2,FALSE)</f>
        <v>#N/A</v>
      </c>
      <c r="O3254" s="119" t="str">
        <f>VLOOKUP(L3254,COD!$O$12:$P$25,2,FALSE)</f>
        <v>#N/A</v>
      </c>
      <c r="P3254" s="119" t="str">
        <f t="shared" si="2632"/>
        <v>#N/A</v>
      </c>
    </row>
    <row r="3255" ht="21.0" customHeight="1">
      <c r="A3255" s="86" t="str">
        <f t="shared" ref="A3255:A3257" si="2924">E3255&amp;D3255&amp;F3255</f>
        <v>CLAVE ROJA</v>
      </c>
      <c r="B3255" s="167" t="s">
        <v>450</v>
      </c>
      <c r="C3255" s="200" t="str">
        <f t="shared" si="91"/>
        <v/>
      </c>
      <c r="D3255" s="201" t="str">
        <f t="shared" ref="D3255:E3255" si="2923">D3254</f>
        <v/>
      </c>
      <c r="E3255" s="202" t="str">
        <f t="shared" si="2923"/>
        <v/>
      </c>
      <c r="F3255" s="203" t="s">
        <v>21</v>
      </c>
      <c r="G3255" s="150"/>
      <c r="H3255" s="150"/>
      <c r="I3255" s="150"/>
      <c r="J3255" s="151"/>
      <c r="K3255" s="152"/>
      <c r="L3255" s="151"/>
      <c r="M3255" s="153"/>
      <c r="N3255" s="119" t="str">
        <f>VLOOKUP(K3255,COD!$O$2:$P$10,2,FALSE)</f>
        <v>#N/A</v>
      </c>
      <c r="O3255" s="119" t="str">
        <f>VLOOKUP(L3255,COD!$O$12:$P$25,2,FALSE)</f>
        <v>#N/A</v>
      </c>
      <c r="P3255" s="119" t="str">
        <f t="shared" si="2632"/>
        <v>#N/A</v>
      </c>
    </row>
    <row r="3256" ht="21.0" customHeight="1">
      <c r="A3256" s="86" t="str">
        <f t="shared" si="2924"/>
        <v>CLAVE AMARILLA</v>
      </c>
      <c r="B3256" s="177" t="s">
        <v>450</v>
      </c>
      <c r="C3256" s="204" t="str">
        <f t="shared" si="91"/>
        <v/>
      </c>
      <c r="D3256" s="205" t="str">
        <f t="shared" ref="D3256:E3256" si="2925">D3255</f>
        <v/>
      </c>
      <c r="E3256" s="180" t="str">
        <f t="shared" si="2925"/>
        <v/>
      </c>
      <c r="F3256" s="206" t="s">
        <v>32</v>
      </c>
      <c r="G3256" s="157"/>
      <c r="H3256" s="157"/>
      <c r="I3256" s="157"/>
      <c r="J3256" s="158"/>
      <c r="K3256" s="159"/>
      <c r="L3256" s="158"/>
      <c r="M3256" s="130"/>
      <c r="N3256" s="119" t="str">
        <f>VLOOKUP(K3256,COD!$O$2:$P$10,2,FALSE)</f>
        <v>#N/A</v>
      </c>
      <c r="O3256" s="119" t="str">
        <f>VLOOKUP(L3256,COD!$O$12:$P$25,2,FALSE)</f>
        <v>#N/A</v>
      </c>
      <c r="P3256" s="119" t="str">
        <f t="shared" si="2632"/>
        <v>#N/A</v>
      </c>
    </row>
    <row r="3257" ht="21.0" customHeight="1">
      <c r="A3257" s="86" t="str">
        <f t="shared" si="2924"/>
        <v>CLAVE AZUL</v>
      </c>
      <c r="B3257" s="191" t="s">
        <v>450</v>
      </c>
      <c r="C3257" s="207" t="str">
        <f t="shared" si="91"/>
        <v/>
      </c>
      <c r="D3257" s="208" t="str">
        <f t="shared" ref="D3257:E3257" si="2926">D3256</f>
        <v/>
      </c>
      <c r="E3257" s="194" t="str">
        <f t="shared" si="2926"/>
        <v/>
      </c>
      <c r="F3257" s="209" t="s">
        <v>43</v>
      </c>
      <c r="G3257" s="163"/>
      <c r="H3257" s="163"/>
      <c r="I3257" s="163"/>
      <c r="J3257" s="164"/>
      <c r="K3257" s="165"/>
      <c r="L3257" s="164"/>
      <c r="M3257" s="166"/>
      <c r="N3257" s="119" t="str">
        <f>VLOOKUP(K3257,COD!$O$2:$P$10,2,FALSE)</f>
        <v>#N/A</v>
      </c>
      <c r="O3257" s="119" t="str">
        <f>VLOOKUP(L3257,COD!$O$12:$P$25,2,FALSE)</f>
        <v>#N/A</v>
      </c>
      <c r="P3257" s="119" t="str">
        <f t="shared" si="2632"/>
        <v>#N/A</v>
      </c>
    </row>
    <row r="3258" ht="23.25" customHeight="1">
      <c r="A3258" s="86" t="str">
        <f t="shared" ref="A3258:A3327" si="2927">E3258&amp;D3258&amp;B3258</f>
        <v>1</v>
      </c>
      <c r="B3258" s="108">
        <v>1.0</v>
      </c>
      <c r="C3258" s="109" t="str">
        <f t="shared" si="91"/>
        <v/>
      </c>
      <c r="D3258" s="110" t="str">
        <f>VLOOKUP($B$2&amp;$E3258,'Numeración'!$A$4:$G$63,5,FALSE)</f>
        <v/>
      </c>
      <c r="E3258" s="210"/>
      <c r="F3258" s="211"/>
      <c r="G3258" s="113"/>
      <c r="H3258" s="114"/>
      <c r="I3258" s="114"/>
      <c r="J3258" s="212"/>
      <c r="K3258" s="175"/>
      <c r="L3258" s="175"/>
      <c r="M3258" s="117"/>
      <c r="N3258" s="118" t="str">
        <f>VLOOKUP(K3258,COD!$O$2:$P$10,2,FALSE)</f>
        <v>#N/A</v>
      </c>
      <c r="O3258" s="118" t="str">
        <f>VLOOKUP(L3258,COD!$O$12:$P$25,2,FALSE)</f>
        <v>#N/A</v>
      </c>
      <c r="P3258" s="119" t="str">
        <f t="shared" si="2632"/>
        <v>#N/A</v>
      </c>
    </row>
    <row r="3259" ht="23.25" customHeight="1">
      <c r="A3259" s="86" t="str">
        <f t="shared" si="2927"/>
        <v>2</v>
      </c>
      <c r="B3259" s="120">
        <v>2.0</v>
      </c>
      <c r="C3259" s="121" t="str">
        <f t="shared" si="91"/>
        <v/>
      </c>
      <c r="D3259" s="122" t="str">
        <f t="shared" ref="D3259:E3259" si="2928">D3258</f>
        <v/>
      </c>
      <c r="E3259" s="123" t="str">
        <f t="shared" si="2928"/>
        <v/>
      </c>
      <c r="F3259" s="213"/>
      <c r="G3259" s="124"/>
      <c r="H3259" s="125"/>
      <c r="I3259" s="125"/>
      <c r="J3259" s="214"/>
      <c r="K3259" s="185"/>
      <c r="L3259" s="186"/>
      <c r="M3259" s="127"/>
      <c r="N3259" s="128" t="str">
        <f>VLOOKUP(K3259,COD!$O$2:$P$10,2,FALSE)</f>
        <v>#N/A</v>
      </c>
      <c r="O3259" s="128" t="str">
        <f>VLOOKUP(L3259,COD!$O$12:$P$25,2,FALSE)</f>
        <v>#N/A</v>
      </c>
      <c r="P3259" s="119" t="str">
        <f t="shared" si="2632"/>
        <v>#N/A</v>
      </c>
    </row>
    <row r="3260" ht="23.25" customHeight="1">
      <c r="A3260" s="86" t="str">
        <f t="shared" si="2927"/>
        <v>3</v>
      </c>
      <c r="B3260" s="120">
        <v>3.0</v>
      </c>
      <c r="C3260" s="121" t="str">
        <f t="shared" si="91"/>
        <v/>
      </c>
      <c r="D3260" s="122" t="str">
        <f t="shared" ref="D3260:E3260" si="2929">D3259</f>
        <v/>
      </c>
      <c r="E3260" s="123" t="str">
        <f t="shared" si="2929"/>
        <v/>
      </c>
      <c r="F3260" s="213"/>
      <c r="G3260" s="124"/>
      <c r="H3260" s="125"/>
      <c r="I3260" s="125"/>
      <c r="J3260" s="214"/>
      <c r="K3260" s="185"/>
      <c r="L3260" s="185"/>
      <c r="M3260" s="130"/>
      <c r="N3260" s="118" t="str">
        <f>VLOOKUP(K3260,COD!$O$2:$P$10,2,FALSE)</f>
        <v>#N/A</v>
      </c>
      <c r="O3260" s="118" t="str">
        <f>VLOOKUP(L3260,COD!$O$12:$P$25,2,FALSE)</f>
        <v>#N/A</v>
      </c>
      <c r="P3260" s="119" t="str">
        <f t="shared" si="2632"/>
        <v>#N/A</v>
      </c>
    </row>
    <row r="3261" ht="23.25" customHeight="1">
      <c r="A3261" s="86" t="str">
        <f t="shared" si="2927"/>
        <v>4</v>
      </c>
      <c r="B3261" s="120">
        <v>4.0</v>
      </c>
      <c r="C3261" s="121" t="str">
        <f t="shared" si="91"/>
        <v/>
      </c>
      <c r="D3261" s="122" t="str">
        <f t="shared" ref="D3261:E3261" si="2930">D3260</f>
        <v/>
      </c>
      <c r="E3261" s="123" t="str">
        <f t="shared" si="2930"/>
        <v/>
      </c>
      <c r="F3261" s="213"/>
      <c r="G3261" s="124"/>
      <c r="H3261" s="125"/>
      <c r="I3261" s="125"/>
      <c r="J3261" s="214"/>
      <c r="K3261" s="185"/>
      <c r="L3261" s="185"/>
      <c r="M3261" s="127"/>
      <c r="N3261" s="128" t="str">
        <f>VLOOKUP(K3261,COD!$O$2:$P$10,2,FALSE)</f>
        <v>#N/A</v>
      </c>
      <c r="O3261" s="128" t="str">
        <f>VLOOKUP(L3261,COD!$O$12:$P$25,2,FALSE)</f>
        <v>#N/A</v>
      </c>
      <c r="P3261" s="119" t="str">
        <f t="shared" si="2632"/>
        <v>#N/A</v>
      </c>
    </row>
    <row r="3262" ht="23.25" customHeight="1">
      <c r="A3262" s="86" t="str">
        <f t="shared" si="2927"/>
        <v>5</v>
      </c>
      <c r="B3262" s="120">
        <v>5.0</v>
      </c>
      <c r="C3262" s="121" t="str">
        <f t="shared" si="91"/>
        <v/>
      </c>
      <c r="D3262" s="122" t="str">
        <f t="shared" ref="D3262:E3262" si="2931">D3261</f>
        <v/>
      </c>
      <c r="E3262" s="123" t="str">
        <f t="shared" si="2931"/>
        <v/>
      </c>
      <c r="F3262" s="213"/>
      <c r="G3262" s="124"/>
      <c r="H3262" s="125"/>
      <c r="I3262" s="125"/>
      <c r="J3262" s="214"/>
      <c r="K3262" s="185"/>
      <c r="L3262" s="185"/>
      <c r="M3262" s="130"/>
      <c r="N3262" s="118" t="str">
        <f>VLOOKUP(K3262,COD!$O$2:$P$10,2,FALSE)</f>
        <v>#N/A</v>
      </c>
      <c r="O3262" s="118" t="str">
        <f>VLOOKUP(L3262,COD!$O$12:$P$25,2,FALSE)</f>
        <v>#N/A</v>
      </c>
      <c r="P3262" s="119" t="str">
        <f t="shared" si="2632"/>
        <v>#N/A</v>
      </c>
    </row>
    <row r="3263" ht="23.25" customHeight="1">
      <c r="A3263" s="86" t="str">
        <f t="shared" si="2927"/>
        <v>6</v>
      </c>
      <c r="B3263" s="120">
        <v>6.0</v>
      </c>
      <c r="C3263" s="121" t="str">
        <f t="shared" si="91"/>
        <v/>
      </c>
      <c r="D3263" s="122" t="str">
        <f t="shared" ref="D3263:E3263" si="2932">D3262</f>
        <v/>
      </c>
      <c r="E3263" s="123" t="str">
        <f t="shared" si="2932"/>
        <v/>
      </c>
      <c r="F3263" s="213"/>
      <c r="G3263" s="124"/>
      <c r="H3263" s="125"/>
      <c r="I3263" s="125"/>
      <c r="J3263" s="214"/>
      <c r="K3263" s="185"/>
      <c r="L3263" s="185"/>
      <c r="M3263" s="131"/>
      <c r="N3263" s="128" t="str">
        <f>VLOOKUP(K3263,COD!$O$2:$P$10,2,FALSE)</f>
        <v>#N/A</v>
      </c>
      <c r="O3263" s="128" t="str">
        <f>VLOOKUP(L3263,COD!$O$12:$P$25,2,FALSE)</f>
        <v>#N/A</v>
      </c>
      <c r="P3263" s="119" t="str">
        <f t="shared" si="2632"/>
        <v>#N/A</v>
      </c>
    </row>
    <row r="3264" ht="23.25" customHeight="1">
      <c r="A3264" s="86" t="str">
        <f t="shared" si="2927"/>
        <v>7</v>
      </c>
      <c r="B3264" s="120">
        <v>7.0</v>
      </c>
      <c r="C3264" s="121" t="str">
        <f t="shared" si="91"/>
        <v/>
      </c>
      <c r="D3264" s="122" t="str">
        <f t="shared" ref="D3264:E3264" si="2933">D3263</f>
        <v/>
      </c>
      <c r="E3264" s="123" t="str">
        <f t="shared" si="2933"/>
        <v/>
      </c>
      <c r="F3264" s="213"/>
      <c r="G3264" s="124"/>
      <c r="H3264" s="125"/>
      <c r="I3264" s="125"/>
      <c r="J3264" s="214"/>
      <c r="K3264" s="185"/>
      <c r="L3264" s="185"/>
      <c r="M3264" s="132"/>
      <c r="N3264" s="118" t="str">
        <f>VLOOKUP(K3264,COD!$O$2:$P$10,2,FALSE)</f>
        <v>#N/A</v>
      </c>
      <c r="O3264" s="118" t="str">
        <f>VLOOKUP(L3264,COD!$O$12:$P$25,2,FALSE)</f>
        <v>#N/A</v>
      </c>
      <c r="P3264" s="119" t="str">
        <f t="shared" si="2632"/>
        <v>#N/A</v>
      </c>
    </row>
    <row r="3265" ht="23.25" customHeight="1">
      <c r="A3265" s="86" t="str">
        <f t="shared" si="2927"/>
        <v>8</v>
      </c>
      <c r="B3265" s="120">
        <v>8.0</v>
      </c>
      <c r="C3265" s="121" t="str">
        <f t="shared" si="91"/>
        <v/>
      </c>
      <c r="D3265" s="122" t="str">
        <f t="shared" ref="D3265:E3265" si="2934">D3264</f>
        <v/>
      </c>
      <c r="E3265" s="123" t="str">
        <f t="shared" si="2934"/>
        <v/>
      </c>
      <c r="F3265" s="213"/>
      <c r="G3265" s="124"/>
      <c r="H3265" s="125"/>
      <c r="I3265" s="125"/>
      <c r="J3265" s="214"/>
      <c r="K3265" s="185"/>
      <c r="L3265" s="185"/>
      <c r="M3265" s="127"/>
      <c r="N3265" s="128" t="str">
        <f>VLOOKUP(K3265,COD!$O$2:$P$10,2,FALSE)</f>
        <v>#N/A</v>
      </c>
      <c r="O3265" s="128" t="str">
        <f>VLOOKUP(L3265,COD!$O$12:$P$25,2,FALSE)</f>
        <v>#N/A</v>
      </c>
      <c r="P3265" s="119" t="str">
        <f t="shared" si="2632"/>
        <v>#N/A</v>
      </c>
    </row>
    <row r="3266" ht="23.25" customHeight="1">
      <c r="A3266" s="86" t="str">
        <f t="shared" si="2927"/>
        <v>9</v>
      </c>
      <c r="B3266" s="120">
        <v>9.0</v>
      </c>
      <c r="C3266" s="121" t="str">
        <f t="shared" si="91"/>
        <v/>
      </c>
      <c r="D3266" s="122" t="str">
        <f t="shared" ref="D3266:E3266" si="2935">D3265</f>
        <v/>
      </c>
      <c r="E3266" s="123" t="str">
        <f t="shared" si="2935"/>
        <v/>
      </c>
      <c r="F3266" s="213"/>
      <c r="G3266" s="124"/>
      <c r="H3266" s="125"/>
      <c r="I3266" s="125"/>
      <c r="J3266" s="214"/>
      <c r="K3266" s="185"/>
      <c r="L3266" s="185"/>
      <c r="M3266" s="130"/>
      <c r="N3266" s="118" t="str">
        <f>VLOOKUP(K3266,COD!$O$2:$P$10,2,FALSE)</f>
        <v>#N/A</v>
      </c>
      <c r="O3266" s="118" t="str">
        <f>VLOOKUP(L3266,COD!$O$12:$P$25,2,FALSE)</f>
        <v>#N/A</v>
      </c>
      <c r="P3266" s="119" t="str">
        <f t="shared" si="2632"/>
        <v>#N/A</v>
      </c>
    </row>
    <row r="3267" ht="23.25" customHeight="1">
      <c r="A3267" s="86" t="str">
        <f t="shared" si="2927"/>
        <v>10</v>
      </c>
      <c r="B3267" s="120">
        <v>10.0</v>
      </c>
      <c r="C3267" s="121" t="str">
        <f t="shared" si="91"/>
        <v/>
      </c>
      <c r="D3267" s="122" t="str">
        <f t="shared" ref="D3267:E3267" si="2936">D3266</f>
        <v/>
      </c>
      <c r="E3267" s="123" t="str">
        <f t="shared" si="2936"/>
        <v/>
      </c>
      <c r="F3267" s="213"/>
      <c r="G3267" s="124"/>
      <c r="H3267" s="125"/>
      <c r="I3267" s="125"/>
      <c r="J3267" s="214"/>
      <c r="K3267" s="185"/>
      <c r="L3267" s="185"/>
      <c r="M3267" s="127"/>
      <c r="N3267" s="128" t="str">
        <f>VLOOKUP(K3267,COD!$O$2:$P$10,2,FALSE)</f>
        <v>#N/A</v>
      </c>
      <c r="O3267" s="128" t="str">
        <f>VLOOKUP(L3267,COD!$O$12:$P$25,2,FALSE)</f>
        <v>#N/A</v>
      </c>
      <c r="P3267" s="119" t="str">
        <f t="shared" si="2632"/>
        <v>#N/A</v>
      </c>
    </row>
    <row r="3268" ht="23.25" customHeight="1">
      <c r="A3268" s="86" t="str">
        <f t="shared" si="2927"/>
        <v>11</v>
      </c>
      <c r="B3268" s="120">
        <v>11.0</v>
      </c>
      <c r="C3268" s="121" t="str">
        <f t="shared" si="91"/>
        <v/>
      </c>
      <c r="D3268" s="122" t="str">
        <f t="shared" ref="D3268:E3268" si="2937">D3267</f>
        <v/>
      </c>
      <c r="E3268" s="123" t="str">
        <f t="shared" si="2937"/>
        <v/>
      </c>
      <c r="F3268" s="213"/>
      <c r="G3268" s="124"/>
      <c r="H3268" s="125"/>
      <c r="I3268" s="125"/>
      <c r="J3268" s="214"/>
      <c r="K3268" s="185"/>
      <c r="L3268" s="185"/>
      <c r="M3268" s="130"/>
      <c r="N3268" s="118" t="str">
        <f>VLOOKUP(K3268,COD!$O$2:$P$10,2,FALSE)</f>
        <v>#N/A</v>
      </c>
      <c r="O3268" s="118" t="str">
        <f>VLOOKUP(L3268,COD!$O$12:$P$25,2,FALSE)</f>
        <v>#N/A</v>
      </c>
      <c r="P3268" s="119" t="str">
        <f t="shared" si="2632"/>
        <v>#N/A</v>
      </c>
    </row>
    <row r="3269" ht="23.25" customHeight="1">
      <c r="A3269" s="86" t="str">
        <f t="shared" si="2927"/>
        <v>12</v>
      </c>
      <c r="B3269" s="120">
        <v>12.0</v>
      </c>
      <c r="C3269" s="121" t="str">
        <f t="shared" si="91"/>
        <v/>
      </c>
      <c r="D3269" s="122" t="str">
        <f t="shared" ref="D3269:E3269" si="2938">D3268</f>
        <v/>
      </c>
      <c r="E3269" s="123" t="str">
        <f t="shared" si="2938"/>
        <v/>
      </c>
      <c r="F3269" s="213"/>
      <c r="G3269" s="124"/>
      <c r="H3269" s="125"/>
      <c r="I3269" s="125"/>
      <c r="J3269" s="214"/>
      <c r="K3269" s="186"/>
      <c r="L3269" s="186"/>
      <c r="M3269" s="131"/>
      <c r="N3269" s="128" t="str">
        <f>VLOOKUP(K3269,COD!$O$2:$P$10,2,FALSE)</f>
        <v>#N/A</v>
      </c>
      <c r="O3269" s="128" t="str">
        <f>VLOOKUP(L3269,COD!$O$12:$P$25,2,FALSE)</f>
        <v>#N/A</v>
      </c>
      <c r="P3269" s="119" t="str">
        <f t="shared" si="2632"/>
        <v>#N/A</v>
      </c>
    </row>
    <row r="3270" ht="23.25" customHeight="1">
      <c r="A3270" s="86" t="str">
        <f t="shared" si="2927"/>
        <v>13</v>
      </c>
      <c r="B3270" s="120">
        <v>13.0</v>
      </c>
      <c r="C3270" s="121" t="str">
        <f t="shared" si="91"/>
        <v/>
      </c>
      <c r="D3270" s="122" t="str">
        <f t="shared" ref="D3270:E3270" si="2939">D3269</f>
        <v/>
      </c>
      <c r="E3270" s="123" t="str">
        <f t="shared" si="2939"/>
        <v/>
      </c>
      <c r="F3270" s="213"/>
      <c r="G3270" s="124"/>
      <c r="H3270" s="125"/>
      <c r="I3270" s="125"/>
      <c r="J3270" s="214"/>
      <c r="K3270" s="185"/>
      <c r="L3270" s="185"/>
      <c r="M3270" s="132"/>
      <c r="N3270" s="118" t="str">
        <f>VLOOKUP(K3270,COD!$O$2:$P$10,2,FALSE)</f>
        <v>#N/A</v>
      </c>
      <c r="O3270" s="118" t="str">
        <f>VLOOKUP(L3270,COD!$O$12:$P$25,2,FALSE)</f>
        <v>#N/A</v>
      </c>
      <c r="P3270" s="119" t="str">
        <f t="shared" si="2632"/>
        <v>#N/A</v>
      </c>
    </row>
    <row r="3271" ht="23.25" customHeight="1">
      <c r="A3271" s="86" t="str">
        <f t="shared" si="2927"/>
        <v>14</v>
      </c>
      <c r="B3271" s="120">
        <v>14.0</v>
      </c>
      <c r="C3271" s="121" t="str">
        <f t="shared" si="91"/>
        <v/>
      </c>
      <c r="D3271" s="122" t="str">
        <f t="shared" ref="D3271:E3271" si="2940">D3270</f>
        <v/>
      </c>
      <c r="E3271" s="123" t="str">
        <f t="shared" si="2940"/>
        <v/>
      </c>
      <c r="F3271" s="213"/>
      <c r="G3271" s="124"/>
      <c r="H3271" s="125"/>
      <c r="I3271" s="125"/>
      <c r="J3271" s="214"/>
      <c r="K3271" s="186"/>
      <c r="L3271" s="186"/>
      <c r="M3271" s="131"/>
      <c r="N3271" s="128" t="str">
        <f>VLOOKUP(K3271,COD!$O$2:$P$10,2,FALSE)</f>
        <v>#N/A</v>
      </c>
      <c r="O3271" s="128" t="str">
        <f>VLOOKUP(L3271,COD!$O$12:$P$25,2,FALSE)</f>
        <v>#N/A</v>
      </c>
      <c r="P3271" s="119" t="str">
        <f t="shared" si="2632"/>
        <v>#N/A</v>
      </c>
    </row>
    <row r="3272" ht="23.25" customHeight="1">
      <c r="A3272" s="86" t="str">
        <f t="shared" si="2927"/>
        <v>15</v>
      </c>
      <c r="B3272" s="120">
        <v>15.0</v>
      </c>
      <c r="C3272" s="121" t="str">
        <f t="shared" si="91"/>
        <v/>
      </c>
      <c r="D3272" s="122" t="str">
        <f t="shared" ref="D3272:E3272" si="2941">D3271</f>
        <v/>
      </c>
      <c r="E3272" s="123" t="str">
        <f t="shared" si="2941"/>
        <v/>
      </c>
      <c r="F3272" s="213"/>
      <c r="G3272" s="124"/>
      <c r="H3272" s="125"/>
      <c r="I3272" s="125"/>
      <c r="J3272" s="214"/>
      <c r="K3272" s="186"/>
      <c r="L3272" s="186"/>
      <c r="M3272" s="132"/>
      <c r="N3272" s="118" t="str">
        <f>VLOOKUP(K3272,COD!$O$2:$P$10,2,FALSE)</f>
        <v>#N/A</v>
      </c>
      <c r="O3272" s="118" t="str">
        <f>VLOOKUP(L3272,COD!$O$12:$P$25,2,FALSE)</f>
        <v>#N/A</v>
      </c>
      <c r="P3272" s="119" t="str">
        <f t="shared" si="2632"/>
        <v>#N/A</v>
      </c>
    </row>
    <row r="3273" ht="23.25" customHeight="1">
      <c r="A3273" s="86" t="str">
        <f t="shared" si="2927"/>
        <v>16</v>
      </c>
      <c r="B3273" s="120">
        <v>16.0</v>
      </c>
      <c r="C3273" s="121" t="str">
        <f t="shared" si="91"/>
        <v/>
      </c>
      <c r="D3273" s="122" t="str">
        <f t="shared" ref="D3273:E3273" si="2942">D3272</f>
        <v/>
      </c>
      <c r="E3273" s="123" t="str">
        <f t="shared" si="2942"/>
        <v/>
      </c>
      <c r="F3273" s="213"/>
      <c r="G3273" s="124"/>
      <c r="H3273" s="125"/>
      <c r="I3273" s="125"/>
      <c r="J3273" s="214"/>
      <c r="K3273" s="186"/>
      <c r="L3273" s="186"/>
      <c r="M3273" s="127"/>
      <c r="N3273" s="128" t="str">
        <f>VLOOKUP(K3273,COD!$O$2:$P$10,2,FALSE)</f>
        <v>#N/A</v>
      </c>
      <c r="O3273" s="128" t="str">
        <f>VLOOKUP(L3273,COD!$O$12:$P$25,2,FALSE)</f>
        <v>#N/A</v>
      </c>
      <c r="P3273" s="119" t="str">
        <f t="shared" si="2632"/>
        <v>#N/A</v>
      </c>
    </row>
    <row r="3274" ht="23.25" customHeight="1">
      <c r="A3274" s="86" t="str">
        <f t="shared" si="2927"/>
        <v>17</v>
      </c>
      <c r="B3274" s="120">
        <v>17.0</v>
      </c>
      <c r="C3274" s="121" t="str">
        <f t="shared" si="91"/>
        <v/>
      </c>
      <c r="D3274" s="122" t="str">
        <f t="shared" ref="D3274:E3274" si="2943">D3273</f>
        <v/>
      </c>
      <c r="E3274" s="123" t="str">
        <f t="shared" si="2943"/>
        <v/>
      </c>
      <c r="F3274" s="213"/>
      <c r="G3274" s="124"/>
      <c r="H3274" s="125"/>
      <c r="I3274" s="125"/>
      <c r="J3274" s="214"/>
      <c r="K3274" s="186"/>
      <c r="L3274" s="186"/>
      <c r="M3274" s="130"/>
      <c r="N3274" s="118" t="str">
        <f>VLOOKUP(K3274,COD!$O$2:$P$10,2,FALSE)</f>
        <v>#N/A</v>
      </c>
      <c r="O3274" s="118" t="str">
        <f>VLOOKUP(L3274,COD!$O$12:$P$25,2,FALSE)</f>
        <v>#N/A</v>
      </c>
      <c r="P3274" s="119" t="str">
        <f t="shared" si="2632"/>
        <v>#N/A</v>
      </c>
    </row>
    <row r="3275" ht="23.25" customHeight="1">
      <c r="A3275" s="86" t="str">
        <f t="shared" si="2927"/>
        <v>18</v>
      </c>
      <c r="B3275" s="120">
        <v>18.0</v>
      </c>
      <c r="C3275" s="121" t="str">
        <f t="shared" si="91"/>
        <v/>
      </c>
      <c r="D3275" s="122" t="str">
        <f t="shared" ref="D3275:E3275" si="2944">D3274</f>
        <v/>
      </c>
      <c r="E3275" s="123" t="str">
        <f t="shared" si="2944"/>
        <v/>
      </c>
      <c r="F3275" s="213"/>
      <c r="G3275" s="124"/>
      <c r="H3275" s="125"/>
      <c r="I3275" s="125"/>
      <c r="J3275" s="215"/>
      <c r="K3275" s="186"/>
      <c r="L3275" s="186"/>
      <c r="M3275" s="131"/>
      <c r="N3275" s="128" t="str">
        <f>VLOOKUP(K3275,COD!$O$2:$P$10,2,FALSE)</f>
        <v>#N/A</v>
      </c>
      <c r="O3275" s="128" t="str">
        <f>VLOOKUP(L3275,COD!$O$12:$P$25,2,FALSE)</f>
        <v>#N/A</v>
      </c>
      <c r="P3275" s="119" t="str">
        <f t="shared" si="2632"/>
        <v>#N/A</v>
      </c>
    </row>
    <row r="3276" ht="23.25" customHeight="1">
      <c r="A3276" s="86" t="str">
        <f t="shared" si="2927"/>
        <v>19</v>
      </c>
      <c r="B3276" s="120">
        <v>19.0</v>
      </c>
      <c r="C3276" s="121" t="str">
        <f t="shared" si="91"/>
        <v/>
      </c>
      <c r="D3276" s="122" t="str">
        <f t="shared" ref="D3276:E3276" si="2945">D3275</f>
        <v/>
      </c>
      <c r="E3276" s="123" t="str">
        <f t="shared" si="2945"/>
        <v/>
      </c>
      <c r="F3276" s="213"/>
      <c r="G3276" s="124"/>
      <c r="H3276" s="125"/>
      <c r="I3276" s="125"/>
      <c r="J3276" s="214"/>
      <c r="K3276" s="186"/>
      <c r="L3276" s="186"/>
      <c r="M3276" s="132"/>
      <c r="N3276" s="118" t="str">
        <f>VLOOKUP(K3276,COD!$O$2:$P$10,2,FALSE)</f>
        <v>#N/A</v>
      </c>
      <c r="O3276" s="118" t="str">
        <f>VLOOKUP(L3276,COD!$O$12:$P$25,2,FALSE)</f>
        <v>#N/A</v>
      </c>
      <c r="P3276" s="119" t="str">
        <f t="shared" si="2632"/>
        <v>#N/A</v>
      </c>
    </row>
    <row r="3277" ht="23.25" customHeight="1">
      <c r="A3277" s="86" t="str">
        <f t="shared" si="2927"/>
        <v>20</v>
      </c>
      <c r="B3277" s="120">
        <v>20.0</v>
      </c>
      <c r="C3277" s="121" t="str">
        <f t="shared" si="91"/>
        <v/>
      </c>
      <c r="D3277" s="122" t="str">
        <f t="shared" ref="D3277:E3277" si="2946">D3276</f>
        <v/>
      </c>
      <c r="E3277" s="123" t="str">
        <f t="shared" si="2946"/>
        <v/>
      </c>
      <c r="F3277" s="213"/>
      <c r="G3277" s="124"/>
      <c r="H3277" s="125"/>
      <c r="I3277" s="125"/>
      <c r="J3277" s="214"/>
      <c r="K3277" s="186"/>
      <c r="L3277" s="186"/>
      <c r="M3277" s="127"/>
      <c r="N3277" s="128" t="str">
        <f>VLOOKUP(K3277,COD!$O$2:$P$10,2,FALSE)</f>
        <v>#N/A</v>
      </c>
      <c r="O3277" s="128" t="str">
        <f>VLOOKUP(L3277,COD!$O$12:$P$25,2,FALSE)</f>
        <v>#N/A</v>
      </c>
      <c r="P3277" s="119" t="str">
        <f t="shared" si="2632"/>
        <v>#N/A</v>
      </c>
    </row>
    <row r="3278" ht="23.25" customHeight="1">
      <c r="A3278" s="86" t="str">
        <f t="shared" si="2927"/>
        <v>21</v>
      </c>
      <c r="B3278" s="120">
        <v>21.0</v>
      </c>
      <c r="C3278" s="121" t="str">
        <f t="shared" si="91"/>
        <v/>
      </c>
      <c r="D3278" s="122" t="str">
        <f t="shared" ref="D3278:E3278" si="2947">D3277</f>
        <v/>
      </c>
      <c r="E3278" s="123" t="str">
        <f t="shared" si="2947"/>
        <v/>
      </c>
      <c r="F3278" s="213"/>
      <c r="G3278" s="124"/>
      <c r="H3278" s="125"/>
      <c r="I3278" s="125"/>
      <c r="J3278" s="215"/>
      <c r="K3278" s="185"/>
      <c r="L3278" s="186"/>
      <c r="M3278" s="132"/>
      <c r="N3278" s="118" t="str">
        <f>VLOOKUP(K3278,COD!$O$2:$P$10,2,FALSE)</f>
        <v>#N/A</v>
      </c>
      <c r="O3278" s="118" t="str">
        <f>VLOOKUP(L3278,COD!$O$12:$P$25,2,FALSE)</f>
        <v>#N/A</v>
      </c>
      <c r="P3278" s="119" t="str">
        <f t="shared" si="2632"/>
        <v>#N/A</v>
      </c>
    </row>
    <row r="3279" ht="23.25" customHeight="1">
      <c r="A3279" s="86" t="str">
        <f t="shared" si="2927"/>
        <v>22</v>
      </c>
      <c r="B3279" s="120">
        <v>22.0</v>
      </c>
      <c r="C3279" s="121" t="str">
        <f t="shared" si="91"/>
        <v/>
      </c>
      <c r="D3279" s="122" t="str">
        <f t="shared" ref="D3279:E3279" si="2948">D3278</f>
        <v/>
      </c>
      <c r="E3279" s="123" t="str">
        <f t="shared" si="2948"/>
        <v/>
      </c>
      <c r="F3279" s="213"/>
      <c r="G3279" s="124"/>
      <c r="H3279" s="125"/>
      <c r="I3279" s="125"/>
      <c r="J3279" s="214"/>
      <c r="K3279" s="186"/>
      <c r="L3279" s="186"/>
      <c r="M3279" s="131"/>
      <c r="N3279" s="128" t="str">
        <f>VLOOKUP(K3279,COD!$O$2:$P$10,2,FALSE)</f>
        <v>#N/A</v>
      </c>
      <c r="O3279" s="128" t="str">
        <f>VLOOKUP(L3279,COD!$O$12:$P$25,2,FALSE)</f>
        <v>#N/A</v>
      </c>
      <c r="P3279" s="119" t="str">
        <f t="shared" si="2632"/>
        <v>#N/A</v>
      </c>
    </row>
    <row r="3280" ht="23.25" customHeight="1">
      <c r="A3280" s="86" t="str">
        <f t="shared" si="2927"/>
        <v>23</v>
      </c>
      <c r="B3280" s="120">
        <v>23.0</v>
      </c>
      <c r="C3280" s="121" t="str">
        <f t="shared" si="91"/>
        <v/>
      </c>
      <c r="D3280" s="122" t="str">
        <f t="shared" ref="D3280:E3280" si="2949">D3279</f>
        <v/>
      </c>
      <c r="E3280" s="123" t="str">
        <f t="shared" si="2949"/>
        <v/>
      </c>
      <c r="F3280" s="213"/>
      <c r="G3280" s="124"/>
      <c r="H3280" s="125"/>
      <c r="I3280" s="125"/>
      <c r="J3280" s="214"/>
      <c r="K3280" s="185"/>
      <c r="L3280" s="186"/>
      <c r="M3280" s="130"/>
      <c r="N3280" s="118" t="str">
        <f>VLOOKUP(K3280,COD!$O$2:$P$10,2,FALSE)</f>
        <v>#N/A</v>
      </c>
      <c r="O3280" s="118" t="str">
        <f>VLOOKUP(L3280,COD!$O$12:$P$25,2,FALSE)</f>
        <v>#N/A</v>
      </c>
      <c r="P3280" s="119" t="str">
        <f t="shared" si="2632"/>
        <v>#N/A</v>
      </c>
    </row>
    <row r="3281" ht="23.25" customHeight="1">
      <c r="A3281" s="86" t="str">
        <f t="shared" si="2927"/>
        <v>24</v>
      </c>
      <c r="B3281" s="120">
        <v>24.0</v>
      </c>
      <c r="C3281" s="121" t="str">
        <f t="shared" si="91"/>
        <v/>
      </c>
      <c r="D3281" s="122" t="str">
        <f t="shared" ref="D3281:E3281" si="2950">D3280</f>
        <v/>
      </c>
      <c r="E3281" s="123" t="str">
        <f t="shared" si="2950"/>
        <v/>
      </c>
      <c r="F3281" s="213"/>
      <c r="G3281" s="124"/>
      <c r="H3281" s="125"/>
      <c r="I3281" s="125"/>
      <c r="J3281" s="214"/>
      <c r="K3281" s="186"/>
      <c r="L3281" s="186"/>
      <c r="M3281" s="131"/>
      <c r="N3281" s="128" t="str">
        <f>VLOOKUP(K3281,COD!$O$2:$P$10,2,FALSE)</f>
        <v>#N/A</v>
      </c>
      <c r="O3281" s="128" t="str">
        <f>VLOOKUP(L3281,COD!$O$12:$P$25,2,FALSE)</f>
        <v>#N/A</v>
      </c>
      <c r="P3281" s="119" t="str">
        <f t="shared" si="2632"/>
        <v>#N/A</v>
      </c>
    </row>
    <row r="3282" ht="23.25" customHeight="1">
      <c r="A3282" s="86" t="str">
        <f t="shared" si="2927"/>
        <v>25</v>
      </c>
      <c r="B3282" s="120">
        <v>25.0</v>
      </c>
      <c r="C3282" s="121" t="str">
        <f t="shared" si="91"/>
        <v/>
      </c>
      <c r="D3282" s="122" t="str">
        <f t="shared" ref="D3282:E3282" si="2951">D3281</f>
        <v/>
      </c>
      <c r="E3282" s="123" t="str">
        <f t="shared" si="2951"/>
        <v/>
      </c>
      <c r="F3282" s="213"/>
      <c r="G3282" s="124"/>
      <c r="H3282" s="125"/>
      <c r="I3282" s="125"/>
      <c r="J3282" s="215"/>
      <c r="K3282" s="185"/>
      <c r="L3282" s="185"/>
      <c r="M3282" s="132"/>
      <c r="N3282" s="118" t="str">
        <f>VLOOKUP(K3282,COD!$O$2:$P$10,2,FALSE)</f>
        <v>#N/A</v>
      </c>
      <c r="O3282" s="118" t="str">
        <f>VLOOKUP(L3282,COD!$O$12:$P$25,2,FALSE)</f>
        <v>#N/A</v>
      </c>
      <c r="P3282" s="119" t="str">
        <f t="shared" si="2632"/>
        <v>#N/A</v>
      </c>
    </row>
    <row r="3283" ht="23.25" customHeight="1">
      <c r="A3283" s="86" t="str">
        <f t="shared" si="2927"/>
        <v>26</v>
      </c>
      <c r="B3283" s="120">
        <v>26.0</v>
      </c>
      <c r="C3283" s="121" t="str">
        <f t="shared" si="91"/>
        <v/>
      </c>
      <c r="D3283" s="122" t="str">
        <f t="shared" ref="D3283:E3283" si="2952">D3282</f>
        <v/>
      </c>
      <c r="E3283" s="123" t="str">
        <f t="shared" si="2952"/>
        <v/>
      </c>
      <c r="F3283" s="213"/>
      <c r="G3283" s="124"/>
      <c r="H3283" s="125"/>
      <c r="I3283" s="125"/>
      <c r="J3283" s="214"/>
      <c r="K3283" s="185"/>
      <c r="L3283" s="185"/>
      <c r="M3283" s="127"/>
      <c r="N3283" s="128" t="str">
        <f>VLOOKUP(K3283,COD!$O$2:$P$10,2,FALSE)</f>
        <v>#N/A</v>
      </c>
      <c r="O3283" s="128" t="str">
        <f>VLOOKUP(L3283,COD!$O$12:$P$25,2,FALSE)</f>
        <v>#N/A</v>
      </c>
      <c r="P3283" s="119" t="str">
        <f t="shared" si="2632"/>
        <v>#N/A</v>
      </c>
    </row>
    <row r="3284" ht="23.25" customHeight="1">
      <c r="A3284" s="86" t="str">
        <f t="shared" si="2927"/>
        <v>27</v>
      </c>
      <c r="B3284" s="120">
        <v>27.0</v>
      </c>
      <c r="C3284" s="121" t="str">
        <f t="shared" si="91"/>
        <v/>
      </c>
      <c r="D3284" s="122" t="str">
        <f t="shared" ref="D3284:E3284" si="2953">D3283</f>
        <v/>
      </c>
      <c r="E3284" s="123" t="str">
        <f t="shared" si="2953"/>
        <v/>
      </c>
      <c r="F3284" s="213"/>
      <c r="G3284" s="124"/>
      <c r="H3284" s="125"/>
      <c r="I3284" s="125"/>
      <c r="J3284" s="214"/>
      <c r="K3284" s="185"/>
      <c r="L3284" s="185"/>
      <c r="M3284" s="130"/>
      <c r="N3284" s="118" t="str">
        <f>VLOOKUP(K3284,COD!$O$2:$P$10,2,FALSE)</f>
        <v>#N/A</v>
      </c>
      <c r="O3284" s="118" t="str">
        <f>VLOOKUP(L3284,COD!$O$12:$P$25,2,FALSE)</f>
        <v>#N/A</v>
      </c>
      <c r="P3284" s="119" t="str">
        <f t="shared" si="2632"/>
        <v>#N/A</v>
      </c>
    </row>
    <row r="3285" ht="23.25" customHeight="1">
      <c r="A3285" s="86" t="str">
        <f t="shared" si="2927"/>
        <v>28</v>
      </c>
      <c r="B3285" s="120">
        <v>28.0</v>
      </c>
      <c r="C3285" s="121" t="str">
        <f t="shared" si="91"/>
        <v/>
      </c>
      <c r="D3285" s="122" t="str">
        <f t="shared" ref="D3285:E3285" si="2954">D3284</f>
        <v/>
      </c>
      <c r="E3285" s="123" t="str">
        <f t="shared" si="2954"/>
        <v/>
      </c>
      <c r="F3285" s="213"/>
      <c r="G3285" s="124"/>
      <c r="H3285" s="125"/>
      <c r="I3285" s="125"/>
      <c r="J3285" s="214"/>
      <c r="K3285" s="185"/>
      <c r="L3285" s="185"/>
      <c r="M3285" s="127"/>
      <c r="N3285" s="128" t="str">
        <f>VLOOKUP(K3285,COD!$O$2:$P$10,2,FALSE)</f>
        <v>#N/A</v>
      </c>
      <c r="O3285" s="128" t="str">
        <f>VLOOKUP(L3285,COD!$O$12:$P$25,2,FALSE)</f>
        <v>#N/A</v>
      </c>
      <c r="P3285" s="119" t="str">
        <f t="shared" si="2632"/>
        <v>#N/A</v>
      </c>
    </row>
    <row r="3286" ht="23.25" customHeight="1">
      <c r="A3286" s="86" t="str">
        <f t="shared" si="2927"/>
        <v>29</v>
      </c>
      <c r="B3286" s="120">
        <v>29.0</v>
      </c>
      <c r="C3286" s="121" t="str">
        <f t="shared" si="91"/>
        <v/>
      </c>
      <c r="D3286" s="122" t="str">
        <f t="shared" ref="D3286:E3286" si="2955">D3285</f>
        <v/>
      </c>
      <c r="E3286" s="123" t="str">
        <f t="shared" si="2955"/>
        <v/>
      </c>
      <c r="F3286" s="213"/>
      <c r="G3286" s="124"/>
      <c r="H3286" s="125"/>
      <c r="I3286" s="125"/>
      <c r="J3286" s="214"/>
      <c r="K3286" s="185"/>
      <c r="L3286" s="185"/>
      <c r="M3286" s="130"/>
      <c r="N3286" s="118" t="str">
        <f>VLOOKUP(K3286,COD!$O$2:$P$10,2,FALSE)</f>
        <v>#N/A</v>
      </c>
      <c r="O3286" s="118" t="str">
        <f>VLOOKUP(L3286,COD!$O$12:$P$25,2,FALSE)</f>
        <v>#N/A</v>
      </c>
      <c r="P3286" s="119" t="str">
        <f t="shared" si="2632"/>
        <v>#N/A</v>
      </c>
    </row>
    <row r="3287" ht="23.25" customHeight="1">
      <c r="A3287" s="86" t="str">
        <f t="shared" si="2927"/>
        <v>30</v>
      </c>
      <c r="B3287" s="120">
        <v>30.0</v>
      </c>
      <c r="C3287" s="121" t="str">
        <f t="shared" si="91"/>
        <v/>
      </c>
      <c r="D3287" s="122" t="str">
        <f t="shared" ref="D3287:E3287" si="2956">D3286</f>
        <v/>
      </c>
      <c r="E3287" s="123" t="str">
        <f t="shared" si="2956"/>
        <v/>
      </c>
      <c r="F3287" s="213"/>
      <c r="G3287" s="124"/>
      <c r="H3287" s="125"/>
      <c r="I3287" s="125"/>
      <c r="J3287" s="214"/>
      <c r="K3287" s="185"/>
      <c r="L3287" s="185"/>
      <c r="M3287" s="131"/>
      <c r="N3287" s="128" t="str">
        <f>VLOOKUP(K3287,COD!$O$2:$P$10,2,FALSE)</f>
        <v>#N/A</v>
      </c>
      <c r="O3287" s="128" t="str">
        <f>VLOOKUP(L3287,COD!$O$12:$P$25,2,FALSE)</f>
        <v>#N/A</v>
      </c>
      <c r="P3287" s="119" t="str">
        <f t="shared" si="2632"/>
        <v>#N/A</v>
      </c>
    </row>
    <row r="3288" ht="23.25" customHeight="1">
      <c r="A3288" s="86" t="str">
        <f t="shared" si="2927"/>
        <v>31</v>
      </c>
      <c r="B3288" s="120">
        <v>31.0</v>
      </c>
      <c r="C3288" s="121" t="str">
        <f t="shared" si="91"/>
        <v/>
      </c>
      <c r="D3288" s="122" t="str">
        <f t="shared" ref="D3288:E3288" si="2957">D3287</f>
        <v/>
      </c>
      <c r="E3288" s="123" t="str">
        <f t="shared" si="2957"/>
        <v/>
      </c>
      <c r="F3288" s="213"/>
      <c r="G3288" s="124"/>
      <c r="H3288" s="125"/>
      <c r="I3288" s="125"/>
      <c r="J3288" s="214"/>
      <c r="K3288" s="186"/>
      <c r="L3288" s="186"/>
      <c r="M3288" s="130"/>
      <c r="N3288" s="118" t="str">
        <f>VLOOKUP(K3288,COD!$O$2:$P$10,2,FALSE)</f>
        <v>#N/A</v>
      </c>
      <c r="O3288" s="118" t="str">
        <f>VLOOKUP(L3288,COD!$O$12:$P$25,2,FALSE)</f>
        <v>#N/A</v>
      </c>
      <c r="P3288" s="119" t="str">
        <f t="shared" si="2632"/>
        <v>#N/A</v>
      </c>
    </row>
    <row r="3289" ht="23.25" customHeight="1">
      <c r="A3289" s="86" t="str">
        <f t="shared" si="2927"/>
        <v>32</v>
      </c>
      <c r="B3289" s="120">
        <v>32.0</v>
      </c>
      <c r="C3289" s="121" t="str">
        <f t="shared" si="91"/>
        <v/>
      </c>
      <c r="D3289" s="122" t="str">
        <f t="shared" ref="D3289:E3289" si="2958">D3288</f>
        <v/>
      </c>
      <c r="E3289" s="123" t="str">
        <f t="shared" si="2958"/>
        <v/>
      </c>
      <c r="F3289" s="213"/>
      <c r="G3289" s="124"/>
      <c r="H3289" s="125"/>
      <c r="I3289" s="125"/>
      <c r="J3289" s="214"/>
      <c r="K3289" s="185"/>
      <c r="L3289" s="185"/>
      <c r="M3289" s="131"/>
      <c r="N3289" s="128" t="str">
        <f>VLOOKUP(K3289,COD!$O$2:$P$10,2,FALSE)</f>
        <v>#N/A</v>
      </c>
      <c r="O3289" s="128" t="str">
        <f>VLOOKUP(L3289,COD!$O$12:$P$25,2,FALSE)</f>
        <v>#N/A</v>
      </c>
      <c r="P3289" s="119" t="str">
        <f t="shared" si="2632"/>
        <v>#N/A</v>
      </c>
    </row>
    <row r="3290" ht="23.25" customHeight="1">
      <c r="A3290" s="86" t="str">
        <f t="shared" si="2927"/>
        <v>33</v>
      </c>
      <c r="B3290" s="120">
        <v>33.0</v>
      </c>
      <c r="C3290" s="121" t="str">
        <f t="shared" si="91"/>
        <v/>
      </c>
      <c r="D3290" s="122" t="str">
        <f t="shared" ref="D3290:E3290" si="2959">D3289</f>
        <v/>
      </c>
      <c r="E3290" s="123" t="str">
        <f t="shared" si="2959"/>
        <v/>
      </c>
      <c r="F3290" s="213"/>
      <c r="G3290" s="124"/>
      <c r="H3290" s="125"/>
      <c r="I3290" s="125"/>
      <c r="J3290" s="214"/>
      <c r="K3290" s="185"/>
      <c r="L3290" s="185"/>
      <c r="M3290" s="132"/>
      <c r="N3290" s="118" t="str">
        <f>VLOOKUP(K3290,COD!$O$2:$P$10,2,FALSE)</f>
        <v>#N/A</v>
      </c>
      <c r="O3290" s="118" t="str">
        <f>VLOOKUP(L3290,COD!$O$12:$P$25,2,FALSE)</f>
        <v>#N/A</v>
      </c>
      <c r="P3290" s="119" t="str">
        <f t="shared" si="2632"/>
        <v>#N/A</v>
      </c>
    </row>
    <row r="3291" ht="23.25" customHeight="1">
      <c r="A3291" s="86" t="str">
        <f t="shared" si="2927"/>
        <v>34</v>
      </c>
      <c r="B3291" s="120">
        <v>34.0</v>
      </c>
      <c r="C3291" s="121" t="str">
        <f t="shared" si="91"/>
        <v/>
      </c>
      <c r="D3291" s="122" t="str">
        <f t="shared" ref="D3291:E3291" si="2960">D3290</f>
        <v/>
      </c>
      <c r="E3291" s="123" t="str">
        <f t="shared" si="2960"/>
        <v/>
      </c>
      <c r="F3291" s="213"/>
      <c r="G3291" s="124"/>
      <c r="H3291" s="125"/>
      <c r="I3291" s="125"/>
      <c r="J3291" s="214"/>
      <c r="K3291" s="185"/>
      <c r="L3291" s="185"/>
      <c r="M3291" s="127"/>
      <c r="N3291" s="128" t="str">
        <f>VLOOKUP(K3291,COD!$O$2:$P$10,2,FALSE)</f>
        <v>#N/A</v>
      </c>
      <c r="O3291" s="128" t="str">
        <f>VLOOKUP(L3291,COD!$O$12:$P$25,2,FALSE)</f>
        <v>#N/A</v>
      </c>
      <c r="P3291" s="119" t="str">
        <f t="shared" si="2632"/>
        <v>#N/A</v>
      </c>
    </row>
    <row r="3292" ht="23.25" customHeight="1">
      <c r="A3292" s="86" t="str">
        <f t="shared" si="2927"/>
        <v>35</v>
      </c>
      <c r="B3292" s="120">
        <v>35.0</v>
      </c>
      <c r="C3292" s="121" t="str">
        <f t="shared" si="91"/>
        <v/>
      </c>
      <c r="D3292" s="122" t="str">
        <f t="shared" ref="D3292:E3292" si="2961">D3291</f>
        <v/>
      </c>
      <c r="E3292" s="123" t="str">
        <f t="shared" si="2961"/>
        <v/>
      </c>
      <c r="F3292" s="213"/>
      <c r="G3292" s="124"/>
      <c r="H3292" s="125"/>
      <c r="I3292" s="125"/>
      <c r="J3292" s="214"/>
      <c r="K3292" s="185"/>
      <c r="L3292" s="185"/>
      <c r="M3292" s="130"/>
      <c r="N3292" s="118" t="str">
        <f>VLOOKUP(K3292,COD!$O$2:$P$10,2,FALSE)</f>
        <v>#N/A</v>
      </c>
      <c r="O3292" s="118" t="str">
        <f>VLOOKUP(L3292,COD!$O$12:$P$25,2,FALSE)</f>
        <v>#N/A</v>
      </c>
      <c r="P3292" s="119" t="str">
        <f t="shared" si="2632"/>
        <v>#N/A</v>
      </c>
    </row>
    <row r="3293" ht="23.25" customHeight="1">
      <c r="A3293" s="86" t="str">
        <f t="shared" si="2927"/>
        <v>36</v>
      </c>
      <c r="B3293" s="120">
        <v>36.0</v>
      </c>
      <c r="C3293" s="121" t="str">
        <f t="shared" si="91"/>
        <v/>
      </c>
      <c r="D3293" s="122" t="str">
        <f t="shared" ref="D3293:E3293" si="2962">D3292</f>
        <v/>
      </c>
      <c r="E3293" s="123" t="str">
        <f t="shared" si="2962"/>
        <v/>
      </c>
      <c r="F3293" s="213"/>
      <c r="G3293" s="124"/>
      <c r="H3293" s="125"/>
      <c r="I3293" s="125"/>
      <c r="J3293" s="214"/>
      <c r="K3293" s="185"/>
      <c r="L3293" s="185"/>
      <c r="M3293" s="127"/>
      <c r="N3293" s="128" t="str">
        <f>VLOOKUP(K3293,COD!$O$2:$P$10,2,FALSE)</f>
        <v>#N/A</v>
      </c>
      <c r="O3293" s="128" t="str">
        <f>VLOOKUP(L3293,COD!$O$12:$P$25,2,FALSE)</f>
        <v>#N/A</v>
      </c>
      <c r="P3293" s="119" t="str">
        <f t="shared" si="2632"/>
        <v>#N/A</v>
      </c>
    </row>
    <row r="3294" ht="23.25" customHeight="1">
      <c r="A3294" s="86" t="str">
        <f t="shared" si="2927"/>
        <v>37</v>
      </c>
      <c r="B3294" s="120">
        <v>37.0</v>
      </c>
      <c r="C3294" s="121" t="str">
        <f t="shared" si="91"/>
        <v/>
      </c>
      <c r="D3294" s="122" t="str">
        <f t="shared" ref="D3294:E3294" si="2963">D3293</f>
        <v/>
      </c>
      <c r="E3294" s="123" t="str">
        <f t="shared" si="2963"/>
        <v/>
      </c>
      <c r="F3294" s="213"/>
      <c r="G3294" s="124"/>
      <c r="H3294" s="125"/>
      <c r="I3294" s="125"/>
      <c r="J3294" s="215"/>
      <c r="K3294" s="185"/>
      <c r="L3294" s="185"/>
      <c r="M3294" s="132"/>
      <c r="N3294" s="118" t="str">
        <f>VLOOKUP(K3294,COD!$O$2:$P$10,2,FALSE)</f>
        <v>#N/A</v>
      </c>
      <c r="O3294" s="118" t="str">
        <f>VLOOKUP(L3294,COD!$O$12:$P$25,2,FALSE)</f>
        <v>#N/A</v>
      </c>
      <c r="P3294" s="119" t="str">
        <f t="shared" si="2632"/>
        <v>#N/A</v>
      </c>
    </row>
    <row r="3295" ht="23.25" customHeight="1">
      <c r="A3295" s="86" t="str">
        <f t="shared" si="2927"/>
        <v>38</v>
      </c>
      <c r="B3295" s="120">
        <v>38.0</v>
      </c>
      <c r="C3295" s="121" t="str">
        <f t="shared" si="91"/>
        <v/>
      </c>
      <c r="D3295" s="122" t="str">
        <f t="shared" ref="D3295:E3295" si="2964">D3294</f>
        <v/>
      </c>
      <c r="E3295" s="123" t="str">
        <f t="shared" si="2964"/>
        <v/>
      </c>
      <c r="F3295" s="213"/>
      <c r="G3295" s="124"/>
      <c r="H3295" s="125"/>
      <c r="I3295" s="125"/>
      <c r="J3295" s="214"/>
      <c r="K3295" s="185"/>
      <c r="L3295" s="185"/>
      <c r="M3295" s="127"/>
      <c r="N3295" s="128" t="str">
        <f>VLOOKUP(K3295,COD!$O$2:$P$10,2,FALSE)</f>
        <v>#N/A</v>
      </c>
      <c r="O3295" s="128" t="str">
        <f>VLOOKUP(L3295,COD!$O$12:$P$25,2,FALSE)</f>
        <v>#N/A</v>
      </c>
      <c r="P3295" s="119" t="str">
        <f t="shared" si="2632"/>
        <v>#N/A</v>
      </c>
    </row>
    <row r="3296" ht="23.25" customHeight="1">
      <c r="A3296" s="86" t="str">
        <f t="shared" si="2927"/>
        <v>39</v>
      </c>
      <c r="B3296" s="120">
        <v>39.0</v>
      </c>
      <c r="C3296" s="121" t="str">
        <f t="shared" si="91"/>
        <v/>
      </c>
      <c r="D3296" s="122" t="str">
        <f t="shared" ref="D3296:E3296" si="2965">D3295</f>
        <v/>
      </c>
      <c r="E3296" s="123" t="str">
        <f t="shared" si="2965"/>
        <v/>
      </c>
      <c r="F3296" s="213"/>
      <c r="G3296" s="124"/>
      <c r="H3296" s="125"/>
      <c r="I3296" s="125"/>
      <c r="J3296" s="214"/>
      <c r="K3296" s="185"/>
      <c r="L3296" s="186"/>
      <c r="M3296" s="132"/>
      <c r="N3296" s="118" t="str">
        <f>VLOOKUP(K3296,COD!$O$2:$P$10,2,FALSE)</f>
        <v>#N/A</v>
      </c>
      <c r="O3296" s="118" t="str">
        <f>VLOOKUP(L3296,COD!$O$12:$P$25,2,FALSE)</f>
        <v>#N/A</v>
      </c>
      <c r="P3296" s="119" t="str">
        <f t="shared" si="2632"/>
        <v>#N/A</v>
      </c>
    </row>
    <row r="3297" ht="23.25" customHeight="1">
      <c r="A3297" s="86" t="str">
        <f t="shared" si="2927"/>
        <v>40</v>
      </c>
      <c r="B3297" s="120">
        <v>40.0</v>
      </c>
      <c r="C3297" s="121" t="str">
        <f t="shared" si="91"/>
        <v/>
      </c>
      <c r="D3297" s="122" t="str">
        <f t="shared" ref="D3297:E3297" si="2966">D3296</f>
        <v/>
      </c>
      <c r="E3297" s="123" t="str">
        <f t="shared" si="2966"/>
        <v/>
      </c>
      <c r="F3297" s="213"/>
      <c r="G3297" s="124"/>
      <c r="H3297" s="125"/>
      <c r="I3297" s="125"/>
      <c r="J3297" s="214"/>
      <c r="K3297" s="185"/>
      <c r="L3297" s="186"/>
      <c r="M3297" s="131"/>
      <c r="N3297" s="128" t="str">
        <f>VLOOKUP(K3297,COD!$O$2:$P$10,2,FALSE)</f>
        <v>#N/A</v>
      </c>
      <c r="O3297" s="128" t="str">
        <f>VLOOKUP(L3297,COD!$O$12:$P$25,2,FALSE)</f>
        <v>#N/A</v>
      </c>
      <c r="P3297" s="119" t="str">
        <f t="shared" si="2632"/>
        <v>#N/A</v>
      </c>
    </row>
    <row r="3298" ht="23.25" customHeight="1">
      <c r="A3298" s="86" t="str">
        <f t="shared" si="2927"/>
        <v>41</v>
      </c>
      <c r="B3298" s="120">
        <v>41.0</v>
      </c>
      <c r="C3298" s="121" t="str">
        <f t="shared" si="91"/>
        <v/>
      </c>
      <c r="D3298" s="122" t="str">
        <f t="shared" ref="D3298:E3298" si="2967">D3297</f>
        <v/>
      </c>
      <c r="E3298" s="123" t="str">
        <f t="shared" si="2967"/>
        <v/>
      </c>
      <c r="F3298" s="213"/>
      <c r="G3298" s="124"/>
      <c r="H3298" s="125"/>
      <c r="I3298" s="125"/>
      <c r="J3298" s="214"/>
      <c r="K3298" s="185"/>
      <c r="L3298" s="186"/>
      <c r="M3298" s="132"/>
      <c r="N3298" s="118" t="str">
        <f>VLOOKUP(K3298,COD!$O$2:$P$10,2,FALSE)</f>
        <v>#N/A</v>
      </c>
      <c r="O3298" s="118" t="str">
        <f>VLOOKUP(L3298,COD!$O$12:$P$25,2,FALSE)</f>
        <v>#N/A</v>
      </c>
      <c r="P3298" s="119" t="str">
        <f t="shared" si="2632"/>
        <v>#N/A</v>
      </c>
    </row>
    <row r="3299" ht="23.25" customHeight="1">
      <c r="A3299" s="86" t="str">
        <f t="shared" si="2927"/>
        <v>42</v>
      </c>
      <c r="B3299" s="120">
        <v>42.0</v>
      </c>
      <c r="C3299" s="121" t="str">
        <f t="shared" si="91"/>
        <v/>
      </c>
      <c r="D3299" s="122" t="str">
        <f t="shared" ref="D3299:E3299" si="2968">D3298</f>
        <v/>
      </c>
      <c r="E3299" s="123" t="str">
        <f t="shared" si="2968"/>
        <v/>
      </c>
      <c r="F3299" s="213"/>
      <c r="G3299" s="124"/>
      <c r="H3299" s="125"/>
      <c r="I3299" s="125"/>
      <c r="J3299" s="214"/>
      <c r="K3299" s="185"/>
      <c r="L3299" s="188"/>
      <c r="M3299" s="127"/>
      <c r="N3299" s="128" t="str">
        <f>VLOOKUP(K3299,COD!$O$2:$P$10,2,FALSE)</f>
        <v>#N/A</v>
      </c>
      <c r="O3299" s="128" t="str">
        <f>VLOOKUP(L3299,COD!$O$12:$P$25,2,FALSE)</f>
        <v>#N/A</v>
      </c>
      <c r="P3299" s="119" t="str">
        <f t="shared" si="2632"/>
        <v>#N/A</v>
      </c>
    </row>
    <row r="3300" ht="23.25" customHeight="1">
      <c r="A3300" s="86" t="str">
        <f t="shared" si="2927"/>
        <v>43</v>
      </c>
      <c r="B3300" s="120">
        <v>43.0</v>
      </c>
      <c r="C3300" s="121" t="str">
        <f t="shared" si="91"/>
        <v/>
      </c>
      <c r="D3300" s="122" t="str">
        <f t="shared" ref="D3300:E3300" si="2969">D3299</f>
        <v/>
      </c>
      <c r="E3300" s="123" t="str">
        <f t="shared" si="2969"/>
        <v/>
      </c>
      <c r="F3300" s="213"/>
      <c r="G3300" s="124"/>
      <c r="H3300" s="125"/>
      <c r="I3300" s="125"/>
      <c r="J3300" s="214"/>
      <c r="K3300" s="186"/>
      <c r="L3300" s="186"/>
      <c r="M3300" s="130"/>
      <c r="N3300" s="118" t="str">
        <f>VLOOKUP(K3300,COD!$O$2:$P$10,2,FALSE)</f>
        <v>#N/A</v>
      </c>
      <c r="O3300" s="118" t="str">
        <f>VLOOKUP(L3300,COD!$O$12:$P$25,2,FALSE)</f>
        <v>#N/A</v>
      </c>
      <c r="P3300" s="119" t="str">
        <f t="shared" si="2632"/>
        <v>#N/A</v>
      </c>
    </row>
    <row r="3301" ht="23.25" customHeight="1">
      <c r="A3301" s="86" t="str">
        <f t="shared" si="2927"/>
        <v>44</v>
      </c>
      <c r="B3301" s="120">
        <v>44.0</v>
      </c>
      <c r="C3301" s="121" t="str">
        <f t="shared" si="91"/>
        <v/>
      </c>
      <c r="D3301" s="122" t="str">
        <f t="shared" ref="D3301:E3301" si="2970">D3300</f>
        <v/>
      </c>
      <c r="E3301" s="123" t="str">
        <f t="shared" si="2970"/>
        <v/>
      </c>
      <c r="F3301" s="213"/>
      <c r="G3301" s="124"/>
      <c r="H3301" s="125"/>
      <c r="I3301" s="125"/>
      <c r="J3301" s="214"/>
      <c r="K3301" s="186"/>
      <c r="L3301" s="186"/>
      <c r="M3301" s="131"/>
      <c r="N3301" s="128" t="str">
        <f>VLOOKUP(K3301,COD!$O$2:$P$10,2,FALSE)</f>
        <v>#N/A</v>
      </c>
      <c r="O3301" s="128" t="str">
        <f>VLOOKUP(L3301,COD!$O$12:$P$25,2,FALSE)</f>
        <v>#N/A</v>
      </c>
      <c r="P3301" s="119" t="str">
        <f t="shared" si="2632"/>
        <v>#N/A</v>
      </c>
    </row>
    <row r="3302" ht="23.25" customHeight="1">
      <c r="A3302" s="86" t="str">
        <f t="shared" si="2927"/>
        <v>45</v>
      </c>
      <c r="B3302" s="120">
        <v>45.0</v>
      </c>
      <c r="C3302" s="121" t="str">
        <f t="shared" si="91"/>
        <v/>
      </c>
      <c r="D3302" s="122" t="str">
        <f t="shared" ref="D3302:E3302" si="2971">D3301</f>
        <v/>
      </c>
      <c r="E3302" s="123" t="str">
        <f t="shared" si="2971"/>
        <v/>
      </c>
      <c r="F3302" s="213"/>
      <c r="G3302" s="124"/>
      <c r="H3302" s="125"/>
      <c r="I3302" s="125"/>
      <c r="J3302" s="214"/>
      <c r="K3302" s="189"/>
      <c r="L3302" s="190"/>
      <c r="M3302" s="132"/>
      <c r="N3302" s="118" t="str">
        <f>VLOOKUP(K3302,COD!$O$2:$P$10,2,FALSE)</f>
        <v>#N/A</v>
      </c>
      <c r="O3302" s="118" t="str">
        <f>VLOOKUP(L3302,COD!$O$12:$P$25,2,FALSE)</f>
        <v>#N/A</v>
      </c>
      <c r="P3302" s="119" t="str">
        <f t="shared" si="2632"/>
        <v>#N/A</v>
      </c>
    </row>
    <row r="3303" ht="23.25" customHeight="1">
      <c r="A3303" s="86" t="str">
        <f t="shared" si="2927"/>
        <v>46</v>
      </c>
      <c r="B3303" s="120">
        <v>46.0</v>
      </c>
      <c r="C3303" s="121" t="str">
        <f t="shared" si="91"/>
        <v/>
      </c>
      <c r="D3303" s="122" t="str">
        <f t="shared" ref="D3303:E3303" si="2972">D3302</f>
        <v/>
      </c>
      <c r="E3303" s="123" t="str">
        <f t="shared" si="2972"/>
        <v/>
      </c>
      <c r="F3303" s="213"/>
      <c r="G3303" s="124"/>
      <c r="H3303" s="125"/>
      <c r="I3303" s="125"/>
      <c r="J3303" s="215"/>
      <c r="K3303" s="186"/>
      <c r="L3303" s="186"/>
      <c r="M3303" s="127"/>
      <c r="N3303" s="128" t="str">
        <f>VLOOKUP(K3303,COD!$O$2:$P$10,2,FALSE)</f>
        <v>#N/A</v>
      </c>
      <c r="O3303" s="128" t="str">
        <f>VLOOKUP(L3303,COD!$O$12:$P$25,2,FALSE)</f>
        <v>#N/A</v>
      </c>
      <c r="P3303" s="119" t="str">
        <f t="shared" si="2632"/>
        <v>#N/A</v>
      </c>
    </row>
    <row r="3304" ht="23.25" customHeight="1">
      <c r="A3304" s="86" t="str">
        <f t="shared" si="2927"/>
        <v>47</v>
      </c>
      <c r="B3304" s="120">
        <v>47.0</v>
      </c>
      <c r="C3304" s="121" t="str">
        <f t="shared" si="91"/>
        <v/>
      </c>
      <c r="D3304" s="122" t="str">
        <f t="shared" ref="D3304:E3304" si="2973">D3303</f>
        <v/>
      </c>
      <c r="E3304" s="123" t="str">
        <f t="shared" si="2973"/>
        <v/>
      </c>
      <c r="F3304" s="213"/>
      <c r="G3304" s="124"/>
      <c r="H3304" s="125"/>
      <c r="I3304" s="125"/>
      <c r="J3304" s="214"/>
      <c r="K3304" s="185"/>
      <c r="L3304" s="186"/>
      <c r="M3304" s="132"/>
      <c r="N3304" s="118" t="str">
        <f>VLOOKUP(K3304,COD!$O$2:$P$10,2,FALSE)</f>
        <v>#N/A</v>
      </c>
      <c r="O3304" s="118" t="str">
        <f>VLOOKUP(L3304,COD!$O$12:$P$25,2,FALSE)</f>
        <v>#N/A</v>
      </c>
      <c r="P3304" s="119" t="str">
        <f t="shared" si="2632"/>
        <v>#N/A</v>
      </c>
    </row>
    <row r="3305" ht="23.25" customHeight="1">
      <c r="A3305" s="86" t="str">
        <f t="shared" si="2927"/>
        <v>48</v>
      </c>
      <c r="B3305" s="120">
        <v>48.0</v>
      </c>
      <c r="C3305" s="121" t="str">
        <f t="shared" si="91"/>
        <v/>
      </c>
      <c r="D3305" s="122" t="str">
        <f t="shared" ref="D3305:E3305" si="2974">D3304</f>
        <v/>
      </c>
      <c r="E3305" s="123" t="str">
        <f t="shared" si="2974"/>
        <v/>
      </c>
      <c r="F3305" s="213"/>
      <c r="G3305" s="124"/>
      <c r="H3305" s="125"/>
      <c r="I3305" s="125"/>
      <c r="J3305" s="214"/>
      <c r="K3305" s="186"/>
      <c r="L3305" s="186"/>
      <c r="M3305" s="127"/>
      <c r="N3305" s="128" t="str">
        <f>VLOOKUP(K3305,COD!$O$2:$P$10,2,FALSE)</f>
        <v>#N/A</v>
      </c>
      <c r="O3305" s="128" t="str">
        <f>VLOOKUP(L3305,COD!$O$12:$P$25,2,FALSE)</f>
        <v>#N/A</v>
      </c>
      <c r="P3305" s="119" t="str">
        <f t="shared" si="2632"/>
        <v>#N/A</v>
      </c>
    </row>
    <row r="3306" ht="23.25" customHeight="1">
      <c r="A3306" s="86" t="str">
        <f t="shared" si="2927"/>
        <v>49</v>
      </c>
      <c r="B3306" s="120">
        <v>49.0</v>
      </c>
      <c r="C3306" s="121" t="str">
        <f t="shared" si="91"/>
        <v/>
      </c>
      <c r="D3306" s="122" t="str">
        <f t="shared" ref="D3306:E3306" si="2975">D3305</f>
        <v/>
      </c>
      <c r="E3306" s="123" t="str">
        <f t="shared" si="2975"/>
        <v/>
      </c>
      <c r="F3306" s="213"/>
      <c r="G3306" s="124"/>
      <c r="H3306" s="125"/>
      <c r="I3306" s="125"/>
      <c r="J3306" s="214"/>
      <c r="K3306" s="185"/>
      <c r="L3306" s="186"/>
      <c r="M3306" s="132"/>
      <c r="N3306" s="118" t="str">
        <f>VLOOKUP(K3306,COD!$O$2:$P$10,2,FALSE)</f>
        <v>#N/A</v>
      </c>
      <c r="O3306" s="118" t="str">
        <f>VLOOKUP(L3306,COD!$O$12:$P$25,2,FALSE)</f>
        <v>#N/A</v>
      </c>
      <c r="P3306" s="119" t="str">
        <f t="shared" si="2632"/>
        <v>#N/A</v>
      </c>
    </row>
    <row r="3307" ht="23.25" customHeight="1">
      <c r="A3307" s="86" t="str">
        <f t="shared" si="2927"/>
        <v>50</v>
      </c>
      <c r="B3307" s="120">
        <v>50.0</v>
      </c>
      <c r="C3307" s="121" t="str">
        <f t="shared" si="91"/>
        <v/>
      </c>
      <c r="D3307" s="122" t="str">
        <f t="shared" ref="D3307:E3307" si="2976">D3306</f>
        <v/>
      </c>
      <c r="E3307" s="123" t="str">
        <f t="shared" si="2976"/>
        <v/>
      </c>
      <c r="F3307" s="213"/>
      <c r="G3307" s="124"/>
      <c r="H3307" s="125"/>
      <c r="I3307" s="125"/>
      <c r="J3307" s="214"/>
      <c r="K3307" s="186"/>
      <c r="L3307" s="186"/>
      <c r="M3307" s="127"/>
      <c r="N3307" s="128" t="str">
        <f>VLOOKUP(K3307,COD!$O$2:$P$10,2,FALSE)</f>
        <v>#N/A</v>
      </c>
      <c r="O3307" s="128" t="str">
        <f>VLOOKUP(L3307,COD!$O$12:$P$25,2,FALSE)</f>
        <v>#N/A</v>
      </c>
      <c r="P3307" s="119" t="str">
        <f t="shared" si="2632"/>
        <v>#N/A</v>
      </c>
    </row>
    <row r="3308" ht="23.25" customHeight="1">
      <c r="A3308" s="86" t="str">
        <f t="shared" si="2927"/>
        <v>51</v>
      </c>
      <c r="B3308" s="120">
        <v>51.0</v>
      </c>
      <c r="C3308" s="121" t="str">
        <f t="shared" si="91"/>
        <v/>
      </c>
      <c r="D3308" s="122" t="str">
        <f t="shared" ref="D3308:E3308" si="2977">D3307</f>
        <v/>
      </c>
      <c r="E3308" s="123" t="str">
        <f t="shared" si="2977"/>
        <v/>
      </c>
      <c r="F3308" s="213"/>
      <c r="G3308" s="124"/>
      <c r="H3308" s="125"/>
      <c r="I3308" s="125"/>
      <c r="J3308" s="215"/>
      <c r="K3308" s="186"/>
      <c r="L3308" s="186"/>
      <c r="M3308" s="130"/>
      <c r="N3308" s="118" t="str">
        <f>VLOOKUP(K3308,COD!$O$2:$P$10,2,FALSE)</f>
        <v>#N/A</v>
      </c>
      <c r="O3308" s="118" t="str">
        <f>VLOOKUP(L3308,COD!$O$12:$P$25,2,FALSE)</f>
        <v>#N/A</v>
      </c>
      <c r="P3308" s="119" t="str">
        <f t="shared" si="2632"/>
        <v>#N/A</v>
      </c>
    </row>
    <row r="3309" ht="23.25" customHeight="1">
      <c r="A3309" s="86" t="str">
        <f t="shared" si="2927"/>
        <v>52</v>
      </c>
      <c r="B3309" s="120">
        <v>52.0</v>
      </c>
      <c r="C3309" s="121" t="str">
        <f t="shared" si="91"/>
        <v/>
      </c>
      <c r="D3309" s="122" t="str">
        <f t="shared" ref="D3309:E3309" si="2978">D3308</f>
        <v/>
      </c>
      <c r="E3309" s="123" t="str">
        <f t="shared" si="2978"/>
        <v/>
      </c>
      <c r="F3309" s="213"/>
      <c r="G3309" s="124"/>
      <c r="H3309" s="125"/>
      <c r="I3309" s="125"/>
      <c r="J3309" s="214"/>
      <c r="K3309" s="186"/>
      <c r="L3309" s="186"/>
      <c r="M3309" s="127"/>
      <c r="N3309" s="128" t="str">
        <f>VLOOKUP(K3309,COD!$O$2:$P$10,2,FALSE)</f>
        <v>#N/A</v>
      </c>
      <c r="O3309" s="128" t="str">
        <f>VLOOKUP(L3309,COD!$O$12:$P$25,2,FALSE)</f>
        <v>#N/A</v>
      </c>
      <c r="P3309" s="119" t="str">
        <f t="shared" si="2632"/>
        <v>#N/A</v>
      </c>
    </row>
    <row r="3310" ht="23.25" customHeight="1">
      <c r="A3310" s="86" t="str">
        <f t="shared" si="2927"/>
        <v>53</v>
      </c>
      <c r="B3310" s="120">
        <v>53.0</v>
      </c>
      <c r="C3310" s="121" t="str">
        <f t="shared" si="91"/>
        <v/>
      </c>
      <c r="D3310" s="122" t="str">
        <f t="shared" ref="D3310:E3310" si="2979">D3309</f>
        <v/>
      </c>
      <c r="E3310" s="123" t="str">
        <f t="shared" si="2979"/>
        <v/>
      </c>
      <c r="F3310" s="213"/>
      <c r="G3310" s="124"/>
      <c r="H3310" s="125"/>
      <c r="I3310" s="125"/>
      <c r="J3310" s="214"/>
      <c r="K3310" s="185"/>
      <c r="L3310" s="185"/>
      <c r="M3310" s="132"/>
      <c r="N3310" s="118" t="str">
        <f>VLOOKUP(K3310,COD!$O$2:$P$10,2,FALSE)</f>
        <v>#N/A</v>
      </c>
      <c r="O3310" s="118" t="str">
        <f>VLOOKUP(L3310,COD!$O$12:$P$25,2,FALSE)</f>
        <v>#N/A</v>
      </c>
      <c r="P3310" s="119" t="str">
        <f t="shared" si="2632"/>
        <v>#N/A</v>
      </c>
    </row>
    <row r="3311" ht="23.25" customHeight="1">
      <c r="A3311" s="86" t="str">
        <f t="shared" si="2927"/>
        <v>54</v>
      </c>
      <c r="B3311" s="120">
        <v>54.0</v>
      </c>
      <c r="C3311" s="121" t="str">
        <f t="shared" si="91"/>
        <v/>
      </c>
      <c r="D3311" s="122" t="str">
        <f t="shared" ref="D3311:E3311" si="2980">D3310</f>
        <v/>
      </c>
      <c r="E3311" s="123" t="str">
        <f t="shared" si="2980"/>
        <v/>
      </c>
      <c r="F3311" s="213"/>
      <c r="G3311" s="124"/>
      <c r="H3311" s="125"/>
      <c r="I3311" s="125"/>
      <c r="J3311" s="214"/>
      <c r="K3311" s="186"/>
      <c r="L3311" s="186"/>
      <c r="M3311" s="127"/>
      <c r="N3311" s="128" t="str">
        <f>VLOOKUP(K3311,COD!$O$2:$P$10,2,FALSE)</f>
        <v>#N/A</v>
      </c>
      <c r="O3311" s="128" t="str">
        <f>VLOOKUP(L3311,COD!$O$12:$P$25,2,FALSE)</f>
        <v>#N/A</v>
      </c>
      <c r="P3311" s="119" t="str">
        <f t="shared" si="2632"/>
        <v>#N/A</v>
      </c>
    </row>
    <row r="3312" ht="23.25" customHeight="1">
      <c r="A3312" s="86" t="str">
        <f t="shared" si="2927"/>
        <v>55</v>
      </c>
      <c r="B3312" s="120">
        <v>55.0</v>
      </c>
      <c r="C3312" s="121" t="str">
        <f t="shared" si="91"/>
        <v/>
      </c>
      <c r="D3312" s="122" t="str">
        <f t="shared" ref="D3312:E3312" si="2981">D3311</f>
        <v/>
      </c>
      <c r="E3312" s="123" t="str">
        <f t="shared" si="2981"/>
        <v/>
      </c>
      <c r="F3312" s="213"/>
      <c r="G3312" s="124"/>
      <c r="H3312" s="125"/>
      <c r="I3312" s="125"/>
      <c r="J3312" s="214"/>
      <c r="K3312" s="185"/>
      <c r="L3312" s="186"/>
      <c r="M3312" s="130"/>
      <c r="N3312" s="118" t="str">
        <f>VLOOKUP(K3312,COD!$O$2:$P$10,2,FALSE)</f>
        <v>#N/A</v>
      </c>
      <c r="O3312" s="118" t="str">
        <f>VLOOKUP(L3312,COD!$O$12:$P$25,2,FALSE)</f>
        <v>#N/A</v>
      </c>
      <c r="P3312" s="119" t="str">
        <f t="shared" si="2632"/>
        <v>#N/A</v>
      </c>
    </row>
    <row r="3313" ht="23.25" customHeight="1">
      <c r="A3313" s="86" t="str">
        <f t="shared" si="2927"/>
        <v>56</v>
      </c>
      <c r="B3313" s="120">
        <v>56.0</v>
      </c>
      <c r="C3313" s="121" t="str">
        <f t="shared" si="91"/>
        <v/>
      </c>
      <c r="D3313" s="122" t="str">
        <f t="shared" ref="D3313:E3313" si="2982">D3312</f>
        <v/>
      </c>
      <c r="E3313" s="123" t="str">
        <f t="shared" si="2982"/>
        <v/>
      </c>
      <c r="F3313" s="213"/>
      <c r="G3313" s="124"/>
      <c r="H3313" s="125"/>
      <c r="I3313" s="125"/>
      <c r="J3313" s="214"/>
      <c r="K3313" s="186"/>
      <c r="L3313" s="186"/>
      <c r="M3313" s="131"/>
      <c r="N3313" s="128" t="str">
        <f>VLOOKUP(K3313,COD!$O$2:$P$10,2,FALSE)</f>
        <v>#N/A</v>
      </c>
      <c r="O3313" s="128" t="str">
        <f>VLOOKUP(L3313,COD!$O$12:$P$25,2,FALSE)</f>
        <v>#N/A</v>
      </c>
      <c r="P3313" s="119" t="str">
        <f t="shared" si="2632"/>
        <v>#N/A</v>
      </c>
    </row>
    <row r="3314" ht="23.25" customHeight="1">
      <c r="A3314" s="86" t="str">
        <f t="shared" si="2927"/>
        <v>57</v>
      </c>
      <c r="B3314" s="120">
        <v>57.0</v>
      </c>
      <c r="C3314" s="121" t="str">
        <f t="shared" si="91"/>
        <v/>
      </c>
      <c r="D3314" s="122" t="str">
        <f t="shared" ref="D3314:E3314" si="2983">D3313</f>
        <v/>
      </c>
      <c r="E3314" s="123" t="str">
        <f t="shared" si="2983"/>
        <v/>
      </c>
      <c r="F3314" s="213"/>
      <c r="G3314" s="124"/>
      <c r="H3314" s="125"/>
      <c r="I3314" s="125"/>
      <c r="J3314" s="214"/>
      <c r="K3314" s="185"/>
      <c r="L3314" s="185"/>
      <c r="M3314" s="132"/>
      <c r="N3314" s="118" t="str">
        <f>VLOOKUP(K3314,COD!$O$2:$P$10,2,FALSE)</f>
        <v>#N/A</v>
      </c>
      <c r="O3314" s="118" t="str">
        <f>VLOOKUP(L3314,COD!$O$12:$P$25,2,FALSE)</f>
        <v>#N/A</v>
      </c>
      <c r="P3314" s="119" t="str">
        <f t="shared" si="2632"/>
        <v>#N/A</v>
      </c>
    </row>
    <row r="3315" ht="23.25" customHeight="1">
      <c r="A3315" s="86" t="str">
        <f t="shared" si="2927"/>
        <v>58</v>
      </c>
      <c r="B3315" s="120">
        <v>58.0</v>
      </c>
      <c r="C3315" s="121" t="str">
        <f t="shared" si="91"/>
        <v/>
      </c>
      <c r="D3315" s="122" t="str">
        <f t="shared" ref="D3315:E3315" si="2984">D3314</f>
        <v/>
      </c>
      <c r="E3315" s="123" t="str">
        <f t="shared" si="2984"/>
        <v/>
      </c>
      <c r="F3315" s="213"/>
      <c r="G3315" s="124"/>
      <c r="H3315" s="125"/>
      <c r="I3315" s="125"/>
      <c r="J3315" s="214"/>
      <c r="K3315" s="185"/>
      <c r="L3315" s="185"/>
      <c r="M3315" s="127"/>
      <c r="N3315" s="128" t="str">
        <f>VLOOKUP(K3315,COD!$O$2:$P$10,2,FALSE)</f>
        <v>#N/A</v>
      </c>
      <c r="O3315" s="128" t="str">
        <f>VLOOKUP(L3315,COD!$O$12:$P$25,2,FALSE)</f>
        <v>#N/A</v>
      </c>
      <c r="P3315" s="119" t="str">
        <f t="shared" si="2632"/>
        <v>#N/A</v>
      </c>
    </row>
    <row r="3316" ht="23.25" customHeight="1">
      <c r="A3316" s="86" t="str">
        <f t="shared" si="2927"/>
        <v>59</v>
      </c>
      <c r="B3316" s="120">
        <v>59.0</v>
      </c>
      <c r="C3316" s="121" t="str">
        <f t="shared" si="91"/>
        <v/>
      </c>
      <c r="D3316" s="122" t="str">
        <f t="shared" ref="D3316:E3316" si="2985">D3315</f>
        <v/>
      </c>
      <c r="E3316" s="123" t="str">
        <f t="shared" si="2985"/>
        <v/>
      </c>
      <c r="F3316" s="213"/>
      <c r="G3316" s="124"/>
      <c r="H3316" s="125"/>
      <c r="I3316" s="125"/>
      <c r="J3316" s="214"/>
      <c r="K3316" s="185"/>
      <c r="L3316" s="185"/>
      <c r="M3316" s="132"/>
      <c r="N3316" s="118" t="str">
        <f>VLOOKUP(K3316,COD!$O$2:$P$10,2,FALSE)</f>
        <v>#N/A</v>
      </c>
      <c r="O3316" s="118" t="str">
        <f>VLOOKUP(L3316,COD!$O$12:$P$25,2,FALSE)</f>
        <v>#N/A</v>
      </c>
      <c r="P3316" s="119" t="str">
        <f t="shared" si="2632"/>
        <v>#N/A</v>
      </c>
    </row>
    <row r="3317" ht="23.25" customHeight="1">
      <c r="A3317" s="86" t="str">
        <f t="shared" si="2927"/>
        <v>60</v>
      </c>
      <c r="B3317" s="120">
        <v>60.0</v>
      </c>
      <c r="C3317" s="121" t="str">
        <f t="shared" si="91"/>
        <v/>
      </c>
      <c r="D3317" s="122" t="str">
        <f t="shared" ref="D3317:E3317" si="2986">D3316</f>
        <v/>
      </c>
      <c r="E3317" s="123" t="str">
        <f t="shared" si="2986"/>
        <v/>
      </c>
      <c r="F3317" s="213"/>
      <c r="G3317" s="124"/>
      <c r="H3317" s="125"/>
      <c r="I3317" s="125"/>
      <c r="J3317" s="214"/>
      <c r="K3317" s="185"/>
      <c r="L3317" s="185"/>
      <c r="M3317" s="127"/>
      <c r="N3317" s="128" t="str">
        <f>VLOOKUP(K3317,COD!$O$2:$P$10,2,FALSE)</f>
        <v>#N/A</v>
      </c>
      <c r="O3317" s="128" t="str">
        <f>VLOOKUP(L3317,COD!$O$12:$P$25,2,FALSE)</f>
        <v>#N/A</v>
      </c>
      <c r="P3317" s="119" t="str">
        <f t="shared" si="2632"/>
        <v>#N/A</v>
      </c>
    </row>
    <row r="3318" ht="23.25" customHeight="1">
      <c r="A3318" s="86" t="str">
        <f t="shared" si="2927"/>
        <v>61</v>
      </c>
      <c r="B3318" s="120">
        <v>61.0</v>
      </c>
      <c r="C3318" s="121" t="str">
        <f t="shared" si="91"/>
        <v/>
      </c>
      <c r="D3318" s="122" t="str">
        <f t="shared" ref="D3318:E3318" si="2987">D3317</f>
        <v/>
      </c>
      <c r="E3318" s="123" t="str">
        <f t="shared" si="2987"/>
        <v/>
      </c>
      <c r="F3318" s="213"/>
      <c r="G3318" s="124"/>
      <c r="H3318" s="125"/>
      <c r="I3318" s="125"/>
      <c r="J3318" s="215"/>
      <c r="K3318" s="185"/>
      <c r="L3318" s="185"/>
      <c r="M3318" s="132"/>
      <c r="N3318" s="118" t="str">
        <f>VLOOKUP(K3318,COD!$O$2:$P$10,2,FALSE)</f>
        <v>#N/A</v>
      </c>
      <c r="O3318" s="118" t="str">
        <f>VLOOKUP(L3318,COD!$O$12:$P$25,2,FALSE)</f>
        <v>#N/A</v>
      </c>
      <c r="P3318" s="119" t="str">
        <f t="shared" si="2632"/>
        <v>#N/A</v>
      </c>
    </row>
    <row r="3319" ht="23.25" customHeight="1">
      <c r="A3319" s="86" t="str">
        <f t="shared" si="2927"/>
        <v>62</v>
      </c>
      <c r="B3319" s="120">
        <v>62.0</v>
      </c>
      <c r="C3319" s="121" t="str">
        <f t="shared" si="91"/>
        <v/>
      </c>
      <c r="D3319" s="122" t="str">
        <f t="shared" ref="D3319:E3319" si="2988">D3318</f>
        <v/>
      </c>
      <c r="E3319" s="123" t="str">
        <f t="shared" si="2988"/>
        <v/>
      </c>
      <c r="F3319" s="213"/>
      <c r="G3319" s="124"/>
      <c r="H3319" s="125"/>
      <c r="I3319" s="125"/>
      <c r="J3319" s="215"/>
      <c r="K3319" s="186"/>
      <c r="L3319" s="186"/>
      <c r="M3319" s="131"/>
      <c r="N3319" s="128" t="str">
        <f>VLOOKUP(K3319,COD!$O$2:$P$10,2,FALSE)</f>
        <v>#N/A</v>
      </c>
      <c r="O3319" s="128" t="str">
        <f>VLOOKUP(L3319,COD!$O$12:$P$25,2,FALSE)</f>
        <v>#N/A</v>
      </c>
      <c r="P3319" s="119" t="str">
        <f t="shared" si="2632"/>
        <v>#N/A</v>
      </c>
    </row>
    <row r="3320" ht="23.25" customHeight="1">
      <c r="A3320" s="86" t="str">
        <f t="shared" si="2927"/>
        <v>63</v>
      </c>
      <c r="B3320" s="120">
        <v>63.0</v>
      </c>
      <c r="C3320" s="121" t="str">
        <f t="shared" si="91"/>
        <v/>
      </c>
      <c r="D3320" s="122" t="str">
        <f t="shared" ref="D3320:E3320" si="2989">D3319</f>
        <v/>
      </c>
      <c r="E3320" s="123" t="str">
        <f t="shared" si="2989"/>
        <v/>
      </c>
      <c r="F3320" s="213"/>
      <c r="G3320" s="124"/>
      <c r="H3320" s="125"/>
      <c r="I3320" s="125"/>
      <c r="J3320" s="215"/>
      <c r="K3320" s="185"/>
      <c r="L3320" s="185"/>
      <c r="M3320" s="130"/>
      <c r="N3320" s="118" t="str">
        <f>VLOOKUP(K3320,COD!$O$2:$P$10,2,FALSE)</f>
        <v>#N/A</v>
      </c>
      <c r="O3320" s="118" t="str">
        <f>VLOOKUP(L3320,COD!$O$12:$P$25,2,FALSE)</f>
        <v>#N/A</v>
      </c>
      <c r="P3320" s="119" t="str">
        <f t="shared" si="2632"/>
        <v>#N/A</v>
      </c>
    </row>
    <row r="3321" ht="23.25" customHeight="1">
      <c r="A3321" s="86" t="str">
        <f t="shared" si="2927"/>
        <v>64</v>
      </c>
      <c r="B3321" s="120">
        <v>64.0</v>
      </c>
      <c r="C3321" s="121" t="str">
        <f t="shared" si="91"/>
        <v/>
      </c>
      <c r="D3321" s="122" t="str">
        <f t="shared" ref="D3321:E3321" si="2990">D3320</f>
        <v/>
      </c>
      <c r="E3321" s="123" t="str">
        <f t="shared" si="2990"/>
        <v/>
      </c>
      <c r="F3321" s="213"/>
      <c r="G3321" s="124"/>
      <c r="H3321" s="125"/>
      <c r="I3321" s="125"/>
      <c r="J3321" s="214"/>
      <c r="K3321" s="185"/>
      <c r="L3321" s="185"/>
      <c r="M3321" s="131"/>
      <c r="N3321" s="128" t="str">
        <f>VLOOKUP(K3321,COD!$O$2:$P$10,2,FALSE)</f>
        <v>#N/A</v>
      </c>
      <c r="O3321" s="128" t="str">
        <f>VLOOKUP(L3321,COD!$O$12:$P$25,2,FALSE)</f>
        <v>#N/A</v>
      </c>
      <c r="P3321" s="119" t="str">
        <f t="shared" si="2632"/>
        <v>#N/A</v>
      </c>
    </row>
    <row r="3322" ht="23.25" customHeight="1">
      <c r="A3322" s="86" t="str">
        <f t="shared" si="2927"/>
        <v>65</v>
      </c>
      <c r="B3322" s="120">
        <v>65.0</v>
      </c>
      <c r="C3322" s="121" t="str">
        <f t="shared" si="91"/>
        <v/>
      </c>
      <c r="D3322" s="122" t="str">
        <f t="shared" ref="D3322:E3322" si="2991">D3321</f>
        <v/>
      </c>
      <c r="E3322" s="123" t="str">
        <f t="shared" si="2991"/>
        <v/>
      </c>
      <c r="F3322" s="213"/>
      <c r="G3322" s="124"/>
      <c r="H3322" s="125"/>
      <c r="I3322" s="125"/>
      <c r="J3322" s="214"/>
      <c r="K3322" s="185"/>
      <c r="L3322" s="185"/>
      <c r="M3322" s="130"/>
      <c r="N3322" s="118" t="str">
        <f>VLOOKUP(K3322,COD!$O$2:$P$10,2,FALSE)</f>
        <v>#N/A</v>
      </c>
      <c r="O3322" s="118" t="str">
        <f>VLOOKUP(L3322,COD!$O$12:$P$25,2,FALSE)</f>
        <v>#N/A</v>
      </c>
      <c r="P3322" s="119" t="str">
        <f t="shared" si="2632"/>
        <v>#N/A</v>
      </c>
    </row>
    <row r="3323" ht="23.25" customHeight="1">
      <c r="A3323" s="86" t="str">
        <f t="shared" si="2927"/>
        <v>66</v>
      </c>
      <c r="B3323" s="120">
        <v>66.0</v>
      </c>
      <c r="C3323" s="121" t="str">
        <f t="shared" si="91"/>
        <v/>
      </c>
      <c r="D3323" s="122" t="str">
        <f t="shared" ref="D3323:E3323" si="2992">D3322</f>
        <v/>
      </c>
      <c r="E3323" s="123" t="str">
        <f t="shared" si="2992"/>
        <v/>
      </c>
      <c r="F3323" s="213"/>
      <c r="G3323" s="124"/>
      <c r="H3323" s="125"/>
      <c r="I3323" s="125"/>
      <c r="J3323" s="214"/>
      <c r="K3323" s="186"/>
      <c r="L3323" s="186"/>
      <c r="M3323" s="131"/>
      <c r="N3323" s="128" t="str">
        <f>VLOOKUP(K3323,COD!$O$2:$P$10,2,FALSE)</f>
        <v>#N/A</v>
      </c>
      <c r="O3323" s="128" t="str">
        <f>VLOOKUP(L3323,COD!$O$12:$P$25,2,FALSE)</f>
        <v>#N/A</v>
      </c>
      <c r="P3323" s="119" t="str">
        <f t="shared" si="2632"/>
        <v>#N/A</v>
      </c>
    </row>
    <row r="3324" ht="23.25" customHeight="1">
      <c r="A3324" s="86" t="str">
        <f t="shared" si="2927"/>
        <v>67</v>
      </c>
      <c r="B3324" s="120">
        <v>67.0</v>
      </c>
      <c r="C3324" s="121" t="str">
        <f t="shared" si="91"/>
        <v/>
      </c>
      <c r="D3324" s="122" t="str">
        <f t="shared" ref="D3324:E3324" si="2993">D3323</f>
        <v/>
      </c>
      <c r="E3324" s="123" t="str">
        <f t="shared" si="2993"/>
        <v/>
      </c>
      <c r="F3324" s="213"/>
      <c r="G3324" s="124"/>
      <c r="H3324" s="125"/>
      <c r="I3324" s="125"/>
      <c r="J3324" s="214"/>
      <c r="K3324" s="185"/>
      <c r="L3324" s="185"/>
      <c r="M3324" s="132"/>
      <c r="N3324" s="118" t="str">
        <f>VLOOKUP(K3324,COD!$O$2:$P$10,2,FALSE)</f>
        <v>#N/A</v>
      </c>
      <c r="O3324" s="118" t="str">
        <f>VLOOKUP(L3324,COD!$O$12:$P$25,2,FALSE)</f>
        <v>#N/A</v>
      </c>
      <c r="P3324" s="119" t="str">
        <f t="shared" si="2632"/>
        <v>#N/A</v>
      </c>
    </row>
    <row r="3325" ht="23.25" customHeight="1">
      <c r="A3325" s="86" t="str">
        <f t="shared" si="2927"/>
        <v>68</v>
      </c>
      <c r="B3325" s="120">
        <v>68.0</v>
      </c>
      <c r="C3325" s="121" t="str">
        <f t="shared" si="91"/>
        <v/>
      </c>
      <c r="D3325" s="122" t="str">
        <f t="shared" ref="D3325:E3325" si="2994">D3324</f>
        <v/>
      </c>
      <c r="E3325" s="123" t="str">
        <f t="shared" si="2994"/>
        <v/>
      </c>
      <c r="F3325" s="213"/>
      <c r="G3325" s="124"/>
      <c r="H3325" s="125"/>
      <c r="I3325" s="125"/>
      <c r="J3325" s="215"/>
      <c r="K3325" s="186"/>
      <c r="L3325" s="186"/>
      <c r="M3325" s="131"/>
      <c r="N3325" s="128" t="str">
        <f>VLOOKUP(K3325,COD!$O$2:$P$10,2,FALSE)</f>
        <v>#N/A</v>
      </c>
      <c r="O3325" s="128" t="str">
        <f>VLOOKUP(L3325,COD!$O$12:$P$25,2,FALSE)</f>
        <v>#N/A</v>
      </c>
      <c r="P3325" s="119" t="str">
        <f t="shared" si="2632"/>
        <v>#N/A</v>
      </c>
    </row>
    <row r="3326" ht="23.25" customHeight="1">
      <c r="A3326" s="86" t="str">
        <f t="shared" si="2927"/>
        <v>69</v>
      </c>
      <c r="B3326" s="120">
        <v>69.0</v>
      </c>
      <c r="C3326" s="121" t="str">
        <f t="shared" si="91"/>
        <v/>
      </c>
      <c r="D3326" s="122" t="str">
        <f t="shared" ref="D3326:E3326" si="2995">D3325</f>
        <v/>
      </c>
      <c r="E3326" s="123" t="str">
        <f t="shared" si="2995"/>
        <v/>
      </c>
      <c r="F3326" s="213"/>
      <c r="G3326" s="124"/>
      <c r="H3326" s="125"/>
      <c r="I3326" s="125"/>
      <c r="J3326" s="214"/>
      <c r="K3326" s="186"/>
      <c r="L3326" s="186"/>
      <c r="M3326" s="130"/>
      <c r="N3326" s="118" t="str">
        <f>VLOOKUP(K3326,COD!$O$2:$P$10,2,FALSE)</f>
        <v>#N/A</v>
      </c>
      <c r="O3326" s="118" t="str">
        <f>VLOOKUP(L3326,COD!$O$12:$P$25,2,FALSE)</f>
        <v>#N/A</v>
      </c>
      <c r="P3326" s="119" t="str">
        <f t="shared" si="2632"/>
        <v>#N/A</v>
      </c>
    </row>
    <row r="3327" ht="23.25" customHeight="1">
      <c r="A3327" s="86" t="str">
        <f t="shared" si="2927"/>
        <v>70</v>
      </c>
      <c r="B3327" s="136">
        <v>70.0</v>
      </c>
      <c r="C3327" s="137" t="str">
        <f t="shared" si="91"/>
        <v/>
      </c>
      <c r="D3327" s="138" t="str">
        <f t="shared" ref="D3327:E3327" si="2996">D3326</f>
        <v/>
      </c>
      <c r="E3327" s="139" t="str">
        <f t="shared" si="2996"/>
        <v/>
      </c>
      <c r="F3327" s="216"/>
      <c r="G3327" s="141"/>
      <c r="H3327" s="142"/>
      <c r="I3327" s="142"/>
      <c r="J3327" s="217"/>
      <c r="K3327" s="199"/>
      <c r="L3327" s="199"/>
      <c r="M3327" s="145"/>
      <c r="N3327" s="128" t="str">
        <f>VLOOKUP(K3327,COD!$O$2:$P$10,2,FALSE)</f>
        <v>#N/A</v>
      </c>
      <c r="O3327" s="128" t="str">
        <f>VLOOKUP(L3327,COD!$O$12:$P$25,2,FALSE)</f>
        <v>#N/A</v>
      </c>
      <c r="P3327" s="119" t="str">
        <f t="shared" si="2632"/>
        <v>#N/A</v>
      </c>
    </row>
    <row r="3328" ht="21.0" customHeight="1">
      <c r="A3328" s="86" t="str">
        <f t="shared" ref="A3328:A3330" si="2998">E3328&amp;D3328&amp;F3328</f>
        <v>CLAVE ROJA</v>
      </c>
      <c r="B3328" s="108" t="s">
        <v>450</v>
      </c>
      <c r="C3328" s="146" t="str">
        <f t="shared" si="91"/>
        <v/>
      </c>
      <c r="D3328" s="147" t="str">
        <f t="shared" ref="D3328:E3328" si="2997">D3327</f>
        <v/>
      </c>
      <c r="E3328" s="148" t="str">
        <f t="shared" si="2997"/>
        <v/>
      </c>
      <c r="F3328" s="149" t="s">
        <v>21</v>
      </c>
      <c r="G3328" s="150"/>
      <c r="H3328" s="150"/>
      <c r="I3328" s="150"/>
      <c r="J3328" s="151"/>
      <c r="K3328" s="152"/>
      <c r="L3328" s="151"/>
      <c r="M3328" s="153"/>
      <c r="N3328" s="119" t="str">
        <f>VLOOKUP(K3328,COD!$O$2:$P$10,2,FALSE)</f>
        <v>#N/A</v>
      </c>
      <c r="O3328" s="119" t="str">
        <f>VLOOKUP(L3328,COD!$O$12:$P$25,2,FALSE)</f>
        <v>#N/A</v>
      </c>
      <c r="P3328" s="119" t="str">
        <f t="shared" si="2632"/>
        <v>#N/A</v>
      </c>
    </row>
    <row r="3329" ht="21.0" customHeight="1">
      <c r="A3329" s="86" t="str">
        <f t="shared" si="2998"/>
        <v>CLAVE AMARILLA</v>
      </c>
      <c r="B3329" s="120" t="s">
        <v>450</v>
      </c>
      <c r="C3329" s="154" t="str">
        <f t="shared" si="91"/>
        <v/>
      </c>
      <c r="D3329" s="155" t="str">
        <f t="shared" ref="D3329:E3329" si="2999">D3328</f>
        <v/>
      </c>
      <c r="E3329" s="123" t="str">
        <f t="shared" si="2999"/>
        <v/>
      </c>
      <c r="F3329" s="156" t="s">
        <v>32</v>
      </c>
      <c r="G3329" s="157"/>
      <c r="H3329" s="157"/>
      <c r="I3329" s="157"/>
      <c r="J3329" s="158"/>
      <c r="K3329" s="159"/>
      <c r="L3329" s="158"/>
      <c r="M3329" s="130"/>
      <c r="N3329" s="119" t="str">
        <f>VLOOKUP(K3329,COD!$O$2:$P$10,2,FALSE)</f>
        <v>#N/A</v>
      </c>
      <c r="O3329" s="119" t="str">
        <f>VLOOKUP(L3329,COD!$O$12:$P$25,2,FALSE)</f>
        <v>#N/A</v>
      </c>
      <c r="P3329" s="119" t="str">
        <f t="shared" si="2632"/>
        <v>#N/A</v>
      </c>
    </row>
    <row r="3330" ht="21.0" customHeight="1">
      <c r="A3330" s="86" t="str">
        <f t="shared" si="2998"/>
        <v>CLAVE AZUL</v>
      </c>
      <c r="B3330" s="136" t="s">
        <v>450</v>
      </c>
      <c r="C3330" s="160" t="str">
        <f t="shared" si="91"/>
        <v/>
      </c>
      <c r="D3330" s="161" t="str">
        <f t="shared" ref="D3330:E3330" si="3000">D3329</f>
        <v/>
      </c>
      <c r="E3330" s="139" t="str">
        <f t="shared" si="3000"/>
        <v/>
      </c>
      <c r="F3330" s="162" t="s">
        <v>43</v>
      </c>
      <c r="G3330" s="163"/>
      <c r="H3330" s="163"/>
      <c r="I3330" s="163"/>
      <c r="J3330" s="164"/>
      <c r="K3330" s="165"/>
      <c r="L3330" s="164"/>
      <c r="M3330" s="166"/>
      <c r="N3330" s="119" t="str">
        <f>VLOOKUP(K3330,COD!$O$2:$P$10,2,FALSE)</f>
        <v>#N/A</v>
      </c>
      <c r="O3330" s="119" t="str">
        <f>VLOOKUP(L3330,COD!$O$12:$P$25,2,FALSE)</f>
        <v>#N/A</v>
      </c>
      <c r="P3330" s="119" t="str">
        <f t="shared" si="2632"/>
        <v>#N/A</v>
      </c>
    </row>
    <row r="3331" ht="23.25" customHeight="1">
      <c r="A3331" s="219" t="str">
        <f t="shared" ref="A3331:A3335" si="3002">C3331&amp;E3331</f>
        <v/>
      </c>
      <c r="B3331" s="220" t="s">
        <v>451</v>
      </c>
      <c r="C3331" s="221" t="str">
        <f t="shared" si="91"/>
        <v/>
      </c>
      <c r="D3331" s="222" t="str">
        <f t="shared" ref="D3331:E3331" si="3001">D2966</f>
        <v/>
      </c>
      <c r="E3331" s="223" t="str">
        <f t="shared" si="3001"/>
        <v/>
      </c>
      <c r="F3331" s="224"/>
      <c r="G3331" s="223"/>
      <c r="H3331" s="225"/>
      <c r="I3331" s="223"/>
      <c r="J3331" s="226"/>
      <c r="K3331" s="227">
        <f>COUNTIF(N2966:N3035,"I??")</f>
        <v>0</v>
      </c>
      <c r="L3331" s="227">
        <f>COUNTIF(O2966:O3035,"II???")</f>
        <v>0</v>
      </c>
      <c r="M3331" s="228"/>
      <c r="N3331" s="229"/>
      <c r="O3331" s="229"/>
      <c r="P3331" s="229"/>
      <c r="Q3331" s="230"/>
      <c r="R3331" s="230"/>
      <c r="S3331" s="230"/>
      <c r="T3331" s="230"/>
    </row>
    <row r="3332" ht="23.25" customHeight="1">
      <c r="A3332" s="231" t="str">
        <f t="shared" si="3002"/>
        <v/>
      </c>
      <c r="B3332" s="232" t="s">
        <v>451</v>
      </c>
      <c r="C3332" s="233" t="str">
        <f t="shared" si="91"/>
        <v/>
      </c>
      <c r="D3332" s="234" t="str">
        <f t="shared" ref="D3332:E3332" si="3003">D3039</f>
        <v/>
      </c>
      <c r="E3332" s="235" t="str">
        <f t="shared" si="3003"/>
        <v/>
      </c>
      <c r="F3332" s="236"/>
      <c r="G3332" s="235"/>
      <c r="H3332" s="237"/>
      <c r="I3332" s="235"/>
      <c r="J3332" s="238"/>
      <c r="K3332" s="227">
        <f>COUNTIF(N3039:N3108,"I??")</f>
        <v>0</v>
      </c>
      <c r="L3332" s="227">
        <f>COUNTIF(O3039:O3108,"II???")</f>
        <v>0</v>
      </c>
      <c r="M3332" s="239"/>
      <c r="N3332" s="240"/>
      <c r="O3332" s="240"/>
      <c r="P3332" s="240"/>
      <c r="Q3332" s="241"/>
      <c r="R3332" s="241"/>
      <c r="S3332" s="241"/>
      <c r="T3332" s="241"/>
    </row>
    <row r="3333" ht="23.25" customHeight="1">
      <c r="A3333" s="231" t="str">
        <f t="shared" si="3002"/>
        <v/>
      </c>
      <c r="B3333" s="232" t="s">
        <v>451</v>
      </c>
      <c r="C3333" s="233" t="str">
        <f t="shared" si="91"/>
        <v/>
      </c>
      <c r="D3333" s="234" t="str">
        <f t="shared" ref="D3333:E3333" si="3004">D3112</f>
        <v/>
      </c>
      <c r="E3333" s="235" t="str">
        <f t="shared" si="3004"/>
        <v/>
      </c>
      <c r="F3333" s="236"/>
      <c r="G3333" s="235"/>
      <c r="H3333" s="237"/>
      <c r="I3333" s="235"/>
      <c r="J3333" s="238"/>
      <c r="K3333" s="227">
        <f>COUNTIF(N3112:N3181,"I??")</f>
        <v>0</v>
      </c>
      <c r="L3333" s="227">
        <f>COUNTIF(O3112:O3181,"II???")</f>
        <v>0</v>
      </c>
      <c r="M3333" s="239"/>
      <c r="N3333" s="240"/>
      <c r="O3333" s="240"/>
      <c r="P3333" s="240"/>
      <c r="Q3333" s="241"/>
      <c r="R3333" s="241"/>
      <c r="S3333" s="241"/>
      <c r="T3333" s="241"/>
    </row>
    <row r="3334" ht="23.25" customHeight="1">
      <c r="A3334" s="231" t="str">
        <f t="shared" si="3002"/>
        <v/>
      </c>
      <c r="B3334" s="232" t="s">
        <v>451</v>
      </c>
      <c r="C3334" s="233" t="str">
        <f t="shared" si="91"/>
        <v/>
      </c>
      <c r="D3334" s="234" t="str">
        <f t="shared" ref="D3334:E3334" si="3005">D3185</f>
        <v/>
      </c>
      <c r="E3334" s="235" t="str">
        <f t="shared" si="3005"/>
        <v/>
      </c>
      <c r="F3334" s="236"/>
      <c r="G3334" s="235"/>
      <c r="H3334" s="237"/>
      <c r="I3334" s="235"/>
      <c r="J3334" s="238"/>
      <c r="K3334" s="227">
        <f>COUNTIF(N3185:N3254,"I??")</f>
        <v>0</v>
      </c>
      <c r="L3334" s="227">
        <f>COUNTIF(O3185:O3254,"II???")</f>
        <v>0</v>
      </c>
      <c r="M3334" s="239"/>
      <c r="N3334" s="240"/>
      <c r="O3334" s="240"/>
      <c r="P3334" s="240"/>
      <c r="Q3334" s="241"/>
      <c r="R3334" s="241"/>
      <c r="S3334" s="241"/>
      <c r="T3334" s="241"/>
    </row>
    <row r="3335" ht="23.25" customHeight="1">
      <c r="A3335" s="242" t="str">
        <f t="shared" si="3002"/>
        <v/>
      </c>
      <c r="B3335" s="243" t="s">
        <v>451</v>
      </c>
      <c r="C3335" s="244" t="str">
        <f t="shared" si="91"/>
        <v/>
      </c>
      <c r="D3335" s="245" t="str">
        <f t="shared" ref="D3335:E3335" si="3006">D3258</f>
        <v/>
      </c>
      <c r="E3335" s="246" t="str">
        <f t="shared" si="3006"/>
        <v/>
      </c>
      <c r="F3335" s="247"/>
      <c r="G3335" s="246"/>
      <c r="H3335" s="248"/>
      <c r="I3335" s="246"/>
      <c r="J3335" s="249"/>
      <c r="K3335" s="227">
        <f>COUNTIF(N3258:N3327,"I??")</f>
        <v>0</v>
      </c>
      <c r="L3335" s="227">
        <f>COUNTIF(O3258:O3327,"II???")</f>
        <v>0</v>
      </c>
      <c r="M3335" s="250"/>
      <c r="N3335" s="251"/>
      <c r="O3335" s="251"/>
      <c r="P3335" s="251"/>
      <c r="Q3335" s="252"/>
      <c r="R3335" s="252"/>
      <c r="S3335" s="252"/>
      <c r="T3335" s="252"/>
    </row>
    <row r="3336" ht="23.25" customHeight="1">
      <c r="A3336" s="86" t="str">
        <f t="shared" ref="A3336:A3405" si="3007">E3336&amp;D3336&amp;B3336</f>
        <v>1</v>
      </c>
      <c r="B3336" s="167">
        <v>1.0</v>
      </c>
      <c r="C3336" s="168" t="str">
        <f t="shared" si="91"/>
        <v/>
      </c>
      <c r="D3336" s="169" t="str">
        <f>VLOOKUP($B$2&amp;$E3336,'Numeración'!$A$4:$G$63,5,FALSE)</f>
        <v/>
      </c>
      <c r="E3336" s="218"/>
      <c r="F3336" s="171"/>
      <c r="G3336" s="172"/>
      <c r="H3336" s="173"/>
      <c r="I3336" s="173"/>
      <c r="J3336" s="174"/>
      <c r="K3336" s="175"/>
      <c r="L3336" s="175"/>
      <c r="M3336" s="176"/>
      <c r="N3336" s="128" t="str">
        <f>VLOOKUP(K3336,COD!$O$2:$P$10,2,FALSE)</f>
        <v>#N/A</v>
      </c>
      <c r="O3336" s="128" t="str">
        <f>VLOOKUP(L3336,COD!$O$12:$P$25,2,FALSE)</f>
        <v>#N/A</v>
      </c>
      <c r="P3336" s="119" t="str">
        <f t="shared" ref="P3336:P3700" si="3009">IF(AND(N3336&lt;&gt;"Ninguno",AND(O3336&lt;&gt;"Ninguno")),N3336&amp;" y "&amp;O3336,IF( OR(N3336="Ninguno",AND(O3336&lt;&gt;"Ninguno")),O3336,IF(OR(N3336&lt;&gt;"Ninguno",AND(O3336="Ninguno")),N3336,"Ninguno")))</f>
        <v>#N/A</v>
      </c>
    </row>
    <row r="3337" ht="23.25" customHeight="1">
      <c r="A3337" s="86" t="str">
        <f t="shared" si="3007"/>
        <v>2</v>
      </c>
      <c r="B3337" s="177">
        <v>2.0</v>
      </c>
      <c r="C3337" s="178" t="str">
        <f t="shared" si="91"/>
        <v/>
      </c>
      <c r="D3337" s="179" t="str">
        <f t="shared" ref="D3337:E3337" si="3008">D3336</f>
        <v/>
      </c>
      <c r="E3337" s="180" t="str">
        <f t="shared" si="3008"/>
        <v/>
      </c>
      <c r="F3337" s="181"/>
      <c r="G3337" s="182"/>
      <c r="H3337" s="183"/>
      <c r="I3337" s="183"/>
      <c r="J3337" s="184"/>
      <c r="K3337" s="185"/>
      <c r="L3337" s="186"/>
      <c r="M3337" s="132"/>
      <c r="N3337" s="118" t="str">
        <f>VLOOKUP(K3337,COD!$O$2:$P$10,2,FALSE)</f>
        <v>#N/A</v>
      </c>
      <c r="O3337" s="118" t="str">
        <f>VLOOKUP(L3337,COD!$O$12:$P$25,2,FALSE)</f>
        <v>#N/A</v>
      </c>
      <c r="P3337" s="119" t="str">
        <f t="shared" si="3009"/>
        <v>#N/A</v>
      </c>
    </row>
    <row r="3338" ht="23.25" customHeight="1">
      <c r="A3338" s="86" t="str">
        <f t="shared" si="3007"/>
        <v>3</v>
      </c>
      <c r="B3338" s="177">
        <v>3.0</v>
      </c>
      <c r="C3338" s="178" t="str">
        <f t="shared" si="91"/>
        <v/>
      </c>
      <c r="D3338" s="179" t="str">
        <f t="shared" ref="D3338:E3338" si="3010">D3337</f>
        <v/>
      </c>
      <c r="E3338" s="180" t="str">
        <f t="shared" si="3010"/>
        <v/>
      </c>
      <c r="F3338" s="181"/>
      <c r="G3338" s="182"/>
      <c r="H3338" s="183"/>
      <c r="I3338" s="183"/>
      <c r="J3338" s="184"/>
      <c r="K3338" s="185"/>
      <c r="L3338" s="185"/>
      <c r="M3338" s="131"/>
      <c r="N3338" s="128" t="str">
        <f>VLOOKUP(K3338,COD!$O$2:$P$10,2,FALSE)</f>
        <v>#N/A</v>
      </c>
      <c r="O3338" s="128" t="str">
        <f>VLOOKUP(L3338,COD!$O$12:$P$25,2,FALSE)</f>
        <v>#N/A</v>
      </c>
      <c r="P3338" s="119" t="str">
        <f t="shared" si="3009"/>
        <v>#N/A</v>
      </c>
    </row>
    <row r="3339" ht="23.25" customHeight="1">
      <c r="A3339" s="86" t="str">
        <f t="shared" si="3007"/>
        <v>4</v>
      </c>
      <c r="B3339" s="177">
        <v>4.0</v>
      </c>
      <c r="C3339" s="178" t="str">
        <f t="shared" si="91"/>
        <v/>
      </c>
      <c r="D3339" s="179" t="str">
        <f t="shared" ref="D3339:E3339" si="3011">D3338</f>
        <v/>
      </c>
      <c r="E3339" s="180" t="str">
        <f t="shared" si="3011"/>
        <v/>
      </c>
      <c r="F3339" s="181"/>
      <c r="G3339" s="182"/>
      <c r="H3339" s="183"/>
      <c r="I3339" s="183"/>
      <c r="J3339" s="184"/>
      <c r="K3339" s="185"/>
      <c r="L3339" s="185"/>
      <c r="M3339" s="132"/>
      <c r="N3339" s="118" t="str">
        <f>VLOOKUP(K3339,COD!$O$2:$P$10,2,FALSE)</f>
        <v>#N/A</v>
      </c>
      <c r="O3339" s="118" t="str">
        <f>VLOOKUP(L3339,COD!$O$12:$P$25,2,FALSE)</f>
        <v>#N/A</v>
      </c>
      <c r="P3339" s="119" t="str">
        <f t="shared" si="3009"/>
        <v>#N/A</v>
      </c>
    </row>
    <row r="3340" ht="23.25" customHeight="1">
      <c r="A3340" s="86" t="str">
        <f t="shared" si="3007"/>
        <v>5</v>
      </c>
      <c r="B3340" s="177">
        <v>5.0</v>
      </c>
      <c r="C3340" s="178" t="str">
        <f t="shared" si="91"/>
        <v/>
      </c>
      <c r="D3340" s="179" t="str">
        <f t="shared" ref="D3340:E3340" si="3012">D3339</f>
        <v/>
      </c>
      <c r="E3340" s="180" t="str">
        <f t="shared" si="3012"/>
        <v/>
      </c>
      <c r="F3340" s="181"/>
      <c r="G3340" s="182"/>
      <c r="H3340" s="183"/>
      <c r="I3340" s="183"/>
      <c r="J3340" s="184"/>
      <c r="K3340" s="185"/>
      <c r="L3340" s="185"/>
      <c r="M3340" s="131"/>
      <c r="N3340" s="128" t="str">
        <f>VLOOKUP(K3340,COD!$O$2:$P$10,2,FALSE)</f>
        <v>#N/A</v>
      </c>
      <c r="O3340" s="128" t="str">
        <f>VLOOKUP(L3340,COD!$O$12:$P$25,2,FALSE)</f>
        <v>#N/A</v>
      </c>
      <c r="P3340" s="119" t="str">
        <f t="shared" si="3009"/>
        <v>#N/A</v>
      </c>
    </row>
    <row r="3341" ht="23.25" customHeight="1">
      <c r="A3341" s="86" t="str">
        <f t="shared" si="3007"/>
        <v>6</v>
      </c>
      <c r="B3341" s="177">
        <v>6.0</v>
      </c>
      <c r="C3341" s="178" t="str">
        <f t="shared" si="91"/>
        <v/>
      </c>
      <c r="D3341" s="179" t="str">
        <f t="shared" ref="D3341:E3341" si="3013">D3340</f>
        <v/>
      </c>
      <c r="E3341" s="180" t="str">
        <f t="shared" si="3013"/>
        <v/>
      </c>
      <c r="F3341" s="181"/>
      <c r="G3341" s="182"/>
      <c r="H3341" s="183"/>
      <c r="I3341" s="183"/>
      <c r="J3341" s="184"/>
      <c r="K3341" s="185"/>
      <c r="L3341" s="185"/>
      <c r="M3341" s="130"/>
      <c r="N3341" s="118" t="str">
        <f>VLOOKUP(K3341,COD!$O$2:$P$10,2,FALSE)</f>
        <v>#N/A</v>
      </c>
      <c r="O3341" s="118" t="str">
        <f>VLOOKUP(L3341,COD!$O$12:$P$25,2,FALSE)</f>
        <v>#N/A</v>
      </c>
      <c r="P3341" s="119" t="str">
        <f t="shared" si="3009"/>
        <v>#N/A</v>
      </c>
    </row>
    <row r="3342" ht="23.25" customHeight="1">
      <c r="A3342" s="86" t="str">
        <f t="shared" si="3007"/>
        <v>7</v>
      </c>
      <c r="B3342" s="177">
        <v>7.0</v>
      </c>
      <c r="C3342" s="178" t="str">
        <f t="shared" si="91"/>
        <v/>
      </c>
      <c r="D3342" s="179" t="str">
        <f t="shared" ref="D3342:E3342" si="3014">D3341</f>
        <v/>
      </c>
      <c r="E3342" s="180" t="str">
        <f t="shared" si="3014"/>
        <v/>
      </c>
      <c r="F3342" s="181"/>
      <c r="G3342" s="182"/>
      <c r="H3342" s="183"/>
      <c r="I3342" s="183"/>
      <c r="J3342" s="184"/>
      <c r="K3342" s="185"/>
      <c r="L3342" s="185"/>
      <c r="M3342" s="127"/>
      <c r="N3342" s="128" t="str">
        <f>VLOOKUP(K3342,COD!$O$2:$P$10,2,FALSE)</f>
        <v>#N/A</v>
      </c>
      <c r="O3342" s="128" t="str">
        <f>VLOOKUP(L3342,COD!$O$12:$P$25,2,FALSE)</f>
        <v>#N/A</v>
      </c>
      <c r="P3342" s="119" t="str">
        <f t="shared" si="3009"/>
        <v>#N/A</v>
      </c>
    </row>
    <row r="3343" ht="23.25" customHeight="1">
      <c r="A3343" s="86" t="str">
        <f t="shared" si="3007"/>
        <v>8</v>
      </c>
      <c r="B3343" s="177">
        <v>8.0</v>
      </c>
      <c r="C3343" s="178" t="str">
        <f t="shared" si="91"/>
        <v/>
      </c>
      <c r="D3343" s="179" t="str">
        <f t="shared" ref="D3343:E3343" si="3015">D3342</f>
        <v/>
      </c>
      <c r="E3343" s="180" t="str">
        <f t="shared" si="3015"/>
        <v/>
      </c>
      <c r="F3343" s="181"/>
      <c r="G3343" s="182"/>
      <c r="H3343" s="183"/>
      <c r="I3343" s="183"/>
      <c r="J3343" s="184"/>
      <c r="K3343" s="185"/>
      <c r="L3343" s="185"/>
      <c r="M3343" s="132"/>
      <c r="N3343" s="118" t="str">
        <f>VLOOKUP(K3343,COD!$O$2:$P$10,2,FALSE)</f>
        <v>#N/A</v>
      </c>
      <c r="O3343" s="118" t="str">
        <f>VLOOKUP(L3343,COD!$O$12:$P$25,2,FALSE)</f>
        <v>#N/A</v>
      </c>
      <c r="P3343" s="119" t="str">
        <f t="shared" si="3009"/>
        <v>#N/A</v>
      </c>
    </row>
    <row r="3344" ht="23.25" customHeight="1">
      <c r="A3344" s="86" t="str">
        <f t="shared" si="3007"/>
        <v>9</v>
      </c>
      <c r="B3344" s="177">
        <v>9.0</v>
      </c>
      <c r="C3344" s="178" t="str">
        <f t="shared" si="91"/>
        <v/>
      </c>
      <c r="D3344" s="179" t="str">
        <f t="shared" ref="D3344:E3344" si="3016">D3343</f>
        <v/>
      </c>
      <c r="E3344" s="180" t="str">
        <f t="shared" si="3016"/>
        <v/>
      </c>
      <c r="F3344" s="181"/>
      <c r="G3344" s="182"/>
      <c r="H3344" s="183"/>
      <c r="I3344" s="183"/>
      <c r="J3344" s="184"/>
      <c r="K3344" s="185"/>
      <c r="L3344" s="185"/>
      <c r="M3344" s="131"/>
      <c r="N3344" s="128" t="str">
        <f>VLOOKUP(K3344,COD!$O$2:$P$10,2,FALSE)</f>
        <v>#N/A</v>
      </c>
      <c r="O3344" s="128" t="str">
        <f>VLOOKUP(L3344,COD!$O$12:$P$25,2,FALSE)</f>
        <v>#N/A</v>
      </c>
      <c r="P3344" s="119" t="str">
        <f t="shared" si="3009"/>
        <v>#N/A</v>
      </c>
    </row>
    <row r="3345" ht="23.25" customHeight="1">
      <c r="A3345" s="86" t="str">
        <f t="shared" si="3007"/>
        <v>10</v>
      </c>
      <c r="B3345" s="177">
        <v>10.0</v>
      </c>
      <c r="C3345" s="178" t="str">
        <f t="shared" si="91"/>
        <v/>
      </c>
      <c r="D3345" s="179" t="str">
        <f t="shared" ref="D3345:E3345" si="3017">D3344</f>
        <v/>
      </c>
      <c r="E3345" s="180" t="str">
        <f t="shared" si="3017"/>
        <v/>
      </c>
      <c r="F3345" s="181"/>
      <c r="G3345" s="182"/>
      <c r="H3345" s="183"/>
      <c r="I3345" s="183"/>
      <c r="J3345" s="184"/>
      <c r="K3345" s="185"/>
      <c r="L3345" s="185"/>
      <c r="M3345" s="132"/>
      <c r="N3345" s="118" t="str">
        <f>VLOOKUP(K3345,COD!$O$2:$P$10,2,FALSE)</f>
        <v>#N/A</v>
      </c>
      <c r="O3345" s="118" t="str">
        <f>VLOOKUP(L3345,COD!$O$12:$P$25,2,FALSE)</f>
        <v>#N/A</v>
      </c>
      <c r="P3345" s="119" t="str">
        <f t="shared" si="3009"/>
        <v>#N/A</v>
      </c>
    </row>
    <row r="3346" ht="23.25" customHeight="1">
      <c r="A3346" s="86" t="str">
        <f t="shared" si="3007"/>
        <v>11</v>
      </c>
      <c r="B3346" s="177">
        <v>11.0</v>
      </c>
      <c r="C3346" s="178" t="str">
        <f t="shared" si="91"/>
        <v/>
      </c>
      <c r="D3346" s="179" t="str">
        <f t="shared" ref="D3346:E3346" si="3018">D3345</f>
        <v/>
      </c>
      <c r="E3346" s="180" t="str">
        <f t="shared" si="3018"/>
        <v/>
      </c>
      <c r="F3346" s="181"/>
      <c r="G3346" s="182"/>
      <c r="H3346" s="183"/>
      <c r="I3346" s="183"/>
      <c r="J3346" s="184"/>
      <c r="K3346" s="185"/>
      <c r="L3346" s="185"/>
      <c r="M3346" s="131"/>
      <c r="N3346" s="128" t="str">
        <f>VLOOKUP(K3346,COD!$O$2:$P$10,2,FALSE)</f>
        <v>#N/A</v>
      </c>
      <c r="O3346" s="128" t="str">
        <f>VLOOKUP(L3346,COD!$O$12:$P$25,2,FALSE)</f>
        <v>#N/A</v>
      </c>
      <c r="P3346" s="119" t="str">
        <f t="shared" si="3009"/>
        <v>#N/A</v>
      </c>
    </row>
    <row r="3347" ht="23.25" customHeight="1">
      <c r="A3347" s="86" t="str">
        <f t="shared" si="3007"/>
        <v>12</v>
      </c>
      <c r="B3347" s="177">
        <v>12.0</v>
      </c>
      <c r="C3347" s="178" t="str">
        <f t="shared" si="91"/>
        <v/>
      </c>
      <c r="D3347" s="179" t="str">
        <f t="shared" ref="D3347:E3347" si="3019">D3346</f>
        <v/>
      </c>
      <c r="E3347" s="180" t="str">
        <f t="shared" si="3019"/>
        <v/>
      </c>
      <c r="F3347" s="181"/>
      <c r="G3347" s="182"/>
      <c r="H3347" s="183"/>
      <c r="I3347" s="183"/>
      <c r="J3347" s="184"/>
      <c r="K3347" s="186"/>
      <c r="L3347" s="186"/>
      <c r="M3347" s="130"/>
      <c r="N3347" s="118" t="str">
        <f>VLOOKUP(K3347,COD!$O$2:$P$10,2,FALSE)</f>
        <v>#N/A</v>
      </c>
      <c r="O3347" s="118" t="str">
        <f>VLOOKUP(L3347,COD!$O$12:$P$25,2,FALSE)</f>
        <v>#N/A</v>
      </c>
      <c r="P3347" s="119" t="str">
        <f t="shared" si="3009"/>
        <v>#N/A</v>
      </c>
    </row>
    <row r="3348" ht="23.25" customHeight="1">
      <c r="A3348" s="86" t="str">
        <f t="shared" si="3007"/>
        <v>13</v>
      </c>
      <c r="B3348" s="177">
        <v>13.0</v>
      </c>
      <c r="C3348" s="178" t="str">
        <f t="shared" si="91"/>
        <v/>
      </c>
      <c r="D3348" s="179" t="str">
        <f t="shared" ref="D3348:E3348" si="3020">D3347</f>
        <v/>
      </c>
      <c r="E3348" s="180" t="str">
        <f t="shared" si="3020"/>
        <v/>
      </c>
      <c r="F3348" s="181"/>
      <c r="G3348" s="182"/>
      <c r="H3348" s="183"/>
      <c r="I3348" s="183"/>
      <c r="J3348" s="184"/>
      <c r="K3348" s="185"/>
      <c r="L3348" s="185"/>
      <c r="M3348" s="127"/>
      <c r="N3348" s="128" t="str">
        <f>VLOOKUP(K3348,COD!$O$2:$P$10,2,FALSE)</f>
        <v>#N/A</v>
      </c>
      <c r="O3348" s="128" t="str">
        <f>VLOOKUP(L3348,COD!$O$12:$P$25,2,FALSE)</f>
        <v>#N/A</v>
      </c>
      <c r="P3348" s="119" t="str">
        <f t="shared" si="3009"/>
        <v>#N/A</v>
      </c>
    </row>
    <row r="3349" ht="23.25" customHeight="1">
      <c r="A3349" s="86" t="str">
        <f t="shared" si="3007"/>
        <v>14</v>
      </c>
      <c r="B3349" s="177">
        <v>14.0</v>
      </c>
      <c r="C3349" s="178" t="str">
        <f t="shared" si="91"/>
        <v/>
      </c>
      <c r="D3349" s="179" t="str">
        <f t="shared" ref="D3349:E3349" si="3021">D3348</f>
        <v/>
      </c>
      <c r="E3349" s="180" t="str">
        <f t="shared" si="3021"/>
        <v/>
      </c>
      <c r="F3349" s="181"/>
      <c r="G3349" s="182"/>
      <c r="H3349" s="183"/>
      <c r="I3349" s="183"/>
      <c r="J3349" s="184"/>
      <c r="K3349" s="186"/>
      <c r="L3349" s="186"/>
      <c r="M3349" s="130"/>
      <c r="N3349" s="118" t="str">
        <f>VLOOKUP(K3349,COD!$O$2:$P$10,2,FALSE)</f>
        <v>#N/A</v>
      </c>
      <c r="O3349" s="118" t="str">
        <f>VLOOKUP(L3349,COD!$O$12:$P$25,2,FALSE)</f>
        <v>#N/A</v>
      </c>
      <c r="P3349" s="119" t="str">
        <f t="shared" si="3009"/>
        <v>#N/A</v>
      </c>
    </row>
    <row r="3350" ht="23.25" customHeight="1">
      <c r="A3350" s="86" t="str">
        <f t="shared" si="3007"/>
        <v>15</v>
      </c>
      <c r="B3350" s="177">
        <v>15.0</v>
      </c>
      <c r="C3350" s="178" t="str">
        <f t="shared" si="91"/>
        <v/>
      </c>
      <c r="D3350" s="179" t="str">
        <f t="shared" ref="D3350:E3350" si="3022">D3349</f>
        <v/>
      </c>
      <c r="E3350" s="180" t="str">
        <f t="shared" si="3022"/>
        <v/>
      </c>
      <c r="F3350" s="181"/>
      <c r="G3350" s="182"/>
      <c r="H3350" s="183"/>
      <c r="I3350" s="183"/>
      <c r="J3350" s="184"/>
      <c r="K3350" s="186"/>
      <c r="L3350" s="186"/>
      <c r="M3350" s="127"/>
      <c r="N3350" s="128" t="str">
        <f>VLOOKUP(K3350,COD!$O$2:$P$10,2,FALSE)</f>
        <v>#N/A</v>
      </c>
      <c r="O3350" s="128" t="str">
        <f>VLOOKUP(L3350,COD!$O$12:$P$25,2,FALSE)</f>
        <v>#N/A</v>
      </c>
      <c r="P3350" s="119" t="str">
        <f t="shared" si="3009"/>
        <v>#N/A</v>
      </c>
    </row>
    <row r="3351" ht="23.25" customHeight="1">
      <c r="A3351" s="86" t="str">
        <f t="shared" si="3007"/>
        <v>16</v>
      </c>
      <c r="B3351" s="177">
        <v>16.0</v>
      </c>
      <c r="C3351" s="178" t="str">
        <f t="shared" si="91"/>
        <v/>
      </c>
      <c r="D3351" s="179" t="str">
        <f t="shared" ref="D3351:E3351" si="3023">D3350</f>
        <v/>
      </c>
      <c r="E3351" s="180" t="str">
        <f t="shared" si="3023"/>
        <v/>
      </c>
      <c r="F3351" s="181"/>
      <c r="G3351" s="182"/>
      <c r="H3351" s="183"/>
      <c r="I3351" s="183"/>
      <c r="J3351" s="184"/>
      <c r="K3351" s="186"/>
      <c r="L3351" s="186"/>
      <c r="M3351" s="132"/>
      <c r="N3351" s="118" t="str">
        <f>VLOOKUP(K3351,COD!$O$2:$P$10,2,FALSE)</f>
        <v>#N/A</v>
      </c>
      <c r="O3351" s="118" t="str">
        <f>VLOOKUP(L3351,COD!$O$12:$P$25,2,FALSE)</f>
        <v>#N/A</v>
      </c>
      <c r="P3351" s="119" t="str">
        <f t="shared" si="3009"/>
        <v>#N/A</v>
      </c>
    </row>
    <row r="3352" ht="23.25" customHeight="1">
      <c r="A3352" s="86" t="str">
        <f t="shared" si="3007"/>
        <v>17</v>
      </c>
      <c r="B3352" s="177">
        <v>17.0</v>
      </c>
      <c r="C3352" s="178" t="str">
        <f t="shared" si="91"/>
        <v/>
      </c>
      <c r="D3352" s="179" t="str">
        <f t="shared" ref="D3352:E3352" si="3024">D3351</f>
        <v/>
      </c>
      <c r="E3352" s="180" t="str">
        <f t="shared" si="3024"/>
        <v/>
      </c>
      <c r="F3352" s="181"/>
      <c r="G3352" s="182"/>
      <c r="H3352" s="183"/>
      <c r="I3352" s="183"/>
      <c r="J3352" s="184"/>
      <c r="K3352" s="186"/>
      <c r="L3352" s="186"/>
      <c r="M3352" s="131"/>
      <c r="N3352" s="128" t="str">
        <f>VLOOKUP(K3352,COD!$O$2:$P$10,2,FALSE)</f>
        <v>#N/A</v>
      </c>
      <c r="O3352" s="128" t="str">
        <f>VLOOKUP(L3352,COD!$O$12:$P$25,2,FALSE)</f>
        <v>#N/A</v>
      </c>
      <c r="P3352" s="119" t="str">
        <f t="shared" si="3009"/>
        <v>#N/A</v>
      </c>
    </row>
    <row r="3353" ht="23.25" customHeight="1">
      <c r="A3353" s="86" t="str">
        <f t="shared" si="3007"/>
        <v>18</v>
      </c>
      <c r="B3353" s="177">
        <v>18.0</v>
      </c>
      <c r="C3353" s="178" t="str">
        <f t="shared" si="91"/>
        <v/>
      </c>
      <c r="D3353" s="179" t="str">
        <f t="shared" ref="D3353:E3353" si="3025">D3352</f>
        <v/>
      </c>
      <c r="E3353" s="180" t="str">
        <f t="shared" si="3025"/>
        <v/>
      </c>
      <c r="F3353" s="181"/>
      <c r="G3353" s="182"/>
      <c r="H3353" s="183"/>
      <c r="I3353" s="183"/>
      <c r="J3353" s="187"/>
      <c r="K3353" s="186"/>
      <c r="L3353" s="186"/>
      <c r="M3353" s="130"/>
      <c r="N3353" s="118" t="str">
        <f>VLOOKUP(K3353,COD!$O$2:$P$10,2,FALSE)</f>
        <v>#N/A</v>
      </c>
      <c r="O3353" s="118" t="str">
        <f>VLOOKUP(L3353,COD!$O$12:$P$25,2,FALSE)</f>
        <v>#N/A</v>
      </c>
      <c r="P3353" s="119" t="str">
        <f t="shared" si="3009"/>
        <v>#N/A</v>
      </c>
    </row>
    <row r="3354" ht="23.25" customHeight="1">
      <c r="A3354" s="86" t="str">
        <f t="shared" si="3007"/>
        <v>19</v>
      </c>
      <c r="B3354" s="177">
        <v>19.0</v>
      </c>
      <c r="C3354" s="178" t="str">
        <f t="shared" si="91"/>
        <v/>
      </c>
      <c r="D3354" s="179" t="str">
        <f t="shared" ref="D3354:E3354" si="3026">D3353</f>
        <v/>
      </c>
      <c r="E3354" s="180" t="str">
        <f t="shared" si="3026"/>
        <v/>
      </c>
      <c r="F3354" s="181"/>
      <c r="G3354" s="182"/>
      <c r="H3354" s="183"/>
      <c r="I3354" s="183"/>
      <c r="J3354" s="184"/>
      <c r="K3354" s="186"/>
      <c r="L3354" s="186"/>
      <c r="M3354" s="127"/>
      <c r="N3354" s="128" t="str">
        <f>VLOOKUP(K3354,COD!$O$2:$P$10,2,FALSE)</f>
        <v>#N/A</v>
      </c>
      <c r="O3354" s="128" t="str">
        <f>VLOOKUP(L3354,COD!$O$12:$P$25,2,FALSE)</f>
        <v>#N/A</v>
      </c>
      <c r="P3354" s="119" t="str">
        <f t="shared" si="3009"/>
        <v>#N/A</v>
      </c>
    </row>
    <row r="3355" ht="23.25" customHeight="1">
      <c r="A3355" s="86" t="str">
        <f t="shared" si="3007"/>
        <v>20</v>
      </c>
      <c r="B3355" s="177">
        <v>20.0</v>
      </c>
      <c r="C3355" s="178" t="str">
        <f t="shared" si="91"/>
        <v/>
      </c>
      <c r="D3355" s="179" t="str">
        <f t="shared" ref="D3355:E3355" si="3027">D3354</f>
        <v/>
      </c>
      <c r="E3355" s="180" t="str">
        <f t="shared" si="3027"/>
        <v/>
      </c>
      <c r="F3355" s="181"/>
      <c r="G3355" s="182"/>
      <c r="H3355" s="183"/>
      <c r="I3355" s="183"/>
      <c r="J3355" s="184"/>
      <c r="K3355" s="186"/>
      <c r="L3355" s="186"/>
      <c r="M3355" s="132"/>
      <c r="N3355" s="118" t="str">
        <f>VLOOKUP(K3355,COD!$O$2:$P$10,2,FALSE)</f>
        <v>#N/A</v>
      </c>
      <c r="O3355" s="118" t="str">
        <f>VLOOKUP(L3355,COD!$O$12:$P$25,2,FALSE)</f>
        <v>#N/A</v>
      </c>
      <c r="P3355" s="119" t="str">
        <f t="shared" si="3009"/>
        <v>#N/A</v>
      </c>
    </row>
    <row r="3356" ht="23.25" customHeight="1">
      <c r="A3356" s="86" t="str">
        <f t="shared" si="3007"/>
        <v>21</v>
      </c>
      <c r="B3356" s="177">
        <v>21.0</v>
      </c>
      <c r="C3356" s="178" t="str">
        <f t="shared" si="91"/>
        <v/>
      </c>
      <c r="D3356" s="179" t="str">
        <f t="shared" ref="D3356:E3356" si="3028">D3355</f>
        <v/>
      </c>
      <c r="E3356" s="180" t="str">
        <f t="shared" si="3028"/>
        <v/>
      </c>
      <c r="F3356" s="181"/>
      <c r="G3356" s="182"/>
      <c r="H3356" s="183"/>
      <c r="I3356" s="183"/>
      <c r="J3356" s="187"/>
      <c r="K3356" s="185"/>
      <c r="L3356" s="186"/>
      <c r="M3356" s="127"/>
      <c r="N3356" s="128" t="str">
        <f>VLOOKUP(K3356,COD!$O$2:$P$10,2,FALSE)</f>
        <v>#N/A</v>
      </c>
      <c r="O3356" s="128" t="str">
        <f>VLOOKUP(L3356,COD!$O$12:$P$25,2,FALSE)</f>
        <v>#N/A</v>
      </c>
      <c r="P3356" s="119" t="str">
        <f t="shared" si="3009"/>
        <v>#N/A</v>
      </c>
    </row>
    <row r="3357" ht="23.25" customHeight="1">
      <c r="A3357" s="86" t="str">
        <f t="shared" si="3007"/>
        <v>22</v>
      </c>
      <c r="B3357" s="177">
        <v>22.0</v>
      </c>
      <c r="C3357" s="178" t="str">
        <f t="shared" si="91"/>
        <v/>
      </c>
      <c r="D3357" s="179" t="str">
        <f t="shared" ref="D3357:E3357" si="3029">D3356</f>
        <v/>
      </c>
      <c r="E3357" s="180" t="str">
        <f t="shared" si="3029"/>
        <v/>
      </c>
      <c r="F3357" s="181"/>
      <c r="G3357" s="182"/>
      <c r="H3357" s="183"/>
      <c r="I3357" s="183"/>
      <c r="J3357" s="184"/>
      <c r="K3357" s="186"/>
      <c r="L3357" s="186"/>
      <c r="M3357" s="130"/>
      <c r="N3357" s="118" t="str">
        <f>VLOOKUP(K3357,COD!$O$2:$P$10,2,FALSE)</f>
        <v>#N/A</v>
      </c>
      <c r="O3357" s="118" t="str">
        <f>VLOOKUP(L3357,COD!$O$12:$P$25,2,FALSE)</f>
        <v>#N/A</v>
      </c>
      <c r="P3357" s="119" t="str">
        <f t="shared" si="3009"/>
        <v>#N/A</v>
      </c>
    </row>
    <row r="3358" ht="23.25" customHeight="1">
      <c r="A3358" s="86" t="str">
        <f t="shared" si="3007"/>
        <v>23</v>
      </c>
      <c r="B3358" s="177">
        <v>23.0</v>
      </c>
      <c r="C3358" s="178" t="str">
        <f t="shared" si="91"/>
        <v/>
      </c>
      <c r="D3358" s="179" t="str">
        <f t="shared" ref="D3358:E3358" si="3030">D3357</f>
        <v/>
      </c>
      <c r="E3358" s="180" t="str">
        <f t="shared" si="3030"/>
        <v/>
      </c>
      <c r="F3358" s="181"/>
      <c r="G3358" s="182"/>
      <c r="H3358" s="183"/>
      <c r="I3358" s="183"/>
      <c r="J3358" s="184"/>
      <c r="K3358" s="185"/>
      <c r="L3358" s="186"/>
      <c r="M3358" s="131"/>
      <c r="N3358" s="128" t="str">
        <f>VLOOKUP(K3358,COD!$O$2:$P$10,2,FALSE)</f>
        <v>#N/A</v>
      </c>
      <c r="O3358" s="128" t="str">
        <f>VLOOKUP(L3358,COD!$O$12:$P$25,2,FALSE)</f>
        <v>#N/A</v>
      </c>
      <c r="P3358" s="119" t="str">
        <f t="shared" si="3009"/>
        <v>#N/A</v>
      </c>
    </row>
    <row r="3359" ht="23.25" customHeight="1">
      <c r="A3359" s="86" t="str">
        <f t="shared" si="3007"/>
        <v>24</v>
      </c>
      <c r="B3359" s="177">
        <v>24.0</v>
      </c>
      <c r="C3359" s="178" t="str">
        <f t="shared" si="91"/>
        <v/>
      </c>
      <c r="D3359" s="179" t="str">
        <f t="shared" ref="D3359:E3359" si="3031">D3358</f>
        <v/>
      </c>
      <c r="E3359" s="180" t="str">
        <f t="shared" si="3031"/>
        <v/>
      </c>
      <c r="F3359" s="181"/>
      <c r="G3359" s="182"/>
      <c r="H3359" s="183"/>
      <c r="I3359" s="183"/>
      <c r="J3359" s="184"/>
      <c r="K3359" s="186"/>
      <c r="L3359" s="186"/>
      <c r="M3359" s="130"/>
      <c r="N3359" s="118" t="str">
        <f>VLOOKUP(K3359,COD!$O$2:$P$10,2,FALSE)</f>
        <v>#N/A</v>
      </c>
      <c r="O3359" s="118" t="str">
        <f>VLOOKUP(L3359,COD!$O$12:$P$25,2,FALSE)</f>
        <v>#N/A</v>
      </c>
      <c r="P3359" s="119" t="str">
        <f t="shared" si="3009"/>
        <v>#N/A</v>
      </c>
    </row>
    <row r="3360" ht="23.25" customHeight="1">
      <c r="A3360" s="86" t="str">
        <f t="shared" si="3007"/>
        <v>25</v>
      </c>
      <c r="B3360" s="177">
        <v>25.0</v>
      </c>
      <c r="C3360" s="178" t="str">
        <f t="shared" si="91"/>
        <v/>
      </c>
      <c r="D3360" s="179" t="str">
        <f t="shared" ref="D3360:E3360" si="3032">D3359</f>
        <v/>
      </c>
      <c r="E3360" s="180" t="str">
        <f t="shared" si="3032"/>
        <v/>
      </c>
      <c r="F3360" s="181"/>
      <c r="G3360" s="182"/>
      <c r="H3360" s="183"/>
      <c r="I3360" s="183"/>
      <c r="J3360" s="187"/>
      <c r="K3360" s="185"/>
      <c r="L3360" s="185"/>
      <c r="M3360" s="127"/>
      <c r="N3360" s="128" t="str">
        <f>VLOOKUP(K3360,COD!$O$2:$P$10,2,FALSE)</f>
        <v>#N/A</v>
      </c>
      <c r="O3360" s="128" t="str">
        <f>VLOOKUP(L3360,COD!$O$12:$P$25,2,FALSE)</f>
        <v>#N/A</v>
      </c>
      <c r="P3360" s="119" t="str">
        <f t="shared" si="3009"/>
        <v>#N/A</v>
      </c>
    </row>
    <row r="3361" ht="23.25" customHeight="1">
      <c r="A3361" s="86" t="str">
        <f t="shared" si="3007"/>
        <v>26</v>
      </c>
      <c r="B3361" s="177">
        <v>26.0</v>
      </c>
      <c r="C3361" s="178" t="str">
        <f t="shared" si="91"/>
        <v/>
      </c>
      <c r="D3361" s="179" t="str">
        <f t="shared" ref="D3361:E3361" si="3033">D3360</f>
        <v/>
      </c>
      <c r="E3361" s="180" t="str">
        <f t="shared" si="3033"/>
        <v/>
      </c>
      <c r="F3361" s="181"/>
      <c r="G3361" s="182"/>
      <c r="H3361" s="183"/>
      <c r="I3361" s="183"/>
      <c r="J3361" s="184"/>
      <c r="K3361" s="185"/>
      <c r="L3361" s="185"/>
      <c r="M3361" s="132"/>
      <c r="N3361" s="118" t="str">
        <f>VLOOKUP(K3361,COD!$O$2:$P$10,2,FALSE)</f>
        <v>#N/A</v>
      </c>
      <c r="O3361" s="118" t="str">
        <f>VLOOKUP(L3361,COD!$O$12:$P$25,2,FALSE)</f>
        <v>#N/A</v>
      </c>
      <c r="P3361" s="119" t="str">
        <f t="shared" si="3009"/>
        <v>#N/A</v>
      </c>
    </row>
    <row r="3362" ht="23.25" customHeight="1">
      <c r="A3362" s="86" t="str">
        <f t="shared" si="3007"/>
        <v>27</v>
      </c>
      <c r="B3362" s="177">
        <v>27.0</v>
      </c>
      <c r="C3362" s="178" t="str">
        <f t="shared" si="91"/>
        <v/>
      </c>
      <c r="D3362" s="179" t="str">
        <f t="shared" ref="D3362:E3362" si="3034">D3361</f>
        <v/>
      </c>
      <c r="E3362" s="180" t="str">
        <f t="shared" si="3034"/>
        <v/>
      </c>
      <c r="F3362" s="181"/>
      <c r="G3362" s="182"/>
      <c r="H3362" s="183"/>
      <c r="I3362" s="183"/>
      <c r="J3362" s="184"/>
      <c r="K3362" s="185"/>
      <c r="L3362" s="185"/>
      <c r="M3362" s="131"/>
      <c r="N3362" s="128" t="str">
        <f>VLOOKUP(K3362,COD!$O$2:$P$10,2,FALSE)</f>
        <v>#N/A</v>
      </c>
      <c r="O3362" s="128" t="str">
        <f>VLOOKUP(L3362,COD!$O$12:$P$25,2,FALSE)</f>
        <v>#N/A</v>
      </c>
      <c r="P3362" s="119" t="str">
        <f t="shared" si="3009"/>
        <v>#N/A</v>
      </c>
    </row>
    <row r="3363" ht="23.25" customHeight="1">
      <c r="A3363" s="86" t="str">
        <f t="shared" si="3007"/>
        <v>28</v>
      </c>
      <c r="B3363" s="177">
        <v>28.0</v>
      </c>
      <c r="C3363" s="178" t="str">
        <f t="shared" si="91"/>
        <v/>
      </c>
      <c r="D3363" s="179" t="str">
        <f t="shared" ref="D3363:E3363" si="3035">D3362</f>
        <v/>
      </c>
      <c r="E3363" s="180" t="str">
        <f t="shared" si="3035"/>
        <v/>
      </c>
      <c r="F3363" s="181"/>
      <c r="G3363" s="182"/>
      <c r="H3363" s="183"/>
      <c r="I3363" s="183"/>
      <c r="J3363" s="184"/>
      <c r="K3363" s="185"/>
      <c r="L3363" s="185"/>
      <c r="M3363" s="132"/>
      <c r="N3363" s="118" t="str">
        <f>VLOOKUP(K3363,COD!$O$2:$P$10,2,FALSE)</f>
        <v>#N/A</v>
      </c>
      <c r="O3363" s="118" t="str">
        <f>VLOOKUP(L3363,COD!$O$12:$P$25,2,FALSE)</f>
        <v>#N/A</v>
      </c>
      <c r="P3363" s="119" t="str">
        <f t="shared" si="3009"/>
        <v>#N/A</v>
      </c>
    </row>
    <row r="3364" ht="23.25" customHeight="1">
      <c r="A3364" s="86" t="str">
        <f t="shared" si="3007"/>
        <v>29</v>
      </c>
      <c r="B3364" s="177">
        <v>29.0</v>
      </c>
      <c r="C3364" s="178" t="str">
        <f t="shared" si="91"/>
        <v/>
      </c>
      <c r="D3364" s="179" t="str">
        <f t="shared" ref="D3364:E3364" si="3036">D3363</f>
        <v/>
      </c>
      <c r="E3364" s="180" t="str">
        <f t="shared" si="3036"/>
        <v/>
      </c>
      <c r="F3364" s="181"/>
      <c r="G3364" s="182"/>
      <c r="H3364" s="183"/>
      <c r="I3364" s="183"/>
      <c r="J3364" s="184"/>
      <c r="K3364" s="185"/>
      <c r="L3364" s="185"/>
      <c r="M3364" s="131"/>
      <c r="N3364" s="128" t="str">
        <f>VLOOKUP(K3364,COD!$O$2:$P$10,2,FALSE)</f>
        <v>#N/A</v>
      </c>
      <c r="O3364" s="128" t="str">
        <f>VLOOKUP(L3364,COD!$O$12:$P$25,2,FALSE)</f>
        <v>#N/A</v>
      </c>
      <c r="P3364" s="119" t="str">
        <f t="shared" si="3009"/>
        <v>#N/A</v>
      </c>
    </row>
    <row r="3365" ht="23.25" customHeight="1">
      <c r="A3365" s="86" t="str">
        <f t="shared" si="3007"/>
        <v>30</v>
      </c>
      <c r="B3365" s="177">
        <v>30.0</v>
      </c>
      <c r="C3365" s="178" t="str">
        <f t="shared" si="91"/>
        <v/>
      </c>
      <c r="D3365" s="179" t="str">
        <f t="shared" ref="D3365:E3365" si="3037">D3364</f>
        <v/>
      </c>
      <c r="E3365" s="180" t="str">
        <f t="shared" si="3037"/>
        <v/>
      </c>
      <c r="F3365" s="181"/>
      <c r="G3365" s="182"/>
      <c r="H3365" s="183"/>
      <c r="I3365" s="183"/>
      <c r="J3365" s="184"/>
      <c r="K3365" s="185"/>
      <c r="L3365" s="185"/>
      <c r="M3365" s="130"/>
      <c r="N3365" s="118" t="str">
        <f>VLOOKUP(K3365,COD!$O$2:$P$10,2,FALSE)</f>
        <v>#N/A</v>
      </c>
      <c r="O3365" s="118" t="str">
        <f>VLOOKUP(L3365,COD!$O$12:$P$25,2,FALSE)</f>
        <v>#N/A</v>
      </c>
      <c r="P3365" s="119" t="str">
        <f t="shared" si="3009"/>
        <v>#N/A</v>
      </c>
    </row>
    <row r="3366" ht="23.25" customHeight="1">
      <c r="A3366" s="86" t="str">
        <f t="shared" si="3007"/>
        <v>31</v>
      </c>
      <c r="B3366" s="177">
        <v>31.0</v>
      </c>
      <c r="C3366" s="178" t="str">
        <f t="shared" si="91"/>
        <v/>
      </c>
      <c r="D3366" s="179" t="str">
        <f t="shared" ref="D3366:E3366" si="3038">D3365</f>
        <v/>
      </c>
      <c r="E3366" s="180" t="str">
        <f t="shared" si="3038"/>
        <v/>
      </c>
      <c r="F3366" s="181"/>
      <c r="G3366" s="182"/>
      <c r="H3366" s="183"/>
      <c r="I3366" s="183"/>
      <c r="J3366" s="184"/>
      <c r="K3366" s="186"/>
      <c r="L3366" s="186"/>
      <c r="M3366" s="131"/>
      <c r="N3366" s="128" t="str">
        <f>VLOOKUP(K3366,COD!$O$2:$P$10,2,FALSE)</f>
        <v>#N/A</v>
      </c>
      <c r="O3366" s="128" t="str">
        <f>VLOOKUP(L3366,COD!$O$12:$P$25,2,FALSE)</f>
        <v>#N/A</v>
      </c>
      <c r="P3366" s="119" t="str">
        <f t="shared" si="3009"/>
        <v>#N/A</v>
      </c>
    </row>
    <row r="3367" ht="23.25" customHeight="1">
      <c r="A3367" s="86" t="str">
        <f t="shared" si="3007"/>
        <v>32</v>
      </c>
      <c r="B3367" s="177">
        <v>32.0</v>
      </c>
      <c r="C3367" s="178" t="str">
        <f t="shared" si="91"/>
        <v/>
      </c>
      <c r="D3367" s="179" t="str">
        <f t="shared" ref="D3367:E3367" si="3039">D3366</f>
        <v/>
      </c>
      <c r="E3367" s="180" t="str">
        <f t="shared" si="3039"/>
        <v/>
      </c>
      <c r="F3367" s="181"/>
      <c r="G3367" s="182"/>
      <c r="H3367" s="183"/>
      <c r="I3367" s="183"/>
      <c r="J3367" s="184"/>
      <c r="K3367" s="185"/>
      <c r="L3367" s="185"/>
      <c r="M3367" s="130"/>
      <c r="N3367" s="118" t="str">
        <f>VLOOKUP(K3367,COD!$O$2:$P$10,2,FALSE)</f>
        <v>#N/A</v>
      </c>
      <c r="O3367" s="118" t="str">
        <f>VLOOKUP(L3367,COD!$O$12:$P$25,2,FALSE)</f>
        <v>#N/A</v>
      </c>
      <c r="P3367" s="119" t="str">
        <f t="shared" si="3009"/>
        <v>#N/A</v>
      </c>
    </row>
    <row r="3368" ht="23.25" customHeight="1">
      <c r="A3368" s="86" t="str">
        <f t="shared" si="3007"/>
        <v>33</v>
      </c>
      <c r="B3368" s="177">
        <v>33.0</v>
      </c>
      <c r="C3368" s="178" t="str">
        <f t="shared" si="91"/>
        <v/>
      </c>
      <c r="D3368" s="179" t="str">
        <f t="shared" ref="D3368:E3368" si="3040">D3367</f>
        <v/>
      </c>
      <c r="E3368" s="180" t="str">
        <f t="shared" si="3040"/>
        <v/>
      </c>
      <c r="F3368" s="181"/>
      <c r="G3368" s="182"/>
      <c r="H3368" s="183"/>
      <c r="I3368" s="183"/>
      <c r="J3368" s="184"/>
      <c r="K3368" s="185"/>
      <c r="L3368" s="185"/>
      <c r="M3368" s="127"/>
      <c r="N3368" s="128" t="str">
        <f>VLOOKUP(K3368,COD!$O$2:$P$10,2,FALSE)</f>
        <v>#N/A</v>
      </c>
      <c r="O3368" s="128" t="str">
        <f>VLOOKUP(L3368,COD!$O$12:$P$25,2,FALSE)</f>
        <v>#N/A</v>
      </c>
      <c r="P3368" s="119" t="str">
        <f t="shared" si="3009"/>
        <v>#N/A</v>
      </c>
    </row>
    <row r="3369" ht="23.25" customHeight="1">
      <c r="A3369" s="86" t="str">
        <f t="shared" si="3007"/>
        <v>34</v>
      </c>
      <c r="B3369" s="177">
        <v>34.0</v>
      </c>
      <c r="C3369" s="178" t="str">
        <f t="shared" si="91"/>
        <v/>
      </c>
      <c r="D3369" s="179" t="str">
        <f t="shared" ref="D3369:E3369" si="3041">D3368</f>
        <v/>
      </c>
      <c r="E3369" s="180" t="str">
        <f t="shared" si="3041"/>
        <v/>
      </c>
      <c r="F3369" s="181"/>
      <c r="G3369" s="182"/>
      <c r="H3369" s="183"/>
      <c r="I3369" s="183"/>
      <c r="J3369" s="184"/>
      <c r="K3369" s="185"/>
      <c r="L3369" s="185"/>
      <c r="M3369" s="132"/>
      <c r="N3369" s="118" t="str">
        <f>VLOOKUP(K3369,COD!$O$2:$P$10,2,FALSE)</f>
        <v>#N/A</v>
      </c>
      <c r="O3369" s="118" t="str">
        <f>VLOOKUP(L3369,COD!$O$12:$P$25,2,FALSE)</f>
        <v>#N/A</v>
      </c>
      <c r="P3369" s="119" t="str">
        <f t="shared" si="3009"/>
        <v>#N/A</v>
      </c>
    </row>
    <row r="3370" ht="23.25" customHeight="1">
      <c r="A3370" s="86" t="str">
        <f t="shared" si="3007"/>
        <v>35</v>
      </c>
      <c r="B3370" s="177">
        <v>35.0</v>
      </c>
      <c r="C3370" s="178" t="str">
        <f t="shared" si="91"/>
        <v/>
      </c>
      <c r="D3370" s="179" t="str">
        <f t="shared" ref="D3370:E3370" si="3042">D3369</f>
        <v/>
      </c>
      <c r="E3370" s="180" t="str">
        <f t="shared" si="3042"/>
        <v/>
      </c>
      <c r="F3370" s="181"/>
      <c r="G3370" s="182"/>
      <c r="H3370" s="183"/>
      <c r="I3370" s="183"/>
      <c r="J3370" s="184"/>
      <c r="K3370" s="185"/>
      <c r="L3370" s="185"/>
      <c r="M3370" s="131"/>
      <c r="N3370" s="128" t="str">
        <f>VLOOKUP(K3370,COD!$O$2:$P$10,2,FALSE)</f>
        <v>#N/A</v>
      </c>
      <c r="O3370" s="128" t="str">
        <f>VLOOKUP(L3370,COD!$O$12:$P$25,2,FALSE)</f>
        <v>#N/A</v>
      </c>
      <c r="P3370" s="119" t="str">
        <f t="shared" si="3009"/>
        <v>#N/A</v>
      </c>
    </row>
    <row r="3371" ht="23.25" customHeight="1">
      <c r="A3371" s="86" t="str">
        <f t="shared" si="3007"/>
        <v>36</v>
      </c>
      <c r="B3371" s="177">
        <v>36.0</v>
      </c>
      <c r="C3371" s="178" t="str">
        <f t="shared" si="91"/>
        <v/>
      </c>
      <c r="D3371" s="179" t="str">
        <f t="shared" ref="D3371:E3371" si="3043">D3370</f>
        <v/>
      </c>
      <c r="E3371" s="180" t="str">
        <f t="shared" si="3043"/>
        <v/>
      </c>
      <c r="F3371" s="181"/>
      <c r="G3371" s="182"/>
      <c r="H3371" s="183"/>
      <c r="I3371" s="183"/>
      <c r="J3371" s="184"/>
      <c r="K3371" s="185"/>
      <c r="L3371" s="185"/>
      <c r="M3371" s="132"/>
      <c r="N3371" s="118" t="str">
        <f>VLOOKUP(K3371,COD!$O$2:$P$10,2,FALSE)</f>
        <v>#N/A</v>
      </c>
      <c r="O3371" s="118" t="str">
        <f>VLOOKUP(L3371,COD!$O$12:$P$25,2,FALSE)</f>
        <v>#N/A</v>
      </c>
      <c r="P3371" s="119" t="str">
        <f t="shared" si="3009"/>
        <v>#N/A</v>
      </c>
    </row>
    <row r="3372" ht="23.25" customHeight="1">
      <c r="A3372" s="86" t="str">
        <f t="shared" si="3007"/>
        <v>37</v>
      </c>
      <c r="B3372" s="177">
        <v>37.0</v>
      </c>
      <c r="C3372" s="178" t="str">
        <f t="shared" si="91"/>
        <v/>
      </c>
      <c r="D3372" s="179" t="str">
        <f t="shared" ref="D3372:E3372" si="3044">D3371</f>
        <v/>
      </c>
      <c r="E3372" s="180" t="str">
        <f t="shared" si="3044"/>
        <v/>
      </c>
      <c r="F3372" s="181"/>
      <c r="G3372" s="182"/>
      <c r="H3372" s="183"/>
      <c r="I3372" s="183"/>
      <c r="J3372" s="187"/>
      <c r="K3372" s="185"/>
      <c r="L3372" s="185"/>
      <c r="M3372" s="127"/>
      <c r="N3372" s="128" t="str">
        <f>VLOOKUP(K3372,COD!$O$2:$P$10,2,FALSE)</f>
        <v>#N/A</v>
      </c>
      <c r="O3372" s="128" t="str">
        <f>VLOOKUP(L3372,COD!$O$12:$P$25,2,FALSE)</f>
        <v>#N/A</v>
      </c>
      <c r="P3372" s="119" t="str">
        <f t="shared" si="3009"/>
        <v>#N/A</v>
      </c>
    </row>
    <row r="3373" ht="23.25" customHeight="1">
      <c r="A3373" s="86" t="str">
        <f t="shared" si="3007"/>
        <v>38</v>
      </c>
      <c r="B3373" s="177">
        <v>38.0</v>
      </c>
      <c r="C3373" s="178" t="str">
        <f t="shared" si="91"/>
        <v/>
      </c>
      <c r="D3373" s="179" t="str">
        <f t="shared" ref="D3373:E3373" si="3045">D3372</f>
        <v/>
      </c>
      <c r="E3373" s="180" t="str">
        <f t="shared" si="3045"/>
        <v/>
      </c>
      <c r="F3373" s="181"/>
      <c r="G3373" s="182"/>
      <c r="H3373" s="183"/>
      <c r="I3373" s="183"/>
      <c r="J3373" s="184"/>
      <c r="K3373" s="185"/>
      <c r="L3373" s="185"/>
      <c r="M3373" s="132"/>
      <c r="N3373" s="118" t="str">
        <f>VLOOKUP(K3373,COD!$O$2:$P$10,2,FALSE)</f>
        <v>#N/A</v>
      </c>
      <c r="O3373" s="118" t="str">
        <f>VLOOKUP(L3373,COD!$O$12:$P$25,2,FALSE)</f>
        <v>#N/A</v>
      </c>
      <c r="P3373" s="119" t="str">
        <f t="shared" si="3009"/>
        <v>#N/A</v>
      </c>
    </row>
    <row r="3374" ht="23.25" customHeight="1">
      <c r="A3374" s="86" t="str">
        <f t="shared" si="3007"/>
        <v>39</v>
      </c>
      <c r="B3374" s="177">
        <v>39.0</v>
      </c>
      <c r="C3374" s="178" t="str">
        <f t="shared" si="91"/>
        <v/>
      </c>
      <c r="D3374" s="179" t="str">
        <f t="shared" ref="D3374:E3374" si="3046">D3373</f>
        <v/>
      </c>
      <c r="E3374" s="180" t="str">
        <f t="shared" si="3046"/>
        <v/>
      </c>
      <c r="F3374" s="181"/>
      <c r="G3374" s="182"/>
      <c r="H3374" s="183"/>
      <c r="I3374" s="183"/>
      <c r="J3374" s="184"/>
      <c r="K3374" s="185"/>
      <c r="L3374" s="186"/>
      <c r="M3374" s="127"/>
      <c r="N3374" s="128" t="str">
        <f>VLOOKUP(K3374,COD!$O$2:$P$10,2,FALSE)</f>
        <v>#N/A</v>
      </c>
      <c r="O3374" s="128" t="str">
        <f>VLOOKUP(L3374,COD!$O$12:$P$25,2,FALSE)</f>
        <v>#N/A</v>
      </c>
      <c r="P3374" s="119" t="str">
        <f t="shared" si="3009"/>
        <v>#N/A</v>
      </c>
    </row>
    <row r="3375" ht="23.25" customHeight="1">
      <c r="A3375" s="86" t="str">
        <f t="shared" si="3007"/>
        <v>40</v>
      </c>
      <c r="B3375" s="177">
        <v>40.0</v>
      </c>
      <c r="C3375" s="178" t="str">
        <f t="shared" si="91"/>
        <v/>
      </c>
      <c r="D3375" s="179" t="str">
        <f t="shared" ref="D3375:E3375" si="3047">D3374</f>
        <v/>
      </c>
      <c r="E3375" s="180" t="str">
        <f t="shared" si="3047"/>
        <v/>
      </c>
      <c r="F3375" s="181"/>
      <c r="G3375" s="182"/>
      <c r="H3375" s="183"/>
      <c r="I3375" s="183"/>
      <c r="J3375" s="184"/>
      <c r="K3375" s="185"/>
      <c r="L3375" s="186"/>
      <c r="M3375" s="130"/>
      <c r="N3375" s="118" t="str">
        <f>VLOOKUP(K3375,COD!$O$2:$P$10,2,FALSE)</f>
        <v>#N/A</v>
      </c>
      <c r="O3375" s="118" t="str">
        <f>VLOOKUP(L3375,COD!$O$12:$P$25,2,FALSE)</f>
        <v>#N/A</v>
      </c>
      <c r="P3375" s="119" t="str">
        <f t="shared" si="3009"/>
        <v>#N/A</v>
      </c>
    </row>
    <row r="3376" ht="23.25" customHeight="1">
      <c r="A3376" s="86" t="str">
        <f t="shared" si="3007"/>
        <v>41</v>
      </c>
      <c r="B3376" s="177">
        <v>41.0</v>
      </c>
      <c r="C3376" s="178" t="str">
        <f t="shared" si="91"/>
        <v/>
      </c>
      <c r="D3376" s="179" t="str">
        <f t="shared" ref="D3376:E3376" si="3048">D3375</f>
        <v/>
      </c>
      <c r="E3376" s="180" t="str">
        <f t="shared" si="3048"/>
        <v/>
      </c>
      <c r="F3376" s="181"/>
      <c r="G3376" s="182"/>
      <c r="H3376" s="183"/>
      <c r="I3376" s="183"/>
      <c r="J3376" s="184"/>
      <c r="K3376" s="185"/>
      <c r="L3376" s="186"/>
      <c r="M3376" s="127"/>
      <c r="N3376" s="128" t="str">
        <f>VLOOKUP(K3376,COD!$O$2:$P$10,2,FALSE)</f>
        <v>#N/A</v>
      </c>
      <c r="O3376" s="128" t="str">
        <f>VLOOKUP(L3376,COD!$O$12:$P$25,2,FALSE)</f>
        <v>#N/A</v>
      </c>
      <c r="P3376" s="119" t="str">
        <f t="shared" si="3009"/>
        <v>#N/A</v>
      </c>
    </row>
    <row r="3377" ht="23.25" customHeight="1">
      <c r="A3377" s="86" t="str">
        <f t="shared" si="3007"/>
        <v>42</v>
      </c>
      <c r="B3377" s="177">
        <v>42.0</v>
      </c>
      <c r="C3377" s="178" t="str">
        <f t="shared" si="91"/>
        <v/>
      </c>
      <c r="D3377" s="179" t="str">
        <f t="shared" ref="D3377:E3377" si="3049">D3376</f>
        <v/>
      </c>
      <c r="E3377" s="180" t="str">
        <f t="shared" si="3049"/>
        <v/>
      </c>
      <c r="F3377" s="181"/>
      <c r="G3377" s="182"/>
      <c r="H3377" s="183"/>
      <c r="I3377" s="183"/>
      <c r="J3377" s="184"/>
      <c r="K3377" s="185"/>
      <c r="L3377" s="188"/>
      <c r="M3377" s="132"/>
      <c r="N3377" s="118" t="str">
        <f>VLOOKUP(K3377,COD!$O$2:$P$10,2,FALSE)</f>
        <v>#N/A</v>
      </c>
      <c r="O3377" s="118" t="str">
        <f>VLOOKUP(L3377,COD!$O$12:$P$25,2,FALSE)</f>
        <v>#N/A</v>
      </c>
      <c r="P3377" s="119" t="str">
        <f t="shared" si="3009"/>
        <v>#N/A</v>
      </c>
    </row>
    <row r="3378" ht="23.25" customHeight="1">
      <c r="A3378" s="86" t="str">
        <f t="shared" si="3007"/>
        <v>43</v>
      </c>
      <c r="B3378" s="177">
        <v>43.0</v>
      </c>
      <c r="C3378" s="178" t="str">
        <f t="shared" si="91"/>
        <v/>
      </c>
      <c r="D3378" s="179" t="str">
        <f t="shared" ref="D3378:E3378" si="3050">D3377</f>
        <v/>
      </c>
      <c r="E3378" s="180" t="str">
        <f t="shared" si="3050"/>
        <v/>
      </c>
      <c r="F3378" s="181"/>
      <c r="G3378" s="182"/>
      <c r="H3378" s="183"/>
      <c r="I3378" s="183"/>
      <c r="J3378" s="184"/>
      <c r="K3378" s="186"/>
      <c r="L3378" s="186"/>
      <c r="M3378" s="131"/>
      <c r="N3378" s="128" t="str">
        <f>VLOOKUP(K3378,COD!$O$2:$P$10,2,FALSE)</f>
        <v>#N/A</v>
      </c>
      <c r="O3378" s="128" t="str">
        <f>VLOOKUP(L3378,COD!$O$12:$P$25,2,FALSE)</f>
        <v>#N/A</v>
      </c>
      <c r="P3378" s="119" t="str">
        <f t="shared" si="3009"/>
        <v>#N/A</v>
      </c>
    </row>
    <row r="3379" ht="23.25" customHeight="1">
      <c r="A3379" s="86" t="str">
        <f t="shared" si="3007"/>
        <v>44</v>
      </c>
      <c r="B3379" s="177">
        <v>44.0</v>
      </c>
      <c r="C3379" s="178" t="str">
        <f t="shared" si="91"/>
        <v/>
      </c>
      <c r="D3379" s="179" t="str">
        <f t="shared" ref="D3379:E3379" si="3051">D3378</f>
        <v/>
      </c>
      <c r="E3379" s="180" t="str">
        <f t="shared" si="3051"/>
        <v/>
      </c>
      <c r="F3379" s="181"/>
      <c r="G3379" s="182"/>
      <c r="H3379" s="183"/>
      <c r="I3379" s="183"/>
      <c r="J3379" s="184"/>
      <c r="K3379" s="186"/>
      <c r="L3379" s="186"/>
      <c r="M3379" s="130"/>
      <c r="N3379" s="118" t="str">
        <f>VLOOKUP(K3379,COD!$O$2:$P$10,2,FALSE)</f>
        <v>#N/A</v>
      </c>
      <c r="O3379" s="118" t="str">
        <f>VLOOKUP(L3379,COD!$O$12:$P$25,2,FALSE)</f>
        <v>#N/A</v>
      </c>
      <c r="P3379" s="119" t="str">
        <f t="shared" si="3009"/>
        <v>#N/A</v>
      </c>
    </row>
    <row r="3380" ht="23.25" customHeight="1">
      <c r="A3380" s="86" t="str">
        <f t="shared" si="3007"/>
        <v>45</v>
      </c>
      <c r="B3380" s="177">
        <v>45.0</v>
      </c>
      <c r="C3380" s="178" t="str">
        <f t="shared" si="91"/>
        <v/>
      </c>
      <c r="D3380" s="179" t="str">
        <f t="shared" ref="D3380:E3380" si="3052">D3379</f>
        <v/>
      </c>
      <c r="E3380" s="180" t="str">
        <f t="shared" si="3052"/>
        <v/>
      </c>
      <c r="F3380" s="181"/>
      <c r="G3380" s="182"/>
      <c r="H3380" s="183"/>
      <c r="I3380" s="183"/>
      <c r="J3380" s="184"/>
      <c r="K3380" s="189"/>
      <c r="L3380" s="190"/>
      <c r="M3380" s="127"/>
      <c r="N3380" s="128" t="str">
        <f>VLOOKUP(K3380,COD!$O$2:$P$10,2,FALSE)</f>
        <v>#N/A</v>
      </c>
      <c r="O3380" s="128" t="str">
        <f>VLOOKUP(L3380,COD!$O$12:$P$25,2,FALSE)</f>
        <v>#N/A</v>
      </c>
      <c r="P3380" s="119" t="str">
        <f t="shared" si="3009"/>
        <v>#N/A</v>
      </c>
    </row>
    <row r="3381" ht="23.25" customHeight="1">
      <c r="A3381" s="86" t="str">
        <f t="shared" si="3007"/>
        <v>46</v>
      </c>
      <c r="B3381" s="177">
        <v>46.0</v>
      </c>
      <c r="C3381" s="178" t="str">
        <f t="shared" si="91"/>
        <v/>
      </c>
      <c r="D3381" s="179" t="str">
        <f t="shared" ref="D3381:E3381" si="3053">D3380</f>
        <v/>
      </c>
      <c r="E3381" s="180" t="str">
        <f t="shared" si="3053"/>
        <v/>
      </c>
      <c r="F3381" s="181"/>
      <c r="G3381" s="182"/>
      <c r="H3381" s="183"/>
      <c r="I3381" s="183"/>
      <c r="J3381" s="187"/>
      <c r="K3381" s="186"/>
      <c r="L3381" s="186"/>
      <c r="M3381" s="132"/>
      <c r="N3381" s="118" t="str">
        <f>VLOOKUP(K3381,COD!$O$2:$P$10,2,FALSE)</f>
        <v>#N/A</v>
      </c>
      <c r="O3381" s="118" t="str">
        <f>VLOOKUP(L3381,COD!$O$12:$P$25,2,FALSE)</f>
        <v>#N/A</v>
      </c>
      <c r="P3381" s="119" t="str">
        <f t="shared" si="3009"/>
        <v>#N/A</v>
      </c>
    </row>
    <row r="3382" ht="23.25" customHeight="1">
      <c r="A3382" s="86" t="str">
        <f t="shared" si="3007"/>
        <v>47</v>
      </c>
      <c r="B3382" s="177">
        <v>47.0</v>
      </c>
      <c r="C3382" s="178" t="str">
        <f t="shared" si="91"/>
        <v/>
      </c>
      <c r="D3382" s="179" t="str">
        <f t="shared" ref="D3382:E3382" si="3054">D3381</f>
        <v/>
      </c>
      <c r="E3382" s="180" t="str">
        <f t="shared" si="3054"/>
        <v/>
      </c>
      <c r="F3382" s="181"/>
      <c r="G3382" s="182"/>
      <c r="H3382" s="183"/>
      <c r="I3382" s="183"/>
      <c r="J3382" s="184"/>
      <c r="K3382" s="185"/>
      <c r="L3382" s="186"/>
      <c r="M3382" s="127"/>
      <c r="N3382" s="128" t="str">
        <f>VLOOKUP(K3382,COD!$O$2:$P$10,2,FALSE)</f>
        <v>#N/A</v>
      </c>
      <c r="O3382" s="128" t="str">
        <f>VLOOKUP(L3382,COD!$O$12:$P$25,2,FALSE)</f>
        <v>#N/A</v>
      </c>
      <c r="P3382" s="119" t="str">
        <f t="shared" si="3009"/>
        <v>#N/A</v>
      </c>
    </row>
    <row r="3383" ht="23.25" customHeight="1">
      <c r="A3383" s="86" t="str">
        <f t="shared" si="3007"/>
        <v>48</v>
      </c>
      <c r="B3383" s="177">
        <v>48.0</v>
      </c>
      <c r="C3383" s="178" t="str">
        <f t="shared" si="91"/>
        <v/>
      </c>
      <c r="D3383" s="179" t="str">
        <f t="shared" ref="D3383:E3383" si="3055">D3382</f>
        <v/>
      </c>
      <c r="E3383" s="180" t="str">
        <f t="shared" si="3055"/>
        <v/>
      </c>
      <c r="F3383" s="181"/>
      <c r="G3383" s="182"/>
      <c r="H3383" s="183"/>
      <c r="I3383" s="183"/>
      <c r="J3383" s="184"/>
      <c r="K3383" s="186"/>
      <c r="L3383" s="186"/>
      <c r="M3383" s="132"/>
      <c r="N3383" s="118" t="str">
        <f>VLOOKUP(K3383,COD!$O$2:$P$10,2,FALSE)</f>
        <v>#N/A</v>
      </c>
      <c r="O3383" s="118" t="str">
        <f>VLOOKUP(L3383,COD!$O$12:$P$25,2,FALSE)</f>
        <v>#N/A</v>
      </c>
      <c r="P3383" s="119" t="str">
        <f t="shared" si="3009"/>
        <v>#N/A</v>
      </c>
    </row>
    <row r="3384" ht="23.25" customHeight="1">
      <c r="A3384" s="86" t="str">
        <f t="shared" si="3007"/>
        <v>49</v>
      </c>
      <c r="B3384" s="177">
        <v>49.0</v>
      </c>
      <c r="C3384" s="178" t="str">
        <f t="shared" si="91"/>
        <v/>
      </c>
      <c r="D3384" s="179" t="str">
        <f t="shared" ref="D3384:E3384" si="3056">D3383</f>
        <v/>
      </c>
      <c r="E3384" s="180" t="str">
        <f t="shared" si="3056"/>
        <v/>
      </c>
      <c r="F3384" s="181"/>
      <c r="G3384" s="182"/>
      <c r="H3384" s="183"/>
      <c r="I3384" s="183"/>
      <c r="J3384" s="184"/>
      <c r="K3384" s="185"/>
      <c r="L3384" s="186"/>
      <c r="M3384" s="127"/>
      <c r="N3384" s="128" t="str">
        <f>VLOOKUP(K3384,COD!$O$2:$P$10,2,FALSE)</f>
        <v>#N/A</v>
      </c>
      <c r="O3384" s="128" t="str">
        <f>VLOOKUP(L3384,COD!$O$12:$P$25,2,FALSE)</f>
        <v>#N/A</v>
      </c>
      <c r="P3384" s="119" t="str">
        <f t="shared" si="3009"/>
        <v>#N/A</v>
      </c>
    </row>
    <row r="3385" ht="23.25" customHeight="1">
      <c r="A3385" s="86" t="str">
        <f t="shared" si="3007"/>
        <v>50</v>
      </c>
      <c r="B3385" s="177">
        <v>50.0</v>
      </c>
      <c r="C3385" s="178" t="str">
        <f t="shared" si="91"/>
        <v/>
      </c>
      <c r="D3385" s="179" t="str">
        <f t="shared" ref="D3385:E3385" si="3057">D3384</f>
        <v/>
      </c>
      <c r="E3385" s="180" t="str">
        <f t="shared" si="3057"/>
        <v/>
      </c>
      <c r="F3385" s="181"/>
      <c r="G3385" s="182"/>
      <c r="H3385" s="183"/>
      <c r="I3385" s="183"/>
      <c r="J3385" s="184"/>
      <c r="K3385" s="186"/>
      <c r="L3385" s="186"/>
      <c r="M3385" s="132"/>
      <c r="N3385" s="118" t="str">
        <f>VLOOKUP(K3385,COD!$O$2:$P$10,2,FALSE)</f>
        <v>#N/A</v>
      </c>
      <c r="O3385" s="118" t="str">
        <f>VLOOKUP(L3385,COD!$O$12:$P$25,2,FALSE)</f>
        <v>#N/A</v>
      </c>
      <c r="P3385" s="119" t="str">
        <f t="shared" si="3009"/>
        <v>#N/A</v>
      </c>
    </row>
    <row r="3386" ht="23.25" customHeight="1">
      <c r="A3386" s="86" t="str">
        <f t="shared" si="3007"/>
        <v>51</v>
      </c>
      <c r="B3386" s="177">
        <v>51.0</v>
      </c>
      <c r="C3386" s="178" t="str">
        <f t="shared" si="91"/>
        <v/>
      </c>
      <c r="D3386" s="179" t="str">
        <f t="shared" ref="D3386:E3386" si="3058">D3385</f>
        <v/>
      </c>
      <c r="E3386" s="180" t="str">
        <f t="shared" si="3058"/>
        <v/>
      </c>
      <c r="F3386" s="181"/>
      <c r="G3386" s="182"/>
      <c r="H3386" s="183"/>
      <c r="I3386" s="183"/>
      <c r="J3386" s="187"/>
      <c r="K3386" s="186"/>
      <c r="L3386" s="186"/>
      <c r="M3386" s="131"/>
      <c r="N3386" s="128" t="str">
        <f>VLOOKUP(K3386,COD!$O$2:$P$10,2,FALSE)</f>
        <v>#N/A</v>
      </c>
      <c r="O3386" s="128" t="str">
        <f>VLOOKUP(L3386,COD!$O$12:$P$25,2,FALSE)</f>
        <v>#N/A</v>
      </c>
      <c r="P3386" s="119" t="str">
        <f t="shared" si="3009"/>
        <v>#N/A</v>
      </c>
    </row>
    <row r="3387" ht="23.25" customHeight="1">
      <c r="A3387" s="86" t="str">
        <f t="shared" si="3007"/>
        <v>52</v>
      </c>
      <c r="B3387" s="177">
        <v>52.0</v>
      </c>
      <c r="C3387" s="178" t="str">
        <f t="shared" si="91"/>
        <v/>
      </c>
      <c r="D3387" s="179" t="str">
        <f t="shared" ref="D3387:E3387" si="3059">D3386</f>
        <v/>
      </c>
      <c r="E3387" s="180" t="str">
        <f t="shared" si="3059"/>
        <v/>
      </c>
      <c r="F3387" s="181"/>
      <c r="G3387" s="182"/>
      <c r="H3387" s="183"/>
      <c r="I3387" s="183"/>
      <c r="J3387" s="184"/>
      <c r="K3387" s="186"/>
      <c r="L3387" s="186"/>
      <c r="M3387" s="132"/>
      <c r="N3387" s="119" t="str">
        <f>VLOOKUP(K3387,COD!$O$2:$P$10,2,FALSE)</f>
        <v>#N/A</v>
      </c>
      <c r="O3387" s="119" t="str">
        <f>VLOOKUP(L3387,COD!$O$12:$P$25,2,FALSE)</f>
        <v>#N/A</v>
      </c>
      <c r="P3387" s="119" t="str">
        <f t="shared" si="3009"/>
        <v>#N/A</v>
      </c>
    </row>
    <row r="3388" ht="23.25" customHeight="1">
      <c r="A3388" s="86" t="str">
        <f t="shared" si="3007"/>
        <v>53</v>
      </c>
      <c r="B3388" s="177">
        <v>53.0</v>
      </c>
      <c r="C3388" s="178" t="str">
        <f t="shared" si="91"/>
        <v/>
      </c>
      <c r="D3388" s="179" t="str">
        <f t="shared" ref="D3388:E3388" si="3060">D3387</f>
        <v/>
      </c>
      <c r="E3388" s="180" t="str">
        <f t="shared" si="3060"/>
        <v/>
      </c>
      <c r="F3388" s="181"/>
      <c r="G3388" s="182"/>
      <c r="H3388" s="183"/>
      <c r="I3388" s="183"/>
      <c r="J3388" s="184"/>
      <c r="K3388" s="185"/>
      <c r="L3388" s="185"/>
      <c r="M3388" s="127"/>
      <c r="N3388" s="119" t="str">
        <f>VLOOKUP(K3388,COD!$O$2:$P$10,2,FALSE)</f>
        <v>#N/A</v>
      </c>
      <c r="O3388" s="119" t="str">
        <f>VLOOKUP(L3388,COD!$O$12:$P$25,2,FALSE)</f>
        <v>#N/A</v>
      </c>
      <c r="P3388" s="119" t="str">
        <f t="shared" si="3009"/>
        <v>#N/A</v>
      </c>
    </row>
    <row r="3389" ht="23.25" customHeight="1">
      <c r="A3389" s="86" t="str">
        <f t="shared" si="3007"/>
        <v>54</v>
      </c>
      <c r="B3389" s="177">
        <v>54.0</v>
      </c>
      <c r="C3389" s="178" t="str">
        <f t="shared" si="91"/>
        <v/>
      </c>
      <c r="D3389" s="179" t="str">
        <f t="shared" ref="D3389:E3389" si="3061">D3388</f>
        <v/>
      </c>
      <c r="E3389" s="180" t="str">
        <f t="shared" si="3061"/>
        <v/>
      </c>
      <c r="F3389" s="181"/>
      <c r="G3389" s="182"/>
      <c r="H3389" s="183"/>
      <c r="I3389" s="183"/>
      <c r="J3389" s="184"/>
      <c r="K3389" s="186"/>
      <c r="L3389" s="186"/>
      <c r="M3389" s="132"/>
      <c r="N3389" s="119" t="str">
        <f>VLOOKUP(K3389,COD!$O$2:$P$10,2,FALSE)</f>
        <v>#N/A</v>
      </c>
      <c r="O3389" s="119" t="str">
        <f>VLOOKUP(L3389,COD!$O$12:$P$25,2,FALSE)</f>
        <v>#N/A</v>
      </c>
      <c r="P3389" s="119" t="str">
        <f t="shared" si="3009"/>
        <v>#N/A</v>
      </c>
    </row>
    <row r="3390" ht="23.25" customHeight="1">
      <c r="A3390" s="86" t="str">
        <f t="shared" si="3007"/>
        <v>55</v>
      </c>
      <c r="B3390" s="177">
        <v>55.0</v>
      </c>
      <c r="C3390" s="178" t="str">
        <f t="shared" si="91"/>
        <v/>
      </c>
      <c r="D3390" s="179" t="str">
        <f t="shared" ref="D3390:E3390" si="3062">D3389</f>
        <v/>
      </c>
      <c r="E3390" s="180" t="str">
        <f t="shared" si="3062"/>
        <v/>
      </c>
      <c r="F3390" s="181"/>
      <c r="G3390" s="182"/>
      <c r="H3390" s="183"/>
      <c r="I3390" s="183"/>
      <c r="J3390" s="184"/>
      <c r="K3390" s="185"/>
      <c r="L3390" s="186"/>
      <c r="M3390" s="131"/>
      <c r="N3390" s="119" t="str">
        <f>VLOOKUP(K3390,COD!$O$2:$P$10,2,FALSE)</f>
        <v>#N/A</v>
      </c>
      <c r="O3390" s="119" t="str">
        <f>VLOOKUP(L3390,COD!$O$12:$P$25,2,FALSE)</f>
        <v>#N/A</v>
      </c>
      <c r="P3390" s="119" t="str">
        <f t="shared" si="3009"/>
        <v>#N/A</v>
      </c>
    </row>
    <row r="3391" ht="23.25" customHeight="1">
      <c r="A3391" s="86" t="str">
        <f t="shared" si="3007"/>
        <v>56</v>
      </c>
      <c r="B3391" s="177">
        <v>56.0</v>
      </c>
      <c r="C3391" s="178" t="str">
        <f t="shared" si="91"/>
        <v/>
      </c>
      <c r="D3391" s="179" t="str">
        <f t="shared" ref="D3391:E3391" si="3063">D3390</f>
        <v/>
      </c>
      <c r="E3391" s="180" t="str">
        <f t="shared" si="3063"/>
        <v/>
      </c>
      <c r="F3391" s="181"/>
      <c r="G3391" s="182"/>
      <c r="H3391" s="183"/>
      <c r="I3391" s="183"/>
      <c r="J3391" s="184"/>
      <c r="K3391" s="186"/>
      <c r="L3391" s="186"/>
      <c r="M3391" s="130"/>
      <c r="N3391" s="119" t="str">
        <f>VLOOKUP(K3391,COD!$O$2:$P$10,2,FALSE)</f>
        <v>#N/A</v>
      </c>
      <c r="O3391" s="119" t="str">
        <f>VLOOKUP(L3391,COD!$O$12:$P$25,2,FALSE)</f>
        <v>#N/A</v>
      </c>
      <c r="P3391" s="119" t="str">
        <f t="shared" si="3009"/>
        <v>#N/A</v>
      </c>
    </row>
    <row r="3392" ht="23.25" customHeight="1">
      <c r="A3392" s="86" t="str">
        <f t="shared" si="3007"/>
        <v>57</v>
      </c>
      <c r="B3392" s="177">
        <v>57.0</v>
      </c>
      <c r="C3392" s="178" t="str">
        <f t="shared" si="91"/>
        <v/>
      </c>
      <c r="D3392" s="179" t="str">
        <f t="shared" ref="D3392:E3392" si="3064">D3391</f>
        <v/>
      </c>
      <c r="E3392" s="180" t="str">
        <f t="shared" si="3064"/>
        <v/>
      </c>
      <c r="F3392" s="181"/>
      <c r="G3392" s="182"/>
      <c r="H3392" s="183"/>
      <c r="I3392" s="183"/>
      <c r="J3392" s="184"/>
      <c r="K3392" s="185"/>
      <c r="L3392" s="185"/>
      <c r="M3392" s="127"/>
      <c r="N3392" s="119" t="str">
        <f>VLOOKUP(K3392,COD!$O$2:$P$10,2,FALSE)</f>
        <v>#N/A</v>
      </c>
      <c r="O3392" s="119" t="str">
        <f>VLOOKUP(L3392,COD!$O$12:$P$25,2,FALSE)</f>
        <v>#N/A</v>
      </c>
      <c r="P3392" s="119" t="str">
        <f t="shared" si="3009"/>
        <v>#N/A</v>
      </c>
    </row>
    <row r="3393" ht="23.25" customHeight="1">
      <c r="A3393" s="86" t="str">
        <f t="shared" si="3007"/>
        <v>58</v>
      </c>
      <c r="B3393" s="177">
        <v>58.0</v>
      </c>
      <c r="C3393" s="178" t="str">
        <f t="shared" si="91"/>
        <v/>
      </c>
      <c r="D3393" s="179" t="str">
        <f t="shared" ref="D3393:E3393" si="3065">D3392</f>
        <v/>
      </c>
      <c r="E3393" s="180" t="str">
        <f t="shared" si="3065"/>
        <v/>
      </c>
      <c r="F3393" s="181"/>
      <c r="G3393" s="182"/>
      <c r="H3393" s="183"/>
      <c r="I3393" s="183"/>
      <c r="J3393" s="184"/>
      <c r="K3393" s="185"/>
      <c r="L3393" s="185"/>
      <c r="M3393" s="132"/>
      <c r="N3393" s="119" t="str">
        <f>VLOOKUP(K3393,COD!$O$2:$P$10,2,FALSE)</f>
        <v>#N/A</v>
      </c>
      <c r="O3393" s="119" t="str">
        <f>VLOOKUP(L3393,COD!$O$12:$P$25,2,FALSE)</f>
        <v>#N/A</v>
      </c>
      <c r="P3393" s="119" t="str">
        <f t="shared" si="3009"/>
        <v>#N/A</v>
      </c>
    </row>
    <row r="3394" ht="23.25" customHeight="1">
      <c r="A3394" s="86" t="str">
        <f t="shared" si="3007"/>
        <v>59</v>
      </c>
      <c r="B3394" s="177">
        <v>59.0</v>
      </c>
      <c r="C3394" s="178" t="str">
        <f t="shared" si="91"/>
        <v/>
      </c>
      <c r="D3394" s="179" t="str">
        <f t="shared" ref="D3394:E3394" si="3066">D3393</f>
        <v/>
      </c>
      <c r="E3394" s="180" t="str">
        <f t="shared" si="3066"/>
        <v/>
      </c>
      <c r="F3394" s="181"/>
      <c r="G3394" s="182"/>
      <c r="H3394" s="183"/>
      <c r="I3394" s="183"/>
      <c r="J3394" s="184"/>
      <c r="K3394" s="185"/>
      <c r="L3394" s="185"/>
      <c r="M3394" s="127"/>
      <c r="N3394" s="119" t="str">
        <f>VLOOKUP(K3394,COD!$O$2:$P$10,2,FALSE)</f>
        <v>#N/A</v>
      </c>
      <c r="O3394" s="119" t="str">
        <f>VLOOKUP(L3394,COD!$O$12:$P$25,2,FALSE)</f>
        <v>#N/A</v>
      </c>
      <c r="P3394" s="119" t="str">
        <f t="shared" si="3009"/>
        <v>#N/A</v>
      </c>
    </row>
    <row r="3395" ht="23.25" customHeight="1">
      <c r="A3395" s="86" t="str">
        <f t="shared" si="3007"/>
        <v>60</v>
      </c>
      <c r="B3395" s="177">
        <v>60.0</v>
      </c>
      <c r="C3395" s="178" t="str">
        <f t="shared" si="91"/>
        <v/>
      </c>
      <c r="D3395" s="179" t="str">
        <f t="shared" ref="D3395:E3395" si="3067">D3394</f>
        <v/>
      </c>
      <c r="E3395" s="180" t="str">
        <f t="shared" si="3067"/>
        <v/>
      </c>
      <c r="F3395" s="181"/>
      <c r="G3395" s="182"/>
      <c r="H3395" s="183"/>
      <c r="I3395" s="183"/>
      <c r="J3395" s="184"/>
      <c r="K3395" s="185"/>
      <c r="L3395" s="185"/>
      <c r="M3395" s="132"/>
      <c r="N3395" s="119" t="str">
        <f>VLOOKUP(K3395,COD!$O$2:$P$10,2,FALSE)</f>
        <v>#N/A</v>
      </c>
      <c r="O3395" s="119" t="str">
        <f>VLOOKUP(L3395,COD!$O$12:$P$25,2,FALSE)</f>
        <v>#N/A</v>
      </c>
      <c r="P3395" s="119" t="str">
        <f t="shared" si="3009"/>
        <v>#N/A</v>
      </c>
    </row>
    <row r="3396" ht="23.25" customHeight="1">
      <c r="A3396" s="86" t="str">
        <f t="shared" si="3007"/>
        <v>61</v>
      </c>
      <c r="B3396" s="177">
        <v>61.0</v>
      </c>
      <c r="C3396" s="178" t="str">
        <f t="shared" si="91"/>
        <v/>
      </c>
      <c r="D3396" s="179" t="str">
        <f t="shared" ref="D3396:E3396" si="3068">D3395</f>
        <v/>
      </c>
      <c r="E3396" s="180" t="str">
        <f t="shared" si="3068"/>
        <v/>
      </c>
      <c r="F3396" s="181"/>
      <c r="G3396" s="182"/>
      <c r="H3396" s="183"/>
      <c r="I3396" s="183"/>
      <c r="J3396" s="187"/>
      <c r="K3396" s="185"/>
      <c r="L3396" s="185"/>
      <c r="M3396" s="127"/>
      <c r="N3396" s="119" t="str">
        <f>VLOOKUP(K3396,COD!$O$2:$P$10,2,FALSE)</f>
        <v>#N/A</v>
      </c>
      <c r="O3396" s="119" t="str">
        <f>VLOOKUP(L3396,COD!$O$12:$P$25,2,FALSE)</f>
        <v>#N/A</v>
      </c>
      <c r="P3396" s="119" t="str">
        <f t="shared" si="3009"/>
        <v>#N/A</v>
      </c>
    </row>
    <row r="3397" ht="23.25" customHeight="1">
      <c r="A3397" s="86" t="str">
        <f t="shared" si="3007"/>
        <v>62</v>
      </c>
      <c r="B3397" s="177">
        <v>62.0</v>
      </c>
      <c r="C3397" s="178" t="str">
        <f t="shared" si="91"/>
        <v/>
      </c>
      <c r="D3397" s="179" t="str">
        <f t="shared" ref="D3397:E3397" si="3069">D3396</f>
        <v/>
      </c>
      <c r="E3397" s="180" t="str">
        <f t="shared" si="3069"/>
        <v/>
      </c>
      <c r="F3397" s="181"/>
      <c r="G3397" s="182"/>
      <c r="H3397" s="183"/>
      <c r="I3397" s="183"/>
      <c r="J3397" s="187"/>
      <c r="K3397" s="186"/>
      <c r="L3397" s="186"/>
      <c r="M3397" s="130"/>
      <c r="N3397" s="119" t="str">
        <f>VLOOKUP(K3397,COD!$O$2:$P$10,2,FALSE)</f>
        <v>#N/A</v>
      </c>
      <c r="O3397" s="119" t="str">
        <f>VLOOKUP(L3397,COD!$O$12:$P$25,2,FALSE)</f>
        <v>#N/A</v>
      </c>
      <c r="P3397" s="119" t="str">
        <f t="shared" si="3009"/>
        <v>#N/A</v>
      </c>
    </row>
    <row r="3398" ht="23.25" customHeight="1">
      <c r="A3398" s="86" t="str">
        <f t="shared" si="3007"/>
        <v>63</v>
      </c>
      <c r="B3398" s="177">
        <v>63.0</v>
      </c>
      <c r="C3398" s="178" t="str">
        <f t="shared" si="91"/>
        <v/>
      </c>
      <c r="D3398" s="179" t="str">
        <f t="shared" ref="D3398:E3398" si="3070">D3397</f>
        <v/>
      </c>
      <c r="E3398" s="180" t="str">
        <f t="shared" si="3070"/>
        <v/>
      </c>
      <c r="F3398" s="181"/>
      <c r="G3398" s="182"/>
      <c r="H3398" s="183"/>
      <c r="I3398" s="183"/>
      <c r="J3398" s="187"/>
      <c r="K3398" s="185"/>
      <c r="L3398" s="185"/>
      <c r="M3398" s="131"/>
      <c r="N3398" s="119" t="str">
        <f>VLOOKUP(K3398,COD!$O$2:$P$10,2,FALSE)</f>
        <v>#N/A</v>
      </c>
      <c r="O3398" s="119" t="str">
        <f>VLOOKUP(L3398,COD!$O$12:$P$25,2,FALSE)</f>
        <v>#N/A</v>
      </c>
      <c r="P3398" s="119" t="str">
        <f t="shared" si="3009"/>
        <v>#N/A</v>
      </c>
    </row>
    <row r="3399" ht="23.25" customHeight="1">
      <c r="A3399" s="86" t="str">
        <f t="shared" si="3007"/>
        <v>64</v>
      </c>
      <c r="B3399" s="177">
        <v>64.0</v>
      </c>
      <c r="C3399" s="178" t="str">
        <f t="shared" si="91"/>
        <v/>
      </c>
      <c r="D3399" s="179" t="str">
        <f t="shared" ref="D3399:E3399" si="3071">D3398</f>
        <v/>
      </c>
      <c r="E3399" s="180" t="str">
        <f t="shared" si="3071"/>
        <v/>
      </c>
      <c r="F3399" s="181"/>
      <c r="G3399" s="182"/>
      <c r="H3399" s="183"/>
      <c r="I3399" s="183"/>
      <c r="J3399" s="184"/>
      <c r="K3399" s="185"/>
      <c r="L3399" s="185"/>
      <c r="M3399" s="130"/>
      <c r="N3399" s="119" t="str">
        <f>VLOOKUP(K3399,COD!$O$2:$P$10,2,FALSE)</f>
        <v>#N/A</v>
      </c>
      <c r="O3399" s="119" t="str">
        <f>VLOOKUP(L3399,COD!$O$12:$P$25,2,FALSE)</f>
        <v>#N/A</v>
      </c>
      <c r="P3399" s="119" t="str">
        <f t="shared" si="3009"/>
        <v>#N/A</v>
      </c>
    </row>
    <row r="3400" ht="23.25" customHeight="1">
      <c r="A3400" s="86" t="str">
        <f t="shared" si="3007"/>
        <v>65</v>
      </c>
      <c r="B3400" s="177">
        <v>65.0</v>
      </c>
      <c r="C3400" s="178" t="str">
        <f t="shared" si="91"/>
        <v/>
      </c>
      <c r="D3400" s="179" t="str">
        <f t="shared" ref="D3400:E3400" si="3072">D3399</f>
        <v/>
      </c>
      <c r="E3400" s="180" t="str">
        <f t="shared" si="3072"/>
        <v/>
      </c>
      <c r="F3400" s="181"/>
      <c r="G3400" s="182"/>
      <c r="H3400" s="183"/>
      <c r="I3400" s="183"/>
      <c r="J3400" s="184"/>
      <c r="K3400" s="185"/>
      <c r="L3400" s="185"/>
      <c r="M3400" s="131"/>
      <c r="N3400" s="119" t="str">
        <f>VLOOKUP(K3400,COD!$O$2:$P$10,2,FALSE)</f>
        <v>#N/A</v>
      </c>
      <c r="O3400" s="119" t="str">
        <f>VLOOKUP(L3400,COD!$O$12:$P$25,2,FALSE)</f>
        <v>#N/A</v>
      </c>
      <c r="P3400" s="119" t="str">
        <f t="shared" si="3009"/>
        <v>#N/A</v>
      </c>
    </row>
    <row r="3401" ht="23.25" customHeight="1">
      <c r="A3401" s="86" t="str">
        <f t="shared" si="3007"/>
        <v>66</v>
      </c>
      <c r="B3401" s="177">
        <v>66.0</v>
      </c>
      <c r="C3401" s="178" t="str">
        <f t="shared" si="91"/>
        <v/>
      </c>
      <c r="D3401" s="179" t="str">
        <f t="shared" ref="D3401:E3401" si="3073">D3400</f>
        <v/>
      </c>
      <c r="E3401" s="180" t="str">
        <f t="shared" si="3073"/>
        <v/>
      </c>
      <c r="F3401" s="181"/>
      <c r="G3401" s="182"/>
      <c r="H3401" s="183"/>
      <c r="I3401" s="183"/>
      <c r="J3401" s="184"/>
      <c r="K3401" s="186"/>
      <c r="L3401" s="186"/>
      <c r="M3401" s="130"/>
      <c r="N3401" s="119" t="str">
        <f>VLOOKUP(K3401,COD!$O$2:$P$10,2,FALSE)</f>
        <v>#N/A</v>
      </c>
      <c r="O3401" s="119" t="str">
        <f>VLOOKUP(L3401,COD!$O$12:$P$25,2,FALSE)</f>
        <v>#N/A</v>
      </c>
      <c r="P3401" s="119" t="str">
        <f t="shared" si="3009"/>
        <v>#N/A</v>
      </c>
    </row>
    <row r="3402" ht="23.25" customHeight="1">
      <c r="A3402" s="86" t="str">
        <f t="shared" si="3007"/>
        <v>67</v>
      </c>
      <c r="B3402" s="177">
        <v>67.0</v>
      </c>
      <c r="C3402" s="178" t="str">
        <f t="shared" si="91"/>
        <v/>
      </c>
      <c r="D3402" s="179" t="str">
        <f t="shared" ref="D3402:E3402" si="3074">D3401</f>
        <v/>
      </c>
      <c r="E3402" s="180" t="str">
        <f t="shared" si="3074"/>
        <v/>
      </c>
      <c r="F3402" s="181"/>
      <c r="G3402" s="182"/>
      <c r="H3402" s="183"/>
      <c r="I3402" s="183"/>
      <c r="J3402" s="184"/>
      <c r="K3402" s="185"/>
      <c r="L3402" s="185"/>
      <c r="M3402" s="127"/>
      <c r="N3402" s="119" t="str">
        <f>VLOOKUP(K3402,COD!$O$2:$P$10,2,FALSE)</f>
        <v>#N/A</v>
      </c>
      <c r="O3402" s="119" t="str">
        <f>VLOOKUP(L3402,COD!$O$12:$P$25,2,FALSE)</f>
        <v>#N/A</v>
      </c>
      <c r="P3402" s="119" t="str">
        <f t="shared" si="3009"/>
        <v>#N/A</v>
      </c>
    </row>
    <row r="3403" ht="23.25" customHeight="1">
      <c r="A3403" s="86" t="str">
        <f t="shared" si="3007"/>
        <v>68</v>
      </c>
      <c r="B3403" s="177">
        <v>68.0</v>
      </c>
      <c r="C3403" s="178" t="str">
        <f t="shared" si="91"/>
        <v/>
      </c>
      <c r="D3403" s="179" t="str">
        <f t="shared" ref="D3403:E3403" si="3075">D3402</f>
        <v/>
      </c>
      <c r="E3403" s="180" t="str">
        <f t="shared" si="3075"/>
        <v/>
      </c>
      <c r="F3403" s="181"/>
      <c r="G3403" s="182"/>
      <c r="H3403" s="183"/>
      <c r="I3403" s="183"/>
      <c r="J3403" s="187"/>
      <c r="K3403" s="186"/>
      <c r="L3403" s="186"/>
      <c r="M3403" s="130"/>
      <c r="N3403" s="119" t="str">
        <f>VLOOKUP(K3403,COD!$O$2:$P$10,2,FALSE)</f>
        <v>#N/A</v>
      </c>
      <c r="O3403" s="119" t="str">
        <f>VLOOKUP(L3403,COD!$O$12:$P$25,2,FALSE)</f>
        <v>#N/A</v>
      </c>
      <c r="P3403" s="119" t="str">
        <f t="shared" si="3009"/>
        <v>#N/A</v>
      </c>
    </row>
    <row r="3404" ht="23.25" customHeight="1">
      <c r="A3404" s="86" t="str">
        <f t="shared" si="3007"/>
        <v>69</v>
      </c>
      <c r="B3404" s="177">
        <v>69.0</v>
      </c>
      <c r="C3404" s="178" t="str">
        <f t="shared" si="91"/>
        <v/>
      </c>
      <c r="D3404" s="179" t="str">
        <f t="shared" ref="D3404:E3404" si="3076">D3403</f>
        <v/>
      </c>
      <c r="E3404" s="180" t="str">
        <f t="shared" si="3076"/>
        <v/>
      </c>
      <c r="F3404" s="181"/>
      <c r="G3404" s="182"/>
      <c r="H3404" s="183"/>
      <c r="I3404" s="183"/>
      <c r="J3404" s="184"/>
      <c r="K3404" s="186"/>
      <c r="L3404" s="186"/>
      <c r="M3404" s="131"/>
      <c r="N3404" s="119" t="str">
        <f>VLOOKUP(K3404,COD!$O$2:$P$10,2,FALSE)</f>
        <v>#N/A</v>
      </c>
      <c r="O3404" s="119" t="str">
        <f>VLOOKUP(L3404,COD!$O$12:$P$25,2,FALSE)</f>
        <v>#N/A</v>
      </c>
      <c r="P3404" s="119" t="str">
        <f t="shared" si="3009"/>
        <v>#N/A</v>
      </c>
    </row>
    <row r="3405" ht="23.25" customHeight="1">
      <c r="A3405" s="86" t="str">
        <f t="shared" si="3007"/>
        <v>70</v>
      </c>
      <c r="B3405" s="191">
        <v>70.0</v>
      </c>
      <c r="C3405" s="192" t="str">
        <f t="shared" si="91"/>
        <v/>
      </c>
      <c r="D3405" s="193" t="str">
        <f t="shared" ref="D3405:E3405" si="3077">D3404</f>
        <v/>
      </c>
      <c r="E3405" s="194" t="str">
        <f t="shared" si="3077"/>
        <v/>
      </c>
      <c r="F3405" s="195"/>
      <c r="G3405" s="196"/>
      <c r="H3405" s="197"/>
      <c r="I3405" s="197"/>
      <c r="J3405" s="198"/>
      <c r="K3405" s="199"/>
      <c r="L3405" s="199"/>
      <c r="M3405" s="166"/>
      <c r="N3405" s="119" t="str">
        <f>VLOOKUP(K3405,COD!$O$2:$P$10,2,FALSE)</f>
        <v>#N/A</v>
      </c>
      <c r="O3405" s="119" t="str">
        <f>VLOOKUP(L3405,COD!$O$12:$P$25,2,FALSE)</f>
        <v>#N/A</v>
      </c>
      <c r="P3405" s="119" t="str">
        <f t="shared" si="3009"/>
        <v>#N/A</v>
      </c>
    </row>
    <row r="3406" ht="21.0" customHeight="1">
      <c r="A3406" s="86" t="str">
        <f t="shared" ref="A3406:A3408" si="3079">E3406&amp;D3406&amp;F3406</f>
        <v>CLAVE ROJA</v>
      </c>
      <c r="B3406" s="167" t="s">
        <v>450</v>
      </c>
      <c r="C3406" s="200" t="str">
        <f t="shared" si="91"/>
        <v/>
      </c>
      <c r="D3406" s="201" t="str">
        <f t="shared" ref="D3406:E3406" si="3078">D3405</f>
        <v/>
      </c>
      <c r="E3406" s="202" t="str">
        <f t="shared" si="3078"/>
        <v/>
      </c>
      <c r="F3406" s="203" t="s">
        <v>21</v>
      </c>
      <c r="G3406" s="150"/>
      <c r="H3406" s="150"/>
      <c r="I3406" s="150"/>
      <c r="J3406" s="151"/>
      <c r="K3406" s="152"/>
      <c r="L3406" s="151"/>
      <c r="M3406" s="153"/>
      <c r="N3406" s="119" t="str">
        <f>VLOOKUP(K3406,COD!$O$2:$P$10,2,FALSE)</f>
        <v>#N/A</v>
      </c>
      <c r="O3406" s="119" t="str">
        <f>VLOOKUP(L3406,COD!$O$12:$P$25,2,FALSE)</f>
        <v>#N/A</v>
      </c>
      <c r="P3406" s="119" t="str">
        <f t="shared" si="3009"/>
        <v>#N/A</v>
      </c>
    </row>
    <row r="3407" ht="21.0" customHeight="1">
      <c r="A3407" s="86" t="str">
        <f t="shared" si="3079"/>
        <v>CLAVE AMARILLA</v>
      </c>
      <c r="B3407" s="177" t="s">
        <v>450</v>
      </c>
      <c r="C3407" s="204" t="str">
        <f t="shared" si="91"/>
        <v/>
      </c>
      <c r="D3407" s="205" t="str">
        <f t="shared" ref="D3407:E3407" si="3080">D3406</f>
        <v/>
      </c>
      <c r="E3407" s="180" t="str">
        <f t="shared" si="3080"/>
        <v/>
      </c>
      <c r="F3407" s="206" t="s">
        <v>32</v>
      </c>
      <c r="G3407" s="157"/>
      <c r="H3407" s="157"/>
      <c r="I3407" s="157"/>
      <c r="J3407" s="158"/>
      <c r="K3407" s="159"/>
      <c r="L3407" s="158"/>
      <c r="M3407" s="130"/>
      <c r="N3407" s="119" t="str">
        <f>VLOOKUP(K3407,COD!$O$2:$P$10,2,FALSE)</f>
        <v>#N/A</v>
      </c>
      <c r="O3407" s="119" t="str">
        <f>VLOOKUP(L3407,COD!$O$12:$P$25,2,FALSE)</f>
        <v>#N/A</v>
      </c>
      <c r="P3407" s="119" t="str">
        <f t="shared" si="3009"/>
        <v>#N/A</v>
      </c>
    </row>
    <row r="3408" ht="21.0" customHeight="1">
      <c r="A3408" s="86" t="str">
        <f t="shared" si="3079"/>
        <v>CLAVE AZUL</v>
      </c>
      <c r="B3408" s="191" t="s">
        <v>450</v>
      </c>
      <c r="C3408" s="207" t="str">
        <f t="shared" si="91"/>
        <v/>
      </c>
      <c r="D3408" s="208" t="str">
        <f t="shared" ref="D3408:E3408" si="3081">D3407</f>
        <v/>
      </c>
      <c r="E3408" s="194" t="str">
        <f t="shared" si="3081"/>
        <v/>
      </c>
      <c r="F3408" s="209" t="s">
        <v>43</v>
      </c>
      <c r="G3408" s="163"/>
      <c r="H3408" s="163"/>
      <c r="I3408" s="163"/>
      <c r="J3408" s="164"/>
      <c r="K3408" s="165"/>
      <c r="L3408" s="164"/>
      <c r="M3408" s="166"/>
      <c r="N3408" s="119" t="str">
        <f>VLOOKUP(K3408,COD!$O$2:$P$10,2,FALSE)</f>
        <v>#N/A</v>
      </c>
      <c r="O3408" s="119" t="str">
        <f>VLOOKUP(L3408,COD!$O$12:$P$25,2,FALSE)</f>
        <v>#N/A</v>
      </c>
      <c r="P3408" s="119" t="str">
        <f t="shared" si="3009"/>
        <v>#N/A</v>
      </c>
    </row>
    <row r="3409" ht="23.25" customHeight="1">
      <c r="A3409" s="86" t="str">
        <f t="shared" ref="A3409:A3478" si="3082">E3409&amp;D3409&amp;B3409</f>
        <v>1</v>
      </c>
      <c r="B3409" s="108">
        <v>1.0</v>
      </c>
      <c r="C3409" s="109" t="str">
        <f t="shared" si="91"/>
        <v/>
      </c>
      <c r="D3409" s="110" t="str">
        <f>VLOOKUP($B$2&amp;$E3409,'Numeración'!$A$4:$G$63,5,FALSE)</f>
        <v/>
      </c>
      <c r="E3409" s="210"/>
      <c r="F3409" s="211"/>
      <c r="G3409" s="113"/>
      <c r="H3409" s="114"/>
      <c r="I3409" s="114"/>
      <c r="J3409" s="212"/>
      <c r="K3409" s="175"/>
      <c r="L3409" s="175"/>
      <c r="M3409" s="117"/>
      <c r="N3409" s="118" t="str">
        <f>VLOOKUP(K3409,COD!$O$2:$P$10,2,FALSE)</f>
        <v>#N/A</v>
      </c>
      <c r="O3409" s="118" t="str">
        <f>VLOOKUP(L3409,COD!$O$12:$P$25,2,FALSE)</f>
        <v>#N/A</v>
      </c>
      <c r="P3409" s="119" t="str">
        <f t="shared" si="3009"/>
        <v>#N/A</v>
      </c>
    </row>
    <row r="3410" ht="23.25" customHeight="1">
      <c r="A3410" s="86" t="str">
        <f t="shared" si="3082"/>
        <v>2</v>
      </c>
      <c r="B3410" s="120">
        <v>2.0</v>
      </c>
      <c r="C3410" s="121" t="str">
        <f t="shared" si="91"/>
        <v/>
      </c>
      <c r="D3410" s="122" t="str">
        <f t="shared" ref="D3410:E3410" si="3083">D3409</f>
        <v/>
      </c>
      <c r="E3410" s="123" t="str">
        <f t="shared" si="3083"/>
        <v/>
      </c>
      <c r="F3410" s="213"/>
      <c r="G3410" s="124"/>
      <c r="H3410" s="125"/>
      <c r="I3410" s="125"/>
      <c r="J3410" s="214"/>
      <c r="K3410" s="185"/>
      <c r="L3410" s="186"/>
      <c r="M3410" s="127"/>
      <c r="N3410" s="128" t="str">
        <f>VLOOKUP(K3410,COD!$O$2:$P$10,2,FALSE)</f>
        <v>#N/A</v>
      </c>
      <c r="O3410" s="128" t="str">
        <f>VLOOKUP(L3410,COD!$O$12:$P$25,2,FALSE)</f>
        <v>#N/A</v>
      </c>
      <c r="P3410" s="119" t="str">
        <f t="shared" si="3009"/>
        <v>#N/A</v>
      </c>
    </row>
    <row r="3411" ht="23.25" customHeight="1">
      <c r="A3411" s="86" t="str">
        <f t="shared" si="3082"/>
        <v>3</v>
      </c>
      <c r="B3411" s="120">
        <v>3.0</v>
      </c>
      <c r="C3411" s="121" t="str">
        <f t="shared" si="91"/>
        <v/>
      </c>
      <c r="D3411" s="122" t="str">
        <f t="shared" ref="D3411:E3411" si="3084">D3410</f>
        <v/>
      </c>
      <c r="E3411" s="123" t="str">
        <f t="shared" si="3084"/>
        <v/>
      </c>
      <c r="F3411" s="213"/>
      <c r="G3411" s="124"/>
      <c r="H3411" s="125"/>
      <c r="I3411" s="125"/>
      <c r="J3411" s="214"/>
      <c r="K3411" s="185"/>
      <c r="L3411" s="185"/>
      <c r="M3411" s="130"/>
      <c r="N3411" s="118" t="str">
        <f>VLOOKUP(K3411,COD!$O$2:$P$10,2,FALSE)</f>
        <v>#N/A</v>
      </c>
      <c r="O3411" s="118" t="str">
        <f>VLOOKUP(L3411,COD!$O$12:$P$25,2,FALSE)</f>
        <v>#N/A</v>
      </c>
      <c r="P3411" s="119" t="str">
        <f t="shared" si="3009"/>
        <v>#N/A</v>
      </c>
    </row>
    <row r="3412" ht="23.25" customHeight="1">
      <c r="A3412" s="86" t="str">
        <f t="shared" si="3082"/>
        <v>4</v>
      </c>
      <c r="B3412" s="120">
        <v>4.0</v>
      </c>
      <c r="C3412" s="121" t="str">
        <f t="shared" si="91"/>
        <v/>
      </c>
      <c r="D3412" s="122" t="str">
        <f t="shared" ref="D3412:E3412" si="3085">D3411</f>
        <v/>
      </c>
      <c r="E3412" s="123" t="str">
        <f t="shared" si="3085"/>
        <v/>
      </c>
      <c r="F3412" s="213"/>
      <c r="G3412" s="124"/>
      <c r="H3412" s="125"/>
      <c r="I3412" s="125"/>
      <c r="J3412" s="214"/>
      <c r="K3412" s="185"/>
      <c r="L3412" s="185"/>
      <c r="M3412" s="127"/>
      <c r="N3412" s="128" t="str">
        <f>VLOOKUP(K3412,COD!$O$2:$P$10,2,FALSE)</f>
        <v>#N/A</v>
      </c>
      <c r="O3412" s="128" t="str">
        <f>VLOOKUP(L3412,COD!$O$12:$P$25,2,FALSE)</f>
        <v>#N/A</v>
      </c>
      <c r="P3412" s="119" t="str">
        <f t="shared" si="3009"/>
        <v>#N/A</v>
      </c>
    </row>
    <row r="3413" ht="23.25" customHeight="1">
      <c r="A3413" s="86" t="str">
        <f t="shared" si="3082"/>
        <v>5</v>
      </c>
      <c r="B3413" s="120">
        <v>5.0</v>
      </c>
      <c r="C3413" s="121" t="str">
        <f t="shared" si="91"/>
        <v/>
      </c>
      <c r="D3413" s="122" t="str">
        <f t="shared" ref="D3413:E3413" si="3086">D3412</f>
        <v/>
      </c>
      <c r="E3413" s="123" t="str">
        <f t="shared" si="3086"/>
        <v/>
      </c>
      <c r="F3413" s="213"/>
      <c r="G3413" s="124"/>
      <c r="H3413" s="125"/>
      <c r="I3413" s="125"/>
      <c r="J3413" s="214"/>
      <c r="K3413" s="185"/>
      <c r="L3413" s="185"/>
      <c r="M3413" s="130"/>
      <c r="N3413" s="118" t="str">
        <f>VLOOKUP(K3413,COD!$O$2:$P$10,2,FALSE)</f>
        <v>#N/A</v>
      </c>
      <c r="O3413" s="118" t="str">
        <f>VLOOKUP(L3413,COD!$O$12:$P$25,2,FALSE)</f>
        <v>#N/A</v>
      </c>
      <c r="P3413" s="119" t="str">
        <f t="shared" si="3009"/>
        <v>#N/A</v>
      </c>
    </row>
    <row r="3414" ht="23.25" customHeight="1">
      <c r="A3414" s="86" t="str">
        <f t="shared" si="3082"/>
        <v>6</v>
      </c>
      <c r="B3414" s="120">
        <v>6.0</v>
      </c>
      <c r="C3414" s="121" t="str">
        <f t="shared" si="91"/>
        <v/>
      </c>
      <c r="D3414" s="122" t="str">
        <f t="shared" ref="D3414:E3414" si="3087">D3413</f>
        <v/>
      </c>
      <c r="E3414" s="123" t="str">
        <f t="shared" si="3087"/>
        <v/>
      </c>
      <c r="F3414" s="213"/>
      <c r="G3414" s="124"/>
      <c r="H3414" s="125"/>
      <c r="I3414" s="125"/>
      <c r="J3414" s="214"/>
      <c r="K3414" s="185"/>
      <c r="L3414" s="185"/>
      <c r="M3414" s="131"/>
      <c r="N3414" s="128" t="str">
        <f>VLOOKUP(K3414,COD!$O$2:$P$10,2,FALSE)</f>
        <v>#N/A</v>
      </c>
      <c r="O3414" s="128" t="str">
        <f>VLOOKUP(L3414,COD!$O$12:$P$25,2,FALSE)</f>
        <v>#N/A</v>
      </c>
      <c r="P3414" s="119" t="str">
        <f t="shared" si="3009"/>
        <v>#N/A</v>
      </c>
    </row>
    <row r="3415" ht="23.25" customHeight="1">
      <c r="A3415" s="86" t="str">
        <f t="shared" si="3082"/>
        <v>7</v>
      </c>
      <c r="B3415" s="120">
        <v>7.0</v>
      </c>
      <c r="C3415" s="121" t="str">
        <f t="shared" si="91"/>
        <v/>
      </c>
      <c r="D3415" s="122" t="str">
        <f t="shared" ref="D3415:E3415" si="3088">D3414</f>
        <v/>
      </c>
      <c r="E3415" s="123" t="str">
        <f t="shared" si="3088"/>
        <v/>
      </c>
      <c r="F3415" s="213"/>
      <c r="G3415" s="124"/>
      <c r="H3415" s="125"/>
      <c r="I3415" s="125"/>
      <c r="J3415" s="214"/>
      <c r="K3415" s="185"/>
      <c r="L3415" s="185"/>
      <c r="M3415" s="132"/>
      <c r="N3415" s="118" t="str">
        <f>VLOOKUP(K3415,COD!$O$2:$P$10,2,FALSE)</f>
        <v>#N/A</v>
      </c>
      <c r="O3415" s="118" t="str">
        <f>VLOOKUP(L3415,COD!$O$12:$P$25,2,FALSE)</f>
        <v>#N/A</v>
      </c>
      <c r="P3415" s="119" t="str">
        <f t="shared" si="3009"/>
        <v>#N/A</v>
      </c>
    </row>
    <row r="3416" ht="23.25" customHeight="1">
      <c r="A3416" s="86" t="str">
        <f t="shared" si="3082"/>
        <v>8</v>
      </c>
      <c r="B3416" s="120">
        <v>8.0</v>
      </c>
      <c r="C3416" s="121" t="str">
        <f t="shared" si="91"/>
        <v/>
      </c>
      <c r="D3416" s="122" t="str">
        <f t="shared" ref="D3416:E3416" si="3089">D3415</f>
        <v/>
      </c>
      <c r="E3416" s="123" t="str">
        <f t="shared" si="3089"/>
        <v/>
      </c>
      <c r="F3416" s="213"/>
      <c r="G3416" s="124"/>
      <c r="H3416" s="125"/>
      <c r="I3416" s="125"/>
      <c r="J3416" s="214"/>
      <c r="K3416" s="185"/>
      <c r="L3416" s="185"/>
      <c r="M3416" s="127"/>
      <c r="N3416" s="128" t="str">
        <f>VLOOKUP(K3416,COD!$O$2:$P$10,2,FALSE)</f>
        <v>#N/A</v>
      </c>
      <c r="O3416" s="128" t="str">
        <f>VLOOKUP(L3416,COD!$O$12:$P$25,2,FALSE)</f>
        <v>#N/A</v>
      </c>
      <c r="P3416" s="119" t="str">
        <f t="shared" si="3009"/>
        <v>#N/A</v>
      </c>
    </row>
    <row r="3417" ht="23.25" customHeight="1">
      <c r="A3417" s="86" t="str">
        <f t="shared" si="3082"/>
        <v>9</v>
      </c>
      <c r="B3417" s="120">
        <v>9.0</v>
      </c>
      <c r="C3417" s="121" t="str">
        <f t="shared" si="91"/>
        <v/>
      </c>
      <c r="D3417" s="122" t="str">
        <f t="shared" ref="D3417:E3417" si="3090">D3416</f>
        <v/>
      </c>
      <c r="E3417" s="123" t="str">
        <f t="shared" si="3090"/>
        <v/>
      </c>
      <c r="F3417" s="213"/>
      <c r="G3417" s="124"/>
      <c r="H3417" s="125"/>
      <c r="I3417" s="125"/>
      <c r="J3417" s="214"/>
      <c r="K3417" s="185"/>
      <c r="L3417" s="185"/>
      <c r="M3417" s="130"/>
      <c r="N3417" s="118" t="str">
        <f>VLOOKUP(K3417,COD!$O$2:$P$10,2,FALSE)</f>
        <v>#N/A</v>
      </c>
      <c r="O3417" s="118" t="str">
        <f>VLOOKUP(L3417,COD!$O$12:$P$25,2,FALSE)</f>
        <v>#N/A</v>
      </c>
      <c r="P3417" s="119" t="str">
        <f t="shared" si="3009"/>
        <v>#N/A</v>
      </c>
    </row>
    <row r="3418" ht="23.25" customHeight="1">
      <c r="A3418" s="86" t="str">
        <f t="shared" si="3082"/>
        <v>10</v>
      </c>
      <c r="B3418" s="120">
        <v>10.0</v>
      </c>
      <c r="C3418" s="121" t="str">
        <f t="shared" si="91"/>
        <v/>
      </c>
      <c r="D3418" s="122" t="str">
        <f t="shared" ref="D3418:E3418" si="3091">D3417</f>
        <v/>
      </c>
      <c r="E3418" s="123" t="str">
        <f t="shared" si="3091"/>
        <v/>
      </c>
      <c r="F3418" s="213"/>
      <c r="G3418" s="124"/>
      <c r="H3418" s="125"/>
      <c r="I3418" s="125"/>
      <c r="J3418" s="214"/>
      <c r="K3418" s="185"/>
      <c r="L3418" s="185"/>
      <c r="M3418" s="127"/>
      <c r="N3418" s="128" t="str">
        <f>VLOOKUP(K3418,COD!$O$2:$P$10,2,FALSE)</f>
        <v>#N/A</v>
      </c>
      <c r="O3418" s="128" t="str">
        <f>VLOOKUP(L3418,COD!$O$12:$P$25,2,FALSE)</f>
        <v>#N/A</v>
      </c>
      <c r="P3418" s="119" t="str">
        <f t="shared" si="3009"/>
        <v>#N/A</v>
      </c>
    </row>
    <row r="3419" ht="23.25" customHeight="1">
      <c r="A3419" s="86" t="str">
        <f t="shared" si="3082"/>
        <v>11</v>
      </c>
      <c r="B3419" s="120">
        <v>11.0</v>
      </c>
      <c r="C3419" s="121" t="str">
        <f t="shared" si="91"/>
        <v/>
      </c>
      <c r="D3419" s="122" t="str">
        <f t="shared" ref="D3419:E3419" si="3092">D3418</f>
        <v/>
      </c>
      <c r="E3419" s="123" t="str">
        <f t="shared" si="3092"/>
        <v/>
      </c>
      <c r="F3419" s="213"/>
      <c r="G3419" s="124"/>
      <c r="H3419" s="125"/>
      <c r="I3419" s="125"/>
      <c r="J3419" s="214"/>
      <c r="K3419" s="185"/>
      <c r="L3419" s="185"/>
      <c r="M3419" s="130"/>
      <c r="N3419" s="118" t="str">
        <f>VLOOKUP(K3419,COD!$O$2:$P$10,2,FALSE)</f>
        <v>#N/A</v>
      </c>
      <c r="O3419" s="118" t="str">
        <f>VLOOKUP(L3419,COD!$O$12:$P$25,2,FALSE)</f>
        <v>#N/A</v>
      </c>
      <c r="P3419" s="119" t="str">
        <f t="shared" si="3009"/>
        <v>#N/A</v>
      </c>
    </row>
    <row r="3420" ht="23.25" customHeight="1">
      <c r="A3420" s="86" t="str">
        <f t="shared" si="3082"/>
        <v>12</v>
      </c>
      <c r="B3420" s="120">
        <v>12.0</v>
      </c>
      <c r="C3420" s="121" t="str">
        <f t="shared" si="91"/>
        <v/>
      </c>
      <c r="D3420" s="122" t="str">
        <f t="shared" ref="D3420:E3420" si="3093">D3419</f>
        <v/>
      </c>
      <c r="E3420" s="123" t="str">
        <f t="shared" si="3093"/>
        <v/>
      </c>
      <c r="F3420" s="213"/>
      <c r="G3420" s="124"/>
      <c r="H3420" s="125"/>
      <c r="I3420" s="125"/>
      <c r="J3420" s="214"/>
      <c r="K3420" s="186"/>
      <c r="L3420" s="186"/>
      <c r="M3420" s="131"/>
      <c r="N3420" s="128" t="str">
        <f>VLOOKUP(K3420,COD!$O$2:$P$10,2,FALSE)</f>
        <v>#N/A</v>
      </c>
      <c r="O3420" s="128" t="str">
        <f>VLOOKUP(L3420,COD!$O$12:$P$25,2,FALSE)</f>
        <v>#N/A</v>
      </c>
      <c r="P3420" s="119" t="str">
        <f t="shared" si="3009"/>
        <v>#N/A</v>
      </c>
    </row>
    <row r="3421" ht="23.25" customHeight="1">
      <c r="A3421" s="86" t="str">
        <f t="shared" si="3082"/>
        <v>13</v>
      </c>
      <c r="B3421" s="120">
        <v>13.0</v>
      </c>
      <c r="C3421" s="121" t="str">
        <f t="shared" si="91"/>
        <v/>
      </c>
      <c r="D3421" s="122" t="str">
        <f t="shared" ref="D3421:E3421" si="3094">D3420</f>
        <v/>
      </c>
      <c r="E3421" s="123" t="str">
        <f t="shared" si="3094"/>
        <v/>
      </c>
      <c r="F3421" s="213"/>
      <c r="G3421" s="124"/>
      <c r="H3421" s="125"/>
      <c r="I3421" s="125"/>
      <c r="J3421" s="214"/>
      <c r="K3421" s="185"/>
      <c r="L3421" s="185"/>
      <c r="M3421" s="132"/>
      <c r="N3421" s="118" t="str">
        <f>VLOOKUP(K3421,COD!$O$2:$P$10,2,FALSE)</f>
        <v>#N/A</v>
      </c>
      <c r="O3421" s="118" t="str">
        <f>VLOOKUP(L3421,COD!$O$12:$P$25,2,FALSE)</f>
        <v>#N/A</v>
      </c>
      <c r="P3421" s="119" t="str">
        <f t="shared" si="3009"/>
        <v>#N/A</v>
      </c>
    </row>
    <row r="3422" ht="23.25" customHeight="1">
      <c r="A3422" s="86" t="str">
        <f t="shared" si="3082"/>
        <v>14</v>
      </c>
      <c r="B3422" s="120">
        <v>14.0</v>
      </c>
      <c r="C3422" s="121" t="str">
        <f t="shared" si="91"/>
        <v/>
      </c>
      <c r="D3422" s="122" t="str">
        <f t="shared" ref="D3422:E3422" si="3095">D3421</f>
        <v/>
      </c>
      <c r="E3422" s="123" t="str">
        <f t="shared" si="3095"/>
        <v/>
      </c>
      <c r="F3422" s="213"/>
      <c r="G3422" s="124"/>
      <c r="H3422" s="125"/>
      <c r="I3422" s="125"/>
      <c r="J3422" s="214"/>
      <c r="K3422" s="186"/>
      <c r="L3422" s="186"/>
      <c r="M3422" s="131"/>
      <c r="N3422" s="128" t="str">
        <f>VLOOKUP(K3422,COD!$O$2:$P$10,2,FALSE)</f>
        <v>#N/A</v>
      </c>
      <c r="O3422" s="128" t="str">
        <f>VLOOKUP(L3422,COD!$O$12:$P$25,2,FALSE)</f>
        <v>#N/A</v>
      </c>
      <c r="P3422" s="119" t="str">
        <f t="shared" si="3009"/>
        <v>#N/A</v>
      </c>
    </row>
    <row r="3423" ht="23.25" customHeight="1">
      <c r="A3423" s="86" t="str">
        <f t="shared" si="3082"/>
        <v>15</v>
      </c>
      <c r="B3423" s="120">
        <v>15.0</v>
      </c>
      <c r="C3423" s="121" t="str">
        <f t="shared" si="91"/>
        <v/>
      </c>
      <c r="D3423" s="122" t="str">
        <f t="shared" ref="D3423:E3423" si="3096">D3422</f>
        <v/>
      </c>
      <c r="E3423" s="123" t="str">
        <f t="shared" si="3096"/>
        <v/>
      </c>
      <c r="F3423" s="213"/>
      <c r="G3423" s="124"/>
      <c r="H3423" s="125"/>
      <c r="I3423" s="125"/>
      <c r="J3423" s="214"/>
      <c r="K3423" s="186"/>
      <c r="L3423" s="186"/>
      <c r="M3423" s="132"/>
      <c r="N3423" s="118" t="str">
        <f>VLOOKUP(K3423,COD!$O$2:$P$10,2,FALSE)</f>
        <v>#N/A</v>
      </c>
      <c r="O3423" s="118" t="str">
        <f>VLOOKUP(L3423,COD!$O$12:$P$25,2,FALSE)</f>
        <v>#N/A</v>
      </c>
      <c r="P3423" s="119" t="str">
        <f t="shared" si="3009"/>
        <v>#N/A</v>
      </c>
    </row>
    <row r="3424" ht="23.25" customHeight="1">
      <c r="A3424" s="86" t="str">
        <f t="shared" si="3082"/>
        <v>16</v>
      </c>
      <c r="B3424" s="120">
        <v>16.0</v>
      </c>
      <c r="C3424" s="121" t="str">
        <f t="shared" si="91"/>
        <v/>
      </c>
      <c r="D3424" s="122" t="str">
        <f t="shared" ref="D3424:E3424" si="3097">D3423</f>
        <v/>
      </c>
      <c r="E3424" s="123" t="str">
        <f t="shared" si="3097"/>
        <v/>
      </c>
      <c r="F3424" s="213"/>
      <c r="G3424" s="124"/>
      <c r="H3424" s="125"/>
      <c r="I3424" s="125"/>
      <c r="J3424" s="214"/>
      <c r="K3424" s="186"/>
      <c r="L3424" s="186"/>
      <c r="M3424" s="127"/>
      <c r="N3424" s="128" t="str">
        <f>VLOOKUP(K3424,COD!$O$2:$P$10,2,FALSE)</f>
        <v>#N/A</v>
      </c>
      <c r="O3424" s="128" t="str">
        <f>VLOOKUP(L3424,COD!$O$12:$P$25,2,FALSE)</f>
        <v>#N/A</v>
      </c>
      <c r="P3424" s="119" t="str">
        <f t="shared" si="3009"/>
        <v>#N/A</v>
      </c>
    </row>
    <row r="3425" ht="23.25" customHeight="1">
      <c r="A3425" s="86" t="str">
        <f t="shared" si="3082"/>
        <v>17</v>
      </c>
      <c r="B3425" s="120">
        <v>17.0</v>
      </c>
      <c r="C3425" s="121" t="str">
        <f t="shared" si="91"/>
        <v/>
      </c>
      <c r="D3425" s="122" t="str">
        <f t="shared" ref="D3425:E3425" si="3098">D3424</f>
        <v/>
      </c>
      <c r="E3425" s="123" t="str">
        <f t="shared" si="3098"/>
        <v/>
      </c>
      <c r="F3425" s="213"/>
      <c r="G3425" s="124"/>
      <c r="H3425" s="125"/>
      <c r="I3425" s="125"/>
      <c r="J3425" s="214"/>
      <c r="K3425" s="186"/>
      <c r="L3425" s="186"/>
      <c r="M3425" s="130"/>
      <c r="N3425" s="118" t="str">
        <f>VLOOKUP(K3425,COD!$O$2:$P$10,2,FALSE)</f>
        <v>#N/A</v>
      </c>
      <c r="O3425" s="118" t="str">
        <f>VLOOKUP(L3425,COD!$O$12:$P$25,2,FALSE)</f>
        <v>#N/A</v>
      </c>
      <c r="P3425" s="119" t="str">
        <f t="shared" si="3009"/>
        <v>#N/A</v>
      </c>
    </row>
    <row r="3426" ht="23.25" customHeight="1">
      <c r="A3426" s="86" t="str">
        <f t="shared" si="3082"/>
        <v>18</v>
      </c>
      <c r="B3426" s="120">
        <v>18.0</v>
      </c>
      <c r="C3426" s="121" t="str">
        <f t="shared" si="91"/>
        <v/>
      </c>
      <c r="D3426" s="122" t="str">
        <f t="shared" ref="D3426:E3426" si="3099">D3425</f>
        <v/>
      </c>
      <c r="E3426" s="123" t="str">
        <f t="shared" si="3099"/>
        <v/>
      </c>
      <c r="F3426" s="213"/>
      <c r="G3426" s="124"/>
      <c r="H3426" s="125"/>
      <c r="I3426" s="125"/>
      <c r="J3426" s="215"/>
      <c r="K3426" s="186"/>
      <c r="L3426" s="186"/>
      <c r="M3426" s="131"/>
      <c r="N3426" s="128" t="str">
        <f>VLOOKUP(K3426,COD!$O$2:$P$10,2,FALSE)</f>
        <v>#N/A</v>
      </c>
      <c r="O3426" s="128" t="str">
        <f>VLOOKUP(L3426,COD!$O$12:$P$25,2,FALSE)</f>
        <v>#N/A</v>
      </c>
      <c r="P3426" s="119" t="str">
        <f t="shared" si="3009"/>
        <v>#N/A</v>
      </c>
    </row>
    <row r="3427" ht="23.25" customHeight="1">
      <c r="A3427" s="86" t="str">
        <f t="shared" si="3082"/>
        <v>19</v>
      </c>
      <c r="B3427" s="120">
        <v>19.0</v>
      </c>
      <c r="C3427" s="121" t="str">
        <f t="shared" si="91"/>
        <v/>
      </c>
      <c r="D3427" s="122" t="str">
        <f t="shared" ref="D3427:E3427" si="3100">D3426</f>
        <v/>
      </c>
      <c r="E3427" s="123" t="str">
        <f t="shared" si="3100"/>
        <v/>
      </c>
      <c r="F3427" s="213"/>
      <c r="G3427" s="124"/>
      <c r="H3427" s="125"/>
      <c r="I3427" s="125"/>
      <c r="J3427" s="214"/>
      <c r="K3427" s="186"/>
      <c r="L3427" s="186"/>
      <c r="M3427" s="132"/>
      <c r="N3427" s="118" t="str">
        <f>VLOOKUP(K3427,COD!$O$2:$P$10,2,FALSE)</f>
        <v>#N/A</v>
      </c>
      <c r="O3427" s="118" t="str">
        <f>VLOOKUP(L3427,COD!$O$12:$P$25,2,FALSE)</f>
        <v>#N/A</v>
      </c>
      <c r="P3427" s="119" t="str">
        <f t="shared" si="3009"/>
        <v>#N/A</v>
      </c>
    </row>
    <row r="3428" ht="23.25" customHeight="1">
      <c r="A3428" s="86" t="str">
        <f t="shared" si="3082"/>
        <v>20</v>
      </c>
      <c r="B3428" s="120">
        <v>20.0</v>
      </c>
      <c r="C3428" s="121" t="str">
        <f t="shared" si="91"/>
        <v/>
      </c>
      <c r="D3428" s="122" t="str">
        <f t="shared" ref="D3428:E3428" si="3101">D3427</f>
        <v/>
      </c>
      <c r="E3428" s="123" t="str">
        <f t="shared" si="3101"/>
        <v/>
      </c>
      <c r="F3428" s="213"/>
      <c r="G3428" s="124"/>
      <c r="H3428" s="125"/>
      <c r="I3428" s="125"/>
      <c r="J3428" s="214"/>
      <c r="K3428" s="186"/>
      <c r="L3428" s="186"/>
      <c r="M3428" s="127"/>
      <c r="N3428" s="128" t="str">
        <f>VLOOKUP(K3428,COD!$O$2:$P$10,2,FALSE)</f>
        <v>#N/A</v>
      </c>
      <c r="O3428" s="128" t="str">
        <f>VLOOKUP(L3428,COD!$O$12:$P$25,2,FALSE)</f>
        <v>#N/A</v>
      </c>
      <c r="P3428" s="119" t="str">
        <f t="shared" si="3009"/>
        <v>#N/A</v>
      </c>
    </row>
    <row r="3429" ht="23.25" customHeight="1">
      <c r="A3429" s="86" t="str">
        <f t="shared" si="3082"/>
        <v>21</v>
      </c>
      <c r="B3429" s="120">
        <v>21.0</v>
      </c>
      <c r="C3429" s="121" t="str">
        <f t="shared" si="91"/>
        <v/>
      </c>
      <c r="D3429" s="122" t="str">
        <f t="shared" ref="D3429:E3429" si="3102">D3428</f>
        <v/>
      </c>
      <c r="E3429" s="123" t="str">
        <f t="shared" si="3102"/>
        <v/>
      </c>
      <c r="F3429" s="213"/>
      <c r="G3429" s="124"/>
      <c r="H3429" s="125"/>
      <c r="I3429" s="125"/>
      <c r="J3429" s="215"/>
      <c r="K3429" s="185"/>
      <c r="L3429" s="186"/>
      <c r="M3429" s="132"/>
      <c r="N3429" s="118" t="str">
        <f>VLOOKUP(K3429,COD!$O$2:$P$10,2,FALSE)</f>
        <v>#N/A</v>
      </c>
      <c r="O3429" s="118" t="str">
        <f>VLOOKUP(L3429,COD!$O$12:$P$25,2,FALSE)</f>
        <v>#N/A</v>
      </c>
      <c r="P3429" s="119" t="str">
        <f t="shared" si="3009"/>
        <v>#N/A</v>
      </c>
    </row>
    <row r="3430" ht="23.25" customHeight="1">
      <c r="A3430" s="86" t="str">
        <f t="shared" si="3082"/>
        <v>22</v>
      </c>
      <c r="B3430" s="120">
        <v>22.0</v>
      </c>
      <c r="C3430" s="121" t="str">
        <f t="shared" si="91"/>
        <v/>
      </c>
      <c r="D3430" s="122" t="str">
        <f t="shared" ref="D3430:E3430" si="3103">D3429</f>
        <v/>
      </c>
      <c r="E3430" s="123" t="str">
        <f t="shared" si="3103"/>
        <v/>
      </c>
      <c r="F3430" s="213"/>
      <c r="G3430" s="124"/>
      <c r="H3430" s="125"/>
      <c r="I3430" s="125"/>
      <c r="J3430" s="214"/>
      <c r="K3430" s="186"/>
      <c r="L3430" s="186"/>
      <c r="M3430" s="131"/>
      <c r="N3430" s="128" t="str">
        <f>VLOOKUP(K3430,COD!$O$2:$P$10,2,FALSE)</f>
        <v>#N/A</v>
      </c>
      <c r="O3430" s="128" t="str">
        <f>VLOOKUP(L3430,COD!$O$12:$P$25,2,FALSE)</f>
        <v>#N/A</v>
      </c>
      <c r="P3430" s="119" t="str">
        <f t="shared" si="3009"/>
        <v>#N/A</v>
      </c>
    </row>
    <row r="3431" ht="23.25" customHeight="1">
      <c r="A3431" s="86" t="str">
        <f t="shared" si="3082"/>
        <v>23</v>
      </c>
      <c r="B3431" s="120">
        <v>23.0</v>
      </c>
      <c r="C3431" s="121" t="str">
        <f t="shared" si="91"/>
        <v/>
      </c>
      <c r="D3431" s="122" t="str">
        <f t="shared" ref="D3431:E3431" si="3104">D3430</f>
        <v/>
      </c>
      <c r="E3431" s="123" t="str">
        <f t="shared" si="3104"/>
        <v/>
      </c>
      <c r="F3431" s="213"/>
      <c r="G3431" s="124"/>
      <c r="H3431" s="125"/>
      <c r="I3431" s="125"/>
      <c r="J3431" s="214"/>
      <c r="K3431" s="185"/>
      <c r="L3431" s="186"/>
      <c r="M3431" s="130"/>
      <c r="N3431" s="118" t="str">
        <f>VLOOKUP(K3431,COD!$O$2:$P$10,2,FALSE)</f>
        <v>#N/A</v>
      </c>
      <c r="O3431" s="118" t="str">
        <f>VLOOKUP(L3431,COD!$O$12:$P$25,2,FALSE)</f>
        <v>#N/A</v>
      </c>
      <c r="P3431" s="119" t="str">
        <f t="shared" si="3009"/>
        <v>#N/A</v>
      </c>
    </row>
    <row r="3432" ht="23.25" customHeight="1">
      <c r="A3432" s="86" t="str">
        <f t="shared" si="3082"/>
        <v>24</v>
      </c>
      <c r="B3432" s="120">
        <v>24.0</v>
      </c>
      <c r="C3432" s="121" t="str">
        <f t="shared" si="91"/>
        <v/>
      </c>
      <c r="D3432" s="122" t="str">
        <f t="shared" ref="D3432:E3432" si="3105">D3431</f>
        <v/>
      </c>
      <c r="E3432" s="123" t="str">
        <f t="shared" si="3105"/>
        <v/>
      </c>
      <c r="F3432" s="213"/>
      <c r="G3432" s="124"/>
      <c r="H3432" s="125"/>
      <c r="I3432" s="125"/>
      <c r="J3432" s="214"/>
      <c r="K3432" s="186"/>
      <c r="L3432" s="186"/>
      <c r="M3432" s="131"/>
      <c r="N3432" s="128" t="str">
        <f>VLOOKUP(K3432,COD!$O$2:$P$10,2,FALSE)</f>
        <v>#N/A</v>
      </c>
      <c r="O3432" s="128" t="str">
        <f>VLOOKUP(L3432,COD!$O$12:$P$25,2,FALSE)</f>
        <v>#N/A</v>
      </c>
      <c r="P3432" s="119" t="str">
        <f t="shared" si="3009"/>
        <v>#N/A</v>
      </c>
    </row>
    <row r="3433" ht="23.25" customHeight="1">
      <c r="A3433" s="86" t="str">
        <f t="shared" si="3082"/>
        <v>25</v>
      </c>
      <c r="B3433" s="120">
        <v>25.0</v>
      </c>
      <c r="C3433" s="121" t="str">
        <f t="shared" si="91"/>
        <v/>
      </c>
      <c r="D3433" s="122" t="str">
        <f t="shared" ref="D3433:E3433" si="3106">D3432</f>
        <v/>
      </c>
      <c r="E3433" s="123" t="str">
        <f t="shared" si="3106"/>
        <v/>
      </c>
      <c r="F3433" s="213"/>
      <c r="G3433" s="124"/>
      <c r="H3433" s="125"/>
      <c r="I3433" s="125"/>
      <c r="J3433" s="215"/>
      <c r="K3433" s="185"/>
      <c r="L3433" s="185"/>
      <c r="M3433" s="132"/>
      <c r="N3433" s="118" t="str">
        <f>VLOOKUP(K3433,COD!$O$2:$P$10,2,FALSE)</f>
        <v>#N/A</v>
      </c>
      <c r="O3433" s="118" t="str">
        <f>VLOOKUP(L3433,COD!$O$12:$P$25,2,FALSE)</f>
        <v>#N/A</v>
      </c>
      <c r="P3433" s="119" t="str">
        <f t="shared" si="3009"/>
        <v>#N/A</v>
      </c>
    </row>
    <row r="3434" ht="23.25" customHeight="1">
      <c r="A3434" s="86" t="str">
        <f t="shared" si="3082"/>
        <v>26</v>
      </c>
      <c r="B3434" s="120">
        <v>26.0</v>
      </c>
      <c r="C3434" s="121" t="str">
        <f t="shared" si="91"/>
        <v/>
      </c>
      <c r="D3434" s="122" t="str">
        <f t="shared" ref="D3434:E3434" si="3107">D3433</f>
        <v/>
      </c>
      <c r="E3434" s="123" t="str">
        <f t="shared" si="3107"/>
        <v/>
      </c>
      <c r="F3434" s="213"/>
      <c r="G3434" s="124"/>
      <c r="H3434" s="125"/>
      <c r="I3434" s="125"/>
      <c r="J3434" s="214"/>
      <c r="K3434" s="185"/>
      <c r="L3434" s="185"/>
      <c r="M3434" s="127"/>
      <c r="N3434" s="128" t="str">
        <f>VLOOKUP(K3434,COD!$O$2:$P$10,2,FALSE)</f>
        <v>#N/A</v>
      </c>
      <c r="O3434" s="128" t="str">
        <f>VLOOKUP(L3434,COD!$O$12:$P$25,2,FALSE)</f>
        <v>#N/A</v>
      </c>
      <c r="P3434" s="119" t="str">
        <f t="shared" si="3009"/>
        <v>#N/A</v>
      </c>
    </row>
    <row r="3435" ht="23.25" customHeight="1">
      <c r="A3435" s="86" t="str">
        <f t="shared" si="3082"/>
        <v>27</v>
      </c>
      <c r="B3435" s="120">
        <v>27.0</v>
      </c>
      <c r="C3435" s="121" t="str">
        <f t="shared" si="91"/>
        <v/>
      </c>
      <c r="D3435" s="122" t="str">
        <f t="shared" ref="D3435:E3435" si="3108">D3434</f>
        <v/>
      </c>
      <c r="E3435" s="123" t="str">
        <f t="shared" si="3108"/>
        <v/>
      </c>
      <c r="F3435" s="213"/>
      <c r="G3435" s="124"/>
      <c r="H3435" s="125"/>
      <c r="I3435" s="125"/>
      <c r="J3435" s="214"/>
      <c r="K3435" s="185"/>
      <c r="L3435" s="185"/>
      <c r="M3435" s="130"/>
      <c r="N3435" s="118" t="str">
        <f>VLOOKUP(K3435,COD!$O$2:$P$10,2,FALSE)</f>
        <v>#N/A</v>
      </c>
      <c r="O3435" s="118" t="str">
        <f>VLOOKUP(L3435,COD!$O$12:$P$25,2,FALSE)</f>
        <v>#N/A</v>
      </c>
      <c r="P3435" s="119" t="str">
        <f t="shared" si="3009"/>
        <v>#N/A</v>
      </c>
    </row>
    <row r="3436" ht="23.25" customHeight="1">
      <c r="A3436" s="86" t="str">
        <f t="shared" si="3082"/>
        <v>28</v>
      </c>
      <c r="B3436" s="120">
        <v>28.0</v>
      </c>
      <c r="C3436" s="121" t="str">
        <f t="shared" si="91"/>
        <v/>
      </c>
      <c r="D3436" s="122" t="str">
        <f t="shared" ref="D3436:E3436" si="3109">D3435</f>
        <v/>
      </c>
      <c r="E3436" s="123" t="str">
        <f t="shared" si="3109"/>
        <v/>
      </c>
      <c r="F3436" s="213"/>
      <c r="G3436" s="124"/>
      <c r="H3436" s="125"/>
      <c r="I3436" s="125"/>
      <c r="J3436" s="214"/>
      <c r="K3436" s="185"/>
      <c r="L3436" s="185"/>
      <c r="M3436" s="127"/>
      <c r="N3436" s="128" t="str">
        <f>VLOOKUP(K3436,COD!$O$2:$P$10,2,FALSE)</f>
        <v>#N/A</v>
      </c>
      <c r="O3436" s="128" t="str">
        <f>VLOOKUP(L3436,COD!$O$12:$P$25,2,FALSE)</f>
        <v>#N/A</v>
      </c>
      <c r="P3436" s="119" t="str">
        <f t="shared" si="3009"/>
        <v>#N/A</v>
      </c>
    </row>
    <row r="3437" ht="23.25" customHeight="1">
      <c r="A3437" s="86" t="str">
        <f t="shared" si="3082"/>
        <v>29</v>
      </c>
      <c r="B3437" s="120">
        <v>29.0</v>
      </c>
      <c r="C3437" s="121" t="str">
        <f t="shared" si="91"/>
        <v/>
      </c>
      <c r="D3437" s="122" t="str">
        <f t="shared" ref="D3437:E3437" si="3110">D3436</f>
        <v/>
      </c>
      <c r="E3437" s="123" t="str">
        <f t="shared" si="3110"/>
        <v/>
      </c>
      <c r="F3437" s="213"/>
      <c r="G3437" s="124"/>
      <c r="H3437" s="125"/>
      <c r="I3437" s="125"/>
      <c r="J3437" s="214"/>
      <c r="K3437" s="185"/>
      <c r="L3437" s="185"/>
      <c r="M3437" s="130"/>
      <c r="N3437" s="118" t="str">
        <f>VLOOKUP(K3437,COD!$O$2:$P$10,2,FALSE)</f>
        <v>#N/A</v>
      </c>
      <c r="O3437" s="118" t="str">
        <f>VLOOKUP(L3437,COD!$O$12:$P$25,2,FALSE)</f>
        <v>#N/A</v>
      </c>
      <c r="P3437" s="119" t="str">
        <f t="shared" si="3009"/>
        <v>#N/A</v>
      </c>
    </row>
    <row r="3438" ht="23.25" customHeight="1">
      <c r="A3438" s="86" t="str">
        <f t="shared" si="3082"/>
        <v>30</v>
      </c>
      <c r="B3438" s="120">
        <v>30.0</v>
      </c>
      <c r="C3438" s="121" t="str">
        <f t="shared" si="91"/>
        <v/>
      </c>
      <c r="D3438" s="122" t="str">
        <f t="shared" ref="D3438:E3438" si="3111">D3437</f>
        <v/>
      </c>
      <c r="E3438" s="123" t="str">
        <f t="shared" si="3111"/>
        <v/>
      </c>
      <c r="F3438" s="213"/>
      <c r="G3438" s="124"/>
      <c r="H3438" s="125"/>
      <c r="I3438" s="125"/>
      <c r="J3438" s="214"/>
      <c r="K3438" s="185"/>
      <c r="L3438" s="185"/>
      <c r="M3438" s="131"/>
      <c r="N3438" s="128" t="str">
        <f>VLOOKUP(K3438,COD!$O$2:$P$10,2,FALSE)</f>
        <v>#N/A</v>
      </c>
      <c r="O3438" s="128" t="str">
        <f>VLOOKUP(L3438,COD!$O$12:$P$25,2,FALSE)</f>
        <v>#N/A</v>
      </c>
      <c r="P3438" s="119" t="str">
        <f t="shared" si="3009"/>
        <v>#N/A</v>
      </c>
    </row>
    <row r="3439" ht="23.25" customHeight="1">
      <c r="A3439" s="86" t="str">
        <f t="shared" si="3082"/>
        <v>31</v>
      </c>
      <c r="B3439" s="120">
        <v>31.0</v>
      </c>
      <c r="C3439" s="121" t="str">
        <f t="shared" si="91"/>
        <v/>
      </c>
      <c r="D3439" s="122" t="str">
        <f t="shared" ref="D3439:E3439" si="3112">D3438</f>
        <v/>
      </c>
      <c r="E3439" s="123" t="str">
        <f t="shared" si="3112"/>
        <v/>
      </c>
      <c r="F3439" s="213"/>
      <c r="G3439" s="124"/>
      <c r="H3439" s="125"/>
      <c r="I3439" s="125"/>
      <c r="J3439" s="214"/>
      <c r="K3439" s="186"/>
      <c r="L3439" s="186"/>
      <c r="M3439" s="130"/>
      <c r="N3439" s="118" t="str">
        <f>VLOOKUP(K3439,COD!$O$2:$P$10,2,FALSE)</f>
        <v>#N/A</v>
      </c>
      <c r="O3439" s="118" t="str">
        <f>VLOOKUP(L3439,COD!$O$12:$P$25,2,FALSE)</f>
        <v>#N/A</v>
      </c>
      <c r="P3439" s="119" t="str">
        <f t="shared" si="3009"/>
        <v>#N/A</v>
      </c>
    </row>
    <row r="3440" ht="23.25" customHeight="1">
      <c r="A3440" s="86" t="str">
        <f t="shared" si="3082"/>
        <v>32</v>
      </c>
      <c r="B3440" s="120">
        <v>32.0</v>
      </c>
      <c r="C3440" s="121" t="str">
        <f t="shared" si="91"/>
        <v/>
      </c>
      <c r="D3440" s="122" t="str">
        <f t="shared" ref="D3440:E3440" si="3113">D3439</f>
        <v/>
      </c>
      <c r="E3440" s="123" t="str">
        <f t="shared" si="3113"/>
        <v/>
      </c>
      <c r="F3440" s="213"/>
      <c r="G3440" s="124"/>
      <c r="H3440" s="125"/>
      <c r="I3440" s="125"/>
      <c r="J3440" s="214"/>
      <c r="K3440" s="185"/>
      <c r="L3440" s="185"/>
      <c r="M3440" s="131"/>
      <c r="N3440" s="128" t="str">
        <f>VLOOKUP(K3440,COD!$O$2:$P$10,2,FALSE)</f>
        <v>#N/A</v>
      </c>
      <c r="O3440" s="128" t="str">
        <f>VLOOKUP(L3440,COD!$O$12:$P$25,2,FALSE)</f>
        <v>#N/A</v>
      </c>
      <c r="P3440" s="119" t="str">
        <f t="shared" si="3009"/>
        <v>#N/A</v>
      </c>
    </row>
    <row r="3441" ht="23.25" customHeight="1">
      <c r="A3441" s="86" t="str">
        <f t="shared" si="3082"/>
        <v>33</v>
      </c>
      <c r="B3441" s="120">
        <v>33.0</v>
      </c>
      <c r="C3441" s="121" t="str">
        <f t="shared" si="91"/>
        <v/>
      </c>
      <c r="D3441" s="122" t="str">
        <f t="shared" ref="D3441:E3441" si="3114">D3440</f>
        <v/>
      </c>
      <c r="E3441" s="123" t="str">
        <f t="shared" si="3114"/>
        <v/>
      </c>
      <c r="F3441" s="213"/>
      <c r="G3441" s="124"/>
      <c r="H3441" s="125"/>
      <c r="I3441" s="125"/>
      <c r="J3441" s="214"/>
      <c r="K3441" s="185"/>
      <c r="L3441" s="185"/>
      <c r="M3441" s="132"/>
      <c r="N3441" s="118" t="str">
        <f>VLOOKUP(K3441,COD!$O$2:$P$10,2,FALSE)</f>
        <v>#N/A</v>
      </c>
      <c r="O3441" s="118" t="str">
        <f>VLOOKUP(L3441,COD!$O$12:$P$25,2,FALSE)</f>
        <v>#N/A</v>
      </c>
      <c r="P3441" s="119" t="str">
        <f t="shared" si="3009"/>
        <v>#N/A</v>
      </c>
    </row>
    <row r="3442" ht="23.25" customHeight="1">
      <c r="A3442" s="86" t="str">
        <f t="shared" si="3082"/>
        <v>34</v>
      </c>
      <c r="B3442" s="120">
        <v>34.0</v>
      </c>
      <c r="C3442" s="121" t="str">
        <f t="shared" si="91"/>
        <v/>
      </c>
      <c r="D3442" s="122" t="str">
        <f t="shared" ref="D3442:E3442" si="3115">D3441</f>
        <v/>
      </c>
      <c r="E3442" s="123" t="str">
        <f t="shared" si="3115"/>
        <v/>
      </c>
      <c r="F3442" s="213"/>
      <c r="G3442" s="124"/>
      <c r="H3442" s="125"/>
      <c r="I3442" s="125"/>
      <c r="J3442" s="214"/>
      <c r="K3442" s="185"/>
      <c r="L3442" s="185"/>
      <c r="M3442" s="127"/>
      <c r="N3442" s="128" t="str">
        <f>VLOOKUP(K3442,COD!$O$2:$P$10,2,FALSE)</f>
        <v>#N/A</v>
      </c>
      <c r="O3442" s="128" t="str">
        <f>VLOOKUP(L3442,COD!$O$12:$P$25,2,FALSE)</f>
        <v>#N/A</v>
      </c>
      <c r="P3442" s="119" t="str">
        <f t="shared" si="3009"/>
        <v>#N/A</v>
      </c>
    </row>
    <row r="3443" ht="23.25" customHeight="1">
      <c r="A3443" s="86" t="str">
        <f t="shared" si="3082"/>
        <v>35</v>
      </c>
      <c r="B3443" s="120">
        <v>35.0</v>
      </c>
      <c r="C3443" s="121" t="str">
        <f t="shared" si="91"/>
        <v/>
      </c>
      <c r="D3443" s="122" t="str">
        <f t="shared" ref="D3443:E3443" si="3116">D3442</f>
        <v/>
      </c>
      <c r="E3443" s="123" t="str">
        <f t="shared" si="3116"/>
        <v/>
      </c>
      <c r="F3443" s="213"/>
      <c r="G3443" s="124"/>
      <c r="H3443" s="125"/>
      <c r="I3443" s="125"/>
      <c r="J3443" s="214"/>
      <c r="K3443" s="185"/>
      <c r="L3443" s="185"/>
      <c r="M3443" s="130"/>
      <c r="N3443" s="118" t="str">
        <f>VLOOKUP(K3443,COD!$O$2:$P$10,2,FALSE)</f>
        <v>#N/A</v>
      </c>
      <c r="O3443" s="118" t="str">
        <f>VLOOKUP(L3443,COD!$O$12:$P$25,2,FALSE)</f>
        <v>#N/A</v>
      </c>
      <c r="P3443" s="119" t="str">
        <f t="shared" si="3009"/>
        <v>#N/A</v>
      </c>
    </row>
    <row r="3444" ht="23.25" customHeight="1">
      <c r="A3444" s="86" t="str">
        <f t="shared" si="3082"/>
        <v>36</v>
      </c>
      <c r="B3444" s="120">
        <v>36.0</v>
      </c>
      <c r="C3444" s="121" t="str">
        <f t="shared" si="91"/>
        <v/>
      </c>
      <c r="D3444" s="122" t="str">
        <f t="shared" ref="D3444:E3444" si="3117">D3443</f>
        <v/>
      </c>
      <c r="E3444" s="123" t="str">
        <f t="shared" si="3117"/>
        <v/>
      </c>
      <c r="F3444" s="213"/>
      <c r="G3444" s="124"/>
      <c r="H3444" s="125"/>
      <c r="I3444" s="125"/>
      <c r="J3444" s="214"/>
      <c r="K3444" s="185"/>
      <c r="L3444" s="185"/>
      <c r="M3444" s="127"/>
      <c r="N3444" s="128" t="str">
        <f>VLOOKUP(K3444,COD!$O$2:$P$10,2,FALSE)</f>
        <v>#N/A</v>
      </c>
      <c r="O3444" s="128" t="str">
        <f>VLOOKUP(L3444,COD!$O$12:$P$25,2,FALSE)</f>
        <v>#N/A</v>
      </c>
      <c r="P3444" s="119" t="str">
        <f t="shared" si="3009"/>
        <v>#N/A</v>
      </c>
    </row>
    <row r="3445" ht="23.25" customHeight="1">
      <c r="A3445" s="86" t="str">
        <f t="shared" si="3082"/>
        <v>37</v>
      </c>
      <c r="B3445" s="120">
        <v>37.0</v>
      </c>
      <c r="C3445" s="121" t="str">
        <f t="shared" si="91"/>
        <v/>
      </c>
      <c r="D3445" s="122" t="str">
        <f t="shared" ref="D3445:E3445" si="3118">D3444</f>
        <v/>
      </c>
      <c r="E3445" s="123" t="str">
        <f t="shared" si="3118"/>
        <v/>
      </c>
      <c r="F3445" s="213"/>
      <c r="G3445" s="124"/>
      <c r="H3445" s="125"/>
      <c r="I3445" s="125"/>
      <c r="J3445" s="215"/>
      <c r="K3445" s="185"/>
      <c r="L3445" s="185"/>
      <c r="M3445" s="132"/>
      <c r="N3445" s="118" t="str">
        <f>VLOOKUP(K3445,COD!$O$2:$P$10,2,FALSE)</f>
        <v>#N/A</v>
      </c>
      <c r="O3445" s="118" t="str">
        <f>VLOOKUP(L3445,COD!$O$12:$P$25,2,FALSE)</f>
        <v>#N/A</v>
      </c>
      <c r="P3445" s="119" t="str">
        <f t="shared" si="3009"/>
        <v>#N/A</v>
      </c>
    </row>
    <row r="3446" ht="23.25" customHeight="1">
      <c r="A3446" s="86" t="str">
        <f t="shared" si="3082"/>
        <v>38</v>
      </c>
      <c r="B3446" s="120">
        <v>38.0</v>
      </c>
      <c r="C3446" s="121" t="str">
        <f t="shared" si="91"/>
        <v/>
      </c>
      <c r="D3446" s="122" t="str">
        <f t="shared" ref="D3446:E3446" si="3119">D3445</f>
        <v/>
      </c>
      <c r="E3446" s="123" t="str">
        <f t="shared" si="3119"/>
        <v/>
      </c>
      <c r="F3446" s="213"/>
      <c r="G3446" s="124"/>
      <c r="H3446" s="125"/>
      <c r="I3446" s="125"/>
      <c r="J3446" s="214"/>
      <c r="K3446" s="185"/>
      <c r="L3446" s="185"/>
      <c r="M3446" s="127"/>
      <c r="N3446" s="128" t="str">
        <f>VLOOKUP(K3446,COD!$O$2:$P$10,2,FALSE)</f>
        <v>#N/A</v>
      </c>
      <c r="O3446" s="128" t="str">
        <f>VLOOKUP(L3446,COD!$O$12:$P$25,2,FALSE)</f>
        <v>#N/A</v>
      </c>
      <c r="P3446" s="119" t="str">
        <f t="shared" si="3009"/>
        <v>#N/A</v>
      </c>
    </row>
    <row r="3447" ht="23.25" customHeight="1">
      <c r="A3447" s="86" t="str">
        <f t="shared" si="3082"/>
        <v>39</v>
      </c>
      <c r="B3447" s="120">
        <v>39.0</v>
      </c>
      <c r="C3447" s="121" t="str">
        <f t="shared" si="91"/>
        <v/>
      </c>
      <c r="D3447" s="122" t="str">
        <f t="shared" ref="D3447:E3447" si="3120">D3446</f>
        <v/>
      </c>
      <c r="E3447" s="123" t="str">
        <f t="shared" si="3120"/>
        <v/>
      </c>
      <c r="F3447" s="213"/>
      <c r="G3447" s="124"/>
      <c r="H3447" s="125"/>
      <c r="I3447" s="125"/>
      <c r="J3447" s="214"/>
      <c r="K3447" s="185"/>
      <c r="L3447" s="186"/>
      <c r="M3447" s="132"/>
      <c r="N3447" s="118" t="str">
        <f>VLOOKUP(K3447,COD!$O$2:$P$10,2,FALSE)</f>
        <v>#N/A</v>
      </c>
      <c r="O3447" s="118" t="str">
        <f>VLOOKUP(L3447,COD!$O$12:$P$25,2,FALSE)</f>
        <v>#N/A</v>
      </c>
      <c r="P3447" s="119" t="str">
        <f t="shared" si="3009"/>
        <v>#N/A</v>
      </c>
    </row>
    <row r="3448" ht="23.25" customHeight="1">
      <c r="A3448" s="86" t="str">
        <f t="shared" si="3082"/>
        <v>40</v>
      </c>
      <c r="B3448" s="120">
        <v>40.0</v>
      </c>
      <c r="C3448" s="121" t="str">
        <f t="shared" si="91"/>
        <v/>
      </c>
      <c r="D3448" s="122" t="str">
        <f t="shared" ref="D3448:E3448" si="3121">D3447</f>
        <v/>
      </c>
      <c r="E3448" s="123" t="str">
        <f t="shared" si="3121"/>
        <v/>
      </c>
      <c r="F3448" s="213"/>
      <c r="G3448" s="124"/>
      <c r="H3448" s="125"/>
      <c r="I3448" s="125"/>
      <c r="J3448" s="214"/>
      <c r="K3448" s="185"/>
      <c r="L3448" s="186"/>
      <c r="M3448" s="131"/>
      <c r="N3448" s="128" t="str">
        <f>VLOOKUP(K3448,COD!$O$2:$P$10,2,FALSE)</f>
        <v>#N/A</v>
      </c>
      <c r="O3448" s="128" t="str">
        <f>VLOOKUP(L3448,COD!$O$12:$P$25,2,FALSE)</f>
        <v>#N/A</v>
      </c>
      <c r="P3448" s="119" t="str">
        <f t="shared" si="3009"/>
        <v>#N/A</v>
      </c>
    </row>
    <row r="3449" ht="23.25" customHeight="1">
      <c r="A3449" s="86" t="str">
        <f t="shared" si="3082"/>
        <v>41</v>
      </c>
      <c r="B3449" s="120">
        <v>41.0</v>
      </c>
      <c r="C3449" s="121" t="str">
        <f t="shared" si="91"/>
        <v/>
      </c>
      <c r="D3449" s="122" t="str">
        <f t="shared" ref="D3449:E3449" si="3122">D3448</f>
        <v/>
      </c>
      <c r="E3449" s="123" t="str">
        <f t="shared" si="3122"/>
        <v/>
      </c>
      <c r="F3449" s="213"/>
      <c r="G3449" s="124"/>
      <c r="H3449" s="125"/>
      <c r="I3449" s="125"/>
      <c r="J3449" s="214"/>
      <c r="K3449" s="185"/>
      <c r="L3449" s="186"/>
      <c r="M3449" s="132"/>
      <c r="N3449" s="118" t="str">
        <f>VLOOKUP(K3449,COD!$O$2:$P$10,2,FALSE)</f>
        <v>#N/A</v>
      </c>
      <c r="O3449" s="118" t="str">
        <f>VLOOKUP(L3449,COD!$O$12:$P$25,2,FALSE)</f>
        <v>#N/A</v>
      </c>
      <c r="P3449" s="119" t="str">
        <f t="shared" si="3009"/>
        <v>#N/A</v>
      </c>
    </row>
    <row r="3450" ht="23.25" customHeight="1">
      <c r="A3450" s="86" t="str">
        <f t="shared" si="3082"/>
        <v>42</v>
      </c>
      <c r="B3450" s="120">
        <v>42.0</v>
      </c>
      <c r="C3450" s="121" t="str">
        <f t="shared" si="91"/>
        <v/>
      </c>
      <c r="D3450" s="122" t="str">
        <f t="shared" ref="D3450:E3450" si="3123">D3449</f>
        <v/>
      </c>
      <c r="E3450" s="123" t="str">
        <f t="shared" si="3123"/>
        <v/>
      </c>
      <c r="F3450" s="213"/>
      <c r="G3450" s="124"/>
      <c r="H3450" s="125"/>
      <c r="I3450" s="125"/>
      <c r="J3450" s="214"/>
      <c r="K3450" s="185"/>
      <c r="L3450" s="188"/>
      <c r="M3450" s="127"/>
      <c r="N3450" s="128" t="str">
        <f>VLOOKUP(K3450,COD!$O$2:$P$10,2,FALSE)</f>
        <v>#N/A</v>
      </c>
      <c r="O3450" s="128" t="str">
        <f>VLOOKUP(L3450,COD!$O$12:$P$25,2,FALSE)</f>
        <v>#N/A</v>
      </c>
      <c r="P3450" s="119" t="str">
        <f t="shared" si="3009"/>
        <v>#N/A</v>
      </c>
    </row>
    <row r="3451" ht="23.25" customHeight="1">
      <c r="A3451" s="86" t="str">
        <f t="shared" si="3082"/>
        <v>43</v>
      </c>
      <c r="B3451" s="120">
        <v>43.0</v>
      </c>
      <c r="C3451" s="121" t="str">
        <f t="shared" si="91"/>
        <v/>
      </c>
      <c r="D3451" s="122" t="str">
        <f t="shared" ref="D3451:E3451" si="3124">D3450</f>
        <v/>
      </c>
      <c r="E3451" s="123" t="str">
        <f t="shared" si="3124"/>
        <v/>
      </c>
      <c r="F3451" s="213"/>
      <c r="G3451" s="124"/>
      <c r="H3451" s="125"/>
      <c r="I3451" s="125"/>
      <c r="J3451" s="214"/>
      <c r="K3451" s="186"/>
      <c r="L3451" s="186"/>
      <c r="M3451" s="130"/>
      <c r="N3451" s="118" t="str">
        <f>VLOOKUP(K3451,COD!$O$2:$P$10,2,FALSE)</f>
        <v>#N/A</v>
      </c>
      <c r="O3451" s="118" t="str">
        <f>VLOOKUP(L3451,COD!$O$12:$P$25,2,FALSE)</f>
        <v>#N/A</v>
      </c>
      <c r="P3451" s="119" t="str">
        <f t="shared" si="3009"/>
        <v>#N/A</v>
      </c>
    </row>
    <row r="3452" ht="23.25" customHeight="1">
      <c r="A3452" s="86" t="str">
        <f t="shared" si="3082"/>
        <v>44</v>
      </c>
      <c r="B3452" s="120">
        <v>44.0</v>
      </c>
      <c r="C3452" s="121" t="str">
        <f t="shared" si="91"/>
        <v/>
      </c>
      <c r="D3452" s="122" t="str">
        <f t="shared" ref="D3452:E3452" si="3125">D3451</f>
        <v/>
      </c>
      <c r="E3452" s="123" t="str">
        <f t="shared" si="3125"/>
        <v/>
      </c>
      <c r="F3452" s="213"/>
      <c r="G3452" s="124"/>
      <c r="H3452" s="125"/>
      <c r="I3452" s="125"/>
      <c r="J3452" s="214"/>
      <c r="K3452" s="186"/>
      <c r="L3452" s="186"/>
      <c r="M3452" s="131"/>
      <c r="N3452" s="128" t="str">
        <f>VLOOKUP(K3452,COD!$O$2:$P$10,2,FALSE)</f>
        <v>#N/A</v>
      </c>
      <c r="O3452" s="128" t="str">
        <f>VLOOKUP(L3452,COD!$O$12:$P$25,2,FALSE)</f>
        <v>#N/A</v>
      </c>
      <c r="P3452" s="119" t="str">
        <f t="shared" si="3009"/>
        <v>#N/A</v>
      </c>
    </row>
    <row r="3453" ht="23.25" customHeight="1">
      <c r="A3453" s="86" t="str">
        <f t="shared" si="3082"/>
        <v>45</v>
      </c>
      <c r="B3453" s="120">
        <v>45.0</v>
      </c>
      <c r="C3453" s="121" t="str">
        <f t="shared" si="91"/>
        <v/>
      </c>
      <c r="D3453" s="122" t="str">
        <f t="shared" ref="D3453:E3453" si="3126">D3452</f>
        <v/>
      </c>
      <c r="E3453" s="123" t="str">
        <f t="shared" si="3126"/>
        <v/>
      </c>
      <c r="F3453" s="213"/>
      <c r="G3453" s="124"/>
      <c r="H3453" s="125"/>
      <c r="I3453" s="125"/>
      <c r="J3453" s="214"/>
      <c r="K3453" s="189"/>
      <c r="L3453" s="190"/>
      <c r="M3453" s="132"/>
      <c r="N3453" s="118" t="str">
        <f>VLOOKUP(K3453,COD!$O$2:$P$10,2,FALSE)</f>
        <v>#N/A</v>
      </c>
      <c r="O3453" s="118" t="str">
        <f>VLOOKUP(L3453,COD!$O$12:$P$25,2,FALSE)</f>
        <v>#N/A</v>
      </c>
      <c r="P3453" s="119" t="str">
        <f t="shared" si="3009"/>
        <v>#N/A</v>
      </c>
    </row>
    <row r="3454" ht="23.25" customHeight="1">
      <c r="A3454" s="86" t="str">
        <f t="shared" si="3082"/>
        <v>46</v>
      </c>
      <c r="B3454" s="120">
        <v>46.0</v>
      </c>
      <c r="C3454" s="121" t="str">
        <f t="shared" si="91"/>
        <v/>
      </c>
      <c r="D3454" s="122" t="str">
        <f t="shared" ref="D3454:E3454" si="3127">D3453</f>
        <v/>
      </c>
      <c r="E3454" s="123" t="str">
        <f t="shared" si="3127"/>
        <v/>
      </c>
      <c r="F3454" s="213"/>
      <c r="G3454" s="124"/>
      <c r="H3454" s="125"/>
      <c r="I3454" s="125"/>
      <c r="J3454" s="215"/>
      <c r="K3454" s="186"/>
      <c r="L3454" s="186"/>
      <c r="M3454" s="127"/>
      <c r="N3454" s="128" t="str">
        <f>VLOOKUP(K3454,COD!$O$2:$P$10,2,FALSE)</f>
        <v>#N/A</v>
      </c>
      <c r="O3454" s="128" t="str">
        <f>VLOOKUP(L3454,COD!$O$12:$P$25,2,FALSE)</f>
        <v>#N/A</v>
      </c>
      <c r="P3454" s="119" t="str">
        <f t="shared" si="3009"/>
        <v>#N/A</v>
      </c>
    </row>
    <row r="3455" ht="23.25" customHeight="1">
      <c r="A3455" s="86" t="str">
        <f t="shared" si="3082"/>
        <v>47</v>
      </c>
      <c r="B3455" s="120">
        <v>47.0</v>
      </c>
      <c r="C3455" s="121" t="str">
        <f t="shared" si="91"/>
        <v/>
      </c>
      <c r="D3455" s="122" t="str">
        <f t="shared" ref="D3455:E3455" si="3128">D3454</f>
        <v/>
      </c>
      <c r="E3455" s="123" t="str">
        <f t="shared" si="3128"/>
        <v/>
      </c>
      <c r="F3455" s="213"/>
      <c r="G3455" s="124"/>
      <c r="H3455" s="125"/>
      <c r="I3455" s="125"/>
      <c r="J3455" s="214"/>
      <c r="K3455" s="185"/>
      <c r="L3455" s="186"/>
      <c r="M3455" s="132"/>
      <c r="N3455" s="118" t="str">
        <f>VLOOKUP(K3455,COD!$O$2:$P$10,2,FALSE)</f>
        <v>#N/A</v>
      </c>
      <c r="O3455" s="118" t="str">
        <f>VLOOKUP(L3455,COD!$O$12:$P$25,2,FALSE)</f>
        <v>#N/A</v>
      </c>
      <c r="P3455" s="119" t="str">
        <f t="shared" si="3009"/>
        <v>#N/A</v>
      </c>
    </row>
    <row r="3456" ht="23.25" customHeight="1">
      <c r="A3456" s="86" t="str">
        <f t="shared" si="3082"/>
        <v>48</v>
      </c>
      <c r="B3456" s="120">
        <v>48.0</v>
      </c>
      <c r="C3456" s="121" t="str">
        <f t="shared" si="91"/>
        <v/>
      </c>
      <c r="D3456" s="122" t="str">
        <f t="shared" ref="D3456:E3456" si="3129">D3455</f>
        <v/>
      </c>
      <c r="E3456" s="123" t="str">
        <f t="shared" si="3129"/>
        <v/>
      </c>
      <c r="F3456" s="213"/>
      <c r="G3456" s="124"/>
      <c r="H3456" s="125"/>
      <c r="I3456" s="125"/>
      <c r="J3456" s="214"/>
      <c r="K3456" s="186"/>
      <c r="L3456" s="186"/>
      <c r="M3456" s="127"/>
      <c r="N3456" s="128" t="str">
        <f>VLOOKUP(K3456,COD!$O$2:$P$10,2,FALSE)</f>
        <v>#N/A</v>
      </c>
      <c r="O3456" s="128" t="str">
        <f>VLOOKUP(L3456,COD!$O$12:$P$25,2,FALSE)</f>
        <v>#N/A</v>
      </c>
      <c r="P3456" s="119" t="str">
        <f t="shared" si="3009"/>
        <v>#N/A</v>
      </c>
    </row>
    <row r="3457" ht="23.25" customHeight="1">
      <c r="A3457" s="86" t="str">
        <f t="shared" si="3082"/>
        <v>49</v>
      </c>
      <c r="B3457" s="120">
        <v>49.0</v>
      </c>
      <c r="C3457" s="121" t="str">
        <f t="shared" si="91"/>
        <v/>
      </c>
      <c r="D3457" s="122" t="str">
        <f t="shared" ref="D3457:E3457" si="3130">D3456</f>
        <v/>
      </c>
      <c r="E3457" s="123" t="str">
        <f t="shared" si="3130"/>
        <v/>
      </c>
      <c r="F3457" s="213"/>
      <c r="G3457" s="124"/>
      <c r="H3457" s="125"/>
      <c r="I3457" s="125"/>
      <c r="J3457" s="214"/>
      <c r="K3457" s="185"/>
      <c r="L3457" s="186"/>
      <c r="M3457" s="132"/>
      <c r="N3457" s="118" t="str">
        <f>VLOOKUP(K3457,COD!$O$2:$P$10,2,FALSE)</f>
        <v>#N/A</v>
      </c>
      <c r="O3457" s="118" t="str">
        <f>VLOOKUP(L3457,COD!$O$12:$P$25,2,FALSE)</f>
        <v>#N/A</v>
      </c>
      <c r="P3457" s="119" t="str">
        <f t="shared" si="3009"/>
        <v>#N/A</v>
      </c>
    </row>
    <row r="3458" ht="23.25" customHeight="1">
      <c r="A3458" s="86" t="str">
        <f t="shared" si="3082"/>
        <v>50</v>
      </c>
      <c r="B3458" s="120">
        <v>50.0</v>
      </c>
      <c r="C3458" s="121" t="str">
        <f t="shared" si="91"/>
        <v/>
      </c>
      <c r="D3458" s="122" t="str">
        <f t="shared" ref="D3458:E3458" si="3131">D3457</f>
        <v/>
      </c>
      <c r="E3458" s="123" t="str">
        <f t="shared" si="3131"/>
        <v/>
      </c>
      <c r="F3458" s="213"/>
      <c r="G3458" s="124"/>
      <c r="H3458" s="125"/>
      <c r="I3458" s="125"/>
      <c r="J3458" s="214"/>
      <c r="K3458" s="186"/>
      <c r="L3458" s="186"/>
      <c r="M3458" s="127"/>
      <c r="N3458" s="128" t="str">
        <f>VLOOKUP(K3458,COD!$O$2:$P$10,2,FALSE)</f>
        <v>#N/A</v>
      </c>
      <c r="O3458" s="128" t="str">
        <f>VLOOKUP(L3458,COD!$O$12:$P$25,2,FALSE)</f>
        <v>#N/A</v>
      </c>
      <c r="P3458" s="119" t="str">
        <f t="shared" si="3009"/>
        <v>#N/A</v>
      </c>
    </row>
    <row r="3459" ht="23.25" customHeight="1">
      <c r="A3459" s="86" t="str">
        <f t="shared" si="3082"/>
        <v>51</v>
      </c>
      <c r="B3459" s="120">
        <v>51.0</v>
      </c>
      <c r="C3459" s="121" t="str">
        <f t="shared" si="91"/>
        <v/>
      </c>
      <c r="D3459" s="122" t="str">
        <f t="shared" ref="D3459:E3459" si="3132">D3458</f>
        <v/>
      </c>
      <c r="E3459" s="123" t="str">
        <f t="shared" si="3132"/>
        <v/>
      </c>
      <c r="F3459" s="213"/>
      <c r="G3459" s="124"/>
      <c r="H3459" s="125"/>
      <c r="I3459" s="125"/>
      <c r="J3459" s="215"/>
      <c r="K3459" s="186"/>
      <c r="L3459" s="186"/>
      <c r="M3459" s="130"/>
      <c r="N3459" s="118" t="str">
        <f>VLOOKUP(K3459,COD!$O$2:$P$10,2,FALSE)</f>
        <v>#N/A</v>
      </c>
      <c r="O3459" s="118" t="str">
        <f>VLOOKUP(L3459,COD!$O$12:$P$25,2,FALSE)</f>
        <v>#N/A</v>
      </c>
      <c r="P3459" s="119" t="str">
        <f t="shared" si="3009"/>
        <v>#N/A</v>
      </c>
    </row>
    <row r="3460" ht="23.25" customHeight="1">
      <c r="A3460" s="86" t="str">
        <f t="shared" si="3082"/>
        <v>52</v>
      </c>
      <c r="B3460" s="120">
        <v>52.0</v>
      </c>
      <c r="C3460" s="121" t="str">
        <f t="shared" si="91"/>
        <v/>
      </c>
      <c r="D3460" s="122" t="str">
        <f t="shared" ref="D3460:E3460" si="3133">D3459</f>
        <v/>
      </c>
      <c r="E3460" s="123" t="str">
        <f t="shared" si="3133"/>
        <v/>
      </c>
      <c r="F3460" s="213"/>
      <c r="G3460" s="124"/>
      <c r="H3460" s="125"/>
      <c r="I3460" s="125"/>
      <c r="J3460" s="214"/>
      <c r="K3460" s="186"/>
      <c r="L3460" s="186"/>
      <c r="M3460" s="127"/>
      <c r="N3460" s="128" t="str">
        <f>VLOOKUP(K3460,COD!$O$2:$P$10,2,FALSE)</f>
        <v>#N/A</v>
      </c>
      <c r="O3460" s="128" t="str">
        <f>VLOOKUP(L3460,COD!$O$12:$P$25,2,FALSE)</f>
        <v>#N/A</v>
      </c>
      <c r="P3460" s="119" t="str">
        <f t="shared" si="3009"/>
        <v>#N/A</v>
      </c>
    </row>
    <row r="3461" ht="23.25" customHeight="1">
      <c r="A3461" s="86" t="str">
        <f t="shared" si="3082"/>
        <v>53</v>
      </c>
      <c r="B3461" s="120">
        <v>53.0</v>
      </c>
      <c r="C3461" s="121" t="str">
        <f t="shared" si="91"/>
        <v/>
      </c>
      <c r="D3461" s="122" t="str">
        <f t="shared" ref="D3461:E3461" si="3134">D3460</f>
        <v/>
      </c>
      <c r="E3461" s="123" t="str">
        <f t="shared" si="3134"/>
        <v/>
      </c>
      <c r="F3461" s="213"/>
      <c r="G3461" s="124"/>
      <c r="H3461" s="125"/>
      <c r="I3461" s="125"/>
      <c r="J3461" s="214"/>
      <c r="K3461" s="185"/>
      <c r="L3461" s="185"/>
      <c r="M3461" s="132"/>
      <c r="N3461" s="118" t="str">
        <f>VLOOKUP(K3461,COD!$O$2:$P$10,2,FALSE)</f>
        <v>#N/A</v>
      </c>
      <c r="O3461" s="118" t="str">
        <f>VLOOKUP(L3461,COD!$O$12:$P$25,2,FALSE)</f>
        <v>#N/A</v>
      </c>
      <c r="P3461" s="119" t="str">
        <f t="shared" si="3009"/>
        <v>#N/A</v>
      </c>
    </row>
    <row r="3462" ht="23.25" customHeight="1">
      <c r="A3462" s="86" t="str">
        <f t="shared" si="3082"/>
        <v>54</v>
      </c>
      <c r="B3462" s="120">
        <v>54.0</v>
      </c>
      <c r="C3462" s="121" t="str">
        <f t="shared" si="91"/>
        <v/>
      </c>
      <c r="D3462" s="122" t="str">
        <f t="shared" ref="D3462:E3462" si="3135">D3461</f>
        <v/>
      </c>
      <c r="E3462" s="123" t="str">
        <f t="shared" si="3135"/>
        <v/>
      </c>
      <c r="F3462" s="213"/>
      <c r="G3462" s="124"/>
      <c r="H3462" s="125"/>
      <c r="I3462" s="125"/>
      <c r="J3462" s="214"/>
      <c r="K3462" s="186"/>
      <c r="L3462" s="186"/>
      <c r="M3462" s="127"/>
      <c r="N3462" s="128" t="str">
        <f>VLOOKUP(K3462,COD!$O$2:$P$10,2,FALSE)</f>
        <v>#N/A</v>
      </c>
      <c r="O3462" s="128" t="str">
        <f>VLOOKUP(L3462,COD!$O$12:$P$25,2,FALSE)</f>
        <v>#N/A</v>
      </c>
      <c r="P3462" s="119" t="str">
        <f t="shared" si="3009"/>
        <v>#N/A</v>
      </c>
    </row>
    <row r="3463" ht="23.25" customHeight="1">
      <c r="A3463" s="86" t="str">
        <f t="shared" si="3082"/>
        <v>55</v>
      </c>
      <c r="B3463" s="120">
        <v>55.0</v>
      </c>
      <c r="C3463" s="121" t="str">
        <f t="shared" si="91"/>
        <v/>
      </c>
      <c r="D3463" s="122" t="str">
        <f t="shared" ref="D3463:E3463" si="3136">D3462</f>
        <v/>
      </c>
      <c r="E3463" s="123" t="str">
        <f t="shared" si="3136"/>
        <v/>
      </c>
      <c r="F3463" s="213"/>
      <c r="G3463" s="124"/>
      <c r="H3463" s="125"/>
      <c r="I3463" s="125"/>
      <c r="J3463" s="214"/>
      <c r="K3463" s="185"/>
      <c r="L3463" s="186"/>
      <c r="M3463" s="130"/>
      <c r="N3463" s="118" t="str">
        <f>VLOOKUP(K3463,COD!$O$2:$P$10,2,FALSE)</f>
        <v>#N/A</v>
      </c>
      <c r="O3463" s="118" t="str">
        <f>VLOOKUP(L3463,COD!$O$12:$P$25,2,FALSE)</f>
        <v>#N/A</v>
      </c>
      <c r="P3463" s="119" t="str">
        <f t="shared" si="3009"/>
        <v>#N/A</v>
      </c>
    </row>
    <row r="3464" ht="23.25" customHeight="1">
      <c r="A3464" s="86" t="str">
        <f t="shared" si="3082"/>
        <v>56</v>
      </c>
      <c r="B3464" s="120">
        <v>56.0</v>
      </c>
      <c r="C3464" s="121" t="str">
        <f t="shared" si="91"/>
        <v/>
      </c>
      <c r="D3464" s="122" t="str">
        <f t="shared" ref="D3464:E3464" si="3137">D3463</f>
        <v/>
      </c>
      <c r="E3464" s="123" t="str">
        <f t="shared" si="3137"/>
        <v/>
      </c>
      <c r="F3464" s="213"/>
      <c r="G3464" s="124"/>
      <c r="H3464" s="125"/>
      <c r="I3464" s="125"/>
      <c r="J3464" s="214"/>
      <c r="K3464" s="186"/>
      <c r="L3464" s="186"/>
      <c r="M3464" s="131"/>
      <c r="N3464" s="128" t="str">
        <f>VLOOKUP(K3464,COD!$O$2:$P$10,2,FALSE)</f>
        <v>#N/A</v>
      </c>
      <c r="O3464" s="128" t="str">
        <f>VLOOKUP(L3464,COD!$O$12:$P$25,2,FALSE)</f>
        <v>#N/A</v>
      </c>
      <c r="P3464" s="119" t="str">
        <f t="shared" si="3009"/>
        <v>#N/A</v>
      </c>
    </row>
    <row r="3465" ht="23.25" customHeight="1">
      <c r="A3465" s="86" t="str">
        <f t="shared" si="3082"/>
        <v>57</v>
      </c>
      <c r="B3465" s="120">
        <v>57.0</v>
      </c>
      <c r="C3465" s="121" t="str">
        <f t="shared" si="91"/>
        <v/>
      </c>
      <c r="D3465" s="122" t="str">
        <f t="shared" ref="D3465:E3465" si="3138">D3464</f>
        <v/>
      </c>
      <c r="E3465" s="123" t="str">
        <f t="shared" si="3138"/>
        <v/>
      </c>
      <c r="F3465" s="213"/>
      <c r="G3465" s="124"/>
      <c r="H3465" s="125"/>
      <c r="I3465" s="125"/>
      <c r="J3465" s="214"/>
      <c r="K3465" s="185"/>
      <c r="L3465" s="185"/>
      <c r="M3465" s="132"/>
      <c r="N3465" s="118" t="str">
        <f>VLOOKUP(K3465,COD!$O$2:$P$10,2,FALSE)</f>
        <v>#N/A</v>
      </c>
      <c r="O3465" s="118" t="str">
        <f>VLOOKUP(L3465,COD!$O$12:$P$25,2,FALSE)</f>
        <v>#N/A</v>
      </c>
      <c r="P3465" s="119" t="str">
        <f t="shared" si="3009"/>
        <v>#N/A</v>
      </c>
    </row>
    <row r="3466" ht="23.25" customHeight="1">
      <c r="A3466" s="86" t="str">
        <f t="shared" si="3082"/>
        <v>58</v>
      </c>
      <c r="B3466" s="120">
        <v>58.0</v>
      </c>
      <c r="C3466" s="121" t="str">
        <f t="shared" si="91"/>
        <v/>
      </c>
      <c r="D3466" s="122" t="str">
        <f t="shared" ref="D3466:E3466" si="3139">D3465</f>
        <v/>
      </c>
      <c r="E3466" s="123" t="str">
        <f t="shared" si="3139"/>
        <v/>
      </c>
      <c r="F3466" s="213"/>
      <c r="G3466" s="124"/>
      <c r="H3466" s="125"/>
      <c r="I3466" s="125"/>
      <c r="J3466" s="214"/>
      <c r="K3466" s="185"/>
      <c r="L3466" s="185"/>
      <c r="M3466" s="127"/>
      <c r="N3466" s="128" t="str">
        <f>VLOOKUP(K3466,COD!$O$2:$P$10,2,FALSE)</f>
        <v>#N/A</v>
      </c>
      <c r="O3466" s="128" t="str">
        <f>VLOOKUP(L3466,COD!$O$12:$P$25,2,FALSE)</f>
        <v>#N/A</v>
      </c>
      <c r="P3466" s="119" t="str">
        <f t="shared" si="3009"/>
        <v>#N/A</v>
      </c>
    </row>
    <row r="3467" ht="23.25" customHeight="1">
      <c r="A3467" s="86" t="str">
        <f t="shared" si="3082"/>
        <v>59</v>
      </c>
      <c r="B3467" s="120">
        <v>59.0</v>
      </c>
      <c r="C3467" s="121" t="str">
        <f t="shared" si="91"/>
        <v/>
      </c>
      <c r="D3467" s="122" t="str">
        <f t="shared" ref="D3467:E3467" si="3140">D3466</f>
        <v/>
      </c>
      <c r="E3467" s="123" t="str">
        <f t="shared" si="3140"/>
        <v/>
      </c>
      <c r="F3467" s="213"/>
      <c r="G3467" s="124"/>
      <c r="H3467" s="125"/>
      <c r="I3467" s="125"/>
      <c r="J3467" s="214"/>
      <c r="K3467" s="185"/>
      <c r="L3467" s="185"/>
      <c r="M3467" s="132"/>
      <c r="N3467" s="118" t="str">
        <f>VLOOKUP(K3467,COD!$O$2:$P$10,2,FALSE)</f>
        <v>#N/A</v>
      </c>
      <c r="O3467" s="118" t="str">
        <f>VLOOKUP(L3467,COD!$O$12:$P$25,2,FALSE)</f>
        <v>#N/A</v>
      </c>
      <c r="P3467" s="119" t="str">
        <f t="shared" si="3009"/>
        <v>#N/A</v>
      </c>
    </row>
    <row r="3468" ht="23.25" customHeight="1">
      <c r="A3468" s="86" t="str">
        <f t="shared" si="3082"/>
        <v>60</v>
      </c>
      <c r="B3468" s="120">
        <v>60.0</v>
      </c>
      <c r="C3468" s="121" t="str">
        <f t="shared" si="91"/>
        <v/>
      </c>
      <c r="D3468" s="122" t="str">
        <f t="shared" ref="D3468:E3468" si="3141">D3467</f>
        <v/>
      </c>
      <c r="E3468" s="123" t="str">
        <f t="shared" si="3141"/>
        <v/>
      </c>
      <c r="F3468" s="213"/>
      <c r="G3468" s="124"/>
      <c r="H3468" s="125"/>
      <c r="I3468" s="125"/>
      <c r="J3468" s="214"/>
      <c r="K3468" s="185"/>
      <c r="L3468" s="185"/>
      <c r="M3468" s="127"/>
      <c r="N3468" s="128" t="str">
        <f>VLOOKUP(K3468,COD!$O$2:$P$10,2,FALSE)</f>
        <v>#N/A</v>
      </c>
      <c r="O3468" s="128" t="str">
        <f>VLOOKUP(L3468,COD!$O$12:$P$25,2,FALSE)</f>
        <v>#N/A</v>
      </c>
      <c r="P3468" s="119" t="str">
        <f t="shared" si="3009"/>
        <v>#N/A</v>
      </c>
    </row>
    <row r="3469" ht="23.25" customHeight="1">
      <c r="A3469" s="86" t="str">
        <f t="shared" si="3082"/>
        <v>61</v>
      </c>
      <c r="B3469" s="120">
        <v>61.0</v>
      </c>
      <c r="C3469" s="121" t="str">
        <f t="shared" si="91"/>
        <v/>
      </c>
      <c r="D3469" s="122" t="str">
        <f t="shared" ref="D3469:E3469" si="3142">D3468</f>
        <v/>
      </c>
      <c r="E3469" s="123" t="str">
        <f t="shared" si="3142"/>
        <v/>
      </c>
      <c r="F3469" s="213"/>
      <c r="G3469" s="124"/>
      <c r="H3469" s="125"/>
      <c r="I3469" s="125"/>
      <c r="J3469" s="215"/>
      <c r="K3469" s="185"/>
      <c r="L3469" s="185"/>
      <c r="M3469" s="132"/>
      <c r="N3469" s="118" t="str">
        <f>VLOOKUP(K3469,COD!$O$2:$P$10,2,FALSE)</f>
        <v>#N/A</v>
      </c>
      <c r="O3469" s="118" t="str">
        <f>VLOOKUP(L3469,COD!$O$12:$P$25,2,FALSE)</f>
        <v>#N/A</v>
      </c>
      <c r="P3469" s="119" t="str">
        <f t="shared" si="3009"/>
        <v>#N/A</v>
      </c>
    </row>
    <row r="3470" ht="23.25" customHeight="1">
      <c r="A3470" s="86" t="str">
        <f t="shared" si="3082"/>
        <v>62</v>
      </c>
      <c r="B3470" s="120">
        <v>62.0</v>
      </c>
      <c r="C3470" s="121" t="str">
        <f t="shared" si="91"/>
        <v/>
      </c>
      <c r="D3470" s="122" t="str">
        <f t="shared" ref="D3470:E3470" si="3143">D3469</f>
        <v/>
      </c>
      <c r="E3470" s="123" t="str">
        <f t="shared" si="3143"/>
        <v/>
      </c>
      <c r="F3470" s="213"/>
      <c r="G3470" s="124"/>
      <c r="H3470" s="125"/>
      <c r="I3470" s="125"/>
      <c r="J3470" s="215"/>
      <c r="K3470" s="186"/>
      <c r="L3470" s="186"/>
      <c r="M3470" s="131"/>
      <c r="N3470" s="128" t="str">
        <f>VLOOKUP(K3470,COD!$O$2:$P$10,2,FALSE)</f>
        <v>#N/A</v>
      </c>
      <c r="O3470" s="128" t="str">
        <f>VLOOKUP(L3470,COD!$O$12:$P$25,2,FALSE)</f>
        <v>#N/A</v>
      </c>
      <c r="P3470" s="119" t="str">
        <f t="shared" si="3009"/>
        <v>#N/A</v>
      </c>
    </row>
    <row r="3471" ht="23.25" customHeight="1">
      <c r="A3471" s="86" t="str">
        <f t="shared" si="3082"/>
        <v>63</v>
      </c>
      <c r="B3471" s="120">
        <v>63.0</v>
      </c>
      <c r="C3471" s="121" t="str">
        <f t="shared" si="91"/>
        <v/>
      </c>
      <c r="D3471" s="122" t="str">
        <f t="shared" ref="D3471:E3471" si="3144">D3470</f>
        <v/>
      </c>
      <c r="E3471" s="123" t="str">
        <f t="shared" si="3144"/>
        <v/>
      </c>
      <c r="F3471" s="213"/>
      <c r="G3471" s="124"/>
      <c r="H3471" s="125"/>
      <c r="I3471" s="125"/>
      <c r="J3471" s="215"/>
      <c r="K3471" s="185"/>
      <c r="L3471" s="185"/>
      <c r="M3471" s="130"/>
      <c r="N3471" s="118" t="str">
        <f>VLOOKUP(K3471,COD!$O$2:$P$10,2,FALSE)</f>
        <v>#N/A</v>
      </c>
      <c r="O3471" s="118" t="str">
        <f>VLOOKUP(L3471,COD!$O$12:$P$25,2,FALSE)</f>
        <v>#N/A</v>
      </c>
      <c r="P3471" s="119" t="str">
        <f t="shared" si="3009"/>
        <v>#N/A</v>
      </c>
    </row>
    <row r="3472" ht="23.25" customHeight="1">
      <c r="A3472" s="86" t="str">
        <f t="shared" si="3082"/>
        <v>64</v>
      </c>
      <c r="B3472" s="120">
        <v>64.0</v>
      </c>
      <c r="C3472" s="121" t="str">
        <f t="shared" si="91"/>
        <v/>
      </c>
      <c r="D3472" s="122" t="str">
        <f t="shared" ref="D3472:E3472" si="3145">D3471</f>
        <v/>
      </c>
      <c r="E3472" s="123" t="str">
        <f t="shared" si="3145"/>
        <v/>
      </c>
      <c r="F3472" s="213"/>
      <c r="G3472" s="124"/>
      <c r="H3472" s="125"/>
      <c r="I3472" s="125"/>
      <c r="J3472" s="214"/>
      <c r="K3472" s="185"/>
      <c r="L3472" s="185"/>
      <c r="M3472" s="131"/>
      <c r="N3472" s="128" t="str">
        <f>VLOOKUP(K3472,COD!$O$2:$P$10,2,FALSE)</f>
        <v>#N/A</v>
      </c>
      <c r="O3472" s="128" t="str">
        <f>VLOOKUP(L3472,COD!$O$12:$P$25,2,FALSE)</f>
        <v>#N/A</v>
      </c>
      <c r="P3472" s="119" t="str">
        <f t="shared" si="3009"/>
        <v>#N/A</v>
      </c>
    </row>
    <row r="3473" ht="23.25" customHeight="1">
      <c r="A3473" s="86" t="str">
        <f t="shared" si="3082"/>
        <v>65</v>
      </c>
      <c r="B3473" s="120">
        <v>65.0</v>
      </c>
      <c r="C3473" s="121" t="str">
        <f t="shared" si="91"/>
        <v/>
      </c>
      <c r="D3473" s="122" t="str">
        <f t="shared" ref="D3473:E3473" si="3146">D3472</f>
        <v/>
      </c>
      <c r="E3473" s="123" t="str">
        <f t="shared" si="3146"/>
        <v/>
      </c>
      <c r="F3473" s="213"/>
      <c r="G3473" s="124"/>
      <c r="H3473" s="125"/>
      <c r="I3473" s="125"/>
      <c r="J3473" s="214"/>
      <c r="K3473" s="185"/>
      <c r="L3473" s="185"/>
      <c r="M3473" s="130"/>
      <c r="N3473" s="118" t="str">
        <f>VLOOKUP(K3473,COD!$O$2:$P$10,2,FALSE)</f>
        <v>#N/A</v>
      </c>
      <c r="O3473" s="118" t="str">
        <f>VLOOKUP(L3473,COD!$O$12:$P$25,2,FALSE)</f>
        <v>#N/A</v>
      </c>
      <c r="P3473" s="119" t="str">
        <f t="shared" si="3009"/>
        <v>#N/A</v>
      </c>
    </row>
    <row r="3474" ht="23.25" customHeight="1">
      <c r="A3474" s="86" t="str">
        <f t="shared" si="3082"/>
        <v>66</v>
      </c>
      <c r="B3474" s="120">
        <v>66.0</v>
      </c>
      <c r="C3474" s="121" t="str">
        <f t="shared" si="91"/>
        <v/>
      </c>
      <c r="D3474" s="122" t="str">
        <f t="shared" ref="D3474:E3474" si="3147">D3473</f>
        <v/>
      </c>
      <c r="E3474" s="123" t="str">
        <f t="shared" si="3147"/>
        <v/>
      </c>
      <c r="F3474" s="213"/>
      <c r="G3474" s="124"/>
      <c r="H3474" s="125"/>
      <c r="I3474" s="125"/>
      <c r="J3474" s="214"/>
      <c r="K3474" s="186"/>
      <c r="L3474" s="186"/>
      <c r="M3474" s="131"/>
      <c r="N3474" s="128" t="str">
        <f>VLOOKUP(K3474,COD!$O$2:$P$10,2,FALSE)</f>
        <v>#N/A</v>
      </c>
      <c r="O3474" s="128" t="str">
        <f>VLOOKUP(L3474,COD!$O$12:$P$25,2,FALSE)</f>
        <v>#N/A</v>
      </c>
      <c r="P3474" s="119" t="str">
        <f t="shared" si="3009"/>
        <v>#N/A</v>
      </c>
    </row>
    <row r="3475" ht="23.25" customHeight="1">
      <c r="A3475" s="86" t="str">
        <f t="shared" si="3082"/>
        <v>67</v>
      </c>
      <c r="B3475" s="120">
        <v>67.0</v>
      </c>
      <c r="C3475" s="121" t="str">
        <f t="shared" si="91"/>
        <v/>
      </c>
      <c r="D3475" s="122" t="str">
        <f t="shared" ref="D3475:E3475" si="3148">D3474</f>
        <v/>
      </c>
      <c r="E3475" s="123" t="str">
        <f t="shared" si="3148"/>
        <v/>
      </c>
      <c r="F3475" s="213"/>
      <c r="G3475" s="124"/>
      <c r="H3475" s="125"/>
      <c r="I3475" s="125"/>
      <c r="J3475" s="214"/>
      <c r="K3475" s="185"/>
      <c r="L3475" s="185"/>
      <c r="M3475" s="132"/>
      <c r="N3475" s="118" t="str">
        <f>VLOOKUP(K3475,COD!$O$2:$P$10,2,FALSE)</f>
        <v>#N/A</v>
      </c>
      <c r="O3475" s="118" t="str">
        <f>VLOOKUP(L3475,COD!$O$12:$P$25,2,FALSE)</f>
        <v>#N/A</v>
      </c>
      <c r="P3475" s="119" t="str">
        <f t="shared" si="3009"/>
        <v>#N/A</v>
      </c>
    </row>
    <row r="3476" ht="23.25" customHeight="1">
      <c r="A3476" s="86" t="str">
        <f t="shared" si="3082"/>
        <v>68</v>
      </c>
      <c r="B3476" s="120">
        <v>68.0</v>
      </c>
      <c r="C3476" s="121" t="str">
        <f t="shared" si="91"/>
        <v/>
      </c>
      <c r="D3476" s="122" t="str">
        <f t="shared" ref="D3476:E3476" si="3149">D3475</f>
        <v/>
      </c>
      <c r="E3476" s="123" t="str">
        <f t="shared" si="3149"/>
        <v/>
      </c>
      <c r="F3476" s="213"/>
      <c r="G3476" s="124"/>
      <c r="H3476" s="125"/>
      <c r="I3476" s="125"/>
      <c r="J3476" s="215"/>
      <c r="K3476" s="186"/>
      <c r="L3476" s="186"/>
      <c r="M3476" s="131"/>
      <c r="N3476" s="128" t="str">
        <f>VLOOKUP(K3476,COD!$O$2:$P$10,2,FALSE)</f>
        <v>#N/A</v>
      </c>
      <c r="O3476" s="128" t="str">
        <f>VLOOKUP(L3476,COD!$O$12:$P$25,2,FALSE)</f>
        <v>#N/A</v>
      </c>
      <c r="P3476" s="119" t="str">
        <f t="shared" si="3009"/>
        <v>#N/A</v>
      </c>
    </row>
    <row r="3477" ht="23.25" customHeight="1">
      <c r="A3477" s="86" t="str">
        <f t="shared" si="3082"/>
        <v>69</v>
      </c>
      <c r="B3477" s="120">
        <v>69.0</v>
      </c>
      <c r="C3477" s="121" t="str">
        <f t="shared" si="91"/>
        <v/>
      </c>
      <c r="D3477" s="122" t="str">
        <f t="shared" ref="D3477:E3477" si="3150">D3476</f>
        <v/>
      </c>
      <c r="E3477" s="123" t="str">
        <f t="shared" si="3150"/>
        <v/>
      </c>
      <c r="F3477" s="213"/>
      <c r="G3477" s="124"/>
      <c r="H3477" s="125"/>
      <c r="I3477" s="125"/>
      <c r="J3477" s="214"/>
      <c r="K3477" s="186"/>
      <c r="L3477" s="186"/>
      <c r="M3477" s="130"/>
      <c r="N3477" s="118" t="str">
        <f>VLOOKUP(K3477,COD!$O$2:$P$10,2,FALSE)</f>
        <v>#N/A</v>
      </c>
      <c r="O3477" s="118" t="str">
        <f>VLOOKUP(L3477,COD!$O$12:$P$25,2,FALSE)</f>
        <v>#N/A</v>
      </c>
      <c r="P3477" s="119" t="str">
        <f t="shared" si="3009"/>
        <v>#N/A</v>
      </c>
    </row>
    <row r="3478" ht="23.25" customHeight="1">
      <c r="A3478" s="86" t="str">
        <f t="shared" si="3082"/>
        <v>70</v>
      </c>
      <c r="B3478" s="136">
        <v>70.0</v>
      </c>
      <c r="C3478" s="137" t="str">
        <f t="shared" si="91"/>
        <v/>
      </c>
      <c r="D3478" s="138" t="str">
        <f t="shared" ref="D3478:E3478" si="3151">D3477</f>
        <v/>
      </c>
      <c r="E3478" s="139" t="str">
        <f t="shared" si="3151"/>
        <v/>
      </c>
      <c r="F3478" s="216"/>
      <c r="G3478" s="141"/>
      <c r="H3478" s="142"/>
      <c r="I3478" s="142"/>
      <c r="J3478" s="217"/>
      <c r="K3478" s="199"/>
      <c r="L3478" s="199"/>
      <c r="M3478" s="145"/>
      <c r="N3478" s="128" t="str">
        <f>VLOOKUP(K3478,COD!$O$2:$P$10,2,FALSE)</f>
        <v>#N/A</v>
      </c>
      <c r="O3478" s="128" t="str">
        <f>VLOOKUP(L3478,COD!$O$12:$P$25,2,FALSE)</f>
        <v>#N/A</v>
      </c>
      <c r="P3478" s="119" t="str">
        <f t="shared" si="3009"/>
        <v>#N/A</v>
      </c>
    </row>
    <row r="3479" ht="21.0" customHeight="1">
      <c r="A3479" s="86" t="str">
        <f t="shared" ref="A3479:A3481" si="3153">E3479&amp;D3479&amp;F3479</f>
        <v>CLAVE ROJA</v>
      </c>
      <c r="B3479" s="108" t="s">
        <v>450</v>
      </c>
      <c r="C3479" s="146" t="str">
        <f t="shared" si="91"/>
        <v/>
      </c>
      <c r="D3479" s="147" t="str">
        <f t="shared" ref="D3479:E3479" si="3152">D3478</f>
        <v/>
      </c>
      <c r="E3479" s="148" t="str">
        <f t="shared" si="3152"/>
        <v/>
      </c>
      <c r="F3479" s="149" t="s">
        <v>21</v>
      </c>
      <c r="G3479" s="150"/>
      <c r="H3479" s="150"/>
      <c r="I3479" s="150"/>
      <c r="J3479" s="151"/>
      <c r="K3479" s="152"/>
      <c r="L3479" s="151"/>
      <c r="M3479" s="153"/>
      <c r="N3479" s="119" t="str">
        <f>VLOOKUP(K3479,COD!$O$2:$P$10,2,FALSE)</f>
        <v>#N/A</v>
      </c>
      <c r="O3479" s="119" t="str">
        <f>VLOOKUP(L3479,COD!$O$12:$P$25,2,FALSE)</f>
        <v>#N/A</v>
      </c>
      <c r="P3479" s="119" t="str">
        <f t="shared" si="3009"/>
        <v>#N/A</v>
      </c>
    </row>
    <row r="3480" ht="21.0" customHeight="1">
      <c r="A3480" s="86" t="str">
        <f t="shared" si="3153"/>
        <v>CLAVE AMARILLA</v>
      </c>
      <c r="B3480" s="120" t="s">
        <v>450</v>
      </c>
      <c r="C3480" s="154" t="str">
        <f t="shared" si="91"/>
        <v/>
      </c>
      <c r="D3480" s="155" t="str">
        <f t="shared" ref="D3480:E3480" si="3154">D3479</f>
        <v/>
      </c>
      <c r="E3480" s="123" t="str">
        <f t="shared" si="3154"/>
        <v/>
      </c>
      <c r="F3480" s="156" t="s">
        <v>32</v>
      </c>
      <c r="G3480" s="157"/>
      <c r="H3480" s="157"/>
      <c r="I3480" s="157"/>
      <c r="J3480" s="158"/>
      <c r="K3480" s="159"/>
      <c r="L3480" s="158"/>
      <c r="M3480" s="130"/>
      <c r="N3480" s="119" t="str">
        <f>VLOOKUP(K3480,COD!$O$2:$P$10,2,FALSE)</f>
        <v>#N/A</v>
      </c>
      <c r="O3480" s="119" t="str">
        <f>VLOOKUP(L3480,COD!$O$12:$P$25,2,FALSE)</f>
        <v>#N/A</v>
      </c>
      <c r="P3480" s="119" t="str">
        <f t="shared" si="3009"/>
        <v>#N/A</v>
      </c>
    </row>
    <row r="3481" ht="21.0" customHeight="1">
      <c r="A3481" s="86" t="str">
        <f t="shared" si="3153"/>
        <v>CLAVE AZUL</v>
      </c>
      <c r="B3481" s="136" t="s">
        <v>450</v>
      </c>
      <c r="C3481" s="160" t="str">
        <f t="shared" si="91"/>
        <v/>
      </c>
      <c r="D3481" s="161" t="str">
        <f t="shared" ref="D3481:E3481" si="3155">D3480</f>
        <v/>
      </c>
      <c r="E3481" s="139" t="str">
        <f t="shared" si="3155"/>
        <v/>
      </c>
      <c r="F3481" s="162" t="s">
        <v>43</v>
      </c>
      <c r="G3481" s="163"/>
      <c r="H3481" s="163"/>
      <c r="I3481" s="163"/>
      <c r="J3481" s="164"/>
      <c r="K3481" s="165"/>
      <c r="L3481" s="164"/>
      <c r="M3481" s="166"/>
      <c r="N3481" s="119" t="str">
        <f>VLOOKUP(K3481,COD!$O$2:$P$10,2,FALSE)</f>
        <v>#N/A</v>
      </c>
      <c r="O3481" s="119" t="str">
        <f>VLOOKUP(L3481,COD!$O$12:$P$25,2,FALSE)</f>
        <v>#N/A</v>
      </c>
      <c r="P3481" s="119" t="str">
        <f t="shared" si="3009"/>
        <v>#N/A</v>
      </c>
    </row>
    <row r="3482" ht="23.25" customHeight="1">
      <c r="A3482" s="86" t="str">
        <f t="shared" ref="A3482:A3551" si="3156">E3482&amp;D3482&amp;B3482</f>
        <v>1</v>
      </c>
      <c r="B3482" s="167">
        <v>1.0</v>
      </c>
      <c r="C3482" s="168" t="str">
        <f t="shared" si="91"/>
        <v/>
      </c>
      <c r="D3482" s="169" t="str">
        <f>VLOOKUP($B$2&amp;$E3482,'Numeración'!$A$4:$G$63,5,FALSE)</f>
        <v/>
      </c>
      <c r="E3482" s="218"/>
      <c r="F3482" s="171"/>
      <c r="G3482" s="172"/>
      <c r="H3482" s="173"/>
      <c r="I3482" s="173"/>
      <c r="J3482" s="174"/>
      <c r="K3482" s="175"/>
      <c r="L3482" s="175"/>
      <c r="M3482" s="176"/>
      <c r="N3482" s="128" t="str">
        <f>VLOOKUP(K3482,COD!$O$2:$P$10,2,FALSE)</f>
        <v>#N/A</v>
      </c>
      <c r="O3482" s="128" t="str">
        <f>VLOOKUP(L3482,COD!$O$12:$P$25,2,FALSE)</f>
        <v>#N/A</v>
      </c>
      <c r="P3482" s="119" t="str">
        <f t="shared" si="3009"/>
        <v>#N/A</v>
      </c>
    </row>
    <row r="3483" ht="23.25" customHeight="1">
      <c r="A3483" s="86" t="str">
        <f t="shared" si="3156"/>
        <v>2</v>
      </c>
      <c r="B3483" s="177">
        <v>2.0</v>
      </c>
      <c r="C3483" s="178" t="str">
        <f t="shared" si="91"/>
        <v/>
      </c>
      <c r="D3483" s="179" t="str">
        <f t="shared" ref="D3483:E3483" si="3157">D3482</f>
        <v/>
      </c>
      <c r="E3483" s="180" t="str">
        <f t="shared" si="3157"/>
        <v/>
      </c>
      <c r="F3483" s="181"/>
      <c r="G3483" s="182"/>
      <c r="H3483" s="183"/>
      <c r="I3483" s="183"/>
      <c r="J3483" s="184"/>
      <c r="K3483" s="185"/>
      <c r="L3483" s="186"/>
      <c r="M3483" s="132"/>
      <c r="N3483" s="118" t="str">
        <f>VLOOKUP(K3483,COD!$O$2:$P$10,2,FALSE)</f>
        <v>#N/A</v>
      </c>
      <c r="O3483" s="118" t="str">
        <f>VLOOKUP(L3483,COD!$O$12:$P$25,2,FALSE)</f>
        <v>#N/A</v>
      </c>
      <c r="P3483" s="119" t="str">
        <f t="shared" si="3009"/>
        <v>#N/A</v>
      </c>
    </row>
    <row r="3484" ht="23.25" customHeight="1">
      <c r="A3484" s="86" t="str">
        <f t="shared" si="3156"/>
        <v>3</v>
      </c>
      <c r="B3484" s="177">
        <v>3.0</v>
      </c>
      <c r="C3484" s="178" t="str">
        <f t="shared" si="91"/>
        <v/>
      </c>
      <c r="D3484" s="179" t="str">
        <f t="shared" ref="D3484:E3484" si="3158">D3483</f>
        <v/>
      </c>
      <c r="E3484" s="180" t="str">
        <f t="shared" si="3158"/>
        <v/>
      </c>
      <c r="F3484" s="181"/>
      <c r="G3484" s="182"/>
      <c r="H3484" s="183"/>
      <c r="I3484" s="183"/>
      <c r="J3484" s="184"/>
      <c r="K3484" s="185"/>
      <c r="L3484" s="185"/>
      <c r="M3484" s="131"/>
      <c r="N3484" s="128" t="str">
        <f>VLOOKUP(K3484,COD!$O$2:$P$10,2,FALSE)</f>
        <v>#N/A</v>
      </c>
      <c r="O3484" s="128" t="str">
        <f>VLOOKUP(L3484,COD!$O$12:$P$25,2,FALSE)</f>
        <v>#N/A</v>
      </c>
      <c r="P3484" s="119" t="str">
        <f t="shared" si="3009"/>
        <v>#N/A</v>
      </c>
    </row>
    <row r="3485" ht="23.25" customHeight="1">
      <c r="A3485" s="86" t="str">
        <f t="shared" si="3156"/>
        <v>4</v>
      </c>
      <c r="B3485" s="177">
        <v>4.0</v>
      </c>
      <c r="C3485" s="178" t="str">
        <f t="shared" si="91"/>
        <v/>
      </c>
      <c r="D3485" s="179" t="str">
        <f t="shared" ref="D3485:E3485" si="3159">D3484</f>
        <v/>
      </c>
      <c r="E3485" s="180" t="str">
        <f t="shared" si="3159"/>
        <v/>
      </c>
      <c r="F3485" s="181"/>
      <c r="G3485" s="182"/>
      <c r="H3485" s="183"/>
      <c r="I3485" s="183"/>
      <c r="J3485" s="184"/>
      <c r="K3485" s="185"/>
      <c r="L3485" s="185"/>
      <c r="M3485" s="132"/>
      <c r="N3485" s="118" t="str">
        <f>VLOOKUP(K3485,COD!$O$2:$P$10,2,FALSE)</f>
        <v>#N/A</v>
      </c>
      <c r="O3485" s="118" t="str">
        <f>VLOOKUP(L3485,COD!$O$12:$P$25,2,FALSE)</f>
        <v>#N/A</v>
      </c>
      <c r="P3485" s="119" t="str">
        <f t="shared" si="3009"/>
        <v>#N/A</v>
      </c>
    </row>
    <row r="3486" ht="23.25" customHeight="1">
      <c r="A3486" s="86" t="str">
        <f t="shared" si="3156"/>
        <v>5</v>
      </c>
      <c r="B3486" s="177">
        <v>5.0</v>
      </c>
      <c r="C3486" s="178" t="str">
        <f t="shared" si="91"/>
        <v/>
      </c>
      <c r="D3486" s="179" t="str">
        <f t="shared" ref="D3486:E3486" si="3160">D3485</f>
        <v/>
      </c>
      <c r="E3486" s="180" t="str">
        <f t="shared" si="3160"/>
        <v/>
      </c>
      <c r="F3486" s="181"/>
      <c r="G3486" s="182"/>
      <c r="H3486" s="183"/>
      <c r="I3486" s="183"/>
      <c r="J3486" s="184"/>
      <c r="K3486" s="185"/>
      <c r="L3486" s="185"/>
      <c r="M3486" s="131"/>
      <c r="N3486" s="128" t="str">
        <f>VLOOKUP(K3486,COD!$O$2:$P$10,2,FALSE)</f>
        <v>#N/A</v>
      </c>
      <c r="O3486" s="128" t="str">
        <f>VLOOKUP(L3486,COD!$O$12:$P$25,2,FALSE)</f>
        <v>#N/A</v>
      </c>
      <c r="P3486" s="119" t="str">
        <f t="shared" si="3009"/>
        <v>#N/A</v>
      </c>
    </row>
    <row r="3487" ht="23.25" customHeight="1">
      <c r="A3487" s="86" t="str">
        <f t="shared" si="3156"/>
        <v>6</v>
      </c>
      <c r="B3487" s="177">
        <v>6.0</v>
      </c>
      <c r="C3487" s="178" t="str">
        <f t="shared" si="91"/>
        <v/>
      </c>
      <c r="D3487" s="179" t="str">
        <f t="shared" ref="D3487:E3487" si="3161">D3486</f>
        <v/>
      </c>
      <c r="E3487" s="180" t="str">
        <f t="shared" si="3161"/>
        <v/>
      </c>
      <c r="F3487" s="181"/>
      <c r="G3487" s="182"/>
      <c r="H3487" s="183"/>
      <c r="I3487" s="183"/>
      <c r="J3487" s="184"/>
      <c r="K3487" s="185"/>
      <c r="L3487" s="185"/>
      <c r="M3487" s="130"/>
      <c r="N3487" s="118" t="str">
        <f>VLOOKUP(K3487,COD!$O$2:$P$10,2,FALSE)</f>
        <v>#N/A</v>
      </c>
      <c r="O3487" s="118" t="str">
        <f>VLOOKUP(L3487,COD!$O$12:$P$25,2,FALSE)</f>
        <v>#N/A</v>
      </c>
      <c r="P3487" s="119" t="str">
        <f t="shared" si="3009"/>
        <v>#N/A</v>
      </c>
    </row>
    <row r="3488" ht="23.25" customHeight="1">
      <c r="A3488" s="86" t="str">
        <f t="shared" si="3156"/>
        <v>7</v>
      </c>
      <c r="B3488" s="177">
        <v>7.0</v>
      </c>
      <c r="C3488" s="178" t="str">
        <f t="shared" si="91"/>
        <v/>
      </c>
      <c r="D3488" s="179" t="str">
        <f t="shared" ref="D3488:E3488" si="3162">D3487</f>
        <v/>
      </c>
      <c r="E3488" s="180" t="str">
        <f t="shared" si="3162"/>
        <v/>
      </c>
      <c r="F3488" s="181"/>
      <c r="G3488" s="182"/>
      <c r="H3488" s="183"/>
      <c r="I3488" s="183"/>
      <c r="J3488" s="184"/>
      <c r="K3488" s="185"/>
      <c r="L3488" s="185"/>
      <c r="M3488" s="127"/>
      <c r="N3488" s="128" t="str">
        <f>VLOOKUP(K3488,COD!$O$2:$P$10,2,FALSE)</f>
        <v>#N/A</v>
      </c>
      <c r="O3488" s="128" t="str">
        <f>VLOOKUP(L3488,COD!$O$12:$P$25,2,FALSE)</f>
        <v>#N/A</v>
      </c>
      <c r="P3488" s="119" t="str">
        <f t="shared" si="3009"/>
        <v>#N/A</v>
      </c>
    </row>
    <row r="3489" ht="23.25" customHeight="1">
      <c r="A3489" s="86" t="str">
        <f t="shared" si="3156"/>
        <v>8</v>
      </c>
      <c r="B3489" s="177">
        <v>8.0</v>
      </c>
      <c r="C3489" s="178" t="str">
        <f t="shared" si="91"/>
        <v/>
      </c>
      <c r="D3489" s="179" t="str">
        <f t="shared" ref="D3489:E3489" si="3163">D3488</f>
        <v/>
      </c>
      <c r="E3489" s="180" t="str">
        <f t="shared" si="3163"/>
        <v/>
      </c>
      <c r="F3489" s="181"/>
      <c r="G3489" s="182"/>
      <c r="H3489" s="183"/>
      <c r="I3489" s="183"/>
      <c r="J3489" s="184"/>
      <c r="K3489" s="185"/>
      <c r="L3489" s="185"/>
      <c r="M3489" s="132"/>
      <c r="N3489" s="118" t="str">
        <f>VLOOKUP(K3489,COD!$O$2:$P$10,2,FALSE)</f>
        <v>#N/A</v>
      </c>
      <c r="O3489" s="118" t="str">
        <f>VLOOKUP(L3489,COD!$O$12:$P$25,2,FALSE)</f>
        <v>#N/A</v>
      </c>
      <c r="P3489" s="119" t="str">
        <f t="shared" si="3009"/>
        <v>#N/A</v>
      </c>
    </row>
    <row r="3490" ht="23.25" customHeight="1">
      <c r="A3490" s="86" t="str">
        <f t="shared" si="3156"/>
        <v>9</v>
      </c>
      <c r="B3490" s="177">
        <v>9.0</v>
      </c>
      <c r="C3490" s="178" t="str">
        <f t="shared" si="91"/>
        <v/>
      </c>
      <c r="D3490" s="179" t="str">
        <f t="shared" ref="D3490:E3490" si="3164">D3489</f>
        <v/>
      </c>
      <c r="E3490" s="180" t="str">
        <f t="shared" si="3164"/>
        <v/>
      </c>
      <c r="F3490" s="181"/>
      <c r="G3490" s="182"/>
      <c r="H3490" s="183"/>
      <c r="I3490" s="183"/>
      <c r="J3490" s="184"/>
      <c r="K3490" s="185"/>
      <c r="L3490" s="185"/>
      <c r="M3490" s="131"/>
      <c r="N3490" s="128" t="str">
        <f>VLOOKUP(K3490,COD!$O$2:$P$10,2,FALSE)</f>
        <v>#N/A</v>
      </c>
      <c r="O3490" s="128" t="str">
        <f>VLOOKUP(L3490,COD!$O$12:$P$25,2,FALSE)</f>
        <v>#N/A</v>
      </c>
      <c r="P3490" s="119" t="str">
        <f t="shared" si="3009"/>
        <v>#N/A</v>
      </c>
    </row>
    <row r="3491" ht="23.25" customHeight="1">
      <c r="A3491" s="86" t="str">
        <f t="shared" si="3156"/>
        <v>10</v>
      </c>
      <c r="B3491" s="177">
        <v>10.0</v>
      </c>
      <c r="C3491" s="178" t="str">
        <f t="shared" si="91"/>
        <v/>
      </c>
      <c r="D3491" s="179" t="str">
        <f t="shared" ref="D3491:E3491" si="3165">D3490</f>
        <v/>
      </c>
      <c r="E3491" s="180" t="str">
        <f t="shared" si="3165"/>
        <v/>
      </c>
      <c r="F3491" s="181"/>
      <c r="G3491" s="182"/>
      <c r="H3491" s="183"/>
      <c r="I3491" s="183"/>
      <c r="J3491" s="184"/>
      <c r="K3491" s="185"/>
      <c r="L3491" s="185"/>
      <c r="M3491" s="132"/>
      <c r="N3491" s="118" t="str">
        <f>VLOOKUP(K3491,COD!$O$2:$P$10,2,FALSE)</f>
        <v>#N/A</v>
      </c>
      <c r="O3491" s="118" t="str">
        <f>VLOOKUP(L3491,COD!$O$12:$P$25,2,FALSE)</f>
        <v>#N/A</v>
      </c>
      <c r="P3491" s="119" t="str">
        <f t="shared" si="3009"/>
        <v>#N/A</v>
      </c>
    </row>
    <row r="3492" ht="23.25" customHeight="1">
      <c r="A3492" s="86" t="str">
        <f t="shared" si="3156"/>
        <v>11</v>
      </c>
      <c r="B3492" s="177">
        <v>11.0</v>
      </c>
      <c r="C3492" s="178" t="str">
        <f t="shared" si="91"/>
        <v/>
      </c>
      <c r="D3492" s="179" t="str">
        <f t="shared" ref="D3492:E3492" si="3166">D3491</f>
        <v/>
      </c>
      <c r="E3492" s="180" t="str">
        <f t="shared" si="3166"/>
        <v/>
      </c>
      <c r="F3492" s="181"/>
      <c r="G3492" s="182"/>
      <c r="H3492" s="183"/>
      <c r="I3492" s="183"/>
      <c r="J3492" s="184"/>
      <c r="K3492" s="185"/>
      <c r="L3492" s="185"/>
      <c r="M3492" s="131"/>
      <c r="N3492" s="128" t="str">
        <f>VLOOKUP(K3492,COD!$O$2:$P$10,2,FALSE)</f>
        <v>#N/A</v>
      </c>
      <c r="O3492" s="128" t="str">
        <f>VLOOKUP(L3492,COD!$O$12:$P$25,2,FALSE)</f>
        <v>#N/A</v>
      </c>
      <c r="P3492" s="119" t="str">
        <f t="shared" si="3009"/>
        <v>#N/A</v>
      </c>
    </row>
    <row r="3493" ht="23.25" customHeight="1">
      <c r="A3493" s="86" t="str">
        <f t="shared" si="3156"/>
        <v>12</v>
      </c>
      <c r="B3493" s="177">
        <v>12.0</v>
      </c>
      <c r="C3493" s="178" t="str">
        <f t="shared" si="91"/>
        <v/>
      </c>
      <c r="D3493" s="179" t="str">
        <f t="shared" ref="D3493:E3493" si="3167">D3492</f>
        <v/>
      </c>
      <c r="E3493" s="180" t="str">
        <f t="shared" si="3167"/>
        <v/>
      </c>
      <c r="F3493" s="181"/>
      <c r="G3493" s="182"/>
      <c r="H3493" s="183"/>
      <c r="I3493" s="183"/>
      <c r="J3493" s="184"/>
      <c r="K3493" s="186"/>
      <c r="L3493" s="186"/>
      <c r="M3493" s="130"/>
      <c r="N3493" s="118" t="str">
        <f>VLOOKUP(K3493,COD!$O$2:$P$10,2,FALSE)</f>
        <v>#N/A</v>
      </c>
      <c r="O3493" s="118" t="str">
        <f>VLOOKUP(L3493,COD!$O$12:$P$25,2,FALSE)</f>
        <v>#N/A</v>
      </c>
      <c r="P3493" s="119" t="str">
        <f t="shared" si="3009"/>
        <v>#N/A</v>
      </c>
    </row>
    <row r="3494" ht="23.25" customHeight="1">
      <c r="A3494" s="86" t="str">
        <f t="shared" si="3156"/>
        <v>13</v>
      </c>
      <c r="B3494" s="177">
        <v>13.0</v>
      </c>
      <c r="C3494" s="178" t="str">
        <f t="shared" si="91"/>
        <v/>
      </c>
      <c r="D3494" s="179" t="str">
        <f t="shared" ref="D3494:E3494" si="3168">D3493</f>
        <v/>
      </c>
      <c r="E3494" s="180" t="str">
        <f t="shared" si="3168"/>
        <v/>
      </c>
      <c r="F3494" s="181"/>
      <c r="G3494" s="182"/>
      <c r="H3494" s="183"/>
      <c r="I3494" s="183"/>
      <c r="J3494" s="184"/>
      <c r="K3494" s="185"/>
      <c r="L3494" s="185"/>
      <c r="M3494" s="127"/>
      <c r="N3494" s="128" t="str">
        <f>VLOOKUP(K3494,COD!$O$2:$P$10,2,FALSE)</f>
        <v>#N/A</v>
      </c>
      <c r="O3494" s="128" t="str">
        <f>VLOOKUP(L3494,COD!$O$12:$P$25,2,FALSE)</f>
        <v>#N/A</v>
      </c>
      <c r="P3494" s="119" t="str">
        <f t="shared" si="3009"/>
        <v>#N/A</v>
      </c>
    </row>
    <row r="3495" ht="23.25" customHeight="1">
      <c r="A3495" s="86" t="str">
        <f t="shared" si="3156"/>
        <v>14</v>
      </c>
      <c r="B3495" s="177">
        <v>14.0</v>
      </c>
      <c r="C3495" s="178" t="str">
        <f t="shared" si="91"/>
        <v/>
      </c>
      <c r="D3495" s="179" t="str">
        <f t="shared" ref="D3495:E3495" si="3169">D3494</f>
        <v/>
      </c>
      <c r="E3495" s="180" t="str">
        <f t="shared" si="3169"/>
        <v/>
      </c>
      <c r="F3495" s="181"/>
      <c r="G3495" s="182"/>
      <c r="H3495" s="183"/>
      <c r="I3495" s="183"/>
      <c r="J3495" s="184"/>
      <c r="K3495" s="186"/>
      <c r="L3495" s="186"/>
      <c r="M3495" s="130"/>
      <c r="N3495" s="118" t="str">
        <f>VLOOKUP(K3495,COD!$O$2:$P$10,2,FALSE)</f>
        <v>#N/A</v>
      </c>
      <c r="O3495" s="118" t="str">
        <f>VLOOKUP(L3495,COD!$O$12:$P$25,2,FALSE)</f>
        <v>#N/A</v>
      </c>
      <c r="P3495" s="119" t="str">
        <f t="shared" si="3009"/>
        <v>#N/A</v>
      </c>
    </row>
    <row r="3496" ht="23.25" customHeight="1">
      <c r="A3496" s="86" t="str">
        <f t="shared" si="3156"/>
        <v>15</v>
      </c>
      <c r="B3496" s="177">
        <v>15.0</v>
      </c>
      <c r="C3496" s="178" t="str">
        <f t="shared" si="91"/>
        <v/>
      </c>
      <c r="D3496" s="179" t="str">
        <f t="shared" ref="D3496:E3496" si="3170">D3495</f>
        <v/>
      </c>
      <c r="E3496" s="180" t="str">
        <f t="shared" si="3170"/>
        <v/>
      </c>
      <c r="F3496" s="181"/>
      <c r="G3496" s="182"/>
      <c r="H3496" s="183"/>
      <c r="I3496" s="183"/>
      <c r="J3496" s="184"/>
      <c r="K3496" s="186"/>
      <c r="L3496" s="186"/>
      <c r="M3496" s="127"/>
      <c r="N3496" s="128" t="str">
        <f>VLOOKUP(K3496,COD!$O$2:$P$10,2,FALSE)</f>
        <v>#N/A</v>
      </c>
      <c r="O3496" s="128" t="str">
        <f>VLOOKUP(L3496,COD!$O$12:$P$25,2,FALSE)</f>
        <v>#N/A</v>
      </c>
      <c r="P3496" s="119" t="str">
        <f t="shared" si="3009"/>
        <v>#N/A</v>
      </c>
    </row>
    <row r="3497" ht="23.25" customHeight="1">
      <c r="A3497" s="86" t="str">
        <f t="shared" si="3156"/>
        <v>16</v>
      </c>
      <c r="B3497" s="177">
        <v>16.0</v>
      </c>
      <c r="C3497" s="178" t="str">
        <f t="shared" si="91"/>
        <v/>
      </c>
      <c r="D3497" s="179" t="str">
        <f t="shared" ref="D3497:E3497" si="3171">D3496</f>
        <v/>
      </c>
      <c r="E3497" s="180" t="str">
        <f t="shared" si="3171"/>
        <v/>
      </c>
      <c r="F3497" s="181"/>
      <c r="G3497" s="182"/>
      <c r="H3497" s="183"/>
      <c r="I3497" s="183"/>
      <c r="J3497" s="184"/>
      <c r="K3497" s="186"/>
      <c r="L3497" s="186"/>
      <c r="M3497" s="132"/>
      <c r="N3497" s="118" t="str">
        <f>VLOOKUP(K3497,COD!$O$2:$P$10,2,FALSE)</f>
        <v>#N/A</v>
      </c>
      <c r="O3497" s="118" t="str">
        <f>VLOOKUP(L3497,COD!$O$12:$P$25,2,FALSE)</f>
        <v>#N/A</v>
      </c>
      <c r="P3497" s="119" t="str">
        <f t="shared" si="3009"/>
        <v>#N/A</v>
      </c>
    </row>
    <row r="3498" ht="23.25" customHeight="1">
      <c r="A3498" s="86" t="str">
        <f t="shared" si="3156"/>
        <v>17</v>
      </c>
      <c r="B3498" s="177">
        <v>17.0</v>
      </c>
      <c r="C3498" s="178" t="str">
        <f t="shared" si="91"/>
        <v/>
      </c>
      <c r="D3498" s="179" t="str">
        <f t="shared" ref="D3498:E3498" si="3172">D3497</f>
        <v/>
      </c>
      <c r="E3498" s="180" t="str">
        <f t="shared" si="3172"/>
        <v/>
      </c>
      <c r="F3498" s="181"/>
      <c r="G3498" s="182"/>
      <c r="H3498" s="183"/>
      <c r="I3498" s="183"/>
      <c r="J3498" s="184"/>
      <c r="K3498" s="186"/>
      <c r="L3498" s="186"/>
      <c r="M3498" s="131"/>
      <c r="N3498" s="128" t="str">
        <f>VLOOKUP(K3498,COD!$O$2:$P$10,2,FALSE)</f>
        <v>#N/A</v>
      </c>
      <c r="O3498" s="128" t="str">
        <f>VLOOKUP(L3498,COD!$O$12:$P$25,2,FALSE)</f>
        <v>#N/A</v>
      </c>
      <c r="P3498" s="119" t="str">
        <f t="shared" si="3009"/>
        <v>#N/A</v>
      </c>
    </row>
    <row r="3499" ht="23.25" customHeight="1">
      <c r="A3499" s="86" t="str">
        <f t="shared" si="3156"/>
        <v>18</v>
      </c>
      <c r="B3499" s="177">
        <v>18.0</v>
      </c>
      <c r="C3499" s="178" t="str">
        <f t="shared" si="91"/>
        <v/>
      </c>
      <c r="D3499" s="179" t="str">
        <f t="shared" ref="D3499:E3499" si="3173">D3498</f>
        <v/>
      </c>
      <c r="E3499" s="180" t="str">
        <f t="shared" si="3173"/>
        <v/>
      </c>
      <c r="F3499" s="181"/>
      <c r="G3499" s="182"/>
      <c r="H3499" s="183"/>
      <c r="I3499" s="183"/>
      <c r="J3499" s="187"/>
      <c r="K3499" s="186"/>
      <c r="L3499" s="186"/>
      <c r="M3499" s="130"/>
      <c r="N3499" s="118" t="str">
        <f>VLOOKUP(K3499,COD!$O$2:$P$10,2,FALSE)</f>
        <v>#N/A</v>
      </c>
      <c r="O3499" s="118" t="str">
        <f>VLOOKUP(L3499,COD!$O$12:$P$25,2,FALSE)</f>
        <v>#N/A</v>
      </c>
      <c r="P3499" s="119" t="str">
        <f t="shared" si="3009"/>
        <v>#N/A</v>
      </c>
    </row>
    <row r="3500" ht="23.25" customHeight="1">
      <c r="A3500" s="86" t="str">
        <f t="shared" si="3156"/>
        <v>19</v>
      </c>
      <c r="B3500" s="177">
        <v>19.0</v>
      </c>
      <c r="C3500" s="178" t="str">
        <f t="shared" si="91"/>
        <v/>
      </c>
      <c r="D3500" s="179" t="str">
        <f t="shared" ref="D3500:E3500" si="3174">D3499</f>
        <v/>
      </c>
      <c r="E3500" s="180" t="str">
        <f t="shared" si="3174"/>
        <v/>
      </c>
      <c r="F3500" s="181"/>
      <c r="G3500" s="182"/>
      <c r="H3500" s="183"/>
      <c r="I3500" s="183"/>
      <c r="J3500" s="184"/>
      <c r="K3500" s="186"/>
      <c r="L3500" s="186"/>
      <c r="M3500" s="127"/>
      <c r="N3500" s="128" t="str">
        <f>VLOOKUP(K3500,COD!$O$2:$P$10,2,FALSE)</f>
        <v>#N/A</v>
      </c>
      <c r="O3500" s="128" t="str">
        <f>VLOOKUP(L3500,COD!$O$12:$P$25,2,FALSE)</f>
        <v>#N/A</v>
      </c>
      <c r="P3500" s="119" t="str">
        <f t="shared" si="3009"/>
        <v>#N/A</v>
      </c>
    </row>
    <row r="3501" ht="23.25" customHeight="1">
      <c r="A3501" s="86" t="str">
        <f t="shared" si="3156"/>
        <v>20</v>
      </c>
      <c r="B3501" s="177">
        <v>20.0</v>
      </c>
      <c r="C3501" s="178" t="str">
        <f t="shared" si="91"/>
        <v/>
      </c>
      <c r="D3501" s="179" t="str">
        <f t="shared" ref="D3501:E3501" si="3175">D3500</f>
        <v/>
      </c>
      <c r="E3501" s="180" t="str">
        <f t="shared" si="3175"/>
        <v/>
      </c>
      <c r="F3501" s="181"/>
      <c r="G3501" s="182"/>
      <c r="H3501" s="183"/>
      <c r="I3501" s="183"/>
      <c r="J3501" s="184"/>
      <c r="K3501" s="186"/>
      <c r="L3501" s="186"/>
      <c r="M3501" s="132"/>
      <c r="N3501" s="118" t="str">
        <f>VLOOKUP(K3501,COD!$O$2:$P$10,2,FALSE)</f>
        <v>#N/A</v>
      </c>
      <c r="O3501" s="118" t="str">
        <f>VLOOKUP(L3501,COD!$O$12:$P$25,2,FALSE)</f>
        <v>#N/A</v>
      </c>
      <c r="P3501" s="119" t="str">
        <f t="shared" si="3009"/>
        <v>#N/A</v>
      </c>
    </row>
    <row r="3502" ht="23.25" customHeight="1">
      <c r="A3502" s="86" t="str">
        <f t="shared" si="3156"/>
        <v>21</v>
      </c>
      <c r="B3502" s="177">
        <v>21.0</v>
      </c>
      <c r="C3502" s="178" t="str">
        <f t="shared" si="91"/>
        <v/>
      </c>
      <c r="D3502" s="179" t="str">
        <f t="shared" ref="D3502:E3502" si="3176">D3501</f>
        <v/>
      </c>
      <c r="E3502" s="180" t="str">
        <f t="shared" si="3176"/>
        <v/>
      </c>
      <c r="F3502" s="181"/>
      <c r="G3502" s="182"/>
      <c r="H3502" s="183"/>
      <c r="I3502" s="183"/>
      <c r="J3502" s="187"/>
      <c r="K3502" s="185"/>
      <c r="L3502" s="186"/>
      <c r="M3502" s="127"/>
      <c r="N3502" s="128" t="str">
        <f>VLOOKUP(K3502,COD!$O$2:$P$10,2,FALSE)</f>
        <v>#N/A</v>
      </c>
      <c r="O3502" s="128" t="str">
        <f>VLOOKUP(L3502,COD!$O$12:$P$25,2,FALSE)</f>
        <v>#N/A</v>
      </c>
      <c r="P3502" s="119" t="str">
        <f t="shared" si="3009"/>
        <v>#N/A</v>
      </c>
    </row>
    <row r="3503" ht="23.25" customHeight="1">
      <c r="A3503" s="86" t="str">
        <f t="shared" si="3156"/>
        <v>22</v>
      </c>
      <c r="B3503" s="177">
        <v>22.0</v>
      </c>
      <c r="C3503" s="178" t="str">
        <f t="shared" si="91"/>
        <v/>
      </c>
      <c r="D3503" s="179" t="str">
        <f t="shared" ref="D3503:E3503" si="3177">D3502</f>
        <v/>
      </c>
      <c r="E3503" s="180" t="str">
        <f t="shared" si="3177"/>
        <v/>
      </c>
      <c r="F3503" s="181"/>
      <c r="G3503" s="182"/>
      <c r="H3503" s="183"/>
      <c r="I3503" s="183"/>
      <c r="J3503" s="184"/>
      <c r="K3503" s="186"/>
      <c r="L3503" s="186"/>
      <c r="M3503" s="130"/>
      <c r="N3503" s="118" t="str">
        <f>VLOOKUP(K3503,COD!$O$2:$P$10,2,FALSE)</f>
        <v>#N/A</v>
      </c>
      <c r="O3503" s="118" t="str">
        <f>VLOOKUP(L3503,COD!$O$12:$P$25,2,FALSE)</f>
        <v>#N/A</v>
      </c>
      <c r="P3503" s="119" t="str">
        <f t="shared" si="3009"/>
        <v>#N/A</v>
      </c>
    </row>
    <row r="3504" ht="23.25" customHeight="1">
      <c r="A3504" s="86" t="str">
        <f t="shared" si="3156"/>
        <v>23</v>
      </c>
      <c r="B3504" s="177">
        <v>23.0</v>
      </c>
      <c r="C3504" s="178" t="str">
        <f t="shared" si="91"/>
        <v/>
      </c>
      <c r="D3504" s="179" t="str">
        <f t="shared" ref="D3504:E3504" si="3178">D3503</f>
        <v/>
      </c>
      <c r="E3504" s="180" t="str">
        <f t="shared" si="3178"/>
        <v/>
      </c>
      <c r="F3504" s="181"/>
      <c r="G3504" s="182"/>
      <c r="H3504" s="183"/>
      <c r="I3504" s="183"/>
      <c r="J3504" s="184"/>
      <c r="K3504" s="185"/>
      <c r="L3504" s="186"/>
      <c r="M3504" s="131"/>
      <c r="N3504" s="128" t="str">
        <f>VLOOKUP(K3504,COD!$O$2:$P$10,2,FALSE)</f>
        <v>#N/A</v>
      </c>
      <c r="O3504" s="128" t="str">
        <f>VLOOKUP(L3504,COD!$O$12:$P$25,2,FALSE)</f>
        <v>#N/A</v>
      </c>
      <c r="P3504" s="119" t="str">
        <f t="shared" si="3009"/>
        <v>#N/A</v>
      </c>
    </row>
    <row r="3505" ht="23.25" customHeight="1">
      <c r="A3505" s="86" t="str">
        <f t="shared" si="3156"/>
        <v>24</v>
      </c>
      <c r="B3505" s="177">
        <v>24.0</v>
      </c>
      <c r="C3505" s="178" t="str">
        <f t="shared" si="91"/>
        <v/>
      </c>
      <c r="D3505" s="179" t="str">
        <f t="shared" ref="D3505:E3505" si="3179">D3504</f>
        <v/>
      </c>
      <c r="E3505" s="180" t="str">
        <f t="shared" si="3179"/>
        <v/>
      </c>
      <c r="F3505" s="181"/>
      <c r="G3505" s="182"/>
      <c r="H3505" s="183"/>
      <c r="I3505" s="183"/>
      <c r="J3505" s="184"/>
      <c r="K3505" s="186"/>
      <c r="L3505" s="186"/>
      <c r="M3505" s="130"/>
      <c r="N3505" s="118" t="str">
        <f>VLOOKUP(K3505,COD!$O$2:$P$10,2,FALSE)</f>
        <v>#N/A</v>
      </c>
      <c r="O3505" s="118" t="str">
        <f>VLOOKUP(L3505,COD!$O$12:$P$25,2,FALSE)</f>
        <v>#N/A</v>
      </c>
      <c r="P3505" s="119" t="str">
        <f t="shared" si="3009"/>
        <v>#N/A</v>
      </c>
    </row>
    <row r="3506" ht="23.25" customHeight="1">
      <c r="A3506" s="86" t="str">
        <f t="shared" si="3156"/>
        <v>25</v>
      </c>
      <c r="B3506" s="177">
        <v>25.0</v>
      </c>
      <c r="C3506" s="178" t="str">
        <f t="shared" si="91"/>
        <v/>
      </c>
      <c r="D3506" s="179" t="str">
        <f t="shared" ref="D3506:E3506" si="3180">D3505</f>
        <v/>
      </c>
      <c r="E3506" s="180" t="str">
        <f t="shared" si="3180"/>
        <v/>
      </c>
      <c r="F3506" s="181"/>
      <c r="G3506" s="182"/>
      <c r="H3506" s="183"/>
      <c r="I3506" s="183"/>
      <c r="J3506" s="187"/>
      <c r="K3506" s="185"/>
      <c r="L3506" s="185"/>
      <c r="M3506" s="127"/>
      <c r="N3506" s="128" t="str">
        <f>VLOOKUP(K3506,COD!$O$2:$P$10,2,FALSE)</f>
        <v>#N/A</v>
      </c>
      <c r="O3506" s="128" t="str">
        <f>VLOOKUP(L3506,COD!$O$12:$P$25,2,FALSE)</f>
        <v>#N/A</v>
      </c>
      <c r="P3506" s="119" t="str">
        <f t="shared" si="3009"/>
        <v>#N/A</v>
      </c>
    </row>
    <row r="3507" ht="23.25" customHeight="1">
      <c r="A3507" s="86" t="str">
        <f t="shared" si="3156"/>
        <v>26</v>
      </c>
      <c r="B3507" s="177">
        <v>26.0</v>
      </c>
      <c r="C3507" s="178" t="str">
        <f t="shared" si="91"/>
        <v/>
      </c>
      <c r="D3507" s="179" t="str">
        <f t="shared" ref="D3507:E3507" si="3181">D3506</f>
        <v/>
      </c>
      <c r="E3507" s="180" t="str">
        <f t="shared" si="3181"/>
        <v/>
      </c>
      <c r="F3507" s="181"/>
      <c r="G3507" s="182"/>
      <c r="H3507" s="183"/>
      <c r="I3507" s="183"/>
      <c r="J3507" s="184"/>
      <c r="K3507" s="185"/>
      <c r="L3507" s="185"/>
      <c r="M3507" s="132"/>
      <c r="N3507" s="118" t="str">
        <f>VLOOKUP(K3507,COD!$O$2:$P$10,2,FALSE)</f>
        <v>#N/A</v>
      </c>
      <c r="O3507" s="118" t="str">
        <f>VLOOKUP(L3507,COD!$O$12:$P$25,2,FALSE)</f>
        <v>#N/A</v>
      </c>
      <c r="P3507" s="119" t="str">
        <f t="shared" si="3009"/>
        <v>#N/A</v>
      </c>
    </row>
    <row r="3508" ht="23.25" customHeight="1">
      <c r="A3508" s="86" t="str">
        <f t="shared" si="3156"/>
        <v>27</v>
      </c>
      <c r="B3508" s="177">
        <v>27.0</v>
      </c>
      <c r="C3508" s="178" t="str">
        <f t="shared" si="91"/>
        <v/>
      </c>
      <c r="D3508" s="179" t="str">
        <f t="shared" ref="D3508:E3508" si="3182">D3507</f>
        <v/>
      </c>
      <c r="E3508" s="180" t="str">
        <f t="shared" si="3182"/>
        <v/>
      </c>
      <c r="F3508" s="181"/>
      <c r="G3508" s="182"/>
      <c r="H3508" s="183"/>
      <c r="I3508" s="183"/>
      <c r="J3508" s="184"/>
      <c r="K3508" s="185"/>
      <c r="L3508" s="185"/>
      <c r="M3508" s="131"/>
      <c r="N3508" s="128" t="str">
        <f>VLOOKUP(K3508,COD!$O$2:$P$10,2,FALSE)</f>
        <v>#N/A</v>
      </c>
      <c r="O3508" s="128" t="str">
        <f>VLOOKUP(L3508,COD!$O$12:$P$25,2,FALSE)</f>
        <v>#N/A</v>
      </c>
      <c r="P3508" s="119" t="str">
        <f t="shared" si="3009"/>
        <v>#N/A</v>
      </c>
    </row>
    <row r="3509" ht="23.25" customHeight="1">
      <c r="A3509" s="86" t="str">
        <f t="shared" si="3156"/>
        <v>28</v>
      </c>
      <c r="B3509" s="177">
        <v>28.0</v>
      </c>
      <c r="C3509" s="178" t="str">
        <f t="shared" si="91"/>
        <v/>
      </c>
      <c r="D3509" s="179" t="str">
        <f t="shared" ref="D3509:E3509" si="3183">D3508</f>
        <v/>
      </c>
      <c r="E3509" s="180" t="str">
        <f t="shared" si="3183"/>
        <v/>
      </c>
      <c r="F3509" s="181"/>
      <c r="G3509" s="182"/>
      <c r="H3509" s="183"/>
      <c r="I3509" s="183"/>
      <c r="J3509" s="184"/>
      <c r="K3509" s="185"/>
      <c r="L3509" s="185"/>
      <c r="M3509" s="132"/>
      <c r="N3509" s="118" t="str">
        <f>VLOOKUP(K3509,COD!$O$2:$P$10,2,FALSE)</f>
        <v>#N/A</v>
      </c>
      <c r="O3509" s="118" t="str">
        <f>VLOOKUP(L3509,COD!$O$12:$P$25,2,FALSE)</f>
        <v>#N/A</v>
      </c>
      <c r="P3509" s="119" t="str">
        <f t="shared" si="3009"/>
        <v>#N/A</v>
      </c>
    </row>
    <row r="3510" ht="23.25" customHeight="1">
      <c r="A3510" s="86" t="str">
        <f t="shared" si="3156"/>
        <v>29</v>
      </c>
      <c r="B3510" s="177">
        <v>29.0</v>
      </c>
      <c r="C3510" s="178" t="str">
        <f t="shared" si="91"/>
        <v/>
      </c>
      <c r="D3510" s="179" t="str">
        <f t="shared" ref="D3510:E3510" si="3184">D3509</f>
        <v/>
      </c>
      <c r="E3510" s="180" t="str">
        <f t="shared" si="3184"/>
        <v/>
      </c>
      <c r="F3510" s="181"/>
      <c r="G3510" s="182"/>
      <c r="H3510" s="183"/>
      <c r="I3510" s="183"/>
      <c r="J3510" s="184"/>
      <c r="K3510" s="185"/>
      <c r="L3510" s="185"/>
      <c r="M3510" s="131"/>
      <c r="N3510" s="128" t="str">
        <f>VLOOKUP(K3510,COD!$O$2:$P$10,2,FALSE)</f>
        <v>#N/A</v>
      </c>
      <c r="O3510" s="128" t="str">
        <f>VLOOKUP(L3510,COD!$O$12:$P$25,2,FALSE)</f>
        <v>#N/A</v>
      </c>
      <c r="P3510" s="119" t="str">
        <f t="shared" si="3009"/>
        <v>#N/A</v>
      </c>
    </row>
    <row r="3511" ht="23.25" customHeight="1">
      <c r="A3511" s="86" t="str">
        <f t="shared" si="3156"/>
        <v>30</v>
      </c>
      <c r="B3511" s="177">
        <v>30.0</v>
      </c>
      <c r="C3511" s="178" t="str">
        <f t="shared" si="91"/>
        <v/>
      </c>
      <c r="D3511" s="179" t="str">
        <f t="shared" ref="D3511:E3511" si="3185">D3510</f>
        <v/>
      </c>
      <c r="E3511" s="180" t="str">
        <f t="shared" si="3185"/>
        <v/>
      </c>
      <c r="F3511" s="181"/>
      <c r="G3511" s="182"/>
      <c r="H3511" s="183"/>
      <c r="I3511" s="183"/>
      <c r="J3511" s="184"/>
      <c r="K3511" s="185"/>
      <c r="L3511" s="185"/>
      <c r="M3511" s="130"/>
      <c r="N3511" s="118" t="str">
        <f>VLOOKUP(K3511,COD!$O$2:$P$10,2,FALSE)</f>
        <v>#N/A</v>
      </c>
      <c r="O3511" s="118" t="str">
        <f>VLOOKUP(L3511,COD!$O$12:$P$25,2,FALSE)</f>
        <v>#N/A</v>
      </c>
      <c r="P3511" s="119" t="str">
        <f t="shared" si="3009"/>
        <v>#N/A</v>
      </c>
    </row>
    <row r="3512" ht="23.25" customHeight="1">
      <c r="A3512" s="86" t="str">
        <f t="shared" si="3156"/>
        <v>31</v>
      </c>
      <c r="B3512" s="177">
        <v>31.0</v>
      </c>
      <c r="C3512" s="178" t="str">
        <f t="shared" si="91"/>
        <v/>
      </c>
      <c r="D3512" s="179" t="str">
        <f t="shared" ref="D3512:E3512" si="3186">D3511</f>
        <v/>
      </c>
      <c r="E3512" s="180" t="str">
        <f t="shared" si="3186"/>
        <v/>
      </c>
      <c r="F3512" s="181"/>
      <c r="G3512" s="182"/>
      <c r="H3512" s="183"/>
      <c r="I3512" s="183"/>
      <c r="J3512" s="184"/>
      <c r="K3512" s="186"/>
      <c r="L3512" s="186"/>
      <c r="M3512" s="131"/>
      <c r="N3512" s="128" t="str">
        <f>VLOOKUP(K3512,COD!$O$2:$P$10,2,FALSE)</f>
        <v>#N/A</v>
      </c>
      <c r="O3512" s="128" t="str">
        <f>VLOOKUP(L3512,COD!$O$12:$P$25,2,FALSE)</f>
        <v>#N/A</v>
      </c>
      <c r="P3512" s="119" t="str">
        <f t="shared" si="3009"/>
        <v>#N/A</v>
      </c>
    </row>
    <row r="3513" ht="23.25" customHeight="1">
      <c r="A3513" s="86" t="str">
        <f t="shared" si="3156"/>
        <v>32</v>
      </c>
      <c r="B3513" s="177">
        <v>32.0</v>
      </c>
      <c r="C3513" s="178" t="str">
        <f t="shared" si="91"/>
        <v/>
      </c>
      <c r="D3513" s="179" t="str">
        <f t="shared" ref="D3513:E3513" si="3187">D3512</f>
        <v/>
      </c>
      <c r="E3513" s="180" t="str">
        <f t="shared" si="3187"/>
        <v/>
      </c>
      <c r="F3513" s="181"/>
      <c r="G3513" s="182"/>
      <c r="H3513" s="183"/>
      <c r="I3513" s="183"/>
      <c r="J3513" s="184"/>
      <c r="K3513" s="185"/>
      <c r="L3513" s="185"/>
      <c r="M3513" s="130"/>
      <c r="N3513" s="118" t="str">
        <f>VLOOKUP(K3513,COD!$O$2:$P$10,2,FALSE)</f>
        <v>#N/A</v>
      </c>
      <c r="O3513" s="118" t="str">
        <f>VLOOKUP(L3513,COD!$O$12:$P$25,2,FALSE)</f>
        <v>#N/A</v>
      </c>
      <c r="P3513" s="119" t="str">
        <f t="shared" si="3009"/>
        <v>#N/A</v>
      </c>
    </row>
    <row r="3514" ht="23.25" customHeight="1">
      <c r="A3514" s="86" t="str">
        <f t="shared" si="3156"/>
        <v>33</v>
      </c>
      <c r="B3514" s="177">
        <v>33.0</v>
      </c>
      <c r="C3514" s="178" t="str">
        <f t="shared" si="91"/>
        <v/>
      </c>
      <c r="D3514" s="179" t="str">
        <f t="shared" ref="D3514:E3514" si="3188">D3513</f>
        <v/>
      </c>
      <c r="E3514" s="180" t="str">
        <f t="shared" si="3188"/>
        <v/>
      </c>
      <c r="F3514" s="181"/>
      <c r="G3514" s="182"/>
      <c r="H3514" s="183"/>
      <c r="I3514" s="183"/>
      <c r="J3514" s="184"/>
      <c r="K3514" s="185"/>
      <c r="L3514" s="185"/>
      <c r="M3514" s="127"/>
      <c r="N3514" s="128" t="str">
        <f>VLOOKUP(K3514,COD!$O$2:$P$10,2,FALSE)</f>
        <v>#N/A</v>
      </c>
      <c r="O3514" s="128" t="str">
        <f>VLOOKUP(L3514,COD!$O$12:$P$25,2,FALSE)</f>
        <v>#N/A</v>
      </c>
      <c r="P3514" s="119" t="str">
        <f t="shared" si="3009"/>
        <v>#N/A</v>
      </c>
    </row>
    <row r="3515" ht="23.25" customHeight="1">
      <c r="A3515" s="86" t="str">
        <f t="shared" si="3156"/>
        <v>34</v>
      </c>
      <c r="B3515" s="177">
        <v>34.0</v>
      </c>
      <c r="C3515" s="178" t="str">
        <f t="shared" si="91"/>
        <v/>
      </c>
      <c r="D3515" s="179" t="str">
        <f t="shared" ref="D3515:E3515" si="3189">D3514</f>
        <v/>
      </c>
      <c r="E3515" s="180" t="str">
        <f t="shared" si="3189"/>
        <v/>
      </c>
      <c r="F3515" s="181"/>
      <c r="G3515" s="182"/>
      <c r="H3515" s="183"/>
      <c r="I3515" s="183"/>
      <c r="J3515" s="184"/>
      <c r="K3515" s="185"/>
      <c r="L3515" s="185"/>
      <c r="M3515" s="132"/>
      <c r="N3515" s="118" t="str">
        <f>VLOOKUP(K3515,COD!$O$2:$P$10,2,FALSE)</f>
        <v>#N/A</v>
      </c>
      <c r="O3515" s="118" t="str">
        <f>VLOOKUP(L3515,COD!$O$12:$P$25,2,FALSE)</f>
        <v>#N/A</v>
      </c>
      <c r="P3515" s="119" t="str">
        <f t="shared" si="3009"/>
        <v>#N/A</v>
      </c>
    </row>
    <row r="3516" ht="23.25" customHeight="1">
      <c r="A3516" s="86" t="str">
        <f t="shared" si="3156"/>
        <v>35</v>
      </c>
      <c r="B3516" s="177">
        <v>35.0</v>
      </c>
      <c r="C3516" s="178" t="str">
        <f t="shared" si="91"/>
        <v/>
      </c>
      <c r="D3516" s="179" t="str">
        <f t="shared" ref="D3516:E3516" si="3190">D3515</f>
        <v/>
      </c>
      <c r="E3516" s="180" t="str">
        <f t="shared" si="3190"/>
        <v/>
      </c>
      <c r="F3516" s="181"/>
      <c r="G3516" s="182"/>
      <c r="H3516" s="183"/>
      <c r="I3516" s="183"/>
      <c r="J3516" s="184"/>
      <c r="K3516" s="185"/>
      <c r="L3516" s="185"/>
      <c r="M3516" s="131"/>
      <c r="N3516" s="128" t="str">
        <f>VLOOKUP(K3516,COD!$O$2:$P$10,2,FALSE)</f>
        <v>#N/A</v>
      </c>
      <c r="O3516" s="128" t="str">
        <f>VLOOKUP(L3516,COD!$O$12:$P$25,2,FALSE)</f>
        <v>#N/A</v>
      </c>
      <c r="P3516" s="119" t="str">
        <f t="shared" si="3009"/>
        <v>#N/A</v>
      </c>
    </row>
    <row r="3517" ht="23.25" customHeight="1">
      <c r="A3517" s="86" t="str">
        <f t="shared" si="3156"/>
        <v>36</v>
      </c>
      <c r="B3517" s="177">
        <v>36.0</v>
      </c>
      <c r="C3517" s="178" t="str">
        <f t="shared" si="91"/>
        <v/>
      </c>
      <c r="D3517" s="179" t="str">
        <f t="shared" ref="D3517:E3517" si="3191">D3516</f>
        <v/>
      </c>
      <c r="E3517" s="180" t="str">
        <f t="shared" si="3191"/>
        <v/>
      </c>
      <c r="F3517" s="181"/>
      <c r="G3517" s="182"/>
      <c r="H3517" s="183"/>
      <c r="I3517" s="183"/>
      <c r="J3517" s="184"/>
      <c r="K3517" s="185"/>
      <c r="L3517" s="185"/>
      <c r="M3517" s="132"/>
      <c r="N3517" s="118" t="str">
        <f>VLOOKUP(K3517,COD!$O$2:$P$10,2,FALSE)</f>
        <v>#N/A</v>
      </c>
      <c r="O3517" s="118" t="str">
        <f>VLOOKUP(L3517,COD!$O$12:$P$25,2,FALSE)</f>
        <v>#N/A</v>
      </c>
      <c r="P3517" s="119" t="str">
        <f t="shared" si="3009"/>
        <v>#N/A</v>
      </c>
    </row>
    <row r="3518" ht="23.25" customHeight="1">
      <c r="A3518" s="86" t="str">
        <f t="shared" si="3156"/>
        <v>37</v>
      </c>
      <c r="B3518" s="177">
        <v>37.0</v>
      </c>
      <c r="C3518" s="178" t="str">
        <f t="shared" si="91"/>
        <v/>
      </c>
      <c r="D3518" s="179" t="str">
        <f t="shared" ref="D3518:E3518" si="3192">D3517</f>
        <v/>
      </c>
      <c r="E3518" s="180" t="str">
        <f t="shared" si="3192"/>
        <v/>
      </c>
      <c r="F3518" s="181"/>
      <c r="G3518" s="182"/>
      <c r="H3518" s="183"/>
      <c r="I3518" s="183"/>
      <c r="J3518" s="187"/>
      <c r="K3518" s="185"/>
      <c r="L3518" s="185"/>
      <c r="M3518" s="127"/>
      <c r="N3518" s="128" t="str">
        <f>VLOOKUP(K3518,COD!$O$2:$P$10,2,FALSE)</f>
        <v>#N/A</v>
      </c>
      <c r="O3518" s="128" t="str">
        <f>VLOOKUP(L3518,COD!$O$12:$P$25,2,FALSE)</f>
        <v>#N/A</v>
      </c>
      <c r="P3518" s="119" t="str">
        <f t="shared" si="3009"/>
        <v>#N/A</v>
      </c>
    </row>
    <row r="3519" ht="23.25" customHeight="1">
      <c r="A3519" s="86" t="str">
        <f t="shared" si="3156"/>
        <v>38</v>
      </c>
      <c r="B3519" s="177">
        <v>38.0</v>
      </c>
      <c r="C3519" s="178" t="str">
        <f t="shared" si="91"/>
        <v/>
      </c>
      <c r="D3519" s="179" t="str">
        <f t="shared" ref="D3519:E3519" si="3193">D3518</f>
        <v/>
      </c>
      <c r="E3519" s="180" t="str">
        <f t="shared" si="3193"/>
        <v/>
      </c>
      <c r="F3519" s="181"/>
      <c r="G3519" s="182"/>
      <c r="H3519" s="183"/>
      <c r="I3519" s="183"/>
      <c r="J3519" s="184"/>
      <c r="K3519" s="185"/>
      <c r="L3519" s="185"/>
      <c r="M3519" s="132"/>
      <c r="N3519" s="118" t="str">
        <f>VLOOKUP(K3519,COD!$O$2:$P$10,2,FALSE)</f>
        <v>#N/A</v>
      </c>
      <c r="O3519" s="118" t="str">
        <f>VLOOKUP(L3519,COD!$O$12:$P$25,2,FALSE)</f>
        <v>#N/A</v>
      </c>
      <c r="P3519" s="119" t="str">
        <f t="shared" si="3009"/>
        <v>#N/A</v>
      </c>
    </row>
    <row r="3520" ht="23.25" customHeight="1">
      <c r="A3520" s="86" t="str">
        <f t="shared" si="3156"/>
        <v>39</v>
      </c>
      <c r="B3520" s="177">
        <v>39.0</v>
      </c>
      <c r="C3520" s="178" t="str">
        <f t="shared" si="91"/>
        <v/>
      </c>
      <c r="D3520" s="179" t="str">
        <f t="shared" ref="D3520:E3520" si="3194">D3519</f>
        <v/>
      </c>
      <c r="E3520" s="180" t="str">
        <f t="shared" si="3194"/>
        <v/>
      </c>
      <c r="F3520" s="181"/>
      <c r="G3520" s="182"/>
      <c r="H3520" s="183"/>
      <c r="I3520" s="183"/>
      <c r="J3520" s="184"/>
      <c r="K3520" s="185"/>
      <c r="L3520" s="186"/>
      <c r="M3520" s="127"/>
      <c r="N3520" s="128" t="str">
        <f>VLOOKUP(K3520,COD!$O$2:$P$10,2,FALSE)</f>
        <v>#N/A</v>
      </c>
      <c r="O3520" s="128" t="str">
        <f>VLOOKUP(L3520,COD!$O$12:$P$25,2,FALSE)</f>
        <v>#N/A</v>
      </c>
      <c r="P3520" s="119" t="str">
        <f t="shared" si="3009"/>
        <v>#N/A</v>
      </c>
    </row>
    <row r="3521" ht="23.25" customHeight="1">
      <c r="A3521" s="86" t="str">
        <f t="shared" si="3156"/>
        <v>40</v>
      </c>
      <c r="B3521" s="177">
        <v>40.0</v>
      </c>
      <c r="C3521" s="178" t="str">
        <f t="shared" si="91"/>
        <v/>
      </c>
      <c r="D3521" s="179" t="str">
        <f t="shared" ref="D3521:E3521" si="3195">D3520</f>
        <v/>
      </c>
      <c r="E3521" s="180" t="str">
        <f t="shared" si="3195"/>
        <v/>
      </c>
      <c r="F3521" s="181"/>
      <c r="G3521" s="182"/>
      <c r="H3521" s="183"/>
      <c r="I3521" s="183"/>
      <c r="J3521" s="184"/>
      <c r="K3521" s="185"/>
      <c r="L3521" s="186"/>
      <c r="M3521" s="130"/>
      <c r="N3521" s="118" t="str">
        <f>VLOOKUP(K3521,COD!$O$2:$P$10,2,FALSE)</f>
        <v>#N/A</v>
      </c>
      <c r="O3521" s="118" t="str">
        <f>VLOOKUP(L3521,COD!$O$12:$P$25,2,FALSE)</f>
        <v>#N/A</v>
      </c>
      <c r="P3521" s="119" t="str">
        <f t="shared" si="3009"/>
        <v>#N/A</v>
      </c>
    </row>
    <row r="3522" ht="23.25" customHeight="1">
      <c r="A3522" s="86" t="str">
        <f t="shared" si="3156"/>
        <v>41</v>
      </c>
      <c r="B3522" s="177">
        <v>41.0</v>
      </c>
      <c r="C3522" s="178" t="str">
        <f t="shared" si="91"/>
        <v/>
      </c>
      <c r="D3522" s="179" t="str">
        <f t="shared" ref="D3522:E3522" si="3196">D3521</f>
        <v/>
      </c>
      <c r="E3522" s="180" t="str">
        <f t="shared" si="3196"/>
        <v/>
      </c>
      <c r="F3522" s="181"/>
      <c r="G3522" s="182"/>
      <c r="H3522" s="183"/>
      <c r="I3522" s="183"/>
      <c r="J3522" s="184"/>
      <c r="K3522" s="185"/>
      <c r="L3522" s="186"/>
      <c r="M3522" s="127"/>
      <c r="N3522" s="128" t="str">
        <f>VLOOKUP(K3522,COD!$O$2:$P$10,2,FALSE)</f>
        <v>#N/A</v>
      </c>
      <c r="O3522" s="128" t="str">
        <f>VLOOKUP(L3522,COD!$O$12:$P$25,2,FALSE)</f>
        <v>#N/A</v>
      </c>
      <c r="P3522" s="119" t="str">
        <f t="shared" si="3009"/>
        <v>#N/A</v>
      </c>
    </row>
    <row r="3523" ht="23.25" customHeight="1">
      <c r="A3523" s="86" t="str">
        <f t="shared" si="3156"/>
        <v>42</v>
      </c>
      <c r="B3523" s="177">
        <v>42.0</v>
      </c>
      <c r="C3523" s="178" t="str">
        <f t="shared" si="91"/>
        <v/>
      </c>
      <c r="D3523" s="179" t="str">
        <f t="shared" ref="D3523:E3523" si="3197">D3522</f>
        <v/>
      </c>
      <c r="E3523" s="180" t="str">
        <f t="shared" si="3197"/>
        <v/>
      </c>
      <c r="F3523" s="181"/>
      <c r="G3523" s="182"/>
      <c r="H3523" s="183"/>
      <c r="I3523" s="183"/>
      <c r="J3523" s="184"/>
      <c r="K3523" s="185"/>
      <c r="L3523" s="188"/>
      <c r="M3523" s="132"/>
      <c r="N3523" s="118" t="str">
        <f>VLOOKUP(K3523,COD!$O$2:$P$10,2,FALSE)</f>
        <v>#N/A</v>
      </c>
      <c r="O3523" s="118" t="str">
        <f>VLOOKUP(L3523,COD!$O$12:$P$25,2,FALSE)</f>
        <v>#N/A</v>
      </c>
      <c r="P3523" s="119" t="str">
        <f t="shared" si="3009"/>
        <v>#N/A</v>
      </c>
    </row>
    <row r="3524" ht="23.25" customHeight="1">
      <c r="A3524" s="86" t="str">
        <f t="shared" si="3156"/>
        <v>43</v>
      </c>
      <c r="B3524" s="177">
        <v>43.0</v>
      </c>
      <c r="C3524" s="178" t="str">
        <f t="shared" si="91"/>
        <v/>
      </c>
      <c r="D3524" s="179" t="str">
        <f t="shared" ref="D3524:E3524" si="3198">D3523</f>
        <v/>
      </c>
      <c r="E3524" s="180" t="str">
        <f t="shared" si="3198"/>
        <v/>
      </c>
      <c r="F3524" s="181"/>
      <c r="G3524" s="182"/>
      <c r="H3524" s="183"/>
      <c r="I3524" s="183"/>
      <c r="J3524" s="184"/>
      <c r="K3524" s="186"/>
      <c r="L3524" s="186"/>
      <c r="M3524" s="131"/>
      <c r="N3524" s="128" t="str">
        <f>VLOOKUP(K3524,COD!$O$2:$P$10,2,FALSE)</f>
        <v>#N/A</v>
      </c>
      <c r="O3524" s="128" t="str">
        <f>VLOOKUP(L3524,COD!$O$12:$P$25,2,FALSE)</f>
        <v>#N/A</v>
      </c>
      <c r="P3524" s="119" t="str">
        <f t="shared" si="3009"/>
        <v>#N/A</v>
      </c>
    </row>
    <row r="3525" ht="23.25" customHeight="1">
      <c r="A3525" s="86" t="str">
        <f t="shared" si="3156"/>
        <v>44</v>
      </c>
      <c r="B3525" s="177">
        <v>44.0</v>
      </c>
      <c r="C3525" s="178" t="str">
        <f t="shared" si="91"/>
        <v/>
      </c>
      <c r="D3525" s="179" t="str">
        <f t="shared" ref="D3525:E3525" si="3199">D3524</f>
        <v/>
      </c>
      <c r="E3525" s="180" t="str">
        <f t="shared" si="3199"/>
        <v/>
      </c>
      <c r="F3525" s="181"/>
      <c r="G3525" s="182"/>
      <c r="H3525" s="183"/>
      <c r="I3525" s="183"/>
      <c r="J3525" s="184"/>
      <c r="K3525" s="186"/>
      <c r="L3525" s="186"/>
      <c r="M3525" s="130"/>
      <c r="N3525" s="118" t="str">
        <f>VLOOKUP(K3525,COD!$O$2:$P$10,2,FALSE)</f>
        <v>#N/A</v>
      </c>
      <c r="O3525" s="118" t="str">
        <f>VLOOKUP(L3525,COD!$O$12:$P$25,2,FALSE)</f>
        <v>#N/A</v>
      </c>
      <c r="P3525" s="119" t="str">
        <f t="shared" si="3009"/>
        <v>#N/A</v>
      </c>
    </row>
    <row r="3526" ht="23.25" customHeight="1">
      <c r="A3526" s="86" t="str">
        <f t="shared" si="3156"/>
        <v>45</v>
      </c>
      <c r="B3526" s="177">
        <v>45.0</v>
      </c>
      <c r="C3526" s="178" t="str">
        <f t="shared" si="91"/>
        <v/>
      </c>
      <c r="D3526" s="179" t="str">
        <f t="shared" ref="D3526:E3526" si="3200">D3525</f>
        <v/>
      </c>
      <c r="E3526" s="180" t="str">
        <f t="shared" si="3200"/>
        <v/>
      </c>
      <c r="F3526" s="181"/>
      <c r="G3526" s="182"/>
      <c r="H3526" s="183"/>
      <c r="I3526" s="183"/>
      <c r="J3526" s="184"/>
      <c r="K3526" s="189"/>
      <c r="L3526" s="190"/>
      <c r="M3526" s="127"/>
      <c r="N3526" s="128" t="str">
        <f>VLOOKUP(K3526,COD!$O$2:$P$10,2,FALSE)</f>
        <v>#N/A</v>
      </c>
      <c r="O3526" s="128" t="str">
        <f>VLOOKUP(L3526,COD!$O$12:$P$25,2,FALSE)</f>
        <v>#N/A</v>
      </c>
      <c r="P3526" s="119" t="str">
        <f t="shared" si="3009"/>
        <v>#N/A</v>
      </c>
    </row>
    <row r="3527" ht="23.25" customHeight="1">
      <c r="A3527" s="86" t="str">
        <f t="shared" si="3156"/>
        <v>46</v>
      </c>
      <c r="B3527" s="177">
        <v>46.0</v>
      </c>
      <c r="C3527" s="178" t="str">
        <f t="shared" si="91"/>
        <v/>
      </c>
      <c r="D3527" s="179" t="str">
        <f t="shared" ref="D3527:E3527" si="3201">D3526</f>
        <v/>
      </c>
      <c r="E3527" s="180" t="str">
        <f t="shared" si="3201"/>
        <v/>
      </c>
      <c r="F3527" s="181"/>
      <c r="G3527" s="182"/>
      <c r="H3527" s="183"/>
      <c r="I3527" s="183"/>
      <c r="J3527" s="187"/>
      <c r="K3527" s="186"/>
      <c r="L3527" s="186"/>
      <c r="M3527" s="132"/>
      <c r="N3527" s="118" t="str">
        <f>VLOOKUP(K3527,COD!$O$2:$P$10,2,FALSE)</f>
        <v>#N/A</v>
      </c>
      <c r="O3527" s="118" t="str">
        <f>VLOOKUP(L3527,COD!$O$12:$P$25,2,FALSE)</f>
        <v>#N/A</v>
      </c>
      <c r="P3527" s="119" t="str">
        <f t="shared" si="3009"/>
        <v>#N/A</v>
      </c>
    </row>
    <row r="3528" ht="23.25" customHeight="1">
      <c r="A3528" s="86" t="str">
        <f t="shared" si="3156"/>
        <v>47</v>
      </c>
      <c r="B3528" s="177">
        <v>47.0</v>
      </c>
      <c r="C3528" s="178" t="str">
        <f t="shared" si="91"/>
        <v/>
      </c>
      <c r="D3528" s="179" t="str">
        <f t="shared" ref="D3528:E3528" si="3202">D3527</f>
        <v/>
      </c>
      <c r="E3528" s="180" t="str">
        <f t="shared" si="3202"/>
        <v/>
      </c>
      <c r="F3528" s="181"/>
      <c r="G3528" s="182"/>
      <c r="H3528" s="183"/>
      <c r="I3528" s="183"/>
      <c r="J3528" s="184"/>
      <c r="K3528" s="185"/>
      <c r="L3528" s="186"/>
      <c r="M3528" s="127"/>
      <c r="N3528" s="128" t="str">
        <f>VLOOKUP(K3528,COD!$O$2:$P$10,2,FALSE)</f>
        <v>#N/A</v>
      </c>
      <c r="O3528" s="128" t="str">
        <f>VLOOKUP(L3528,COD!$O$12:$P$25,2,FALSE)</f>
        <v>#N/A</v>
      </c>
      <c r="P3528" s="119" t="str">
        <f t="shared" si="3009"/>
        <v>#N/A</v>
      </c>
    </row>
    <row r="3529" ht="23.25" customHeight="1">
      <c r="A3529" s="86" t="str">
        <f t="shared" si="3156"/>
        <v>48</v>
      </c>
      <c r="B3529" s="177">
        <v>48.0</v>
      </c>
      <c r="C3529" s="178" t="str">
        <f t="shared" si="91"/>
        <v/>
      </c>
      <c r="D3529" s="179" t="str">
        <f t="shared" ref="D3529:E3529" si="3203">D3528</f>
        <v/>
      </c>
      <c r="E3529" s="180" t="str">
        <f t="shared" si="3203"/>
        <v/>
      </c>
      <c r="F3529" s="181"/>
      <c r="G3529" s="182"/>
      <c r="H3529" s="183"/>
      <c r="I3529" s="183"/>
      <c r="J3529" s="184"/>
      <c r="K3529" s="186"/>
      <c r="L3529" s="186"/>
      <c r="M3529" s="132"/>
      <c r="N3529" s="118" t="str">
        <f>VLOOKUP(K3529,COD!$O$2:$P$10,2,FALSE)</f>
        <v>#N/A</v>
      </c>
      <c r="O3529" s="118" t="str">
        <f>VLOOKUP(L3529,COD!$O$12:$P$25,2,FALSE)</f>
        <v>#N/A</v>
      </c>
      <c r="P3529" s="119" t="str">
        <f t="shared" si="3009"/>
        <v>#N/A</v>
      </c>
    </row>
    <row r="3530" ht="23.25" customHeight="1">
      <c r="A3530" s="86" t="str">
        <f t="shared" si="3156"/>
        <v>49</v>
      </c>
      <c r="B3530" s="177">
        <v>49.0</v>
      </c>
      <c r="C3530" s="178" t="str">
        <f t="shared" si="91"/>
        <v/>
      </c>
      <c r="D3530" s="179" t="str">
        <f t="shared" ref="D3530:E3530" si="3204">D3529</f>
        <v/>
      </c>
      <c r="E3530" s="180" t="str">
        <f t="shared" si="3204"/>
        <v/>
      </c>
      <c r="F3530" s="181"/>
      <c r="G3530" s="182"/>
      <c r="H3530" s="183"/>
      <c r="I3530" s="183"/>
      <c r="J3530" s="184"/>
      <c r="K3530" s="185"/>
      <c r="L3530" s="186"/>
      <c r="M3530" s="127"/>
      <c r="N3530" s="128" t="str">
        <f>VLOOKUP(K3530,COD!$O$2:$P$10,2,FALSE)</f>
        <v>#N/A</v>
      </c>
      <c r="O3530" s="128" t="str">
        <f>VLOOKUP(L3530,COD!$O$12:$P$25,2,FALSE)</f>
        <v>#N/A</v>
      </c>
      <c r="P3530" s="119" t="str">
        <f t="shared" si="3009"/>
        <v>#N/A</v>
      </c>
    </row>
    <row r="3531" ht="23.25" customHeight="1">
      <c r="A3531" s="86" t="str">
        <f t="shared" si="3156"/>
        <v>50</v>
      </c>
      <c r="B3531" s="177">
        <v>50.0</v>
      </c>
      <c r="C3531" s="178" t="str">
        <f t="shared" si="91"/>
        <v/>
      </c>
      <c r="D3531" s="179" t="str">
        <f t="shared" ref="D3531:E3531" si="3205">D3530</f>
        <v/>
      </c>
      <c r="E3531" s="180" t="str">
        <f t="shared" si="3205"/>
        <v/>
      </c>
      <c r="F3531" s="181"/>
      <c r="G3531" s="182"/>
      <c r="H3531" s="183"/>
      <c r="I3531" s="183"/>
      <c r="J3531" s="184"/>
      <c r="K3531" s="186"/>
      <c r="L3531" s="186"/>
      <c r="M3531" s="132"/>
      <c r="N3531" s="118" t="str">
        <f>VLOOKUP(K3531,COD!$O$2:$P$10,2,FALSE)</f>
        <v>#N/A</v>
      </c>
      <c r="O3531" s="118" t="str">
        <f>VLOOKUP(L3531,COD!$O$12:$P$25,2,FALSE)</f>
        <v>#N/A</v>
      </c>
      <c r="P3531" s="119" t="str">
        <f t="shared" si="3009"/>
        <v>#N/A</v>
      </c>
    </row>
    <row r="3532" ht="23.25" customHeight="1">
      <c r="A3532" s="86" t="str">
        <f t="shared" si="3156"/>
        <v>51</v>
      </c>
      <c r="B3532" s="177">
        <v>51.0</v>
      </c>
      <c r="C3532" s="178" t="str">
        <f t="shared" si="91"/>
        <v/>
      </c>
      <c r="D3532" s="179" t="str">
        <f t="shared" ref="D3532:E3532" si="3206">D3531</f>
        <v/>
      </c>
      <c r="E3532" s="180" t="str">
        <f t="shared" si="3206"/>
        <v/>
      </c>
      <c r="F3532" s="181"/>
      <c r="G3532" s="182"/>
      <c r="H3532" s="183"/>
      <c r="I3532" s="183"/>
      <c r="J3532" s="187"/>
      <c r="K3532" s="186"/>
      <c r="L3532" s="186"/>
      <c r="M3532" s="131"/>
      <c r="N3532" s="128" t="str">
        <f>VLOOKUP(K3532,COD!$O$2:$P$10,2,FALSE)</f>
        <v>#N/A</v>
      </c>
      <c r="O3532" s="128" t="str">
        <f>VLOOKUP(L3532,COD!$O$12:$P$25,2,FALSE)</f>
        <v>#N/A</v>
      </c>
      <c r="P3532" s="119" t="str">
        <f t="shared" si="3009"/>
        <v>#N/A</v>
      </c>
    </row>
    <row r="3533" ht="23.25" customHeight="1">
      <c r="A3533" s="86" t="str">
        <f t="shared" si="3156"/>
        <v>52</v>
      </c>
      <c r="B3533" s="177">
        <v>52.0</v>
      </c>
      <c r="C3533" s="178" t="str">
        <f t="shared" si="91"/>
        <v/>
      </c>
      <c r="D3533" s="179" t="str">
        <f t="shared" ref="D3533:E3533" si="3207">D3532</f>
        <v/>
      </c>
      <c r="E3533" s="180" t="str">
        <f t="shared" si="3207"/>
        <v/>
      </c>
      <c r="F3533" s="181"/>
      <c r="G3533" s="182"/>
      <c r="H3533" s="183"/>
      <c r="I3533" s="183"/>
      <c r="J3533" s="184"/>
      <c r="K3533" s="186"/>
      <c r="L3533" s="186"/>
      <c r="M3533" s="132"/>
      <c r="N3533" s="119" t="str">
        <f>VLOOKUP(K3533,COD!$O$2:$P$10,2,FALSE)</f>
        <v>#N/A</v>
      </c>
      <c r="O3533" s="119" t="str">
        <f>VLOOKUP(L3533,COD!$O$12:$P$25,2,FALSE)</f>
        <v>#N/A</v>
      </c>
      <c r="P3533" s="119" t="str">
        <f t="shared" si="3009"/>
        <v>#N/A</v>
      </c>
    </row>
    <row r="3534" ht="23.25" customHeight="1">
      <c r="A3534" s="86" t="str">
        <f t="shared" si="3156"/>
        <v>53</v>
      </c>
      <c r="B3534" s="177">
        <v>53.0</v>
      </c>
      <c r="C3534" s="178" t="str">
        <f t="shared" si="91"/>
        <v/>
      </c>
      <c r="D3534" s="179" t="str">
        <f t="shared" ref="D3534:E3534" si="3208">D3533</f>
        <v/>
      </c>
      <c r="E3534" s="180" t="str">
        <f t="shared" si="3208"/>
        <v/>
      </c>
      <c r="F3534" s="181"/>
      <c r="G3534" s="182"/>
      <c r="H3534" s="183"/>
      <c r="I3534" s="183"/>
      <c r="J3534" s="184"/>
      <c r="K3534" s="185"/>
      <c r="L3534" s="185"/>
      <c r="M3534" s="127"/>
      <c r="N3534" s="119" t="str">
        <f>VLOOKUP(K3534,COD!$O$2:$P$10,2,FALSE)</f>
        <v>#N/A</v>
      </c>
      <c r="O3534" s="119" t="str">
        <f>VLOOKUP(L3534,COD!$O$12:$P$25,2,FALSE)</f>
        <v>#N/A</v>
      </c>
      <c r="P3534" s="119" t="str">
        <f t="shared" si="3009"/>
        <v>#N/A</v>
      </c>
    </row>
    <row r="3535" ht="23.25" customHeight="1">
      <c r="A3535" s="86" t="str">
        <f t="shared" si="3156"/>
        <v>54</v>
      </c>
      <c r="B3535" s="177">
        <v>54.0</v>
      </c>
      <c r="C3535" s="178" t="str">
        <f t="shared" si="91"/>
        <v/>
      </c>
      <c r="D3535" s="179" t="str">
        <f t="shared" ref="D3535:E3535" si="3209">D3534</f>
        <v/>
      </c>
      <c r="E3535" s="180" t="str">
        <f t="shared" si="3209"/>
        <v/>
      </c>
      <c r="F3535" s="181"/>
      <c r="G3535" s="182"/>
      <c r="H3535" s="183"/>
      <c r="I3535" s="183"/>
      <c r="J3535" s="184"/>
      <c r="K3535" s="186"/>
      <c r="L3535" s="186"/>
      <c r="M3535" s="132"/>
      <c r="N3535" s="119" t="str">
        <f>VLOOKUP(K3535,COD!$O$2:$P$10,2,FALSE)</f>
        <v>#N/A</v>
      </c>
      <c r="O3535" s="119" t="str">
        <f>VLOOKUP(L3535,COD!$O$12:$P$25,2,FALSE)</f>
        <v>#N/A</v>
      </c>
      <c r="P3535" s="119" t="str">
        <f t="shared" si="3009"/>
        <v>#N/A</v>
      </c>
    </row>
    <row r="3536" ht="23.25" customHeight="1">
      <c r="A3536" s="86" t="str">
        <f t="shared" si="3156"/>
        <v>55</v>
      </c>
      <c r="B3536" s="177">
        <v>55.0</v>
      </c>
      <c r="C3536" s="178" t="str">
        <f t="shared" si="91"/>
        <v/>
      </c>
      <c r="D3536" s="179" t="str">
        <f t="shared" ref="D3536:E3536" si="3210">D3535</f>
        <v/>
      </c>
      <c r="E3536" s="180" t="str">
        <f t="shared" si="3210"/>
        <v/>
      </c>
      <c r="F3536" s="181"/>
      <c r="G3536" s="182"/>
      <c r="H3536" s="183"/>
      <c r="I3536" s="183"/>
      <c r="J3536" s="184"/>
      <c r="K3536" s="185"/>
      <c r="L3536" s="186"/>
      <c r="M3536" s="131"/>
      <c r="N3536" s="119" t="str">
        <f>VLOOKUP(K3536,COD!$O$2:$P$10,2,FALSE)</f>
        <v>#N/A</v>
      </c>
      <c r="O3536" s="119" t="str">
        <f>VLOOKUP(L3536,COD!$O$12:$P$25,2,FALSE)</f>
        <v>#N/A</v>
      </c>
      <c r="P3536" s="119" t="str">
        <f t="shared" si="3009"/>
        <v>#N/A</v>
      </c>
    </row>
    <row r="3537" ht="23.25" customHeight="1">
      <c r="A3537" s="86" t="str">
        <f t="shared" si="3156"/>
        <v>56</v>
      </c>
      <c r="B3537" s="177">
        <v>56.0</v>
      </c>
      <c r="C3537" s="178" t="str">
        <f t="shared" si="91"/>
        <v/>
      </c>
      <c r="D3537" s="179" t="str">
        <f t="shared" ref="D3537:E3537" si="3211">D3536</f>
        <v/>
      </c>
      <c r="E3537" s="180" t="str">
        <f t="shared" si="3211"/>
        <v/>
      </c>
      <c r="F3537" s="181"/>
      <c r="G3537" s="182"/>
      <c r="H3537" s="183"/>
      <c r="I3537" s="183"/>
      <c r="J3537" s="184"/>
      <c r="K3537" s="186"/>
      <c r="L3537" s="186"/>
      <c r="M3537" s="130"/>
      <c r="N3537" s="119" t="str">
        <f>VLOOKUP(K3537,COD!$O$2:$P$10,2,FALSE)</f>
        <v>#N/A</v>
      </c>
      <c r="O3537" s="119" t="str">
        <f>VLOOKUP(L3537,COD!$O$12:$P$25,2,FALSE)</f>
        <v>#N/A</v>
      </c>
      <c r="P3537" s="119" t="str">
        <f t="shared" si="3009"/>
        <v>#N/A</v>
      </c>
    </row>
    <row r="3538" ht="23.25" customHeight="1">
      <c r="A3538" s="86" t="str">
        <f t="shared" si="3156"/>
        <v>57</v>
      </c>
      <c r="B3538" s="177">
        <v>57.0</v>
      </c>
      <c r="C3538" s="178" t="str">
        <f t="shared" si="91"/>
        <v/>
      </c>
      <c r="D3538" s="179" t="str">
        <f t="shared" ref="D3538:E3538" si="3212">D3537</f>
        <v/>
      </c>
      <c r="E3538" s="180" t="str">
        <f t="shared" si="3212"/>
        <v/>
      </c>
      <c r="F3538" s="181"/>
      <c r="G3538" s="182"/>
      <c r="H3538" s="183"/>
      <c r="I3538" s="183"/>
      <c r="J3538" s="184"/>
      <c r="K3538" s="185"/>
      <c r="L3538" s="185"/>
      <c r="M3538" s="127"/>
      <c r="N3538" s="119" t="str">
        <f>VLOOKUP(K3538,COD!$O$2:$P$10,2,FALSE)</f>
        <v>#N/A</v>
      </c>
      <c r="O3538" s="119" t="str">
        <f>VLOOKUP(L3538,COD!$O$12:$P$25,2,FALSE)</f>
        <v>#N/A</v>
      </c>
      <c r="P3538" s="119" t="str">
        <f t="shared" si="3009"/>
        <v>#N/A</v>
      </c>
    </row>
    <row r="3539" ht="23.25" customHeight="1">
      <c r="A3539" s="86" t="str">
        <f t="shared" si="3156"/>
        <v>58</v>
      </c>
      <c r="B3539" s="177">
        <v>58.0</v>
      </c>
      <c r="C3539" s="178" t="str">
        <f t="shared" si="91"/>
        <v/>
      </c>
      <c r="D3539" s="179" t="str">
        <f t="shared" ref="D3539:E3539" si="3213">D3538</f>
        <v/>
      </c>
      <c r="E3539" s="180" t="str">
        <f t="shared" si="3213"/>
        <v/>
      </c>
      <c r="F3539" s="181"/>
      <c r="G3539" s="182"/>
      <c r="H3539" s="183"/>
      <c r="I3539" s="183"/>
      <c r="J3539" s="184"/>
      <c r="K3539" s="185"/>
      <c r="L3539" s="185"/>
      <c r="M3539" s="132"/>
      <c r="N3539" s="119" t="str">
        <f>VLOOKUP(K3539,COD!$O$2:$P$10,2,FALSE)</f>
        <v>#N/A</v>
      </c>
      <c r="O3539" s="119" t="str">
        <f>VLOOKUP(L3539,COD!$O$12:$P$25,2,FALSE)</f>
        <v>#N/A</v>
      </c>
      <c r="P3539" s="119" t="str">
        <f t="shared" si="3009"/>
        <v>#N/A</v>
      </c>
    </row>
    <row r="3540" ht="23.25" customHeight="1">
      <c r="A3540" s="86" t="str">
        <f t="shared" si="3156"/>
        <v>59</v>
      </c>
      <c r="B3540" s="177">
        <v>59.0</v>
      </c>
      <c r="C3540" s="178" t="str">
        <f t="shared" si="91"/>
        <v/>
      </c>
      <c r="D3540" s="179" t="str">
        <f t="shared" ref="D3540:E3540" si="3214">D3539</f>
        <v/>
      </c>
      <c r="E3540" s="180" t="str">
        <f t="shared" si="3214"/>
        <v/>
      </c>
      <c r="F3540" s="181"/>
      <c r="G3540" s="182"/>
      <c r="H3540" s="183"/>
      <c r="I3540" s="183"/>
      <c r="J3540" s="184"/>
      <c r="K3540" s="185"/>
      <c r="L3540" s="185"/>
      <c r="M3540" s="127"/>
      <c r="N3540" s="119" t="str">
        <f>VLOOKUP(K3540,COD!$O$2:$P$10,2,FALSE)</f>
        <v>#N/A</v>
      </c>
      <c r="O3540" s="119" t="str">
        <f>VLOOKUP(L3540,COD!$O$12:$P$25,2,FALSE)</f>
        <v>#N/A</v>
      </c>
      <c r="P3540" s="119" t="str">
        <f t="shared" si="3009"/>
        <v>#N/A</v>
      </c>
    </row>
    <row r="3541" ht="23.25" customHeight="1">
      <c r="A3541" s="86" t="str">
        <f t="shared" si="3156"/>
        <v>60</v>
      </c>
      <c r="B3541" s="177">
        <v>60.0</v>
      </c>
      <c r="C3541" s="178" t="str">
        <f t="shared" si="91"/>
        <v/>
      </c>
      <c r="D3541" s="179" t="str">
        <f t="shared" ref="D3541:E3541" si="3215">D3540</f>
        <v/>
      </c>
      <c r="E3541" s="180" t="str">
        <f t="shared" si="3215"/>
        <v/>
      </c>
      <c r="F3541" s="181"/>
      <c r="G3541" s="182"/>
      <c r="H3541" s="183"/>
      <c r="I3541" s="183"/>
      <c r="J3541" s="184"/>
      <c r="K3541" s="185"/>
      <c r="L3541" s="185"/>
      <c r="M3541" s="132"/>
      <c r="N3541" s="119" t="str">
        <f>VLOOKUP(K3541,COD!$O$2:$P$10,2,FALSE)</f>
        <v>#N/A</v>
      </c>
      <c r="O3541" s="119" t="str">
        <f>VLOOKUP(L3541,COD!$O$12:$P$25,2,FALSE)</f>
        <v>#N/A</v>
      </c>
      <c r="P3541" s="119" t="str">
        <f t="shared" si="3009"/>
        <v>#N/A</v>
      </c>
    </row>
    <row r="3542" ht="23.25" customHeight="1">
      <c r="A3542" s="86" t="str">
        <f t="shared" si="3156"/>
        <v>61</v>
      </c>
      <c r="B3542" s="177">
        <v>61.0</v>
      </c>
      <c r="C3542" s="178" t="str">
        <f t="shared" si="91"/>
        <v/>
      </c>
      <c r="D3542" s="179" t="str">
        <f t="shared" ref="D3542:E3542" si="3216">D3541</f>
        <v/>
      </c>
      <c r="E3542" s="180" t="str">
        <f t="shared" si="3216"/>
        <v/>
      </c>
      <c r="F3542" s="181"/>
      <c r="G3542" s="182"/>
      <c r="H3542" s="183"/>
      <c r="I3542" s="183"/>
      <c r="J3542" s="187"/>
      <c r="K3542" s="185"/>
      <c r="L3542" s="185"/>
      <c r="M3542" s="127"/>
      <c r="N3542" s="119" t="str">
        <f>VLOOKUP(K3542,COD!$O$2:$P$10,2,FALSE)</f>
        <v>#N/A</v>
      </c>
      <c r="O3542" s="119" t="str">
        <f>VLOOKUP(L3542,COD!$O$12:$P$25,2,FALSE)</f>
        <v>#N/A</v>
      </c>
      <c r="P3542" s="119" t="str">
        <f t="shared" si="3009"/>
        <v>#N/A</v>
      </c>
    </row>
    <row r="3543" ht="23.25" customHeight="1">
      <c r="A3543" s="86" t="str">
        <f t="shared" si="3156"/>
        <v>62</v>
      </c>
      <c r="B3543" s="177">
        <v>62.0</v>
      </c>
      <c r="C3543" s="178" t="str">
        <f t="shared" si="91"/>
        <v/>
      </c>
      <c r="D3543" s="179" t="str">
        <f t="shared" ref="D3543:E3543" si="3217">D3542</f>
        <v/>
      </c>
      <c r="E3543" s="180" t="str">
        <f t="shared" si="3217"/>
        <v/>
      </c>
      <c r="F3543" s="181"/>
      <c r="G3543" s="182"/>
      <c r="H3543" s="183"/>
      <c r="I3543" s="183"/>
      <c r="J3543" s="187"/>
      <c r="K3543" s="186"/>
      <c r="L3543" s="186"/>
      <c r="M3543" s="130"/>
      <c r="N3543" s="119" t="str">
        <f>VLOOKUP(K3543,COD!$O$2:$P$10,2,FALSE)</f>
        <v>#N/A</v>
      </c>
      <c r="O3543" s="119" t="str">
        <f>VLOOKUP(L3543,COD!$O$12:$P$25,2,FALSE)</f>
        <v>#N/A</v>
      </c>
      <c r="P3543" s="119" t="str">
        <f t="shared" si="3009"/>
        <v>#N/A</v>
      </c>
    </row>
    <row r="3544" ht="23.25" customHeight="1">
      <c r="A3544" s="86" t="str">
        <f t="shared" si="3156"/>
        <v>63</v>
      </c>
      <c r="B3544" s="177">
        <v>63.0</v>
      </c>
      <c r="C3544" s="178" t="str">
        <f t="shared" si="91"/>
        <v/>
      </c>
      <c r="D3544" s="179" t="str">
        <f t="shared" ref="D3544:E3544" si="3218">D3543</f>
        <v/>
      </c>
      <c r="E3544" s="180" t="str">
        <f t="shared" si="3218"/>
        <v/>
      </c>
      <c r="F3544" s="181"/>
      <c r="G3544" s="182"/>
      <c r="H3544" s="183"/>
      <c r="I3544" s="183"/>
      <c r="J3544" s="187"/>
      <c r="K3544" s="185"/>
      <c r="L3544" s="185"/>
      <c r="M3544" s="131"/>
      <c r="N3544" s="119" t="str">
        <f>VLOOKUP(K3544,COD!$O$2:$P$10,2,FALSE)</f>
        <v>#N/A</v>
      </c>
      <c r="O3544" s="119" t="str">
        <f>VLOOKUP(L3544,COD!$O$12:$P$25,2,FALSE)</f>
        <v>#N/A</v>
      </c>
      <c r="P3544" s="119" t="str">
        <f t="shared" si="3009"/>
        <v>#N/A</v>
      </c>
    </row>
    <row r="3545" ht="23.25" customHeight="1">
      <c r="A3545" s="86" t="str">
        <f t="shared" si="3156"/>
        <v>64</v>
      </c>
      <c r="B3545" s="177">
        <v>64.0</v>
      </c>
      <c r="C3545" s="178" t="str">
        <f t="shared" si="91"/>
        <v/>
      </c>
      <c r="D3545" s="179" t="str">
        <f t="shared" ref="D3545:E3545" si="3219">D3544</f>
        <v/>
      </c>
      <c r="E3545" s="180" t="str">
        <f t="shared" si="3219"/>
        <v/>
      </c>
      <c r="F3545" s="181"/>
      <c r="G3545" s="182"/>
      <c r="H3545" s="183"/>
      <c r="I3545" s="183"/>
      <c r="J3545" s="184"/>
      <c r="K3545" s="185"/>
      <c r="L3545" s="185"/>
      <c r="M3545" s="130"/>
      <c r="N3545" s="119" t="str">
        <f>VLOOKUP(K3545,COD!$O$2:$P$10,2,FALSE)</f>
        <v>#N/A</v>
      </c>
      <c r="O3545" s="119" t="str">
        <f>VLOOKUP(L3545,COD!$O$12:$P$25,2,FALSE)</f>
        <v>#N/A</v>
      </c>
      <c r="P3545" s="119" t="str">
        <f t="shared" si="3009"/>
        <v>#N/A</v>
      </c>
    </row>
    <row r="3546" ht="23.25" customHeight="1">
      <c r="A3546" s="86" t="str">
        <f t="shared" si="3156"/>
        <v>65</v>
      </c>
      <c r="B3546" s="177">
        <v>65.0</v>
      </c>
      <c r="C3546" s="178" t="str">
        <f t="shared" si="91"/>
        <v/>
      </c>
      <c r="D3546" s="179" t="str">
        <f t="shared" ref="D3546:E3546" si="3220">D3545</f>
        <v/>
      </c>
      <c r="E3546" s="180" t="str">
        <f t="shared" si="3220"/>
        <v/>
      </c>
      <c r="F3546" s="181"/>
      <c r="G3546" s="182"/>
      <c r="H3546" s="183"/>
      <c r="I3546" s="183"/>
      <c r="J3546" s="184"/>
      <c r="K3546" s="185"/>
      <c r="L3546" s="185"/>
      <c r="M3546" s="131"/>
      <c r="N3546" s="119" t="str">
        <f>VLOOKUP(K3546,COD!$O$2:$P$10,2,FALSE)</f>
        <v>#N/A</v>
      </c>
      <c r="O3546" s="119" t="str">
        <f>VLOOKUP(L3546,COD!$O$12:$P$25,2,FALSE)</f>
        <v>#N/A</v>
      </c>
      <c r="P3546" s="119" t="str">
        <f t="shared" si="3009"/>
        <v>#N/A</v>
      </c>
    </row>
    <row r="3547" ht="23.25" customHeight="1">
      <c r="A3547" s="86" t="str">
        <f t="shared" si="3156"/>
        <v>66</v>
      </c>
      <c r="B3547" s="177">
        <v>66.0</v>
      </c>
      <c r="C3547" s="178" t="str">
        <f t="shared" si="91"/>
        <v/>
      </c>
      <c r="D3547" s="179" t="str">
        <f t="shared" ref="D3547:E3547" si="3221">D3546</f>
        <v/>
      </c>
      <c r="E3547" s="180" t="str">
        <f t="shared" si="3221"/>
        <v/>
      </c>
      <c r="F3547" s="181"/>
      <c r="G3547" s="182"/>
      <c r="H3547" s="183"/>
      <c r="I3547" s="183"/>
      <c r="J3547" s="184"/>
      <c r="K3547" s="186"/>
      <c r="L3547" s="186"/>
      <c r="M3547" s="130"/>
      <c r="N3547" s="119" t="str">
        <f>VLOOKUP(K3547,COD!$O$2:$P$10,2,FALSE)</f>
        <v>#N/A</v>
      </c>
      <c r="O3547" s="119" t="str">
        <f>VLOOKUP(L3547,COD!$O$12:$P$25,2,FALSE)</f>
        <v>#N/A</v>
      </c>
      <c r="P3547" s="119" t="str">
        <f t="shared" si="3009"/>
        <v>#N/A</v>
      </c>
    </row>
    <row r="3548" ht="23.25" customHeight="1">
      <c r="A3548" s="86" t="str">
        <f t="shared" si="3156"/>
        <v>67</v>
      </c>
      <c r="B3548" s="177">
        <v>67.0</v>
      </c>
      <c r="C3548" s="178" t="str">
        <f t="shared" si="91"/>
        <v/>
      </c>
      <c r="D3548" s="179" t="str">
        <f t="shared" ref="D3548:E3548" si="3222">D3547</f>
        <v/>
      </c>
      <c r="E3548" s="180" t="str">
        <f t="shared" si="3222"/>
        <v/>
      </c>
      <c r="F3548" s="181"/>
      <c r="G3548" s="182"/>
      <c r="H3548" s="183"/>
      <c r="I3548" s="183"/>
      <c r="J3548" s="184"/>
      <c r="K3548" s="185"/>
      <c r="L3548" s="185"/>
      <c r="M3548" s="127"/>
      <c r="N3548" s="119" t="str">
        <f>VLOOKUP(K3548,COD!$O$2:$P$10,2,FALSE)</f>
        <v>#N/A</v>
      </c>
      <c r="O3548" s="119" t="str">
        <f>VLOOKUP(L3548,COD!$O$12:$P$25,2,FALSE)</f>
        <v>#N/A</v>
      </c>
      <c r="P3548" s="119" t="str">
        <f t="shared" si="3009"/>
        <v>#N/A</v>
      </c>
    </row>
    <row r="3549" ht="23.25" customHeight="1">
      <c r="A3549" s="86" t="str">
        <f t="shared" si="3156"/>
        <v>68</v>
      </c>
      <c r="B3549" s="177">
        <v>68.0</v>
      </c>
      <c r="C3549" s="178" t="str">
        <f t="shared" si="91"/>
        <v/>
      </c>
      <c r="D3549" s="179" t="str">
        <f t="shared" ref="D3549:E3549" si="3223">D3548</f>
        <v/>
      </c>
      <c r="E3549" s="180" t="str">
        <f t="shared" si="3223"/>
        <v/>
      </c>
      <c r="F3549" s="181"/>
      <c r="G3549" s="182"/>
      <c r="H3549" s="183"/>
      <c r="I3549" s="183"/>
      <c r="J3549" s="187"/>
      <c r="K3549" s="186"/>
      <c r="L3549" s="186"/>
      <c r="M3549" s="130"/>
      <c r="N3549" s="119" t="str">
        <f>VLOOKUP(K3549,COD!$O$2:$P$10,2,FALSE)</f>
        <v>#N/A</v>
      </c>
      <c r="O3549" s="119" t="str">
        <f>VLOOKUP(L3549,COD!$O$12:$P$25,2,FALSE)</f>
        <v>#N/A</v>
      </c>
      <c r="P3549" s="119" t="str">
        <f t="shared" si="3009"/>
        <v>#N/A</v>
      </c>
    </row>
    <row r="3550" ht="23.25" customHeight="1">
      <c r="A3550" s="86" t="str">
        <f t="shared" si="3156"/>
        <v>69</v>
      </c>
      <c r="B3550" s="177">
        <v>69.0</v>
      </c>
      <c r="C3550" s="178" t="str">
        <f t="shared" si="91"/>
        <v/>
      </c>
      <c r="D3550" s="179" t="str">
        <f t="shared" ref="D3550:E3550" si="3224">D3549</f>
        <v/>
      </c>
      <c r="E3550" s="180" t="str">
        <f t="shared" si="3224"/>
        <v/>
      </c>
      <c r="F3550" s="181"/>
      <c r="G3550" s="182"/>
      <c r="H3550" s="183"/>
      <c r="I3550" s="183"/>
      <c r="J3550" s="184"/>
      <c r="K3550" s="186"/>
      <c r="L3550" s="186"/>
      <c r="M3550" s="131"/>
      <c r="N3550" s="119" t="str">
        <f>VLOOKUP(K3550,COD!$O$2:$P$10,2,FALSE)</f>
        <v>#N/A</v>
      </c>
      <c r="O3550" s="119" t="str">
        <f>VLOOKUP(L3550,COD!$O$12:$P$25,2,FALSE)</f>
        <v>#N/A</v>
      </c>
      <c r="P3550" s="119" t="str">
        <f t="shared" si="3009"/>
        <v>#N/A</v>
      </c>
    </row>
    <row r="3551" ht="23.25" customHeight="1">
      <c r="A3551" s="86" t="str">
        <f t="shared" si="3156"/>
        <v>70</v>
      </c>
      <c r="B3551" s="191">
        <v>70.0</v>
      </c>
      <c r="C3551" s="192" t="str">
        <f t="shared" si="91"/>
        <v/>
      </c>
      <c r="D3551" s="193" t="str">
        <f t="shared" ref="D3551:E3551" si="3225">D3550</f>
        <v/>
      </c>
      <c r="E3551" s="194" t="str">
        <f t="shared" si="3225"/>
        <v/>
      </c>
      <c r="F3551" s="195"/>
      <c r="G3551" s="196"/>
      <c r="H3551" s="197"/>
      <c r="I3551" s="197"/>
      <c r="J3551" s="198"/>
      <c r="K3551" s="199"/>
      <c r="L3551" s="199"/>
      <c r="M3551" s="166"/>
      <c r="N3551" s="119" t="str">
        <f>VLOOKUP(K3551,COD!$O$2:$P$10,2,FALSE)</f>
        <v>#N/A</v>
      </c>
      <c r="O3551" s="119" t="str">
        <f>VLOOKUP(L3551,COD!$O$12:$P$25,2,FALSE)</f>
        <v>#N/A</v>
      </c>
      <c r="P3551" s="119" t="str">
        <f t="shared" si="3009"/>
        <v>#N/A</v>
      </c>
    </row>
    <row r="3552" ht="21.0" customHeight="1">
      <c r="A3552" s="86" t="str">
        <f t="shared" ref="A3552:A3554" si="3227">E3552&amp;D3552&amp;F3552</f>
        <v>CLAVE ROJA</v>
      </c>
      <c r="B3552" s="167" t="s">
        <v>450</v>
      </c>
      <c r="C3552" s="200" t="str">
        <f t="shared" si="91"/>
        <v/>
      </c>
      <c r="D3552" s="201" t="str">
        <f t="shared" ref="D3552:E3552" si="3226">D3551</f>
        <v/>
      </c>
      <c r="E3552" s="202" t="str">
        <f t="shared" si="3226"/>
        <v/>
      </c>
      <c r="F3552" s="203" t="s">
        <v>21</v>
      </c>
      <c r="G3552" s="150"/>
      <c r="H3552" s="150"/>
      <c r="I3552" s="150"/>
      <c r="J3552" s="151"/>
      <c r="K3552" s="152"/>
      <c r="L3552" s="151"/>
      <c r="M3552" s="153"/>
      <c r="N3552" s="119" t="str">
        <f>VLOOKUP(K3552,COD!$O$2:$P$10,2,FALSE)</f>
        <v>#N/A</v>
      </c>
      <c r="O3552" s="119" t="str">
        <f>VLOOKUP(L3552,COD!$O$12:$P$25,2,FALSE)</f>
        <v>#N/A</v>
      </c>
      <c r="P3552" s="119" t="str">
        <f t="shared" si="3009"/>
        <v>#N/A</v>
      </c>
    </row>
    <row r="3553" ht="21.0" customHeight="1">
      <c r="A3553" s="86" t="str">
        <f t="shared" si="3227"/>
        <v>CLAVE AMARILLA</v>
      </c>
      <c r="B3553" s="177" t="s">
        <v>450</v>
      </c>
      <c r="C3553" s="204" t="str">
        <f t="shared" si="91"/>
        <v/>
      </c>
      <c r="D3553" s="205" t="str">
        <f t="shared" ref="D3553:E3553" si="3228">D3552</f>
        <v/>
      </c>
      <c r="E3553" s="180" t="str">
        <f t="shared" si="3228"/>
        <v/>
      </c>
      <c r="F3553" s="206" t="s">
        <v>32</v>
      </c>
      <c r="G3553" s="157"/>
      <c r="H3553" s="157"/>
      <c r="I3553" s="157"/>
      <c r="J3553" s="158"/>
      <c r="K3553" s="159"/>
      <c r="L3553" s="158"/>
      <c r="M3553" s="130"/>
      <c r="N3553" s="119" t="str">
        <f>VLOOKUP(K3553,COD!$O$2:$P$10,2,FALSE)</f>
        <v>#N/A</v>
      </c>
      <c r="O3553" s="119" t="str">
        <f>VLOOKUP(L3553,COD!$O$12:$P$25,2,FALSE)</f>
        <v>#N/A</v>
      </c>
      <c r="P3553" s="119" t="str">
        <f t="shared" si="3009"/>
        <v>#N/A</v>
      </c>
    </row>
    <row r="3554" ht="21.0" customHeight="1">
      <c r="A3554" s="86" t="str">
        <f t="shared" si="3227"/>
        <v>CLAVE AZUL</v>
      </c>
      <c r="B3554" s="191" t="s">
        <v>450</v>
      </c>
      <c r="C3554" s="207" t="str">
        <f t="shared" si="91"/>
        <v/>
      </c>
      <c r="D3554" s="208" t="str">
        <f t="shared" ref="D3554:E3554" si="3229">D3553</f>
        <v/>
      </c>
      <c r="E3554" s="194" t="str">
        <f t="shared" si="3229"/>
        <v/>
      </c>
      <c r="F3554" s="209" t="s">
        <v>43</v>
      </c>
      <c r="G3554" s="163"/>
      <c r="H3554" s="163"/>
      <c r="I3554" s="163"/>
      <c r="J3554" s="164"/>
      <c r="K3554" s="165"/>
      <c r="L3554" s="164"/>
      <c r="M3554" s="166"/>
      <c r="N3554" s="119" t="str">
        <f>VLOOKUP(K3554,COD!$O$2:$P$10,2,FALSE)</f>
        <v>#N/A</v>
      </c>
      <c r="O3554" s="119" t="str">
        <f>VLOOKUP(L3554,COD!$O$12:$P$25,2,FALSE)</f>
        <v>#N/A</v>
      </c>
      <c r="P3554" s="119" t="str">
        <f t="shared" si="3009"/>
        <v>#N/A</v>
      </c>
    </row>
    <row r="3555" ht="23.25" customHeight="1">
      <c r="A3555" s="86" t="str">
        <f t="shared" ref="A3555:A3624" si="3230">E3555&amp;D3555&amp;B3555</f>
        <v>1</v>
      </c>
      <c r="B3555" s="108">
        <v>1.0</v>
      </c>
      <c r="C3555" s="109" t="str">
        <f t="shared" si="91"/>
        <v/>
      </c>
      <c r="D3555" s="110" t="str">
        <f>VLOOKUP($B$2&amp;$E3555,'Numeración'!$A$4:$G$63,5,FALSE)</f>
        <v/>
      </c>
      <c r="E3555" s="210"/>
      <c r="F3555" s="211"/>
      <c r="G3555" s="113"/>
      <c r="H3555" s="114"/>
      <c r="I3555" s="114"/>
      <c r="J3555" s="212"/>
      <c r="K3555" s="175"/>
      <c r="L3555" s="175"/>
      <c r="M3555" s="117"/>
      <c r="N3555" s="118" t="str">
        <f>VLOOKUP(K3555,COD!$O$2:$P$10,2,FALSE)</f>
        <v>#N/A</v>
      </c>
      <c r="O3555" s="118" t="str">
        <f>VLOOKUP(L3555,COD!$O$12:$P$25,2,FALSE)</f>
        <v>#N/A</v>
      </c>
      <c r="P3555" s="119" t="str">
        <f t="shared" si="3009"/>
        <v>#N/A</v>
      </c>
    </row>
    <row r="3556" ht="23.25" customHeight="1">
      <c r="A3556" s="86" t="str">
        <f t="shared" si="3230"/>
        <v>2</v>
      </c>
      <c r="B3556" s="120">
        <v>2.0</v>
      </c>
      <c r="C3556" s="121" t="str">
        <f t="shared" si="91"/>
        <v/>
      </c>
      <c r="D3556" s="122" t="str">
        <f t="shared" ref="D3556:E3556" si="3231">D3555</f>
        <v/>
      </c>
      <c r="E3556" s="123" t="str">
        <f t="shared" si="3231"/>
        <v/>
      </c>
      <c r="F3556" s="213"/>
      <c r="G3556" s="124"/>
      <c r="H3556" s="125"/>
      <c r="I3556" s="125"/>
      <c r="J3556" s="214"/>
      <c r="K3556" s="185"/>
      <c r="L3556" s="186"/>
      <c r="M3556" s="127"/>
      <c r="N3556" s="128" t="str">
        <f>VLOOKUP(K3556,COD!$O$2:$P$10,2,FALSE)</f>
        <v>#N/A</v>
      </c>
      <c r="O3556" s="128" t="str">
        <f>VLOOKUP(L3556,COD!$O$12:$P$25,2,FALSE)</f>
        <v>#N/A</v>
      </c>
      <c r="P3556" s="119" t="str">
        <f t="shared" si="3009"/>
        <v>#N/A</v>
      </c>
    </row>
    <row r="3557" ht="23.25" customHeight="1">
      <c r="A3557" s="86" t="str">
        <f t="shared" si="3230"/>
        <v>3</v>
      </c>
      <c r="B3557" s="120">
        <v>3.0</v>
      </c>
      <c r="C3557" s="121" t="str">
        <f t="shared" si="91"/>
        <v/>
      </c>
      <c r="D3557" s="122" t="str">
        <f t="shared" ref="D3557:E3557" si="3232">D3556</f>
        <v/>
      </c>
      <c r="E3557" s="123" t="str">
        <f t="shared" si="3232"/>
        <v/>
      </c>
      <c r="F3557" s="213"/>
      <c r="G3557" s="124"/>
      <c r="H3557" s="125"/>
      <c r="I3557" s="125"/>
      <c r="J3557" s="214"/>
      <c r="K3557" s="185"/>
      <c r="L3557" s="185"/>
      <c r="M3557" s="130"/>
      <c r="N3557" s="118" t="str">
        <f>VLOOKUP(K3557,COD!$O$2:$P$10,2,FALSE)</f>
        <v>#N/A</v>
      </c>
      <c r="O3557" s="118" t="str">
        <f>VLOOKUP(L3557,COD!$O$12:$P$25,2,FALSE)</f>
        <v>#N/A</v>
      </c>
      <c r="P3557" s="119" t="str">
        <f t="shared" si="3009"/>
        <v>#N/A</v>
      </c>
    </row>
    <row r="3558" ht="23.25" customHeight="1">
      <c r="A3558" s="86" t="str">
        <f t="shared" si="3230"/>
        <v>4</v>
      </c>
      <c r="B3558" s="120">
        <v>4.0</v>
      </c>
      <c r="C3558" s="121" t="str">
        <f t="shared" si="91"/>
        <v/>
      </c>
      <c r="D3558" s="122" t="str">
        <f t="shared" ref="D3558:E3558" si="3233">D3557</f>
        <v/>
      </c>
      <c r="E3558" s="123" t="str">
        <f t="shared" si="3233"/>
        <v/>
      </c>
      <c r="F3558" s="213"/>
      <c r="G3558" s="124"/>
      <c r="H3558" s="125"/>
      <c r="I3558" s="125"/>
      <c r="J3558" s="214"/>
      <c r="K3558" s="185"/>
      <c r="L3558" s="185"/>
      <c r="M3558" s="127"/>
      <c r="N3558" s="128" t="str">
        <f>VLOOKUP(K3558,COD!$O$2:$P$10,2,FALSE)</f>
        <v>#N/A</v>
      </c>
      <c r="O3558" s="128" t="str">
        <f>VLOOKUP(L3558,COD!$O$12:$P$25,2,FALSE)</f>
        <v>#N/A</v>
      </c>
      <c r="P3558" s="119" t="str">
        <f t="shared" si="3009"/>
        <v>#N/A</v>
      </c>
    </row>
    <row r="3559" ht="23.25" customHeight="1">
      <c r="A3559" s="86" t="str">
        <f t="shared" si="3230"/>
        <v>5</v>
      </c>
      <c r="B3559" s="120">
        <v>5.0</v>
      </c>
      <c r="C3559" s="121" t="str">
        <f t="shared" si="91"/>
        <v/>
      </c>
      <c r="D3559" s="122" t="str">
        <f t="shared" ref="D3559:E3559" si="3234">D3558</f>
        <v/>
      </c>
      <c r="E3559" s="123" t="str">
        <f t="shared" si="3234"/>
        <v/>
      </c>
      <c r="F3559" s="213"/>
      <c r="G3559" s="124"/>
      <c r="H3559" s="125"/>
      <c r="I3559" s="125"/>
      <c r="J3559" s="214"/>
      <c r="K3559" s="185"/>
      <c r="L3559" s="185"/>
      <c r="M3559" s="130"/>
      <c r="N3559" s="118" t="str">
        <f>VLOOKUP(K3559,COD!$O$2:$P$10,2,FALSE)</f>
        <v>#N/A</v>
      </c>
      <c r="O3559" s="118" t="str">
        <f>VLOOKUP(L3559,COD!$O$12:$P$25,2,FALSE)</f>
        <v>#N/A</v>
      </c>
      <c r="P3559" s="119" t="str">
        <f t="shared" si="3009"/>
        <v>#N/A</v>
      </c>
    </row>
    <row r="3560" ht="23.25" customHeight="1">
      <c r="A3560" s="86" t="str">
        <f t="shared" si="3230"/>
        <v>6</v>
      </c>
      <c r="B3560" s="120">
        <v>6.0</v>
      </c>
      <c r="C3560" s="121" t="str">
        <f t="shared" si="91"/>
        <v/>
      </c>
      <c r="D3560" s="122" t="str">
        <f t="shared" ref="D3560:E3560" si="3235">D3559</f>
        <v/>
      </c>
      <c r="E3560" s="123" t="str">
        <f t="shared" si="3235"/>
        <v/>
      </c>
      <c r="F3560" s="213"/>
      <c r="G3560" s="124"/>
      <c r="H3560" s="125"/>
      <c r="I3560" s="125"/>
      <c r="J3560" s="214"/>
      <c r="K3560" s="185"/>
      <c r="L3560" s="185"/>
      <c r="M3560" s="131"/>
      <c r="N3560" s="128" t="str">
        <f>VLOOKUP(K3560,COD!$O$2:$P$10,2,FALSE)</f>
        <v>#N/A</v>
      </c>
      <c r="O3560" s="128" t="str">
        <f>VLOOKUP(L3560,COD!$O$12:$P$25,2,FALSE)</f>
        <v>#N/A</v>
      </c>
      <c r="P3560" s="119" t="str">
        <f t="shared" si="3009"/>
        <v>#N/A</v>
      </c>
    </row>
    <row r="3561" ht="23.25" customHeight="1">
      <c r="A3561" s="86" t="str">
        <f t="shared" si="3230"/>
        <v>7</v>
      </c>
      <c r="B3561" s="120">
        <v>7.0</v>
      </c>
      <c r="C3561" s="121" t="str">
        <f t="shared" si="91"/>
        <v/>
      </c>
      <c r="D3561" s="122" t="str">
        <f t="shared" ref="D3561:E3561" si="3236">D3560</f>
        <v/>
      </c>
      <c r="E3561" s="123" t="str">
        <f t="shared" si="3236"/>
        <v/>
      </c>
      <c r="F3561" s="213"/>
      <c r="G3561" s="124"/>
      <c r="H3561" s="125"/>
      <c r="I3561" s="125"/>
      <c r="J3561" s="214"/>
      <c r="K3561" s="185"/>
      <c r="L3561" s="185"/>
      <c r="M3561" s="132"/>
      <c r="N3561" s="118" t="str">
        <f>VLOOKUP(K3561,COD!$O$2:$P$10,2,FALSE)</f>
        <v>#N/A</v>
      </c>
      <c r="O3561" s="118" t="str">
        <f>VLOOKUP(L3561,COD!$O$12:$P$25,2,FALSE)</f>
        <v>#N/A</v>
      </c>
      <c r="P3561" s="119" t="str">
        <f t="shared" si="3009"/>
        <v>#N/A</v>
      </c>
    </row>
    <row r="3562" ht="23.25" customHeight="1">
      <c r="A3562" s="86" t="str">
        <f t="shared" si="3230"/>
        <v>8</v>
      </c>
      <c r="B3562" s="120">
        <v>8.0</v>
      </c>
      <c r="C3562" s="121" t="str">
        <f t="shared" si="91"/>
        <v/>
      </c>
      <c r="D3562" s="122" t="str">
        <f t="shared" ref="D3562:E3562" si="3237">D3561</f>
        <v/>
      </c>
      <c r="E3562" s="123" t="str">
        <f t="shared" si="3237"/>
        <v/>
      </c>
      <c r="F3562" s="213"/>
      <c r="G3562" s="124"/>
      <c r="H3562" s="125"/>
      <c r="I3562" s="125"/>
      <c r="J3562" s="214"/>
      <c r="K3562" s="185"/>
      <c r="L3562" s="185"/>
      <c r="M3562" s="127"/>
      <c r="N3562" s="128" t="str">
        <f>VLOOKUP(K3562,COD!$O$2:$P$10,2,FALSE)</f>
        <v>#N/A</v>
      </c>
      <c r="O3562" s="128" t="str">
        <f>VLOOKUP(L3562,COD!$O$12:$P$25,2,FALSE)</f>
        <v>#N/A</v>
      </c>
      <c r="P3562" s="119" t="str">
        <f t="shared" si="3009"/>
        <v>#N/A</v>
      </c>
    </row>
    <row r="3563" ht="23.25" customHeight="1">
      <c r="A3563" s="86" t="str">
        <f t="shared" si="3230"/>
        <v>9</v>
      </c>
      <c r="B3563" s="120">
        <v>9.0</v>
      </c>
      <c r="C3563" s="121" t="str">
        <f t="shared" si="91"/>
        <v/>
      </c>
      <c r="D3563" s="122" t="str">
        <f t="shared" ref="D3563:E3563" si="3238">D3562</f>
        <v/>
      </c>
      <c r="E3563" s="123" t="str">
        <f t="shared" si="3238"/>
        <v/>
      </c>
      <c r="F3563" s="213"/>
      <c r="G3563" s="124"/>
      <c r="H3563" s="125"/>
      <c r="I3563" s="125"/>
      <c r="J3563" s="214"/>
      <c r="K3563" s="185"/>
      <c r="L3563" s="185"/>
      <c r="M3563" s="130"/>
      <c r="N3563" s="118" t="str">
        <f>VLOOKUP(K3563,COD!$O$2:$P$10,2,FALSE)</f>
        <v>#N/A</v>
      </c>
      <c r="O3563" s="118" t="str">
        <f>VLOOKUP(L3563,COD!$O$12:$P$25,2,FALSE)</f>
        <v>#N/A</v>
      </c>
      <c r="P3563" s="119" t="str">
        <f t="shared" si="3009"/>
        <v>#N/A</v>
      </c>
    </row>
    <row r="3564" ht="23.25" customHeight="1">
      <c r="A3564" s="86" t="str">
        <f t="shared" si="3230"/>
        <v>10</v>
      </c>
      <c r="B3564" s="120">
        <v>10.0</v>
      </c>
      <c r="C3564" s="121" t="str">
        <f t="shared" si="91"/>
        <v/>
      </c>
      <c r="D3564" s="122" t="str">
        <f t="shared" ref="D3564:E3564" si="3239">D3563</f>
        <v/>
      </c>
      <c r="E3564" s="123" t="str">
        <f t="shared" si="3239"/>
        <v/>
      </c>
      <c r="F3564" s="213"/>
      <c r="G3564" s="124"/>
      <c r="H3564" s="125"/>
      <c r="I3564" s="125"/>
      <c r="J3564" s="214"/>
      <c r="K3564" s="185"/>
      <c r="L3564" s="185"/>
      <c r="M3564" s="127"/>
      <c r="N3564" s="128" t="str">
        <f>VLOOKUP(K3564,COD!$O$2:$P$10,2,FALSE)</f>
        <v>#N/A</v>
      </c>
      <c r="O3564" s="128" t="str">
        <f>VLOOKUP(L3564,COD!$O$12:$P$25,2,FALSE)</f>
        <v>#N/A</v>
      </c>
      <c r="P3564" s="119" t="str">
        <f t="shared" si="3009"/>
        <v>#N/A</v>
      </c>
    </row>
    <row r="3565" ht="23.25" customHeight="1">
      <c r="A3565" s="86" t="str">
        <f t="shared" si="3230"/>
        <v>11</v>
      </c>
      <c r="B3565" s="120">
        <v>11.0</v>
      </c>
      <c r="C3565" s="121" t="str">
        <f t="shared" si="91"/>
        <v/>
      </c>
      <c r="D3565" s="122" t="str">
        <f t="shared" ref="D3565:E3565" si="3240">D3564</f>
        <v/>
      </c>
      <c r="E3565" s="123" t="str">
        <f t="shared" si="3240"/>
        <v/>
      </c>
      <c r="F3565" s="213"/>
      <c r="G3565" s="124"/>
      <c r="H3565" s="125"/>
      <c r="I3565" s="125"/>
      <c r="J3565" s="214"/>
      <c r="K3565" s="185"/>
      <c r="L3565" s="185"/>
      <c r="M3565" s="130"/>
      <c r="N3565" s="118" t="str">
        <f>VLOOKUP(K3565,COD!$O$2:$P$10,2,FALSE)</f>
        <v>#N/A</v>
      </c>
      <c r="O3565" s="118" t="str">
        <f>VLOOKUP(L3565,COD!$O$12:$P$25,2,FALSE)</f>
        <v>#N/A</v>
      </c>
      <c r="P3565" s="119" t="str">
        <f t="shared" si="3009"/>
        <v>#N/A</v>
      </c>
    </row>
    <row r="3566" ht="23.25" customHeight="1">
      <c r="A3566" s="86" t="str">
        <f t="shared" si="3230"/>
        <v>12</v>
      </c>
      <c r="B3566" s="120">
        <v>12.0</v>
      </c>
      <c r="C3566" s="121" t="str">
        <f t="shared" si="91"/>
        <v/>
      </c>
      <c r="D3566" s="122" t="str">
        <f t="shared" ref="D3566:E3566" si="3241">D3565</f>
        <v/>
      </c>
      <c r="E3566" s="123" t="str">
        <f t="shared" si="3241"/>
        <v/>
      </c>
      <c r="F3566" s="213"/>
      <c r="G3566" s="124"/>
      <c r="H3566" s="125"/>
      <c r="I3566" s="125"/>
      <c r="J3566" s="214"/>
      <c r="K3566" s="186"/>
      <c r="L3566" s="186"/>
      <c r="M3566" s="131"/>
      <c r="N3566" s="128" t="str">
        <f>VLOOKUP(K3566,COD!$O$2:$P$10,2,FALSE)</f>
        <v>#N/A</v>
      </c>
      <c r="O3566" s="128" t="str">
        <f>VLOOKUP(L3566,COD!$O$12:$P$25,2,FALSE)</f>
        <v>#N/A</v>
      </c>
      <c r="P3566" s="119" t="str">
        <f t="shared" si="3009"/>
        <v>#N/A</v>
      </c>
    </row>
    <row r="3567" ht="23.25" customHeight="1">
      <c r="A3567" s="86" t="str">
        <f t="shared" si="3230"/>
        <v>13</v>
      </c>
      <c r="B3567" s="120">
        <v>13.0</v>
      </c>
      <c r="C3567" s="121" t="str">
        <f t="shared" si="91"/>
        <v/>
      </c>
      <c r="D3567" s="122" t="str">
        <f t="shared" ref="D3567:E3567" si="3242">D3566</f>
        <v/>
      </c>
      <c r="E3567" s="123" t="str">
        <f t="shared" si="3242"/>
        <v/>
      </c>
      <c r="F3567" s="213"/>
      <c r="G3567" s="124"/>
      <c r="H3567" s="125"/>
      <c r="I3567" s="125"/>
      <c r="J3567" s="214"/>
      <c r="K3567" s="185"/>
      <c r="L3567" s="185"/>
      <c r="M3567" s="132"/>
      <c r="N3567" s="118" t="str">
        <f>VLOOKUP(K3567,COD!$O$2:$P$10,2,FALSE)</f>
        <v>#N/A</v>
      </c>
      <c r="O3567" s="118" t="str">
        <f>VLOOKUP(L3567,COD!$O$12:$P$25,2,FALSE)</f>
        <v>#N/A</v>
      </c>
      <c r="P3567" s="119" t="str">
        <f t="shared" si="3009"/>
        <v>#N/A</v>
      </c>
    </row>
    <row r="3568" ht="23.25" customHeight="1">
      <c r="A3568" s="86" t="str">
        <f t="shared" si="3230"/>
        <v>14</v>
      </c>
      <c r="B3568" s="120">
        <v>14.0</v>
      </c>
      <c r="C3568" s="121" t="str">
        <f t="shared" si="91"/>
        <v/>
      </c>
      <c r="D3568" s="122" t="str">
        <f t="shared" ref="D3568:E3568" si="3243">D3567</f>
        <v/>
      </c>
      <c r="E3568" s="123" t="str">
        <f t="shared" si="3243"/>
        <v/>
      </c>
      <c r="F3568" s="213"/>
      <c r="G3568" s="124"/>
      <c r="H3568" s="125"/>
      <c r="I3568" s="125"/>
      <c r="J3568" s="214"/>
      <c r="K3568" s="186"/>
      <c r="L3568" s="186"/>
      <c r="M3568" s="131"/>
      <c r="N3568" s="128" t="str">
        <f>VLOOKUP(K3568,COD!$O$2:$P$10,2,FALSE)</f>
        <v>#N/A</v>
      </c>
      <c r="O3568" s="128" t="str">
        <f>VLOOKUP(L3568,COD!$O$12:$P$25,2,FALSE)</f>
        <v>#N/A</v>
      </c>
      <c r="P3568" s="119" t="str">
        <f t="shared" si="3009"/>
        <v>#N/A</v>
      </c>
    </row>
    <row r="3569" ht="23.25" customHeight="1">
      <c r="A3569" s="86" t="str">
        <f t="shared" si="3230"/>
        <v>15</v>
      </c>
      <c r="B3569" s="120">
        <v>15.0</v>
      </c>
      <c r="C3569" s="121" t="str">
        <f t="shared" si="91"/>
        <v/>
      </c>
      <c r="D3569" s="122" t="str">
        <f t="shared" ref="D3569:E3569" si="3244">D3568</f>
        <v/>
      </c>
      <c r="E3569" s="123" t="str">
        <f t="shared" si="3244"/>
        <v/>
      </c>
      <c r="F3569" s="213"/>
      <c r="G3569" s="124"/>
      <c r="H3569" s="125"/>
      <c r="I3569" s="125"/>
      <c r="J3569" s="214"/>
      <c r="K3569" s="186"/>
      <c r="L3569" s="186"/>
      <c r="M3569" s="132"/>
      <c r="N3569" s="118" t="str">
        <f>VLOOKUP(K3569,COD!$O$2:$P$10,2,FALSE)</f>
        <v>#N/A</v>
      </c>
      <c r="O3569" s="118" t="str">
        <f>VLOOKUP(L3569,COD!$O$12:$P$25,2,FALSE)</f>
        <v>#N/A</v>
      </c>
      <c r="P3569" s="119" t="str">
        <f t="shared" si="3009"/>
        <v>#N/A</v>
      </c>
    </row>
    <row r="3570" ht="23.25" customHeight="1">
      <c r="A3570" s="86" t="str">
        <f t="shared" si="3230"/>
        <v>16</v>
      </c>
      <c r="B3570" s="120">
        <v>16.0</v>
      </c>
      <c r="C3570" s="121" t="str">
        <f t="shared" si="91"/>
        <v/>
      </c>
      <c r="D3570" s="122" t="str">
        <f t="shared" ref="D3570:E3570" si="3245">D3569</f>
        <v/>
      </c>
      <c r="E3570" s="123" t="str">
        <f t="shared" si="3245"/>
        <v/>
      </c>
      <c r="F3570" s="213"/>
      <c r="G3570" s="124"/>
      <c r="H3570" s="125"/>
      <c r="I3570" s="125"/>
      <c r="J3570" s="214"/>
      <c r="K3570" s="186"/>
      <c r="L3570" s="186"/>
      <c r="M3570" s="127"/>
      <c r="N3570" s="128" t="str">
        <f>VLOOKUP(K3570,COD!$O$2:$P$10,2,FALSE)</f>
        <v>#N/A</v>
      </c>
      <c r="O3570" s="128" t="str">
        <f>VLOOKUP(L3570,COD!$O$12:$P$25,2,FALSE)</f>
        <v>#N/A</v>
      </c>
      <c r="P3570" s="119" t="str">
        <f t="shared" si="3009"/>
        <v>#N/A</v>
      </c>
    </row>
    <row r="3571" ht="23.25" customHeight="1">
      <c r="A3571" s="86" t="str">
        <f t="shared" si="3230"/>
        <v>17</v>
      </c>
      <c r="B3571" s="120">
        <v>17.0</v>
      </c>
      <c r="C3571" s="121" t="str">
        <f t="shared" si="91"/>
        <v/>
      </c>
      <c r="D3571" s="122" t="str">
        <f t="shared" ref="D3571:E3571" si="3246">D3570</f>
        <v/>
      </c>
      <c r="E3571" s="123" t="str">
        <f t="shared" si="3246"/>
        <v/>
      </c>
      <c r="F3571" s="213"/>
      <c r="G3571" s="124"/>
      <c r="H3571" s="125"/>
      <c r="I3571" s="125"/>
      <c r="J3571" s="214"/>
      <c r="K3571" s="186"/>
      <c r="L3571" s="186"/>
      <c r="M3571" s="130"/>
      <c r="N3571" s="118" t="str">
        <f>VLOOKUP(K3571,COD!$O$2:$P$10,2,FALSE)</f>
        <v>#N/A</v>
      </c>
      <c r="O3571" s="118" t="str">
        <f>VLOOKUP(L3571,COD!$O$12:$P$25,2,FALSE)</f>
        <v>#N/A</v>
      </c>
      <c r="P3571" s="119" t="str">
        <f t="shared" si="3009"/>
        <v>#N/A</v>
      </c>
    </row>
    <row r="3572" ht="23.25" customHeight="1">
      <c r="A3572" s="86" t="str">
        <f t="shared" si="3230"/>
        <v>18</v>
      </c>
      <c r="B3572" s="120">
        <v>18.0</v>
      </c>
      <c r="C3572" s="121" t="str">
        <f t="shared" si="91"/>
        <v/>
      </c>
      <c r="D3572" s="122" t="str">
        <f t="shared" ref="D3572:E3572" si="3247">D3571</f>
        <v/>
      </c>
      <c r="E3572" s="123" t="str">
        <f t="shared" si="3247"/>
        <v/>
      </c>
      <c r="F3572" s="213"/>
      <c r="G3572" s="124"/>
      <c r="H3572" s="125"/>
      <c r="I3572" s="125"/>
      <c r="J3572" s="215"/>
      <c r="K3572" s="186"/>
      <c r="L3572" s="186"/>
      <c r="M3572" s="131"/>
      <c r="N3572" s="128" t="str">
        <f>VLOOKUP(K3572,COD!$O$2:$P$10,2,FALSE)</f>
        <v>#N/A</v>
      </c>
      <c r="O3572" s="128" t="str">
        <f>VLOOKUP(L3572,COD!$O$12:$P$25,2,FALSE)</f>
        <v>#N/A</v>
      </c>
      <c r="P3572" s="119" t="str">
        <f t="shared" si="3009"/>
        <v>#N/A</v>
      </c>
    </row>
    <row r="3573" ht="23.25" customHeight="1">
      <c r="A3573" s="86" t="str">
        <f t="shared" si="3230"/>
        <v>19</v>
      </c>
      <c r="B3573" s="120">
        <v>19.0</v>
      </c>
      <c r="C3573" s="121" t="str">
        <f t="shared" si="91"/>
        <v/>
      </c>
      <c r="D3573" s="122" t="str">
        <f t="shared" ref="D3573:E3573" si="3248">D3572</f>
        <v/>
      </c>
      <c r="E3573" s="123" t="str">
        <f t="shared" si="3248"/>
        <v/>
      </c>
      <c r="F3573" s="213"/>
      <c r="G3573" s="124"/>
      <c r="H3573" s="125"/>
      <c r="I3573" s="125"/>
      <c r="J3573" s="214"/>
      <c r="K3573" s="186"/>
      <c r="L3573" s="186"/>
      <c r="M3573" s="132"/>
      <c r="N3573" s="118" t="str">
        <f>VLOOKUP(K3573,COD!$O$2:$P$10,2,FALSE)</f>
        <v>#N/A</v>
      </c>
      <c r="O3573" s="118" t="str">
        <f>VLOOKUP(L3573,COD!$O$12:$P$25,2,FALSE)</f>
        <v>#N/A</v>
      </c>
      <c r="P3573" s="119" t="str">
        <f t="shared" si="3009"/>
        <v>#N/A</v>
      </c>
    </row>
    <row r="3574" ht="23.25" customHeight="1">
      <c r="A3574" s="86" t="str">
        <f t="shared" si="3230"/>
        <v>20</v>
      </c>
      <c r="B3574" s="120">
        <v>20.0</v>
      </c>
      <c r="C3574" s="121" t="str">
        <f t="shared" si="91"/>
        <v/>
      </c>
      <c r="D3574" s="122" t="str">
        <f t="shared" ref="D3574:E3574" si="3249">D3573</f>
        <v/>
      </c>
      <c r="E3574" s="123" t="str">
        <f t="shared" si="3249"/>
        <v/>
      </c>
      <c r="F3574" s="213"/>
      <c r="G3574" s="124"/>
      <c r="H3574" s="125"/>
      <c r="I3574" s="125"/>
      <c r="J3574" s="214"/>
      <c r="K3574" s="186"/>
      <c r="L3574" s="186"/>
      <c r="M3574" s="127"/>
      <c r="N3574" s="128" t="str">
        <f>VLOOKUP(K3574,COD!$O$2:$P$10,2,FALSE)</f>
        <v>#N/A</v>
      </c>
      <c r="O3574" s="128" t="str">
        <f>VLOOKUP(L3574,COD!$O$12:$P$25,2,FALSE)</f>
        <v>#N/A</v>
      </c>
      <c r="P3574" s="119" t="str">
        <f t="shared" si="3009"/>
        <v>#N/A</v>
      </c>
    </row>
    <row r="3575" ht="23.25" customHeight="1">
      <c r="A3575" s="86" t="str">
        <f t="shared" si="3230"/>
        <v>21</v>
      </c>
      <c r="B3575" s="120">
        <v>21.0</v>
      </c>
      <c r="C3575" s="121" t="str">
        <f t="shared" si="91"/>
        <v/>
      </c>
      <c r="D3575" s="122" t="str">
        <f t="shared" ref="D3575:E3575" si="3250">D3574</f>
        <v/>
      </c>
      <c r="E3575" s="123" t="str">
        <f t="shared" si="3250"/>
        <v/>
      </c>
      <c r="F3575" s="213"/>
      <c r="G3575" s="124"/>
      <c r="H3575" s="125"/>
      <c r="I3575" s="125"/>
      <c r="J3575" s="215"/>
      <c r="K3575" s="185"/>
      <c r="L3575" s="186"/>
      <c r="M3575" s="132"/>
      <c r="N3575" s="118" t="str">
        <f>VLOOKUP(K3575,COD!$O$2:$P$10,2,FALSE)</f>
        <v>#N/A</v>
      </c>
      <c r="O3575" s="118" t="str">
        <f>VLOOKUP(L3575,COD!$O$12:$P$25,2,FALSE)</f>
        <v>#N/A</v>
      </c>
      <c r="P3575" s="119" t="str">
        <f t="shared" si="3009"/>
        <v>#N/A</v>
      </c>
    </row>
    <row r="3576" ht="23.25" customHeight="1">
      <c r="A3576" s="86" t="str">
        <f t="shared" si="3230"/>
        <v>22</v>
      </c>
      <c r="B3576" s="120">
        <v>22.0</v>
      </c>
      <c r="C3576" s="121" t="str">
        <f t="shared" si="91"/>
        <v/>
      </c>
      <c r="D3576" s="122" t="str">
        <f t="shared" ref="D3576:E3576" si="3251">D3575</f>
        <v/>
      </c>
      <c r="E3576" s="123" t="str">
        <f t="shared" si="3251"/>
        <v/>
      </c>
      <c r="F3576" s="213"/>
      <c r="G3576" s="124"/>
      <c r="H3576" s="125"/>
      <c r="I3576" s="125"/>
      <c r="J3576" s="214"/>
      <c r="K3576" s="186"/>
      <c r="L3576" s="186"/>
      <c r="M3576" s="131"/>
      <c r="N3576" s="128" t="str">
        <f>VLOOKUP(K3576,COD!$O$2:$P$10,2,FALSE)</f>
        <v>#N/A</v>
      </c>
      <c r="O3576" s="128" t="str">
        <f>VLOOKUP(L3576,COD!$O$12:$P$25,2,FALSE)</f>
        <v>#N/A</v>
      </c>
      <c r="P3576" s="119" t="str">
        <f t="shared" si="3009"/>
        <v>#N/A</v>
      </c>
    </row>
    <row r="3577" ht="23.25" customHeight="1">
      <c r="A3577" s="86" t="str">
        <f t="shared" si="3230"/>
        <v>23</v>
      </c>
      <c r="B3577" s="120">
        <v>23.0</v>
      </c>
      <c r="C3577" s="121" t="str">
        <f t="shared" si="91"/>
        <v/>
      </c>
      <c r="D3577" s="122" t="str">
        <f t="shared" ref="D3577:E3577" si="3252">D3576</f>
        <v/>
      </c>
      <c r="E3577" s="123" t="str">
        <f t="shared" si="3252"/>
        <v/>
      </c>
      <c r="F3577" s="213"/>
      <c r="G3577" s="124"/>
      <c r="H3577" s="125"/>
      <c r="I3577" s="125"/>
      <c r="J3577" s="214"/>
      <c r="K3577" s="185"/>
      <c r="L3577" s="186"/>
      <c r="M3577" s="130"/>
      <c r="N3577" s="118" t="str">
        <f>VLOOKUP(K3577,COD!$O$2:$P$10,2,FALSE)</f>
        <v>#N/A</v>
      </c>
      <c r="O3577" s="118" t="str">
        <f>VLOOKUP(L3577,COD!$O$12:$P$25,2,FALSE)</f>
        <v>#N/A</v>
      </c>
      <c r="P3577" s="119" t="str">
        <f t="shared" si="3009"/>
        <v>#N/A</v>
      </c>
    </row>
    <row r="3578" ht="23.25" customHeight="1">
      <c r="A3578" s="86" t="str">
        <f t="shared" si="3230"/>
        <v>24</v>
      </c>
      <c r="B3578" s="120">
        <v>24.0</v>
      </c>
      <c r="C3578" s="121" t="str">
        <f t="shared" si="91"/>
        <v/>
      </c>
      <c r="D3578" s="122" t="str">
        <f t="shared" ref="D3578:E3578" si="3253">D3577</f>
        <v/>
      </c>
      <c r="E3578" s="123" t="str">
        <f t="shared" si="3253"/>
        <v/>
      </c>
      <c r="F3578" s="213"/>
      <c r="G3578" s="124"/>
      <c r="H3578" s="125"/>
      <c r="I3578" s="125"/>
      <c r="J3578" s="214"/>
      <c r="K3578" s="186"/>
      <c r="L3578" s="186"/>
      <c r="M3578" s="131"/>
      <c r="N3578" s="128" t="str">
        <f>VLOOKUP(K3578,COD!$O$2:$P$10,2,FALSE)</f>
        <v>#N/A</v>
      </c>
      <c r="O3578" s="128" t="str">
        <f>VLOOKUP(L3578,COD!$O$12:$P$25,2,FALSE)</f>
        <v>#N/A</v>
      </c>
      <c r="P3578" s="119" t="str">
        <f t="shared" si="3009"/>
        <v>#N/A</v>
      </c>
    </row>
    <row r="3579" ht="23.25" customHeight="1">
      <c r="A3579" s="86" t="str">
        <f t="shared" si="3230"/>
        <v>25</v>
      </c>
      <c r="B3579" s="120">
        <v>25.0</v>
      </c>
      <c r="C3579" s="121" t="str">
        <f t="shared" si="91"/>
        <v/>
      </c>
      <c r="D3579" s="122" t="str">
        <f t="shared" ref="D3579:E3579" si="3254">D3578</f>
        <v/>
      </c>
      <c r="E3579" s="123" t="str">
        <f t="shared" si="3254"/>
        <v/>
      </c>
      <c r="F3579" s="213"/>
      <c r="G3579" s="124"/>
      <c r="H3579" s="125"/>
      <c r="I3579" s="125"/>
      <c r="J3579" s="215"/>
      <c r="K3579" s="185"/>
      <c r="L3579" s="185"/>
      <c r="M3579" s="132"/>
      <c r="N3579" s="118" t="str">
        <f>VLOOKUP(K3579,COD!$O$2:$P$10,2,FALSE)</f>
        <v>#N/A</v>
      </c>
      <c r="O3579" s="118" t="str">
        <f>VLOOKUP(L3579,COD!$O$12:$P$25,2,FALSE)</f>
        <v>#N/A</v>
      </c>
      <c r="P3579" s="119" t="str">
        <f t="shared" si="3009"/>
        <v>#N/A</v>
      </c>
    </row>
    <row r="3580" ht="23.25" customHeight="1">
      <c r="A3580" s="86" t="str">
        <f t="shared" si="3230"/>
        <v>26</v>
      </c>
      <c r="B3580" s="120">
        <v>26.0</v>
      </c>
      <c r="C3580" s="121" t="str">
        <f t="shared" si="91"/>
        <v/>
      </c>
      <c r="D3580" s="122" t="str">
        <f t="shared" ref="D3580:E3580" si="3255">D3579</f>
        <v/>
      </c>
      <c r="E3580" s="123" t="str">
        <f t="shared" si="3255"/>
        <v/>
      </c>
      <c r="F3580" s="213"/>
      <c r="G3580" s="124"/>
      <c r="H3580" s="125"/>
      <c r="I3580" s="125"/>
      <c r="J3580" s="214"/>
      <c r="K3580" s="185"/>
      <c r="L3580" s="185"/>
      <c r="M3580" s="127"/>
      <c r="N3580" s="128" t="str">
        <f>VLOOKUP(K3580,COD!$O$2:$P$10,2,FALSE)</f>
        <v>#N/A</v>
      </c>
      <c r="O3580" s="128" t="str">
        <f>VLOOKUP(L3580,COD!$O$12:$P$25,2,FALSE)</f>
        <v>#N/A</v>
      </c>
      <c r="P3580" s="119" t="str">
        <f t="shared" si="3009"/>
        <v>#N/A</v>
      </c>
    </row>
    <row r="3581" ht="23.25" customHeight="1">
      <c r="A3581" s="86" t="str">
        <f t="shared" si="3230"/>
        <v>27</v>
      </c>
      <c r="B3581" s="120">
        <v>27.0</v>
      </c>
      <c r="C3581" s="121" t="str">
        <f t="shared" si="91"/>
        <v/>
      </c>
      <c r="D3581" s="122" t="str">
        <f t="shared" ref="D3581:E3581" si="3256">D3580</f>
        <v/>
      </c>
      <c r="E3581" s="123" t="str">
        <f t="shared" si="3256"/>
        <v/>
      </c>
      <c r="F3581" s="213"/>
      <c r="G3581" s="124"/>
      <c r="H3581" s="125"/>
      <c r="I3581" s="125"/>
      <c r="J3581" s="214"/>
      <c r="K3581" s="185"/>
      <c r="L3581" s="185"/>
      <c r="M3581" s="130"/>
      <c r="N3581" s="118" t="str">
        <f>VLOOKUP(K3581,COD!$O$2:$P$10,2,FALSE)</f>
        <v>#N/A</v>
      </c>
      <c r="O3581" s="118" t="str">
        <f>VLOOKUP(L3581,COD!$O$12:$P$25,2,FALSE)</f>
        <v>#N/A</v>
      </c>
      <c r="P3581" s="119" t="str">
        <f t="shared" si="3009"/>
        <v>#N/A</v>
      </c>
    </row>
    <row r="3582" ht="23.25" customHeight="1">
      <c r="A3582" s="86" t="str">
        <f t="shared" si="3230"/>
        <v>28</v>
      </c>
      <c r="B3582" s="120">
        <v>28.0</v>
      </c>
      <c r="C3582" s="121" t="str">
        <f t="shared" si="91"/>
        <v/>
      </c>
      <c r="D3582" s="122" t="str">
        <f t="shared" ref="D3582:E3582" si="3257">D3581</f>
        <v/>
      </c>
      <c r="E3582" s="123" t="str">
        <f t="shared" si="3257"/>
        <v/>
      </c>
      <c r="F3582" s="213"/>
      <c r="G3582" s="124"/>
      <c r="H3582" s="125"/>
      <c r="I3582" s="125"/>
      <c r="J3582" s="214"/>
      <c r="K3582" s="185"/>
      <c r="L3582" s="185"/>
      <c r="M3582" s="127"/>
      <c r="N3582" s="128" t="str">
        <f>VLOOKUP(K3582,COD!$O$2:$P$10,2,FALSE)</f>
        <v>#N/A</v>
      </c>
      <c r="O3582" s="128" t="str">
        <f>VLOOKUP(L3582,COD!$O$12:$P$25,2,FALSE)</f>
        <v>#N/A</v>
      </c>
      <c r="P3582" s="119" t="str">
        <f t="shared" si="3009"/>
        <v>#N/A</v>
      </c>
    </row>
    <row r="3583" ht="23.25" customHeight="1">
      <c r="A3583" s="86" t="str">
        <f t="shared" si="3230"/>
        <v>29</v>
      </c>
      <c r="B3583" s="120">
        <v>29.0</v>
      </c>
      <c r="C3583" s="121" t="str">
        <f t="shared" si="91"/>
        <v/>
      </c>
      <c r="D3583" s="122" t="str">
        <f t="shared" ref="D3583:E3583" si="3258">D3582</f>
        <v/>
      </c>
      <c r="E3583" s="123" t="str">
        <f t="shared" si="3258"/>
        <v/>
      </c>
      <c r="F3583" s="213"/>
      <c r="G3583" s="124"/>
      <c r="H3583" s="125"/>
      <c r="I3583" s="125"/>
      <c r="J3583" s="214"/>
      <c r="K3583" s="185"/>
      <c r="L3583" s="185"/>
      <c r="M3583" s="130"/>
      <c r="N3583" s="118" t="str">
        <f>VLOOKUP(K3583,COD!$O$2:$P$10,2,FALSE)</f>
        <v>#N/A</v>
      </c>
      <c r="O3583" s="118" t="str">
        <f>VLOOKUP(L3583,COD!$O$12:$P$25,2,FALSE)</f>
        <v>#N/A</v>
      </c>
      <c r="P3583" s="119" t="str">
        <f t="shared" si="3009"/>
        <v>#N/A</v>
      </c>
    </row>
    <row r="3584" ht="23.25" customHeight="1">
      <c r="A3584" s="86" t="str">
        <f t="shared" si="3230"/>
        <v>30</v>
      </c>
      <c r="B3584" s="120">
        <v>30.0</v>
      </c>
      <c r="C3584" s="121" t="str">
        <f t="shared" si="91"/>
        <v/>
      </c>
      <c r="D3584" s="122" t="str">
        <f t="shared" ref="D3584:E3584" si="3259">D3583</f>
        <v/>
      </c>
      <c r="E3584" s="123" t="str">
        <f t="shared" si="3259"/>
        <v/>
      </c>
      <c r="F3584" s="213"/>
      <c r="G3584" s="124"/>
      <c r="H3584" s="125"/>
      <c r="I3584" s="125"/>
      <c r="J3584" s="214"/>
      <c r="K3584" s="185"/>
      <c r="L3584" s="185"/>
      <c r="M3584" s="131"/>
      <c r="N3584" s="128" t="str">
        <f>VLOOKUP(K3584,COD!$O$2:$P$10,2,FALSE)</f>
        <v>#N/A</v>
      </c>
      <c r="O3584" s="128" t="str">
        <f>VLOOKUP(L3584,COD!$O$12:$P$25,2,FALSE)</f>
        <v>#N/A</v>
      </c>
      <c r="P3584" s="119" t="str">
        <f t="shared" si="3009"/>
        <v>#N/A</v>
      </c>
    </row>
    <row r="3585" ht="23.25" customHeight="1">
      <c r="A3585" s="86" t="str">
        <f t="shared" si="3230"/>
        <v>31</v>
      </c>
      <c r="B3585" s="120">
        <v>31.0</v>
      </c>
      <c r="C3585" s="121" t="str">
        <f t="shared" si="91"/>
        <v/>
      </c>
      <c r="D3585" s="122" t="str">
        <f t="shared" ref="D3585:E3585" si="3260">D3584</f>
        <v/>
      </c>
      <c r="E3585" s="123" t="str">
        <f t="shared" si="3260"/>
        <v/>
      </c>
      <c r="F3585" s="213"/>
      <c r="G3585" s="124"/>
      <c r="H3585" s="125"/>
      <c r="I3585" s="125"/>
      <c r="J3585" s="214"/>
      <c r="K3585" s="186"/>
      <c r="L3585" s="186"/>
      <c r="M3585" s="130"/>
      <c r="N3585" s="118" t="str">
        <f>VLOOKUP(K3585,COD!$O$2:$P$10,2,FALSE)</f>
        <v>#N/A</v>
      </c>
      <c r="O3585" s="118" t="str">
        <f>VLOOKUP(L3585,COD!$O$12:$P$25,2,FALSE)</f>
        <v>#N/A</v>
      </c>
      <c r="P3585" s="119" t="str">
        <f t="shared" si="3009"/>
        <v>#N/A</v>
      </c>
    </row>
    <row r="3586" ht="23.25" customHeight="1">
      <c r="A3586" s="86" t="str">
        <f t="shared" si="3230"/>
        <v>32</v>
      </c>
      <c r="B3586" s="120">
        <v>32.0</v>
      </c>
      <c r="C3586" s="121" t="str">
        <f t="shared" si="91"/>
        <v/>
      </c>
      <c r="D3586" s="122" t="str">
        <f t="shared" ref="D3586:E3586" si="3261">D3585</f>
        <v/>
      </c>
      <c r="E3586" s="123" t="str">
        <f t="shared" si="3261"/>
        <v/>
      </c>
      <c r="F3586" s="213"/>
      <c r="G3586" s="124"/>
      <c r="H3586" s="125"/>
      <c r="I3586" s="125"/>
      <c r="J3586" s="214"/>
      <c r="K3586" s="185"/>
      <c r="L3586" s="185"/>
      <c r="M3586" s="131"/>
      <c r="N3586" s="128" t="str">
        <f>VLOOKUP(K3586,COD!$O$2:$P$10,2,FALSE)</f>
        <v>#N/A</v>
      </c>
      <c r="O3586" s="128" t="str">
        <f>VLOOKUP(L3586,COD!$O$12:$P$25,2,FALSE)</f>
        <v>#N/A</v>
      </c>
      <c r="P3586" s="119" t="str">
        <f t="shared" si="3009"/>
        <v>#N/A</v>
      </c>
    </row>
    <row r="3587" ht="23.25" customHeight="1">
      <c r="A3587" s="86" t="str">
        <f t="shared" si="3230"/>
        <v>33</v>
      </c>
      <c r="B3587" s="120">
        <v>33.0</v>
      </c>
      <c r="C3587" s="121" t="str">
        <f t="shared" si="91"/>
        <v/>
      </c>
      <c r="D3587" s="122" t="str">
        <f t="shared" ref="D3587:E3587" si="3262">D3586</f>
        <v/>
      </c>
      <c r="E3587" s="123" t="str">
        <f t="shared" si="3262"/>
        <v/>
      </c>
      <c r="F3587" s="213"/>
      <c r="G3587" s="124"/>
      <c r="H3587" s="125"/>
      <c r="I3587" s="125"/>
      <c r="J3587" s="214"/>
      <c r="K3587" s="185"/>
      <c r="L3587" s="185"/>
      <c r="M3587" s="132"/>
      <c r="N3587" s="118" t="str">
        <f>VLOOKUP(K3587,COD!$O$2:$P$10,2,FALSE)</f>
        <v>#N/A</v>
      </c>
      <c r="O3587" s="118" t="str">
        <f>VLOOKUP(L3587,COD!$O$12:$P$25,2,FALSE)</f>
        <v>#N/A</v>
      </c>
      <c r="P3587" s="119" t="str">
        <f t="shared" si="3009"/>
        <v>#N/A</v>
      </c>
    </row>
    <row r="3588" ht="23.25" customHeight="1">
      <c r="A3588" s="86" t="str">
        <f t="shared" si="3230"/>
        <v>34</v>
      </c>
      <c r="B3588" s="120">
        <v>34.0</v>
      </c>
      <c r="C3588" s="121" t="str">
        <f t="shared" si="91"/>
        <v/>
      </c>
      <c r="D3588" s="122" t="str">
        <f t="shared" ref="D3588:E3588" si="3263">D3587</f>
        <v/>
      </c>
      <c r="E3588" s="123" t="str">
        <f t="shared" si="3263"/>
        <v/>
      </c>
      <c r="F3588" s="213"/>
      <c r="G3588" s="124"/>
      <c r="H3588" s="125"/>
      <c r="I3588" s="125"/>
      <c r="J3588" s="214"/>
      <c r="K3588" s="185"/>
      <c r="L3588" s="185"/>
      <c r="M3588" s="127"/>
      <c r="N3588" s="128" t="str">
        <f>VLOOKUP(K3588,COD!$O$2:$P$10,2,FALSE)</f>
        <v>#N/A</v>
      </c>
      <c r="O3588" s="128" t="str">
        <f>VLOOKUP(L3588,COD!$O$12:$P$25,2,FALSE)</f>
        <v>#N/A</v>
      </c>
      <c r="P3588" s="119" t="str">
        <f t="shared" si="3009"/>
        <v>#N/A</v>
      </c>
    </row>
    <row r="3589" ht="23.25" customHeight="1">
      <c r="A3589" s="86" t="str">
        <f t="shared" si="3230"/>
        <v>35</v>
      </c>
      <c r="B3589" s="120">
        <v>35.0</v>
      </c>
      <c r="C3589" s="121" t="str">
        <f t="shared" si="91"/>
        <v/>
      </c>
      <c r="D3589" s="122" t="str">
        <f t="shared" ref="D3589:E3589" si="3264">D3588</f>
        <v/>
      </c>
      <c r="E3589" s="123" t="str">
        <f t="shared" si="3264"/>
        <v/>
      </c>
      <c r="F3589" s="213"/>
      <c r="G3589" s="124"/>
      <c r="H3589" s="125"/>
      <c r="I3589" s="125"/>
      <c r="J3589" s="214"/>
      <c r="K3589" s="185"/>
      <c r="L3589" s="185"/>
      <c r="M3589" s="130"/>
      <c r="N3589" s="118" t="str">
        <f>VLOOKUP(K3589,COD!$O$2:$P$10,2,FALSE)</f>
        <v>#N/A</v>
      </c>
      <c r="O3589" s="118" t="str">
        <f>VLOOKUP(L3589,COD!$O$12:$P$25,2,FALSE)</f>
        <v>#N/A</v>
      </c>
      <c r="P3589" s="119" t="str">
        <f t="shared" si="3009"/>
        <v>#N/A</v>
      </c>
    </row>
    <row r="3590" ht="23.25" customHeight="1">
      <c r="A3590" s="86" t="str">
        <f t="shared" si="3230"/>
        <v>36</v>
      </c>
      <c r="B3590" s="120">
        <v>36.0</v>
      </c>
      <c r="C3590" s="121" t="str">
        <f t="shared" si="91"/>
        <v/>
      </c>
      <c r="D3590" s="122" t="str">
        <f t="shared" ref="D3590:E3590" si="3265">D3589</f>
        <v/>
      </c>
      <c r="E3590" s="123" t="str">
        <f t="shared" si="3265"/>
        <v/>
      </c>
      <c r="F3590" s="213"/>
      <c r="G3590" s="124"/>
      <c r="H3590" s="125"/>
      <c r="I3590" s="125"/>
      <c r="J3590" s="214"/>
      <c r="K3590" s="185"/>
      <c r="L3590" s="185"/>
      <c r="M3590" s="127"/>
      <c r="N3590" s="128" t="str">
        <f>VLOOKUP(K3590,COD!$O$2:$P$10,2,FALSE)</f>
        <v>#N/A</v>
      </c>
      <c r="O3590" s="128" t="str">
        <f>VLOOKUP(L3590,COD!$O$12:$P$25,2,FALSE)</f>
        <v>#N/A</v>
      </c>
      <c r="P3590" s="119" t="str">
        <f t="shared" si="3009"/>
        <v>#N/A</v>
      </c>
    </row>
    <row r="3591" ht="23.25" customHeight="1">
      <c r="A3591" s="86" t="str">
        <f t="shared" si="3230"/>
        <v>37</v>
      </c>
      <c r="B3591" s="120">
        <v>37.0</v>
      </c>
      <c r="C3591" s="121" t="str">
        <f t="shared" si="91"/>
        <v/>
      </c>
      <c r="D3591" s="122" t="str">
        <f t="shared" ref="D3591:E3591" si="3266">D3590</f>
        <v/>
      </c>
      <c r="E3591" s="123" t="str">
        <f t="shared" si="3266"/>
        <v/>
      </c>
      <c r="F3591" s="213"/>
      <c r="G3591" s="124"/>
      <c r="H3591" s="125"/>
      <c r="I3591" s="125"/>
      <c r="J3591" s="215"/>
      <c r="K3591" s="185"/>
      <c r="L3591" s="185"/>
      <c r="M3591" s="132"/>
      <c r="N3591" s="118" t="str">
        <f>VLOOKUP(K3591,COD!$O$2:$P$10,2,FALSE)</f>
        <v>#N/A</v>
      </c>
      <c r="O3591" s="118" t="str">
        <f>VLOOKUP(L3591,COD!$O$12:$P$25,2,FALSE)</f>
        <v>#N/A</v>
      </c>
      <c r="P3591" s="119" t="str">
        <f t="shared" si="3009"/>
        <v>#N/A</v>
      </c>
    </row>
    <row r="3592" ht="23.25" customHeight="1">
      <c r="A3592" s="86" t="str">
        <f t="shared" si="3230"/>
        <v>38</v>
      </c>
      <c r="B3592" s="120">
        <v>38.0</v>
      </c>
      <c r="C3592" s="121" t="str">
        <f t="shared" si="91"/>
        <v/>
      </c>
      <c r="D3592" s="122" t="str">
        <f t="shared" ref="D3592:E3592" si="3267">D3591</f>
        <v/>
      </c>
      <c r="E3592" s="123" t="str">
        <f t="shared" si="3267"/>
        <v/>
      </c>
      <c r="F3592" s="213"/>
      <c r="G3592" s="124"/>
      <c r="H3592" s="125"/>
      <c r="I3592" s="125"/>
      <c r="J3592" s="214"/>
      <c r="K3592" s="185"/>
      <c r="L3592" s="185"/>
      <c r="M3592" s="127"/>
      <c r="N3592" s="128" t="str">
        <f>VLOOKUP(K3592,COD!$O$2:$P$10,2,FALSE)</f>
        <v>#N/A</v>
      </c>
      <c r="O3592" s="128" t="str">
        <f>VLOOKUP(L3592,COD!$O$12:$P$25,2,FALSE)</f>
        <v>#N/A</v>
      </c>
      <c r="P3592" s="119" t="str">
        <f t="shared" si="3009"/>
        <v>#N/A</v>
      </c>
    </row>
    <row r="3593" ht="23.25" customHeight="1">
      <c r="A3593" s="86" t="str">
        <f t="shared" si="3230"/>
        <v>39</v>
      </c>
      <c r="B3593" s="120">
        <v>39.0</v>
      </c>
      <c r="C3593" s="121" t="str">
        <f t="shared" si="91"/>
        <v/>
      </c>
      <c r="D3593" s="122" t="str">
        <f t="shared" ref="D3593:E3593" si="3268">D3592</f>
        <v/>
      </c>
      <c r="E3593" s="123" t="str">
        <f t="shared" si="3268"/>
        <v/>
      </c>
      <c r="F3593" s="213"/>
      <c r="G3593" s="124"/>
      <c r="H3593" s="125"/>
      <c r="I3593" s="125"/>
      <c r="J3593" s="214"/>
      <c r="K3593" s="185"/>
      <c r="L3593" s="186"/>
      <c r="M3593" s="132"/>
      <c r="N3593" s="118" t="str">
        <f>VLOOKUP(K3593,COD!$O$2:$P$10,2,FALSE)</f>
        <v>#N/A</v>
      </c>
      <c r="O3593" s="118" t="str">
        <f>VLOOKUP(L3593,COD!$O$12:$P$25,2,FALSE)</f>
        <v>#N/A</v>
      </c>
      <c r="P3593" s="119" t="str">
        <f t="shared" si="3009"/>
        <v>#N/A</v>
      </c>
    </row>
    <row r="3594" ht="23.25" customHeight="1">
      <c r="A3594" s="86" t="str">
        <f t="shared" si="3230"/>
        <v>40</v>
      </c>
      <c r="B3594" s="120">
        <v>40.0</v>
      </c>
      <c r="C3594" s="121" t="str">
        <f t="shared" si="91"/>
        <v/>
      </c>
      <c r="D3594" s="122" t="str">
        <f t="shared" ref="D3594:E3594" si="3269">D3593</f>
        <v/>
      </c>
      <c r="E3594" s="123" t="str">
        <f t="shared" si="3269"/>
        <v/>
      </c>
      <c r="F3594" s="213"/>
      <c r="G3594" s="124"/>
      <c r="H3594" s="125"/>
      <c r="I3594" s="125"/>
      <c r="J3594" s="214"/>
      <c r="K3594" s="185"/>
      <c r="L3594" s="186"/>
      <c r="M3594" s="131"/>
      <c r="N3594" s="128" t="str">
        <f>VLOOKUP(K3594,COD!$O$2:$P$10,2,FALSE)</f>
        <v>#N/A</v>
      </c>
      <c r="O3594" s="128" t="str">
        <f>VLOOKUP(L3594,COD!$O$12:$P$25,2,FALSE)</f>
        <v>#N/A</v>
      </c>
      <c r="P3594" s="119" t="str">
        <f t="shared" si="3009"/>
        <v>#N/A</v>
      </c>
    </row>
    <row r="3595" ht="23.25" customHeight="1">
      <c r="A3595" s="86" t="str">
        <f t="shared" si="3230"/>
        <v>41</v>
      </c>
      <c r="B3595" s="120">
        <v>41.0</v>
      </c>
      <c r="C3595" s="121" t="str">
        <f t="shared" si="91"/>
        <v/>
      </c>
      <c r="D3595" s="122" t="str">
        <f t="shared" ref="D3595:E3595" si="3270">D3594</f>
        <v/>
      </c>
      <c r="E3595" s="123" t="str">
        <f t="shared" si="3270"/>
        <v/>
      </c>
      <c r="F3595" s="213"/>
      <c r="G3595" s="124"/>
      <c r="H3595" s="125"/>
      <c r="I3595" s="125"/>
      <c r="J3595" s="214"/>
      <c r="K3595" s="185"/>
      <c r="L3595" s="186"/>
      <c r="M3595" s="132"/>
      <c r="N3595" s="118" t="str">
        <f>VLOOKUP(K3595,COD!$O$2:$P$10,2,FALSE)</f>
        <v>#N/A</v>
      </c>
      <c r="O3595" s="118" t="str">
        <f>VLOOKUP(L3595,COD!$O$12:$P$25,2,FALSE)</f>
        <v>#N/A</v>
      </c>
      <c r="P3595" s="119" t="str">
        <f t="shared" si="3009"/>
        <v>#N/A</v>
      </c>
    </row>
    <row r="3596" ht="23.25" customHeight="1">
      <c r="A3596" s="86" t="str">
        <f t="shared" si="3230"/>
        <v>42</v>
      </c>
      <c r="B3596" s="120">
        <v>42.0</v>
      </c>
      <c r="C3596" s="121" t="str">
        <f t="shared" si="91"/>
        <v/>
      </c>
      <c r="D3596" s="122" t="str">
        <f t="shared" ref="D3596:E3596" si="3271">D3595</f>
        <v/>
      </c>
      <c r="E3596" s="123" t="str">
        <f t="shared" si="3271"/>
        <v/>
      </c>
      <c r="F3596" s="213"/>
      <c r="G3596" s="124"/>
      <c r="H3596" s="125"/>
      <c r="I3596" s="125"/>
      <c r="J3596" s="214"/>
      <c r="K3596" s="185"/>
      <c r="L3596" s="188"/>
      <c r="M3596" s="127"/>
      <c r="N3596" s="128" t="str">
        <f>VLOOKUP(K3596,COD!$O$2:$P$10,2,FALSE)</f>
        <v>#N/A</v>
      </c>
      <c r="O3596" s="128" t="str">
        <f>VLOOKUP(L3596,COD!$O$12:$P$25,2,FALSE)</f>
        <v>#N/A</v>
      </c>
      <c r="P3596" s="119" t="str">
        <f t="shared" si="3009"/>
        <v>#N/A</v>
      </c>
    </row>
    <row r="3597" ht="23.25" customHeight="1">
      <c r="A3597" s="86" t="str">
        <f t="shared" si="3230"/>
        <v>43</v>
      </c>
      <c r="B3597" s="120">
        <v>43.0</v>
      </c>
      <c r="C3597" s="121" t="str">
        <f t="shared" si="91"/>
        <v/>
      </c>
      <c r="D3597" s="122" t="str">
        <f t="shared" ref="D3597:E3597" si="3272">D3596</f>
        <v/>
      </c>
      <c r="E3597" s="123" t="str">
        <f t="shared" si="3272"/>
        <v/>
      </c>
      <c r="F3597" s="213"/>
      <c r="G3597" s="124"/>
      <c r="H3597" s="125"/>
      <c r="I3597" s="125"/>
      <c r="J3597" s="214"/>
      <c r="K3597" s="186"/>
      <c r="L3597" s="186"/>
      <c r="M3597" s="130"/>
      <c r="N3597" s="118" t="str">
        <f>VLOOKUP(K3597,COD!$O$2:$P$10,2,FALSE)</f>
        <v>#N/A</v>
      </c>
      <c r="O3597" s="118" t="str">
        <f>VLOOKUP(L3597,COD!$O$12:$P$25,2,FALSE)</f>
        <v>#N/A</v>
      </c>
      <c r="P3597" s="119" t="str">
        <f t="shared" si="3009"/>
        <v>#N/A</v>
      </c>
    </row>
    <row r="3598" ht="23.25" customHeight="1">
      <c r="A3598" s="86" t="str">
        <f t="shared" si="3230"/>
        <v>44</v>
      </c>
      <c r="B3598" s="120">
        <v>44.0</v>
      </c>
      <c r="C3598" s="121" t="str">
        <f t="shared" si="91"/>
        <v/>
      </c>
      <c r="D3598" s="122" t="str">
        <f t="shared" ref="D3598:E3598" si="3273">D3597</f>
        <v/>
      </c>
      <c r="E3598" s="123" t="str">
        <f t="shared" si="3273"/>
        <v/>
      </c>
      <c r="F3598" s="213"/>
      <c r="G3598" s="124"/>
      <c r="H3598" s="125"/>
      <c r="I3598" s="125"/>
      <c r="J3598" s="214"/>
      <c r="K3598" s="186"/>
      <c r="L3598" s="186"/>
      <c r="M3598" s="131"/>
      <c r="N3598" s="128" t="str">
        <f>VLOOKUP(K3598,COD!$O$2:$P$10,2,FALSE)</f>
        <v>#N/A</v>
      </c>
      <c r="O3598" s="128" t="str">
        <f>VLOOKUP(L3598,COD!$O$12:$P$25,2,FALSE)</f>
        <v>#N/A</v>
      </c>
      <c r="P3598" s="119" t="str">
        <f t="shared" si="3009"/>
        <v>#N/A</v>
      </c>
    </row>
    <row r="3599" ht="23.25" customHeight="1">
      <c r="A3599" s="86" t="str">
        <f t="shared" si="3230"/>
        <v>45</v>
      </c>
      <c r="B3599" s="120">
        <v>45.0</v>
      </c>
      <c r="C3599" s="121" t="str">
        <f t="shared" si="91"/>
        <v/>
      </c>
      <c r="D3599" s="122" t="str">
        <f t="shared" ref="D3599:E3599" si="3274">D3598</f>
        <v/>
      </c>
      <c r="E3599" s="123" t="str">
        <f t="shared" si="3274"/>
        <v/>
      </c>
      <c r="F3599" s="213"/>
      <c r="G3599" s="124"/>
      <c r="H3599" s="125"/>
      <c r="I3599" s="125"/>
      <c r="J3599" s="214"/>
      <c r="K3599" s="189"/>
      <c r="L3599" s="190"/>
      <c r="M3599" s="132"/>
      <c r="N3599" s="118" t="str">
        <f>VLOOKUP(K3599,COD!$O$2:$P$10,2,FALSE)</f>
        <v>#N/A</v>
      </c>
      <c r="O3599" s="118" t="str">
        <f>VLOOKUP(L3599,COD!$O$12:$P$25,2,FALSE)</f>
        <v>#N/A</v>
      </c>
      <c r="P3599" s="119" t="str">
        <f t="shared" si="3009"/>
        <v>#N/A</v>
      </c>
    </row>
    <row r="3600" ht="23.25" customHeight="1">
      <c r="A3600" s="86" t="str">
        <f t="shared" si="3230"/>
        <v>46</v>
      </c>
      <c r="B3600" s="120">
        <v>46.0</v>
      </c>
      <c r="C3600" s="121" t="str">
        <f t="shared" si="91"/>
        <v/>
      </c>
      <c r="D3600" s="122" t="str">
        <f t="shared" ref="D3600:E3600" si="3275">D3599</f>
        <v/>
      </c>
      <c r="E3600" s="123" t="str">
        <f t="shared" si="3275"/>
        <v/>
      </c>
      <c r="F3600" s="213"/>
      <c r="G3600" s="124"/>
      <c r="H3600" s="125"/>
      <c r="I3600" s="125"/>
      <c r="J3600" s="215"/>
      <c r="K3600" s="186"/>
      <c r="L3600" s="186"/>
      <c r="M3600" s="127"/>
      <c r="N3600" s="128" t="str">
        <f>VLOOKUP(K3600,COD!$O$2:$P$10,2,FALSE)</f>
        <v>#N/A</v>
      </c>
      <c r="O3600" s="128" t="str">
        <f>VLOOKUP(L3600,COD!$O$12:$P$25,2,FALSE)</f>
        <v>#N/A</v>
      </c>
      <c r="P3600" s="119" t="str">
        <f t="shared" si="3009"/>
        <v>#N/A</v>
      </c>
    </row>
    <row r="3601" ht="23.25" customHeight="1">
      <c r="A3601" s="86" t="str">
        <f t="shared" si="3230"/>
        <v>47</v>
      </c>
      <c r="B3601" s="120">
        <v>47.0</v>
      </c>
      <c r="C3601" s="121" t="str">
        <f t="shared" si="91"/>
        <v/>
      </c>
      <c r="D3601" s="122" t="str">
        <f t="shared" ref="D3601:E3601" si="3276">D3600</f>
        <v/>
      </c>
      <c r="E3601" s="123" t="str">
        <f t="shared" si="3276"/>
        <v/>
      </c>
      <c r="F3601" s="213"/>
      <c r="G3601" s="124"/>
      <c r="H3601" s="125"/>
      <c r="I3601" s="125"/>
      <c r="J3601" s="214"/>
      <c r="K3601" s="185"/>
      <c r="L3601" s="186"/>
      <c r="M3601" s="132"/>
      <c r="N3601" s="118" t="str">
        <f>VLOOKUP(K3601,COD!$O$2:$P$10,2,FALSE)</f>
        <v>#N/A</v>
      </c>
      <c r="O3601" s="118" t="str">
        <f>VLOOKUP(L3601,COD!$O$12:$P$25,2,FALSE)</f>
        <v>#N/A</v>
      </c>
      <c r="P3601" s="119" t="str">
        <f t="shared" si="3009"/>
        <v>#N/A</v>
      </c>
    </row>
    <row r="3602" ht="23.25" customHeight="1">
      <c r="A3602" s="86" t="str">
        <f t="shared" si="3230"/>
        <v>48</v>
      </c>
      <c r="B3602" s="120">
        <v>48.0</v>
      </c>
      <c r="C3602" s="121" t="str">
        <f t="shared" si="91"/>
        <v/>
      </c>
      <c r="D3602" s="122" t="str">
        <f t="shared" ref="D3602:E3602" si="3277">D3601</f>
        <v/>
      </c>
      <c r="E3602" s="123" t="str">
        <f t="shared" si="3277"/>
        <v/>
      </c>
      <c r="F3602" s="213"/>
      <c r="G3602" s="124"/>
      <c r="H3602" s="125"/>
      <c r="I3602" s="125"/>
      <c r="J3602" s="214"/>
      <c r="K3602" s="186"/>
      <c r="L3602" s="186"/>
      <c r="M3602" s="127"/>
      <c r="N3602" s="128" t="str">
        <f>VLOOKUP(K3602,COD!$O$2:$P$10,2,FALSE)</f>
        <v>#N/A</v>
      </c>
      <c r="O3602" s="128" t="str">
        <f>VLOOKUP(L3602,COD!$O$12:$P$25,2,FALSE)</f>
        <v>#N/A</v>
      </c>
      <c r="P3602" s="119" t="str">
        <f t="shared" si="3009"/>
        <v>#N/A</v>
      </c>
    </row>
    <row r="3603" ht="23.25" customHeight="1">
      <c r="A3603" s="86" t="str">
        <f t="shared" si="3230"/>
        <v>49</v>
      </c>
      <c r="B3603" s="120">
        <v>49.0</v>
      </c>
      <c r="C3603" s="121" t="str">
        <f t="shared" si="91"/>
        <v/>
      </c>
      <c r="D3603" s="122" t="str">
        <f t="shared" ref="D3603:E3603" si="3278">D3602</f>
        <v/>
      </c>
      <c r="E3603" s="123" t="str">
        <f t="shared" si="3278"/>
        <v/>
      </c>
      <c r="F3603" s="213"/>
      <c r="G3603" s="124"/>
      <c r="H3603" s="125"/>
      <c r="I3603" s="125"/>
      <c r="J3603" s="214"/>
      <c r="K3603" s="185"/>
      <c r="L3603" s="186"/>
      <c r="M3603" s="132"/>
      <c r="N3603" s="118" t="str">
        <f>VLOOKUP(K3603,COD!$O$2:$P$10,2,FALSE)</f>
        <v>#N/A</v>
      </c>
      <c r="O3603" s="118" t="str">
        <f>VLOOKUP(L3603,COD!$O$12:$P$25,2,FALSE)</f>
        <v>#N/A</v>
      </c>
      <c r="P3603" s="119" t="str">
        <f t="shared" si="3009"/>
        <v>#N/A</v>
      </c>
    </row>
    <row r="3604" ht="23.25" customHeight="1">
      <c r="A3604" s="86" t="str">
        <f t="shared" si="3230"/>
        <v>50</v>
      </c>
      <c r="B3604" s="120">
        <v>50.0</v>
      </c>
      <c r="C3604" s="121" t="str">
        <f t="shared" si="91"/>
        <v/>
      </c>
      <c r="D3604" s="122" t="str">
        <f t="shared" ref="D3604:E3604" si="3279">D3603</f>
        <v/>
      </c>
      <c r="E3604" s="123" t="str">
        <f t="shared" si="3279"/>
        <v/>
      </c>
      <c r="F3604" s="213"/>
      <c r="G3604" s="124"/>
      <c r="H3604" s="125"/>
      <c r="I3604" s="125"/>
      <c r="J3604" s="214"/>
      <c r="K3604" s="186"/>
      <c r="L3604" s="186"/>
      <c r="M3604" s="127"/>
      <c r="N3604" s="128" t="str">
        <f>VLOOKUP(K3604,COD!$O$2:$P$10,2,FALSE)</f>
        <v>#N/A</v>
      </c>
      <c r="O3604" s="128" t="str">
        <f>VLOOKUP(L3604,COD!$O$12:$P$25,2,FALSE)</f>
        <v>#N/A</v>
      </c>
      <c r="P3604" s="119" t="str">
        <f t="shared" si="3009"/>
        <v>#N/A</v>
      </c>
    </row>
    <row r="3605" ht="23.25" customHeight="1">
      <c r="A3605" s="86" t="str">
        <f t="shared" si="3230"/>
        <v>51</v>
      </c>
      <c r="B3605" s="120">
        <v>51.0</v>
      </c>
      <c r="C3605" s="121" t="str">
        <f t="shared" si="91"/>
        <v/>
      </c>
      <c r="D3605" s="122" t="str">
        <f t="shared" ref="D3605:E3605" si="3280">D3604</f>
        <v/>
      </c>
      <c r="E3605" s="123" t="str">
        <f t="shared" si="3280"/>
        <v/>
      </c>
      <c r="F3605" s="213"/>
      <c r="G3605" s="124"/>
      <c r="H3605" s="125"/>
      <c r="I3605" s="125"/>
      <c r="J3605" s="215"/>
      <c r="K3605" s="186"/>
      <c r="L3605" s="186"/>
      <c r="M3605" s="130"/>
      <c r="N3605" s="118" t="str">
        <f>VLOOKUP(K3605,COD!$O$2:$P$10,2,FALSE)</f>
        <v>#N/A</v>
      </c>
      <c r="O3605" s="118" t="str">
        <f>VLOOKUP(L3605,COD!$O$12:$P$25,2,FALSE)</f>
        <v>#N/A</v>
      </c>
      <c r="P3605" s="119" t="str">
        <f t="shared" si="3009"/>
        <v>#N/A</v>
      </c>
    </row>
    <row r="3606" ht="23.25" customHeight="1">
      <c r="A3606" s="86" t="str">
        <f t="shared" si="3230"/>
        <v>52</v>
      </c>
      <c r="B3606" s="120">
        <v>52.0</v>
      </c>
      <c r="C3606" s="121" t="str">
        <f t="shared" si="91"/>
        <v/>
      </c>
      <c r="D3606" s="122" t="str">
        <f t="shared" ref="D3606:E3606" si="3281">D3605</f>
        <v/>
      </c>
      <c r="E3606" s="123" t="str">
        <f t="shared" si="3281"/>
        <v/>
      </c>
      <c r="F3606" s="213"/>
      <c r="G3606" s="124"/>
      <c r="H3606" s="125"/>
      <c r="I3606" s="125"/>
      <c r="J3606" s="214"/>
      <c r="K3606" s="186"/>
      <c r="L3606" s="186"/>
      <c r="M3606" s="127"/>
      <c r="N3606" s="128" t="str">
        <f>VLOOKUP(K3606,COD!$O$2:$P$10,2,FALSE)</f>
        <v>#N/A</v>
      </c>
      <c r="O3606" s="128" t="str">
        <f>VLOOKUP(L3606,COD!$O$12:$P$25,2,FALSE)</f>
        <v>#N/A</v>
      </c>
      <c r="P3606" s="119" t="str">
        <f t="shared" si="3009"/>
        <v>#N/A</v>
      </c>
    </row>
    <row r="3607" ht="23.25" customHeight="1">
      <c r="A3607" s="86" t="str">
        <f t="shared" si="3230"/>
        <v>53</v>
      </c>
      <c r="B3607" s="120">
        <v>53.0</v>
      </c>
      <c r="C3607" s="121" t="str">
        <f t="shared" si="91"/>
        <v/>
      </c>
      <c r="D3607" s="122" t="str">
        <f t="shared" ref="D3607:E3607" si="3282">D3606</f>
        <v/>
      </c>
      <c r="E3607" s="123" t="str">
        <f t="shared" si="3282"/>
        <v/>
      </c>
      <c r="F3607" s="213"/>
      <c r="G3607" s="124"/>
      <c r="H3607" s="125"/>
      <c r="I3607" s="125"/>
      <c r="J3607" s="214"/>
      <c r="K3607" s="185"/>
      <c r="L3607" s="185"/>
      <c r="M3607" s="132"/>
      <c r="N3607" s="118" t="str">
        <f>VLOOKUP(K3607,COD!$O$2:$P$10,2,FALSE)</f>
        <v>#N/A</v>
      </c>
      <c r="O3607" s="118" t="str">
        <f>VLOOKUP(L3607,COD!$O$12:$P$25,2,FALSE)</f>
        <v>#N/A</v>
      </c>
      <c r="P3607" s="119" t="str">
        <f t="shared" si="3009"/>
        <v>#N/A</v>
      </c>
    </row>
    <row r="3608" ht="23.25" customHeight="1">
      <c r="A3608" s="86" t="str">
        <f t="shared" si="3230"/>
        <v>54</v>
      </c>
      <c r="B3608" s="120">
        <v>54.0</v>
      </c>
      <c r="C3608" s="121" t="str">
        <f t="shared" si="91"/>
        <v/>
      </c>
      <c r="D3608" s="122" t="str">
        <f t="shared" ref="D3608:E3608" si="3283">D3607</f>
        <v/>
      </c>
      <c r="E3608" s="123" t="str">
        <f t="shared" si="3283"/>
        <v/>
      </c>
      <c r="F3608" s="213"/>
      <c r="G3608" s="124"/>
      <c r="H3608" s="125"/>
      <c r="I3608" s="125"/>
      <c r="J3608" s="214"/>
      <c r="K3608" s="186"/>
      <c r="L3608" s="186"/>
      <c r="M3608" s="127"/>
      <c r="N3608" s="128" t="str">
        <f>VLOOKUP(K3608,COD!$O$2:$P$10,2,FALSE)</f>
        <v>#N/A</v>
      </c>
      <c r="O3608" s="128" t="str">
        <f>VLOOKUP(L3608,COD!$O$12:$P$25,2,FALSE)</f>
        <v>#N/A</v>
      </c>
      <c r="P3608" s="119" t="str">
        <f t="shared" si="3009"/>
        <v>#N/A</v>
      </c>
    </row>
    <row r="3609" ht="23.25" customHeight="1">
      <c r="A3609" s="86" t="str">
        <f t="shared" si="3230"/>
        <v>55</v>
      </c>
      <c r="B3609" s="120">
        <v>55.0</v>
      </c>
      <c r="C3609" s="121" t="str">
        <f t="shared" si="91"/>
        <v/>
      </c>
      <c r="D3609" s="122" t="str">
        <f t="shared" ref="D3609:E3609" si="3284">D3608</f>
        <v/>
      </c>
      <c r="E3609" s="123" t="str">
        <f t="shared" si="3284"/>
        <v/>
      </c>
      <c r="F3609" s="213"/>
      <c r="G3609" s="124"/>
      <c r="H3609" s="125"/>
      <c r="I3609" s="125"/>
      <c r="J3609" s="214"/>
      <c r="K3609" s="185"/>
      <c r="L3609" s="186"/>
      <c r="M3609" s="130"/>
      <c r="N3609" s="118" t="str">
        <f>VLOOKUP(K3609,COD!$O$2:$P$10,2,FALSE)</f>
        <v>#N/A</v>
      </c>
      <c r="O3609" s="118" t="str">
        <f>VLOOKUP(L3609,COD!$O$12:$P$25,2,FALSE)</f>
        <v>#N/A</v>
      </c>
      <c r="P3609" s="119" t="str">
        <f t="shared" si="3009"/>
        <v>#N/A</v>
      </c>
    </row>
    <row r="3610" ht="23.25" customHeight="1">
      <c r="A3610" s="86" t="str">
        <f t="shared" si="3230"/>
        <v>56</v>
      </c>
      <c r="B3610" s="120">
        <v>56.0</v>
      </c>
      <c r="C3610" s="121" t="str">
        <f t="shared" si="91"/>
        <v/>
      </c>
      <c r="D3610" s="122" t="str">
        <f t="shared" ref="D3610:E3610" si="3285">D3609</f>
        <v/>
      </c>
      <c r="E3610" s="123" t="str">
        <f t="shared" si="3285"/>
        <v/>
      </c>
      <c r="F3610" s="213"/>
      <c r="G3610" s="124"/>
      <c r="H3610" s="125"/>
      <c r="I3610" s="125"/>
      <c r="J3610" s="214"/>
      <c r="K3610" s="186"/>
      <c r="L3610" s="186"/>
      <c r="M3610" s="131"/>
      <c r="N3610" s="128" t="str">
        <f>VLOOKUP(K3610,COD!$O$2:$P$10,2,FALSE)</f>
        <v>#N/A</v>
      </c>
      <c r="O3610" s="128" t="str">
        <f>VLOOKUP(L3610,COD!$O$12:$P$25,2,FALSE)</f>
        <v>#N/A</v>
      </c>
      <c r="P3610" s="119" t="str">
        <f t="shared" si="3009"/>
        <v>#N/A</v>
      </c>
    </row>
    <row r="3611" ht="23.25" customHeight="1">
      <c r="A3611" s="86" t="str">
        <f t="shared" si="3230"/>
        <v>57</v>
      </c>
      <c r="B3611" s="120">
        <v>57.0</v>
      </c>
      <c r="C3611" s="121" t="str">
        <f t="shared" si="91"/>
        <v/>
      </c>
      <c r="D3611" s="122" t="str">
        <f t="shared" ref="D3611:E3611" si="3286">D3610</f>
        <v/>
      </c>
      <c r="E3611" s="123" t="str">
        <f t="shared" si="3286"/>
        <v/>
      </c>
      <c r="F3611" s="213"/>
      <c r="G3611" s="124"/>
      <c r="H3611" s="125"/>
      <c r="I3611" s="125"/>
      <c r="J3611" s="214"/>
      <c r="K3611" s="185"/>
      <c r="L3611" s="185"/>
      <c r="M3611" s="132"/>
      <c r="N3611" s="118" t="str">
        <f>VLOOKUP(K3611,COD!$O$2:$P$10,2,FALSE)</f>
        <v>#N/A</v>
      </c>
      <c r="O3611" s="118" t="str">
        <f>VLOOKUP(L3611,COD!$O$12:$P$25,2,FALSE)</f>
        <v>#N/A</v>
      </c>
      <c r="P3611" s="119" t="str">
        <f t="shared" si="3009"/>
        <v>#N/A</v>
      </c>
    </row>
    <row r="3612" ht="23.25" customHeight="1">
      <c r="A3612" s="86" t="str">
        <f t="shared" si="3230"/>
        <v>58</v>
      </c>
      <c r="B3612" s="120">
        <v>58.0</v>
      </c>
      <c r="C3612" s="121" t="str">
        <f t="shared" si="91"/>
        <v/>
      </c>
      <c r="D3612" s="122" t="str">
        <f t="shared" ref="D3612:E3612" si="3287">D3611</f>
        <v/>
      </c>
      <c r="E3612" s="123" t="str">
        <f t="shared" si="3287"/>
        <v/>
      </c>
      <c r="F3612" s="213"/>
      <c r="G3612" s="124"/>
      <c r="H3612" s="125"/>
      <c r="I3612" s="125"/>
      <c r="J3612" s="214"/>
      <c r="K3612" s="185"/>
      <c r="L3612" s="185"/>
      <c r="M3612" s="127"/>
      <c r="N3612" s="128" t="str">
        <f>VLOOKUP(K3612,COD!$O$2:$P$10,2,FALSE)</f>
        <v>#N/A</v>
      </c>
      <c r="O3612" s="128" t="str">
        <f>VLOOKUP(L3612,COD!$O$12:$P$25,2,FALSE)</f>
        <v>#N/A</v>
      </c>
      <c r="P3612" s="119" t="str">
        <f t="shared" si="3009"/>
        <v>#N/A</v>
      </c>
    </row>
    <row r="3613" ht="23.25" customHeight="1">
      <c r="A3613" s="86" t="str">
        <f t="shared" si="3230"/>
        <v>59</v>
      </c>
      <c r="B3613" s="120">
        <v>59.0</v>
      </c>
      <c r="C3613" s="121" t="str">
        <f t="shared" si="91"/>
        <v/>
      </c>
      <c r="D3613" s="122" t="str">
        <f t="shared" ref="D3613:E3613" si="3288">D3612</f>
        <v/>
      </c>
      <c r="E3613" s="123" t="str">
        <f t="shared" si="3288"/>
        <v/>
      </c>
      <c r="F3613" s="213"/>
      <c r="G3613" s="124"/>
      <c r="H3613" s="125"/>
      <c r="I3613" s="125"/>
      <c r="J3613" s="214"/>
      <c r="K3613" s="185"/>
      <c r="L3613" s="185"/>
      <c r="M3613" s="132"/>
      <c r="N3613" s="118" t="str">
        <f>VLOOKUP(K3613,COD!$O$2:$P$10,2,FALSE)</f>
        <v>#N/A</v>
      </c>
      <c r="O3613" s="118" t="str">
        <f>VLOOKUP(L3613,COD!$O$12:$P$25,2,FALSE)</f>
        <v>#N/A</v>
      </c>
      <c r="P3613" s="119" t="str">
        <f t="shared" si="3009"/>
        <v>#N/A</v>
      </c>
    </row>
    <row r="3614" ht="23.25" customHeight="1">
      <c r="A3614" s="86" t="str">
        <f t="shared" si="3230"/>
        <v>60</v>
      </c>
      <c r="B3614" s="120">
        <v>60.0</v>
      </c>
      <c r="C3614" s="121" t="str">
        <f t="shared" si="91"/>
        <v/>
      </c>
      <c r="D3614" s="122" t="str">
        <f t="shared" ref="D3614:E3614" si="3289">D3613</f>
        <v/>
      </c>
      <c r="E3614" s="123" t="str">
        <f t="shared" si="3289"/>
        <v/>
      </c>
      <c r="F3614" s="213"/>
      <c r="G3614" s="124"/>
      <c r="H3614" s="125"/>
      <c r="I3614" s="125"/>
      <c r="J3614" s="214"/>
      <c r="K3614" s="185"/>
      <c r="L3614" s="185"/>
      <c r="M3614" s="127"/>
      <c r="N3614" s="128" t="str">
        <f>VLOOKUP(K3614,COD!$O$2:$P$10,2,FALSE)</f>
        <v>#N/A</v>
      </c>
      <c r="O3614" s="128" t="str">
        <f>VLOOKUP(L3614,COD!$O$12:$P$25,2,FALSE)</f>
        <v>#N/A</v>
      </c>
      <c r="P3614" s="119" t="str">
        <f t="shared" si="3009"/>
        <v>#N/A</v>
      </c>
    </row>
    <row r="3615" ht="23.25" customHeight="1">
      <c r="A3615" s="86" t="str">
        <f t="shared" si="3230"/>
        <v>61</v>
      </c>
      <c r="B3615" s="120">
        <v>61.0</v>
      </c>
      <c r="C3615" s="121" t="str">
        <f t="shared" si="91"/>
        <v/>
      </c>
      <c r="D3615" s="122" t="str">
        <f t="shared" ref="D3615:E3615" si="3290">D3614</f>
        <v/>
      </c>
      <c r="E3615" s="123" t="str">
        <f t="shared" si="3290"/>
        <v/>
      </c>
      <c r="F3615" s="213"/>
      <c r="G3615" s="124"/>
      <c r="H3615" s="125"/>
      <c r="I3615" s="125"/>
      <c r="J3615" s="215"/>
      <c r="K3615" s="185"/>
      <c r="L3615" s="185"/>
      <c r="M3615" s="132"/>
      <c r="N3615" s="118" t="str">
        <f>VLOOKUP(K3615,COD!$O$2:$P$10,2,FALSE)</f>
        <v>#N/A</v>
      </c>
      <c r="O3615" s="118" t="str">
        <f>VLOOKUP(L3615,COD!$O$12:$P$25,2,FALSE)</f>
        <v>#N/A</v>
      </c>
      <c r="P3615" s="119" t="str">
        <f t="shared" si="3009"/>
        <v>#N/A</v>
      </c>
    </row>
    <row r="3616" ht="23.25" customHeight="1">
      <c r="A3616" s="86" t="str">
        <f t="shared" si="3230"/>
        <v>62</v>
      </c>
      <c r="B3616" s="120">
        <v>62.0</v>
      </c>
      <c r="C3616" s="121" t="str">
        <f t="shared" si="91"/>
        <v/>
      </c>
      <c r="D3616" s="122" t="str">
        <f t="shared" ref="D3616:E3616" si="3291">D3615</f>
        <v/>
      </c>
      <c r="E3616" s="123" t="str">
        <f t="shared" si="3291"/>
        <v/>
      </c>
      <c r="F3616" s="213"/>
      <c r="G3616" s="124"/>
      <c r="H3616" s="125"/>
      <c r="I3616" s="125"/>
      <c r="J3616" s="215"/>
      <c r="K3616" s="186"/>
      <c r="L3616" s="186"/>
      <c r="M3616" s="131"/>
      <c r="N3616" s="128" t="str">
        <f>VLOOKUP(K3616,COD!$O$2:$P$10,2,FALSE)</f>
        <v>#N/A</v>
      </c>
      <c r="O3616" s="128" t="str">
        <f>VLOOKUP(L3616,COD!$O$12:$P$25,2,FALSE)</f>
        <v>#N/A</v>
      </c>
      <c r="P3616" s="119" t="str">
        <f t="shared" si="3009"/>
        <v>#N/A</v>
      </c>
    </row>
    <row r="3617" ht="23.25" customHeight="1">
      <c r="A3617" s="86" t="str">
        <f t="shared" si="3230"/>
        <v>63</v>
      </c>
      <c r="B3617" s="120">
        <v>63.0</v>
      </c>
      <c r="C3617" s="121" t="str">
        <f t="shared" si="91"/>
        <v/>
      </c>
      <c r="D3617" s="122" t="str">
        <f t="shared" ref="D3617:E3617" si="3292">D3616</f>
        <v/>
      </c>
      <c r="E3617" s="123" t="str">
        <f t="shared" si="3292"/>
        <v/>
      </c>
      <c r="F3617" s="213"/>
      <c r="G3617" s="124"/>
      <c r="H3617" s="125"/>
      <c r="I3617" s="125"/>
      <c r="J3617" s="215"/>
      <c r="K3617" s="185"/>
      <c r="L3617" s="185"/>
      <c r="M3617" s="130"/>
      <c r="N3617" s="118" t="str">
        <f>VLOOKUP(K3617,COD!$O$2:$P$10,2,FALSE)</f>
        <v>#N/A</v>
      </c>
      <c r="O3617" s="118" t="str">
        <f>VLOOKUP(L3617,COD!$O$12:$P$25,2,FALSE)</f>
        <v>#N/A</v>
      </c>
      <c r="P3617" s="119" t="str">
        <f t="shared" si="3009"/>
        <v>#N/A</v>
      </c>
    </row>
    <row r="3618" ht="23.25" customHeight="1">
      <c r="A3618" s="86" t="str">
        <f t="shared" si="3230"/>
        <v>64</v>
      </c>
      <c r="B3618" s="120">
        <v>64.0</v>
      </c>
      <c r="C3618" s="121" t="str">
        <f t="shared" si="91"/>
        <v/>
      </c>
      <c r="D3618" s="122" t="str">
        <f t="shared" ref="D3618:E3618" si="3293">D3617</f>
        <v/>
      </c>
      <c r="E3618" s="123" t="str">
        <f t="shared" si="3293"/>
        <v/>
      </c>
      <c r="F3618" s="213"/>
      <c r="G3618" s="124"/>
      <c r="H3618" s="125"/>
      <c r="I3618" s="125"/>
      <c r="J3618" s="214"/>
      <c r="K3618" s="185"/>
      <c r="L3618" s="185"/>
      <c r="M3618" s="131"/>
      <c r="N3618" s="128" t="str">
        <f>VLOOKUP(K3618,COD!$O$2:$P$10,2,FALSE)</f>
        <v>#N/A</v>
      </c>
      <c r="O3618" s="128" t="str">
        <f>VLOOKUP(L3618,COD!$O$12:$P$25,2,FALSE)</f>
        <v>#N/A</v>
      </c>
      <c r="P3618" s="119" t="str">
        <f t="shared" si="3009"/>
        <v>#N/A</v>
      </c>
    </row>
    <row r="3619" ht="23.25" customHeight="1">
      <c r="A3619" s="86" t="str">
        <f t="shared" si="3230"/>
        <v>65</v>
      </c>
      <c r="B3619" s="120">
        <v>65.0</v>
      </c>
      <c r="C3619" s="121" t="str">
        <f t="shared" si="91"/>
        <v/>
      </c>
      <c r="D3619" s="122" t="str">
        <f t="shared" ref="D3619:E3619" si="3294">D3618</f>
        <v/>
      </c>
      <c r="E3619" s="123" t="str">
        <f t="shared" si="3294"/>
        <v/>
      </c>
      <c r="F3619" s="213"/>
      <c r="G3619" s="124"/>
      <c r="H3619" s="125"/>
      <c r="I3619" s="125"/>
      <c r="J3619" s="214"/>
      <c r="K3619" s="185"/>
      <c r="L3619" s="185"/>
      <c r="M3619" s="130"/>
      <c r="N3619" s="118" t="str">
        <f>VLOOKUP(K3619,COD!$O$2:$P$10,2,FALSE)</f>
        <v>#N/A</v>
      </c>
      <c r="O3619" s="118" t="str">
        <f>VLOOKUP(L3619,COD!$O$12:$P$25,2,FALSE)</f>
        <v>#N/A</v>
      </c>
      <c r="P3619" s="119" t="str">
        <f t="shared" si="3009"/>
        <v>#N/A</v>
      </c>
    </row>
    <row r="3620" ht="23.25" customHeight="1">
      <c r="A3620" s="86" t="str">
        <f t="shared" si="3230"/>
        <v>66</v>
      </c>
      <c r="B3620" s="120">
        <v>66.0</v>
      </c>
      <c r="C3620" s="121" t="str">
        <f t="shared" si="91"/>
        <v/>
      </c>
      <c r="D3620" s="122" t="str">
        <f t="shared" ref="D3620:E3620" si="3295">D3619</f>
        <v/>
      </c>
      <c r="E3620" s="123" t="str">
        <f t="shared" si="3295"/>
        <v/>
      </c>
      <c r="F3620" s="213"/>
      <c r="G3620" s="124"/>
      <c r="H3620" s="125"/>
      <c r="I3620" s="125"/>
      <c r="J3620" s="214"/>
      <c r="K3620" s="186"/>
      <c r="L3620" s="186"/>
      <c r="M3620" s="131"/>
      <c r="N3620" s="128" t="str">
        <f>VLOOKUP(K3620,COD!$O$2:$P$10,2,FALSE)</f>
        <v>#N/A</v>
      </c>
      <c r="O3620" s="128" t="str">
        <f>VLOOKUP(L3620,COD!$O$12:$P$25,2,FALSE)</f>
        <v>#N/A</v>
      </c>
      <c r="P3620" s="119" t="str">
        <f t="shared" si="3009"/>
        <v>#N/A</v>
      </c>
    </row>
    <row r="3621" ht="23.25" customHeight="1">
      <c r="A3621" s="86" t="str">
        <f t="shared" si="3230"/>
        <v>67</v>
      </c>
      <c r="B3621" s="120">
        <v>67.0</v>
      </c>
      <c r="C3621" s="121" t="str">
        <f t="shared" si="91"/>
        <v/>
      </c>
      <c r="D3621" s="122" t="str">
        <f t="shared" ref="D3621:E3621" si="3296">D3620</f>
        <v/>
      </c>
      <c r="E3621" s="123" t="str">
        <f t="shared" si="3296"/>
        <v/>
      </c>
      <c r="F3621" s="213"/>
      <c r="G3621" s="124"/>
      <c r="H3621" s="125"/>
      <c r="I3621" s="125"/>
      <c r="J3621" s="214"/>
      <c r="K3621" s="185"/>
      <c r="L3621" s="185"/>
      <c r="M3621" s="132"/>
      <c r="N3621" s="118" t="str">
        <f>VLOOKUP(K3621,COD!$O$2:$P$10,2,FALSE)</f>
        <v>#N/A</v>
      </c>
      <c r="O3621" s="118" t="str">
        <f>VLOOKUP(L3621,COD!$O$12:$P$25,2,FALSE)</f>
        <v>#N/A</v>
      </c>
      <c r="P3621" s="119" t="str">
        <f t="shared" si="3009"/>
        <v>#N/A</v>
      </c>
    </row>
    <row r="3622" ht="23.25" customHeight="1">
      <c r="A3622" s="86" t="str">
        <f t="shared" si="3230"/>
        <v>68</v>
      </c>
      <c r="B3622" s="120">
        <v>68.0</v>
      </c>
      <c r="C3622" s="121" t="str">
        <f t="shared" si="91"/>
        <v/>
      </c>
      <c r="D3622" s="122" t="str">
        <f t="shared" ref="D3622:E3622" si="3297">D3621</f>
        <v/>
      </c>
      <c r="E3622" s="123" t="str">
        <f t="shared" si="3297"/>
        <v/>
      </c>
      <c r="F3622" s="213"/>
      <c r="G3622" s="124"/>
      <c r="H3622" s="125"/>
      <c r="I3622" s="125"/>
      <c r="J3622" s="215"/>
      <c r="K3622" s="186"/>
      <c r="L3622" s="186"/>
      <c r="M3622" s="131"/>
      <c r="N3622" s="128" t="str">
        <f>VLOOKUP(K3622,COD!$O$2:$P$10,2,FALSE)</f>
        <v>#N/A</v>
      </c>
      <c r="O3622" s="128" t="str">
        <f>VLOOKUP(L3622,COD!$O$12:$P$25,2,FALSE)</f>
        <v>#N/A</v>
      </c>
      <c r="P3622" s="119" t="str">
        <f t="shared" si="3009"/>
        <v>#N/A</v>
      </c>
    </row>
    <row r="3623" ht="23.25" customHeight="1">
      <c r="A3623" s="86" t="str">
        <f t="shared" si="3230"/>
        <v>69</v>
      </c>
      <c r="B3623" s="120">
        <v>69.0</v>
      </c>
      <c r="C3623" s="121" t="str">
        <f t="shared" si="91"/>
        <v/>
      </c>
      <c r="D3623" s="122" t="str">
        <f t="shared" ref="D3623:E3623" si="3298">D3622</f>
        <v/>
      </c>
      <c r="E3623" s="123" t="str">
        <f t="shared" si="3298"/>
        <v/>
      </c>
      <c r="F3623" s="213"/>
      <c r="G3623" s="124"/>
      <c r="H3623" s="125"/>
      <c r="I3623" s="125"/>
      <c r="J3623" s="214"/>
      <c r="K3623" s="186"/>
      <c r="L3623" s="186"/>
      <c r="M3623" s="130"/>
      <c r="N3623" s="118" t="str">
        <f>VLOOKUP(K3623,COD!$O$2:$P$10,2,FALSE)</f>
        <v>#N/A</v>
      </c>
      <c r="O3623" s="118" t="str">
        <f>VLOOKUP(L3623,COD!$O$12:$P$25,2,FALSE)</f>
        <v>#N/A</v>
      </c>
      <c r="P3623" s="119" t="str">
        <f t="shared" si="3009"/>
        <v>#N/A</v>
      </c>
    </row>
    <row r="3624" ht="23.25" customHeight="1">
      <c r="A3624" s="86" t="str">
        <f t="shared" si="3230"/>
        <v>70</v>
      </c>
      <c r="B3624" s="136">
        <v>70.0</v>
      </c>
      <c r="C3624" s="137" t="str">
        <f t="shared" si="91"/>
        <v/>
      </c>
      <c r="D3624" s="138" t="str">
        <f t="shared" ref="D3624:E3624" si="3299">D3623</f>
        <v/>
      </c>
      <c r="E3624" s="139" t="str">
        <f t="shared" si="3299"/>
        <v/>
      </c>
      <c r="F3624" s="216"/>
      <c r="G3624" s="141"/>
      <c r="H3624" s="142"/>
      <c r="I3624" s="142"/>
      <c r="J3624" s="217"/>
      <c r="K3624" s="199"/>
      <c r="L3624" s="199"/>
      <c r="M3624" s="145"/>
      <c r="N3624" s="128" t="str">
        <f>VLOOKUP(K3624,COD!$O$2:$P$10,2,FALSE)</f>
        <v>#N/A</v>
      </c>
      <c r="O3624" s="128" t="str">
        <f>VLOOKUP(L3624,COD!$O$12:$P$25,2,FALSE)</f>
        <v>#N/A</v>
      </c>
      <c r="P3624" s="119" t="str">
        <f t="shared" si="3009"/>
        <v>#N/A</v>
      </c>
    </row>
    <row r="3625" ht="21.0" customHeight="1">
      <c r="A3625" s="86" t="str">
        <f t="shared" ref="A3625:A3627" si="3301">E3625&amp;D3625&amp;F3625</f>
        <v>CLAVE ROJA</v>
      </c>
      <c r="B3625" s="108" t="s">
        <v>450</v>
      </c>
      <c r="C3625" s="146" t="str">
        <f t="shared" si="91"/>
        <v/>
      </c>
      <c r="D3625" s="147" t="str">
        <f t="shared" ref="D3625:E3625" si="3300">D3624</f>
        <v/>
      </c>
      <c r="E3625" s="148" t="str">
        <f t="shared" si="3300"/>
        <v/>
      </c>
      <c r="F3625" s="149" t="s">
        <v>21</v>
      </c>
      <c r="G3625" s="150"/>
      <c r="H3625" s="150"/>
      <c r="I3625" s="150"/>
      <c r="J3625" s="151"/>
      <c r="K3625" s="152"/>
      <c r="L3625" s="151"/>
      <c r="M3625" s="153"/>
      <c r="N3625" s="119" t="str">
        <f>VLOOKUP(K3625,COD!$O$2:$P$10,2,FALSE)</f>
        <v>#N/A</v>
      </c>
      <c r="O3625" s="119" t="str">
        <f>VLOOKUP(L3625,COD!$O$12:$P$25,2,FALSE)</f>
        <v>#N/A</v>
      </c>
      <c r="P3625" s="119" t="str">
        <f t="shared" si="3009"/>
        <v>#N/A</v>
      </c>
    </row>
    <row r="3626" ht="21.0" customHeight="1">
      <c r="A3626" s="86" t="str">
        <f t="shared" si="3301"/>
        <v>CLAVE AMARILLA</v>
      </c>
      <c r="B3626" s="120" t="s">
        <v>450</v>
      </c>
      <c r="C3626" s="154" t="str">
        <f t="shared" si="91"/>
        <v/>
      </c>
      <c r="D3626" s="155" t="str">
        <f t="shared" ref="D3626:E3626" si="3302">D3625</f>
        <v/>
      </c>
      <c r="E3626" s="123" t="str">
        <f t="shared" si="3302"/>
        <v/>
      </c>
      <c r="F3626" s="156" t="s">
        <v>32</v>
      </c>
      <c r="G3626" s="157"/>
      <c r="H3626" s="157"/>
      <c r="I3626" s="157"/>
      <c r="J3626" s="158"/>
      <c r="K3626" s="159"/>
      <c r="L3626" s="158"/>
      <c r="M3626" s="130"/>
      <c r="N3626" s="119" t="str">
        <f>VLOOKUP(K3626,COD!$O$2:$P$10,2,FALSE)</f>
        <v>#N/A</v>
      </c>
      <c r="O3626" s="119" t="str">
        <f>VLOOKUP(L3626,COD!$O$12:$P$25,2,FALSE)</f>
        <v>#N/A</v>
      </c>
      <c r="P3626" s="119" t="str">
        <f t="shared" si="3009"/>
        <v>#N/A</v>
      </c>
    </row>
    <row r="3627" ht="21.0" customHeight="1">
      <c r="A3627" s="86" t="str">
        <f t="shared" si="3301"/>
        <v>CLAVE AZUL</v>
      </c>
      <c r="B3627" s="136" t="s">
        <v>450</v>
      </c>
      <c r="C3627" s="160" t="str">
        <f t="shared" si="91"/>
        <v/>
      </c>
      <c r="D3627" s="161" t="str">
        <f t="shared" ref="D3627:E3627" si="3303">D3626</f>
        <v/>
      </c>
      <c r="E3627" s="139" t="str">
        <f t="shared" si="3303"/>
        <v/>
      </c>
      <c r="F3627" s="162" t="s">
        <v>43</v>
      </c>
      <c r="G3627" s="163"/>
      <c r="H3627" s="163"/>
      <c r="I3627" s="163"/>
      <c r="J3627" s="164"/>
      <c r="K3627" s="165"/>
      <c r="L3627" s="164"/>
      <c r="M3627" s="166"/>
      <c r="N3627" s="119" t="str">
        <f>VLOOKUP(K3627,COD!$O$2:$P$10,2,FALSE)</f>
        <v>#N/A</v>
      </c>
      <c r="O3627" s="119" t="str">
        <f>VLOOKUP(L3627,COD!$O$12:$P$25,2,FALSE)</f>
        <v>#N/A</v>
      </c>
      <c r="P3627" s="119" t="str">
        <f t="shared" si="3009"/>
        <v>#N/A</v>
      </c>
    </row>
    <row r="3628" ht="23.25" customHeight="1">
      <c r="A3628" s="86" t="str">
        <f t="shared" ref="A3628:A3697" si="3304">E3628&amp;D3628&amp;B3628</f>
        <v>1</v>
      </c>
      <c r="B3628" s="167">
        <v>1.0</v>
      </c>
      <c r="C3628" s="168" t="str">
        <f t="shared" si="91"/>
        <v/>
      </c>
      <c r="D3628" s="169" t="str">
        <f>VLOOKUP($B$2&amp;$E3628,'Numeración'!$A$4:$G$63,5,FALSE)</f>
        <v/>
      </c>
      <c r="E3628" s="218"/>
      <c r="F3628" s="171"/>
      <c r="G3628" s="172"/>
      <c r="H3628" s="173"/>
      <c r="I3628" s="173"/>
      <c r="J3628" s="174"/>
      <c r="K3628" s="175"/>
      <c r="L3628" s="175"/>
      <c r="M3628" s="176"/>
      <c r="N3628" s="128" t="str">
        <f>VLOOKUP(K3628,COD!$O$2:$P$10,2,FALSE)</f>
        <v>#N/A</v>
      </c>
      <c r="O3628" s="128" t="str">
        <f>VLOOKUP(L3628,COD!$O$12:$P$25,2,FALSE)</f>
        <v>#N/A</v>
      </c>
      <c r="P3628" s="119" t="str">
        <f t="shared" si="3009"/>
        <v>#N/A</v>
      </c>
    </row>
    <row r="3629" ht="23.25" customHeight="1">
      <c r="A3629" s="86" t="str">
        <f t="shared" si="3304"/>
        <v>2</v>
      </c>
      <c r="B3629" s="177">
        <v>2.0</v>
      </c>
      <c r="C3629" s="178" t="str">
        <f t="shared" si="91"/>
        <v/>
      </c>
      <c r="D3629" s="179" t="str">
        <f t="shared" ref="D3629:E3629" si="3305">D3628</f>
        <v/>
      </c>
      <c r="E3629" s="180" t="str">
        <f t="shared" si="3305"/>
        <v/>
      </c>
      <c r="F3629" s="181"/>
      <c r="G3629" s="182"/>
      <c r="H3629" s="183"/>
      <c r="I3629" s="183"/>
      <c r="J3629" s="184"/>
      <c r="K3629" s="185"/>
      <c r="L3629" s="186"/>
      <c r="M3629" s="132"/>
      <c r="N3629" s="118" t="str">
        <f>VLOOKUP(K3629,COD!$O$2:$P$10,2,FALSE)</f>
        <v>#N/A</v>
      </c>
      <c r="O3629" s="118" t="str">
        <f>VLOOKUP(L3629,COD!$O$12:$P$25,2,FALSE)</f>
        <v>#N/A</v>
      </c>
      <c r="P3629" s="119" t="str">
        <f t="shared" si="3009"/>
        <v>#N/A</v>
      </c>
    </row>
    <row r="3630" ht="23.25" customHeight="1">
      <c r="A3630" s="86" t="str">
        <f t="shared" si="3304"/>
        <v>3</v>
      </c>
      <c r="B3630" s="177">
        <v>3.0</v>
      </c>
      <c r="C3630" s="178" t="str">
        <f t="shared" si="91"/>
        <v/>
      </c>
      <c r="D3630" s="179" t="str">
        <f t="shared" ref="D3630:E3630" si="3306">D3629</f>
        <v/>
      </c>
      <c r="E3630" s="180" t="str">
        <f t="shared" si="3306"/>
        <v/>
      </c>
      <c r="F3630" s="181"/>
      <c r="G3630" s="182"/>
      <c r="H3630" s="183"/>
      <c r="I3630" s="183"/>
      <c r="J3630" s="184"/>
      <c r="K3630" s="185"/>
      <c r="L3630" s="185"/>
      <c r="M3630" s="131"/>
      <c r="N3630" s="128" t="str">
        <f>VLOOKUP(K3630,COD!$O$2:$P$10,2,FALSE)</f>
        <v>#N/A</v>
      </c>
      <c r="O3630" s="128" t="str">
        <f>VLOOKUP(L3630,COD!$O$12:$P$25,2,FALSE)</f>
        <v>#N/A</v>
      </c>
      <c r="P3630" s="119" t="str">
        <f t="shared" si="3009"/>
        <v>#N/A</v>
      </c>
    </row>
    <row r="3631" ht="23.25" customHeight="1">
      <c r="A3631" s="86" t="str">
        <f t="shared" si="3304"/>
        <v>4</v>
      </c>
      <c r="B3631" s="177">
        <v>4.0</v>
      </c>
      <c r="C3631" s="178" t="str">
        <f t="shared" si="91"/>
        <v/>
      </c>
      <c r="D3631" s="179" t="str">
        <f t="shared" ref="D3631:E3631" si="3307">D3630</f>
        <v/>
      </c>
      <c r="E3631" s="180" t="str">
        <f t="shared" si="3307"/>
        <v/>
      </c>
      <c r="F3631" s="181"/>
      <c r="G3631" s="182"/>
      <c r="H3631" s="183"/>
      <c r="I3631" s="183"/>
      <c r="J3631" s="184"/>
      <c r="K3631" s="185"/>
      <c r="L3631" s="185"/>
      <c r="M3631" s="132"/>
      <c r="N3631" s="118" t="str">
        <f>VLOOKUP(K3631,COD!$O$2:$P$10,2,FALSE)</f>
        <v>#N/A</v>
      </c>
      <c r="O3631" s="118" t="str">
        <f>VLOOKUP(L3631,COD!$O$12:$P$25,2,FALSE)</f>
        <v>#N/A</v>
      </c>
      <c r="P3631" s="119" t="str">
        <f t="shared" si="3009"/>
        <v>#N/A</v>
      </c>
    </row>
    <row r="3632" ht="23.25" customHeight="1">
      <c r="A3632" s="86" t="str">
        <f t="shared" si="3304"/>
        <v>5</v>
      </c>
      <c r="B3632" s="177">
        <v>5.0</v>
      </c>
      <c r="C3632" s="178" t="str">
        <f t="shared" si="91"/>
        <v/>
      </c>
      <c r="D3632" s="179" t="str">
        <f t="shared" ref="D3632:E3632" si="3308">D3631</f>
        <v/>
      </c>
      <c r="E3632" s="180" t="str">
        <f t="shared" si="3308"/>
        <v/>
      </c>
      <c r="F3632" s="181"/>
      <c r="G3632" s="182"/>
      <c r="H3632" s="183"/>
      <c r="I3632" s="183"/>
      <c r="J3632" s="184"/>
      <c r="K3632" s="185"/>
      <c r="L3632" s="185"/>
      <c r="M3632" s="131"/>
      <c r="N3632" s="128" t="str">
        <f>VLOOKUP(K3632,COD!$O$2:$P$10,2,FALSE)</f>
        <v>#N/A</v>
      </c>
      <c r="O3632" s="128" t="str">
        <f>VLOOKUP(L3632,COD!$O$12:$P$25,2,FALSE)</f>
        <v>#N/A</v>
      </c>
      <c r="P3632" s="119" t="str">
        <f t="shared" si="3009"/>
        <v>#N/A</v>
      </c>
    </row>
    <row r="3633" ht="23.25" customHeight="1">
      <c r="A3633" s="86" t="str">
        <f t="shared" si="3304"/>
        <v>6</v>
      </c>
      <c r="B3633" s="177">
        <v>6.0</v>
      </c>
      <c r="C3633" s="178" t="str">
        <f t="shared" si="91"/>
        <v/>
      </c>
      <c r="D3633" s="179" t="str">
        <f t="shared" ref="D3633:E3633" si="3309">D3632</f>
        <v/>
      </c>
      <c r="E3633" s="180" t="str">
        <f t="shared" si="3309"/>
        <v/>
      </c>
      <c r="F3633" s="181"/>
      <c r="G3633" s="182"/>
      <c r="H3633" s="183"/>
      <c r="I3633" s="183"/>
      <c r="J3633" s="184"/>
      <c r="K3633" s="185"/>
      <c r="L3633" s="185"/>
      <c r="M3633" s="130"/>
      <c r="N3633" s="118" t="str">
        <f>VLOOKUP(K3633,COD!$O$2:$P$10,2,FALSE)</f>
        <v>#N/A</v>
      </c>
      <c r="O3633" s="118" t="str">
        <f>VLOOKUP(L3633,COD!$O$12:$P$25,2,FALSE)</f>
        <v>#N/A</v>
      </c>
      <c r="P3633" s="119" t="str">
        <f t="shared" si="3009"/>
        <v>#N/A</v>
      </c>
    </row>
    <row r="3634" ht="23.25" customHeight="1">
      <c r="A3634" s="86" t="str">
        <f t="shared" si="3304"/>
        <v>7</v>
      </c>
      <c r="B3634" s="177">
        <v>7.0</v>
      </c>
      <c r="C3634" s="178" t="str">
        <f t="shared" si="91"/>
        <v/>
      </c>
      <c r="D3634" s="179" t="str">
        <f t="shared" ref="D3634:E3634" si="3310">D3633</f>
        <v/>
      </c>
      <c r="E3634" s="180" t="str">
        <f t="shared" si="3310"/>
        <v/>
      </c>
      <c r="F3634" s="181"/>
      <c r="G3634" s="182"/>
      <c r="H3634" s="183"/>
      <c r="I3634" s="183"/>
      <c r="J3634" s="184"/>
      <c r="K3634" s="185"/>
      <c r="L3634" s="185"/>
      <c r="M3634" s="127"/>
      <c r="N3634" s="128" t="str">
        <f>VLOOKUP(K3634,COD!$O$2:$P$10,2,FALSE)</f>
        <v>#N/A</v>
      </c>
      <c r="O3634" s="128" t="str">
        <f>VLOOKUP(L3634,COD!$O$12:$P$25,2,FALSE)</f>
        <v>#N/A</v>
      </c>
      <c r="P3634" s="119" t="str">
        <f t="shared" si="3009"/>
        <v>#N/A</v>
      </c>
    </row>
    <row r="3635" ht="23.25" customHeight="1">
      <c r="A3635" s="86" t="str">
        <f t="shared" si="3304"/>
        <v>8</v>
      </c>
      <c r="B3635" s="177">
        <v>8.0</v>
      </c>
      <c r="C3635" s="178" t="str">
        <f t="shared" si="91"/>
        <v/>
      </c>
      <c r="D3635" s="179" t="str">
        <f t="shared" ref="D3635:E3635" si="3311">D3634</f>
        <v/>
      </c>
      <c r="E3635" s="180" t="str">
        <f t="shared" si="3311"/>
        <v/>
      </c>
      <c r="F3635" s="181"/>
      <c r="G3635" s="182"/>
      <c r="H3635" s="183"/>
      <c r="I3635" s="183"/>
      <c r="J3635" s="184"/>
      <c r="K3635" s="185"/>
      <c r="L3635" s="185"/>
      <c r="M3635" s="132"/>
      <c r="N3635" s="118" t="str">
        <f>VLOOKUP(K3635,COD!$O$2:$P$10,2,FALSE)</f>
        <v>#N/A</v>
      </c>
      <c r="O3635" s="118" t="str">
        <f>VLOOKUP(L3635,COD!$O$12:$P$25,2,FALSE)</f>
        <v>#N/A</v>
      </c>
      <c r="P3635" s="119" t="str">
        <f t="shared" si="3009"/>
        <v>#N/A</v>
      </c>
    </row>
    <row r="3636" ht="23.25" customHeight="1">
      <c r="A3636" s="86" t="str">
        <f t="shared" si="3304"/>
        <v>9</v>
      </c>
      <c r="B3636" s="177">
        <v>9.0</v>
      </c>
      <c r="C3636" s="178" t="str">
        <f t="shared" si="91"/>
        <v/>
      </c>
      <c r="D3636" s="179" t="str">
        <f t="shared" ref="D3636:E3636" si="3312">D3635</f>
        <v/>
      </c>
      <c r="E3636" s="180" t="str">
        <f t="shared" si="3312"/>
        <v/>
      </c>
      <c r="F3636" s="181"/>
      <c r="G3636" s="182"/>
      <c r="H3636" s="183"/>
      <c r="I3636" s="183"/>
      <c r="J3636" s="184"/>
      <c r="K3636" s="185"/>
      <c r="L3636" s="185"/>
      <c r="M3636" s="131"/>
      <c r="N3636" s="128" t="str">
        <f>VLOOKUP(K3636,COD!$O$2:$P$10,2,FALSE)</f>
        <v>#N/A</v>
      </c>
      <c r="O3636" s="128" t="str">
        <f>VLOOKUP(L3636,COD!$O$12:$P$25,2,FALSE)</f>
        <v>#N/A</v>
      </c>
      <c r="P3636" s="119" t="str">
        <f t="shared" si="3009"/>
        <v>#N/A</v>
      </c>
    </row>
    <row r="3637" ht="23.25" customHeight="1">
      <c r="A3637" s="86" t="str">
        <f t="shared" si="3304"/>
        <v>10</v>
      </c>
      <c r="B3637" s="177">
        <v>10.0</v>
      </c>
      <c r="C3637" s="178" t="str">
        <f t="shared" si="91"/>
        <v/>
      </c>
      <c r="D3637" s="179" t="str">
        <f t="shared" ref="D3637:E3637" si="3313">D3636</f>
        <v/>
      </c>
      <c r="E3637" s="180" t="str">
        <f t="shared" si="3313"/>
        <v/>
      </c>
      <c r="F3637" s="181"/>
      <c r="G3637" s="182"/>
      <c r="H3637" s="183"/>
      <c r="I3637" s="183"/>
      <c r="J3637" s="184"/>
      <c r="K3637" s="185"/>
      <c r="L3637" s="185"/>
      <c r="M3637" s="132"/>
      <c r="N3637" s="118" t="str">
        <f>VLOOKUP(K3637,COD!$O$2:$P$10,2,FALSE)</f>
        <v>#N/A</v>
      </c>
      <c r="O3637" s="118" t="str">
        <f>VLOOKUP(L3637,COD!$O$12:$P$25,2,FALSE)</f>
        <v>#N/A</v>
      </c>
      <c r="P3637" s="119" t="str">
        <f t="shared" si="3009"/>
        <v>#N/A</v>
      </c>
    </row>
    <row r="3638" ht="23.25" customHeight="1">
      <c r="A3638" s="86" t="str">
        <f t="shared" si="3304"/>
        <v>11</v>
      </c>
      <c r="B3638" s="177">
        <v>11.0</v>
      </c>
      <c r="C3638" s="178" t="str">
        <f t="shared" si="91"/>
        <v/>
      </c>
      <c r="D3638" s="179" t="str">
        <f t="shared" ref="D3638:E3638" si="3314">D3637</f>
        <v/>
      </c>
      <c r="E3638" s="180" t="str">
        <f t="shared" si="3314"/>
        <v/>
      </c>
      <c r="F3638" s="181"/>
      <c r="G3638" s="182"/>
      <c r="H3638" s="183"/>
      <c r="I3638" s="183"/>
      <c r="J3638" s="184"/>
      <c r="K3638" s="185"/>
      <c r="L3638" s="185"/>
      <c r="M3638" s="131"/>
      <c r="N3638" s="128" t="str">
        <f>VLOOKUP(K3638,COD!$O$2:$P$10,2,FALSE)</f>
        <v>#N/A</v>
      </c>
      <c r="O3638" s="128" t="str">
        <f>VLOOKUP(L3638,COD!$O$12:$P$25,2,FALSE)</f>
        <v>#N/A</v>
      </c>
      <c r="P3638" s="119" t="str">
        <f t="shared" si="3009"/>
        <v>#N/A</v>
      </c>
    </row>
    <row r="3639" ht="23.25" customHeight="1">
      <c r="A3639" s="86" t="str">
        <f t="shared" si="3304"/>
        <v>12</v>
      </c>
      <c r="B3639" s="177">
        <v>12.0</v>
      </c>
      <c r="C3639" s="178" t="str">
        <f t="shared" si="91"/>
        <v/>
      </c>
      <c r="D3639" s="179" t="str">
        <f t="shared" ref="D3639:E3639" si="3315">D3638</f>
        <v/>
      </c>
      <c r="E3639" s="180" t="str">
        <f t="shared" si="3315"/>
        <v/>
      </c>
      <c r="F3639" s="181"/>
      <c r="G3639" s="182"/>
      <c r="H3639" s="183"/>
      <c r="I3639" s="183"/>
      <c r="J3639" s="184"/>
      <c r="K3639" s="186"/>
      <c r="L3639" s="186"/>
      <c r="M3639" s="130"/>
      <c r="N3639" s="118" t="str">
        <f>VLOOKUP(K3639,COD!$O$2:$P$10,2,FALSE)</f>
        <v>#N/A</v>
      </c>
      <c r="O3639" s="118" t="str">
        <f>VLOOKUP(L3639,COD!$O$12:$P$25,2,FALSE)</f>
        <v>#N/A</v>
      </c>
      <c r="P3639" s="119" t="str">
        <f t="shared" si="3009"/>
        <v>#N/A</v>
      </c>
    </row>
    <row r="3640" ht="23.25" customHeight="1">
      <c r="A3640" s="86" t="str">
        <f t="shared" si="3304"/>
        <v>13</v>
      </c>
      <c r="B3640" s="177">
        <v>13.0</v>
      </c>
      <c r="C3640" s="178" t="str">
        <f t="shared" si="91"/>
        <v/>
      </c>
      <c r="D3640" s="179" t="str">
        <f t="shared" ref="D3640:E3640" si="3316">D3639</f>
        <v/>
      </c>
      <c r="E3640" s="180" t="str">
        <f t="shared" si="3316"/>
        <v/>
      </c>
      <c r="F3640" s="181"/>
      <c r="G3640" s="182"/>
      <c r="H3640" s="183"/>
      <c r="I3640" s="183"/>
      <c r="J3640" s="184"/>
      <c r="K3640" s="185"/>
      <c r="L3640" s="185"/>
      <c r="M3640" s="127"/>
      <c r="N3640" s="128" t="str">
        <f>VLOOKUP(K3640,COD!$O$2:$P$10,2,FALSE)</f>
        <v>#N/A</v>
      </c>
      <c r="O3640" s="128" t="str">
        <f>VLOOKUP(L3640,COD!$O$12:$P$25,2,FALSE)</f>
        <v>#N/A</v>
      </c>
      <c r="P3640" s="119" t="str">
        <f t="shared" si="3009"/>
        <v>#N/A</v>
      </c>
    </row>
    <row r="3641" ht="23.25" customHeight="1">
      <c r="A3641" s="86" t="str">
        <f t="shared" si="3304"/>
        <v>14</v>
      </c>
      <c r="B3641" s="177">
        <v>14.0</v>
      </c>
      <c r="C3641" s="178" t="str">
        <f t="shared" si="91"/>
        <v/>
      </c>
      <c r="D3641" s="179" t="str">
        <f t="shared" ref="D3641:E3641" si="3317">D3640</f>
        <v/>
      </c>
      <c r="E3641" s="180" t="str">
        <f t="shared" si="3317"/>
        <v/>
      </c>
      <c r="F3641" s="181"/>
      <c r="G3641" s="182"/>
      <c r="H3641" s="183"/>
      <c r="I3641" s="183"/>
      <c r="J3641" s="184"/>
      <c r="K3641" s="186"/>
      <c r="L3641" s="186"/>
      <c r="M3641" s="130"/>
      <c r="N3641" s="118" t="str">
        <f>VLOOKUP(K3641,COD!$O$2:$P$10,2,FALSE)</f>
        <v>#N/A</v>
      </c>
      <c r="O3641" s="118" t="str">
        <f>VLOOKUP(L3641,COD!$O$12:$P$25,2,FALSE)</f>
        <v>#N/A</v>
      </c>
      <c r="P3641" s="119" t="str">
        <f t="shared" si="3009"/>
        <v>#N/A</v>
      </c>
    </row>
    <row r="3642" ht="23.25" customHeight="1">
      <c r="A3642" s="86" t="str">
        <f t="shared" si="3304"/>
        <v>15</v>
      </c>
      <c r="B3642" s="177">
        <v>15.0</v>
      </c>
      <c r="C3642" s="178" t="str">
        <f t="shared" si="91"/>
        <v/>
      </c>
      <c r="D3642" s="179" t="str">
        <f t="shared" ref="D3642:E3642" si="3318">D3641</f>
        <v/>
      </c>
      <c r="E3642" s="180" t="str">
        <f t="shared" si="3318"/>
        <v/>
      </c>
      <c r="F3642" s="181"/>
      <c r="G3642" s="182"/>
      <c r="H3642" s="183"/>
      <c r="I3642" s="183"/>
      <c r="J3642" s="184"/>
      <c r="K3642" s="186"/>
      <c r="L3642" s="186"/>
      <c r="M3642" s="127"/>
      <c r="N3642" s="128" t="str">
        <f>VLOOKUP(K3642,COD!$O$2:$P$10,2,FALSE)</f>
        <v>#N/A</v>
      </c>
      <c r="O3642" s="128" t="str">
        <f>VLOOKUP(L3642,COD!$O$12:$P$25,2,FALSE)</f>
        <v>#N/A</v>
      </c>
      <c r="P3642" s="119" t="str">
        <f t="shared" si="3009"/>
        <v>#N/A</v>
      </c>
    </row>
    <row r="3643" ht="23.25" customHeight="1">
      <c r="A3643" s="86" t="str">
        <f t="shared" si="3304"/>
        <v>16</v>
      </c>
      <c r="B3643" s="177">
        <v>16.0</v>
      </c>
      <c r="C3643" s="178" t="str">
        <f t="shared" si="91"/>
        <v/>
      </c>
      <c r="D3643" s="179" t="str">
        <f t="shared" ref="D3643:E3643" si="3319">D3642</f>
        <v/>
      </c>
      <c r="E3643" s="180" t="str">
        <f t="shared" si="3319"/>
        <v/>
      </c>
      <c r="F3643" s="181"/>
      <c r="G3643" s="182"/>
      <c r="H3643" s="183"/>
      <c r="I3643" s="183"/>
      <c r="J3643" s="184"/>
      <c r="K3643" s="186"/>
      <c r="L3643" s="186"/>
      <c r="M3643" s="132"/>
      <c r="N3643" s="118" t="str">
        <f>VLOOKUP(K3643,COD!$O$2:$P$10,2,FALSE)</f>
        <v>#N/A</v>
      </c>
      <c r="O3643" s="118" t="str">
        <f>VLOOKUP(L3643,COD!$O$12:$P$25,2,FALSE)</f>
        <v>#N/A</v>
      </c>
      <c r="P3643" s="119" t="str">
        <f t="shared" si="3009"/>
        <v>#N/A</v>
      </c>
    </row>
    <row r="3644" ht="23.25" customHeight="1">
      <c r="A3644" s="86" t="str">
        <f t="shared" si="3304"/>
        <v>17</v>
      </c>
      <c r="B3644" s="177">
        <v>17.0</v>
      </c>
      <c r="C3644" s="178" t="str">
        <f t="shared" si="91"/>
        <v/>
      </c>
      <c r="D3644" s="179" t="str">
        <f t="shared" ref="D3644:E3644" si="3320">D3643</f>
        <v/>
      </c>
      <c r="E3644" s="180" t="str">
        <f t="shared" si="3320"/>
        <v/>
      </c>
      <c r="F3644" s="181"/>
      <c r="G3644" s="182"/>
      <c r="H3644" s="183"/>
      <c r="I3644" s="183"/>
      <c r="J3644" s="184"/>
      <c r="K3644" s="186"/>
      <c r="L3644" s="186"/>
      <c r="M3644" s="131"/>
      <c r="N3644" s="128" t="str">
        <f>VLOOKUP(K3644,COD!$O$2:$P$10,2,FALSE)</f>
        <v>#N/A</v>
      </c>
      <c r="O3644" s="128" t="str">
        <f>VLOOKUP(L3644,COD!$O$12:$P$25,2,FALSE)</f>
        <v>#N/A</v>
      </c>
      <c r="P3644" s="119" t="str">
        <f t="shared" si="3009"/>
        <v>#N/A</v>
      </c>
    </row>
    <row r="3645" ht="23.25" customHeight="1">
      <c r="A3645" s="86" t="str">
        <f t="shared" si="3304"/>
        <v>18</v>
      </c>
      <c r="B3645" s="177">
        <v>18.0</v>
      </c>
      <c r="C3645" s="178" t="str">
        <f t="shared" si="91"/>
        <v/>
      </c>
      <c r="D3645" s="179" t="str">
        <f t="shared" ref="D3645:E3645" si="3321">D3644</f>
        <v/>
      </c>
      <c r="E3645" s="180" t="str">
        <f t="shared" si="3321"/>
        <v/>
      </c>
      <c r="F3645" s="181"/>
      <c r="G3645" s="182"/>
      <c r="H3645" s="183"/>
      <c r="I3645" s="183"/>
      <c r="J3645" s="187"/>
      <c r="K3645" s="186"/>
      <c r="L3645" s="186"/>
      <c r="M3645" s="130"/>
      <c r="N3645" s="118" t="str">
        <f>VLOOKUP(K3645,COD!$O$2:$P$10,2,FALSE)</f>
        <v>#N/A</v>
      </c>
      <c r="O3645" s="118" t="str">
        <f>VLOOKUP(L3645,COD!$O$12:$P$25,2,FALSE)</f>
        <v>#N/A</v>
      </c>
      <c r="P3645" s="119" t="str">
        <f t="shared" si="3009"/>
        <v>#N/A</v>
      </c>
    </row>
    <row r="3646" ht="23.25" customHeight="1">
      <c r="A3646" s="86" t="str">
        <f t="shared" si="3304"/>
        <v>19</v>
      </c>
      <c r="B3646" s="177">
        <v>19.0</v>
      </c>
      <c r="C3646" s="178" t="str">
        <f t="shared" si="91"/>
        <v/>
      </c>
      <c r="D3646" s="179" t="str">
        <f t="shared" ref="D3646:E3646" si="3322">D3645</f>
        <v/>
      </c>
      <c r="E3646" s="180" t="str">
        <f t="shared" si="3322"/>
        <v/>
      </c>
      <c r="F3646" s="181"/>
      <c r="G3646" s="182"/>
      <c r="H3646" s="183"/>
      <c r="I3646" s="183"/>
      <c r="J3646" s="184"/>
      <c r="K3646" s="186"/>
      <c r="L3646" s="186"/>
      <c r="M3646" s="127"/>
      <c r="N3646" s="128" t="str">
        <f>VLOOKUP(K3646,COD!$O$2:$P$10,2,FALSE)</f>
        <v>#N/A</v>
      </c>
      <c r="O3646" s="128" t="str">
        <f>VLOOKUP(L3646,COD!$O$12:$P$25,2,FALSE)</f>
        <v>#N/A</v>
      </c>
      <c r="P3646" s="119" t="str">
        <f t="shared" si="3009"/>
        <v>#N/A</v>
      </c>
    </row>
    <row r="3647" ht="23.25" customHeight="1">
      <c r="A3647" s="86" t="str">
        <f t="shared" si="3304"/>
        <v>20</v>
      </c>
      <c r="B3647" s="177">
        <v>20.0</v>
      </c>
      <c r="C3647" s="178" t="str">
        <f t="shared" si="91"/>
        <v/>
      </c>
      <c r="D3647" s="179" t="str">
        <f t="shared" ref="D3647:E3647" si="3323">D3646</f>
        <v/>
      </c>
      <c r="E3647" s="180" t="str">
        <f t="shared" si="3323"/>
        <v/>
      </c>
      <c r="F3647" s="181"/>
      <c r="G3647" s="182"/>
      <c r="H3647" s="183"/>
      <c r="I3647" s="183"/>
      <c r="J3647" s="184"/>
      <c r="K3647" s="186"/>
      <c r="L3647" s="186"/>
      <c r="M3647" s="132"/>
      <c r="N3647" s="118" t="str">
        <f>VLOOKUP(K3647,COD!$O$2:$P$10,2,FALSE)</f>
        <v>#N/A</v>
      </c>
      <c r="O3647" s="118" t="str">
        <f>VLOOKUP(L3647,COD!$O$12:$P$25,2,FALSE)</f>
        <v>#N/A</v>
      </c>
      <c r="P3647" s="119" t="str">
        <f t="shared" si="3009"/>
        <v>#N/A</v>
      </c>
    </row>
    <row r="3648" ht="23.25" customHeight="1">
      <c r="A3648" s="86" t="str">
        <f t="shared" si="3304"/>
        <v>21</v>
      </c>
      <c r="B3648" s="177">
        <v>21.0</v>
      </c>
      <c r="C3648" s="178" t="str">
        <f t="shared" si="91"/>
        <v/>
      </c>
      <c r="D3648" s="179" t="str">
        <f t="shared" ref="D3648:E3648" si="3324">D3647</f>
        <v/>
      </c>
      <c r="E3648" s="180" t="str">
        <f t="shared" si="3324"/>
        <v/>
      </c>
      <c r="F3648" s="181"/>
      <c r="G3648" s="182"/>
      <c r="H3648" s="183"/>
      <c r="I3648" s="183"/>
      <c r="J3648" s="187"/>
      <c r="K3648" s="185"/>
      <c r="L3648" s="186"/>
      <c r="M3648" s="127"/>
      <c r="N3648" s="128" t="str">
        <f>VLOOKUP(K3648,COD!$O$2:$P$10,2,FALSE)</f>
        <v>#N/A</v>
      </c>
      <c r="O3648" s="128" t="str">
        <f>VLOOKUP(L3648,COD!$O$12:$P$25,2,FALSE)</f>
        <v>#N/A</v>
      </c>
      <c r="P3648" s="119" t="str">
        <f t="shared" si="3009"/>
        <v>#N/A</v>
      </c>
    </row>
    <row r="3649" ht="23.25" customHeight="1">
      <c r="A3649" s="86" t="str">
        <f t="shared" si="3304"/>
        <v>22</v>
      </c>
      <c r="B3649" s="177">
        <v>22.0</v>
      </c>
      <c r="C3649" s="178" t="str">
        <f t="shared" si="91"/>
        <v/>
      </c>
      <c r="D3649" s="179" t="str">
        <f t="shared" ref="D3649:E3649" si="3325">D3648</f>
        <v/>
      </c>
      <c r="E3649" s="180" t="str">
        <f t="shared" si="3325"/>
        <v/>
      </c>
      <c r="F3649" s="181"/>
      <c r="G3649" s="182"/>
      <c r="H3649" s="183"/>
      <c r="I3649" s="183"/>
      <c r="J3649" s="184"/>
      <c r="K3649" s="186"/>
      <c r="L3649" s="186"/>
      <c r="M3649" s="130"/>
      <c r="N3649" s="118" t="str">
        <f>VLOOKUP(K3649,COD!$O$2:$P$10,2,FALSE)</f>
        <v>#N/A</v>
      </c>
      <c r="O3649" s="118" t="str">
        <f>VLOOKUP(L3649,COD!$O$12:$P$25,2,FALSE)</f>
        <v>#N/A</v>
      </c>
      <c r="P3649" s="119" t="str">
        <f t="shared" si="3009"/>
        <v>#N/A</v>
      </c>
    </row>
    <row r="3650" ht="23.25" customHeight="1">
      <c r="A3650" s="86" t="str">
        <f t="shared" si="3304"/>
        <v>23</v>
      </c>
      <c r="B3650" s="177">
        <v>23.0</v>
      </c>
      <c r="C3650" s="178" t="str">
        <f t="shared" si="91"/>
        <v/>
      </c>
      <c r="D3650" s="179" t="str">
        <f t="shared" ref="D3650:E3650" si="3326">D3649</f>
        <v/>
      </c>
      <c r="E3650" s="180" t="str">
        <f t="shared" si="3326"/>
        <v/>
      </c>
      <c r="F3650" s="181"/>
      <c r="G3650" s="182"/>
      <c r="H3650" s="183"/>
      <c r="I3650" s="183"/>
      <c r="J3650" s="184"/>
      <c r="K3650" s="185"/>
      <c r="L3650" s="186"/>
      <c r="M3650" s="131"/>
      <c r="N3650" s="128" t="str">
        <f>VLOOKUP(K3650,COD!$O$2:$P$10,2,FALSE)</f>
        <v>#N/A</v>
      </c>
      <c r="O3650" s="128" t="str">
        <f>VLOOKUP(L3650,COD!$O$12:$P$25,2,FALSE)</f>
        <v>#N/A</v>
      </c>
      <c r="P3650" s="119" t="str">
        <f t="shared" si="3009"/>
        <v>#N/A</v>
      </c>
    </row>
    <row r="3651" ht="23.25" customHeight="1">
      <c r="A3651" s="86" t="str">
        <f t="shared" si="3304"/>
        <v>24</v>
      </c>
      <c r="B3651" s="177">
        <v>24.0</v>
      </c>
      <c r="C3651" s="178" t="str">
        <f t="shared" si="91"/>
        <v/>
      </c>
      <c r="D3651" s="179" t="str">
        <f t="shared" ref="D3651:E3651" si="3327">D3650</f>
        <v/>
      </c>
      <c r="E3651" s="180" t="str">
        <f t="shared" si="3327"/>
        <v/>
      </c>
      <c r="F3651" s="181"/>
      <c r="G3651" s="182"/>
      <c r="H3651" s="183"/>
      <c r="I3651" s="183"/>
      <c r="J3651" s="184"/>
      <c r="K3651" s="186"/>
      <c r="L3651" s="186"/>
      <c r="M3651" s="130"/>
      <c r="N3651" s="118" t="str">
        <f>VLOOKUP(K3651,COD!$O$2:$P$10,2,FALSE)</f>
        <v>#N/A</v>
      </c>
      <c r="O3651" s="118" t="str">
        <f>VLOOKUP(L3651,COD!$O$12:$P$25,2,FALSE)</f>
        <v>#N/A</v>
      </c>
      <c r="P3651" s="119" t="str">
        <f t="shared" si="3009"/>
        <v>#N/A</v>
      </c>
    </row>
    <row r="3652" ht="23.25" customHeight="1">
      <c r="A3652" s="86" t="str">
        <f t="shared" si="3304"/>
        <v>25</v>
      </c>
      <c r="B3652" s="177">
        <v>25.0</v>
      </c>
      <c r="C3652" s="178" t="str">
        <f t="shared" si="91"/>
        <v/>
      </c>
      <c r="D3652" s="179" t="str">
        <f t="shared" ref="D3652:E3652" si="3328">D3651</f>
        <v/>
      </c>
      <c r="E3652" s="180" t="str">
        <f t="shared" si="3328"/>
        <v/>
      </c>
      <c r="F3652" s="181"/>
      <c r="G3652" s="182"/>
      <c r="H3652" s="183"/>
      <c r="I3652" s="183"/>
      <c r="J3652" s="187"/>
      <c r="K3652" s="185"/>
      <c r="L3652" s="185"/>
      <c r="M3652" s="127"/>
      <c r="N3652" s="128" t="str">
        <f>VLOOKUP(K3652,COD!$O$2:$P$10,2,FALSE)</f>
        <v>#N/A</v>
      </c>
      <c r="O3652" s="128" t="str">
        <f>VLOOKUP(L3652,COD!$O$12:$P$25,2,FALSE)</f>
        <v>#N/A</v>
      </c>
      <c r="P3652" s="119" t="str">
        <f t="shared" si="3009"/>
        <v>#N/A</v>
      </c>
    </row>
    <row r="3653" ht="23.25" customHeight="1">
      <c r="A3653" s="86" t="str">
        <f t="shared" si="3304"/>
        <v>26</v>
      </c>
      <c r="B3653" s="177">
        <v>26.0</v>
      </c>
      <c r="C3653" s="178" t="str">
        <f t="shared" si="91"/>
        <v/>
      </c>
      <c r="D3653" s="179" t="str">
        <f t="shared" ref="D3653:E3653" si="3329">D3652</f>
        <v/>
      </c>
      <c r="E3653" s="180" t="str">
        <f t="shared" si="3329"/>
        <v/>
      </c>
      <c r="F3653" s="181"/>
      <c r="G3653" s="182"/>
      <c r="H3653" s="183"/>
      <c r="I3653" s="183"/>
      <c r="J3653" s="184"/>
      <c r="K3653" s="185"/>
      <c r="L3653" s="185"/>
      <c r="M3653" s="132"/>
      <c r="N3653" s="118" t="str">
        <f>VLOOKUP(K3653,COD!$O$2:$P$10,2,FALSE)</f>
        <v>#N/A</v>
      </c>
      <c r="O3653" s="118" t="str">
        <f>VLOOKUP(L3653,COD!$O$12:$P$25,2,FALSE)</f>
        <v>#N/A</v>
      </c>
      <c r="P3653" s="119" t="str">
        <f t="shared" si="3009"/>
        <v>#N/A</v>
      </c>
    </row>
    <row r="3654" ht="23.25" customHeight="1">
      <c r="A3654" s="86" t="str">
        <f t="shared" si="3304"/>
        <v>27</v>
      </c>
      <c r="B3654" s="177">
        <v>27.0</v>
      </c>
      <c r="C3654" s="178" t="str">
        <f t="shared" si="91"/>
        <v/>
      </c>
      <c r="D3654" s="179" t="str">
        <f t="shared" ref="D3654:E3654" si="3330">D3653</f>
        <v/>
      </c>
      <c r="E3654" s="180" t="str">
        <f t="shared" si="3330"/>
        <v/>
      </c>
      <c r="F3654" s="181"/>
      <c r="G3654" s="182"/>
      <c r="H3654" s="183"/>
      <c r="I3654" s="183"/>
      <c r="J3654" s="184"/>
      <c r="K3654" s="185"/>
      <c r="L3654" s="185"/>
      <c r="M3654" s="131"/>
      <c r="N3654" s="128" t="str">
        <f>VLOOKUP(K3654,COD!$O$2:$P$10,2,FALSE)</f>
        <v>#N/A</v>
      </c>
      <c r="O3654" s="128" t="str">
        <f>VLOOKUP(L3654,COD!$O$12:$P$25,2,FALSE)</f>
        <v>#N/A</v>
      </c>
      <c r="P3654" s="119" t="str">
        <f t="shared" si="3009"/>
        <v>#N/A</v>
      </c>
    </row>
    <row r="3655" ht="23.25" customHeight="1">
      <c r="A3655" s="86" t="str">
        <f t="shared" si="3304"/>
        <v>28</v>
      </c>
      <c r="B3655" s="177">
        <v>28.0</v>
      </c>
      <c r="C3655" s="178" t="str">
        <f t="shared" si="91"/>
        <v/>
      </c>
      <c r="D3655" s="179" t="str">
        <f t="shared" ref="D3655:E3655" si="3331">D3654</f>
        <v/>
      </c>
      <c r="E3655" s="180" t="str">
        <f t="shared" si="3331"/>
        <v/>
      </c>
      <c r="F3655" s="181"/>
      <c r="G3655" s="182"/>
      <c r="H3655" s="183"/>
      <c r="I3655" s="183"/>
      <c r="J3655" s="184"/>
      <c r="K3655" s="185"/>
      <c r="L3655" s="185"/>
      <c r="M3655" s="132"/>
      <c r="N3655" s="118" t="str">
        <f>VLOOKUP(K3655,COD!$O$2:$P$10,2,FALSE)</f>
        <v>#N/A</v>
      </c>
      <c r="O3655" s="118" t="str">
        <f>VLOOKUP(L3655,COD!$O$12:$P$25,2,FALSE)</f>
        <v>#N/A</v>
      </c>
      <c r="P3655" s="119" t="str">
        <f t="shared" si="3009"/>
        <v>#N/A</v>
      </c>
    </row>
    <row r="3656" ht="23.25" customHeight="1">
      <c r="A3656" s="86" t="str">
        <f t="shared" si="3304"/>
        <v>29</v>
      </c>
      <c r="B3656" s="177">
        <v>29.0</v>
      </c>
      <c r="C3656" s="178" t="str">
        <f t="shared" si="91"/>
        <v/>
      </c>
      <c r="D3656" s="179" t="str">
        <f t="shared" ref="D3656:E3656" si="3332">D3655</f>
        <v/>
      </c>
      <c r="E3656" s="180" t="str">
        <f t="shared" si="3332"/>
        <v/>
      </c>
      <c r="F3656" s="181"/>
      <c r="G3656" s="182"/>
      <c r="H3656" s="183"/>
      <c r="I3656" s="183"/>
      <c r="J3656" s="184"/>
      <c r="K3656" s="185"/>
      <c r="L3656" s="185"/>
      <c r="M3656" s="131"/>
      <c r="N3656" s="128" t="str">
        <f>VLOOKUP(K3656,COD!$O$2:$P$10,2,FALSE)</f>
        <v>#N/A</v>
      </c>
      <c r="O3656" s="128" t="str">
        <f>VLOOKUP(L3656,COD!$O$12:$P$25,2,FALSE)</f>
        <v>#N/A</v>
      </c>
      <c r="P3656" s="119" t="str">
        <f t="shared" si="3009"/>
        <v>#N/A</v>
      </c>
    </row>
    <row r="3657" ht="23.25" customHeight="1">
      <c r="A3657" s="86" t="str">
        <f t="shared" si="3304"/>
        <v>30</v>
      </c>
      <c r="B3657" s="177">
        <v>30.0</v>
      </c>
      <c r="C3657" s="178" t="str">
        <f t="shared" si="91"/>
        <v/>
      </c>
      <c r="D3657" s="179" t="str">
        <f t="shared" ref="D3657:E3657" si="3333">D3656</f>
        <v/>
      </c>
      <c r="E3657" s="180" t="str">
        <f t="shared" si="3333"/>
        <v/>
      </c>
      <c r="F3657" s="181"/>
      <c r="G3657" s="182"/>
      <c r="H3657" s="183"/>
      <c r="I3657" s="183"/>
      <c r="J3657" s="184"/>
      <c r="K3657" s="185"/>
      <c r="L3657" s="185"/>
      <c r="M3657" s="130"/>
      <c r="N3657" s="118" t="str">
        <f>VLOOKUP(K3657,COD!$O$2:$P$10,2,FALSE)</f>
        <v>#N/A</v>
      </c>
      <c r="O3657" s="118" t="str">
        <f>VLOOKUP(L3657,COD!$O$12:$P$25,2,FALSE)</f>
        <v>#N/A</v>
      </c>
      <c r="P3657" s="119" t="str">
        <f t="shared" si="3009"/>
        <v>#N/A</v>
      </c>
    </row>
    <row r="3658" ht="23.25" customHeight="1">
      <c r="A3658" s="86" t="str">
        <f t="shared" si="3304"/>
        <v>31</v>
      </c>
      <c r="B3658" s="177">
        <v>31.0</v>
      </c>
      <c r="C3658" s="178" t="str">
        <f t="shared" si="91"/>
        <v/>
      </c>
      <c r="D3658" s="179" t="str">
        <f t="shared" ref="D3658:E3658" si="3334">D3657</f>
        <v/>
      </c>
      <c r="E3658" s="180" t="str">
        <f t="shared" si="3334"/>
        <v/>
      </c>
      <c r="F3658" s="181"/>
      <c r="G3658" s="182"/>
      <c r="H3658" s="183"/>
      <c r="I3658" s="183"/>
      <c r="J3658" s="184"/>
      <c r="K3658" s="186"/>
      <c r="L3658" s="186"/>
      <c r="M3658" s="131"/>
      <c r="N3658" s="128" t="str">
        <f>VLOOKUP(K3658,COD!$O$2:$P$10,2,FALSE)</f>
        <v>#N/A</v>
      </c>
      <c r="O3658" s="128" t="str">
        <f>VLOOKUP(L3658,COD!$O$12:$P$25,2,FALSE)</f>
        <v>#N/A</v>
      </c>
      <c r="P3658" s="119" t="str">
        <f t="shared" si="3009"/>
        <v>#N/A</v>
      </c>
    </row>
    <row r="3659" ht="23.25" customHeight="1">
      <c r="A3659" s="86" t="str">
        <f t="shared" si="3304"/>
        <v>32</v>
      </c>
      <c r="B3659" s="177">
        <v>32.0</v>
      </c>
      <c r="C3659" s="178" t="str">
        <f t="shared" si="91"/>
        <v/>
      </c>
      <c r="D3659" s="179" t="str">
        <f t="shared" ref="D3659:E3659" si="3335">D3658</f>
        <v/>
      </c>
      <c r="E3659" s="180" t="str">
        <f t="shared" si="3335"/>
        <v/>
      </c>
      <c r="F3659" s="181"/>
      <c r="G3659" s="182"/>
      <c r="H3659" s="183"/>
      <c r="I3659" s="183"/>
      <c r="J3659" s="184"/>
      <c r="K3659" s="185"/>
      <c r="L3659" s="185"/>
      <c r="M3659" s="130"/>
      <c r="N3659" s="118" t="str">
        <f>VLOOKUP(K3659,COD!$O$2:$P$10,2,FALSE)</f>
        <v>#N/A</v>
      </c>
      <c r="O3659" s="118" t="str">
        <f>VLOOKUP(L3659,COD!$O$12:$P$25,2,FALSE)</f>
        <v>#N/A</v>
      </c>
      <c r="P3659" s="119" t="str">
        <f t="shared" si="3009"/>
        <v>#N/A</v>
      </c>
    </row>
    <row r="3660" ht="23.25" customHeight="1">
      <c r="A3660" s="86" t="str">
        <f t="shared" si="3304"/>
        <v>33</v>
      </c>
      <c r="B3660" s="177">
        <v>33.0</v>
      </c>
      <c r="C3660" s="178" t="str">
        <f t="shared" si="91"/>
        <v/>
      </c>
      <c r="D3660" s="179" t="str">
        <f t="shared" ref="D3660:E3660" si="3336">D3659</f>
        <v/>
      </c>
      <c r="E3660" s="180" t="str">
        <f t="shared" si="3336"/>
        <v/>
      </c>
      <c r="F3660" s="181"/>
      <c r="G3660" s="182"/>
      <c r="H3660" s="183"/>
      <c r="I3660" s="183"/>
      <c r="J3660" s="184"/>
      <c r="K3660" s="185"/>
      <c r="L3660" s="185"/>
      <c r="M3660" s="127"/>
      <c r="N3660" s="128" t="str">
        <f>VLOOKUP(K3660,COD!$O$2:$P$10,2,FALSE)</f>
        <v>#N/A</v>
      </c>
      <c r="O3660" s="128" t="str">
        <f>VLOOKUP(L3660,COD!$O$12:$P$25,2,FALSE)</f>
        <v>#N/A</v>
      </c>
      <c r="P3660" s="119" t="str">
        <f t="shared" si="3009"/>
        <v>#N/A</v>
      </c>
    </row>
    <row r="3661" ht="23.25" customHeight="1">
      <c r="A3661" s="86" t="str">
        <f t="shared" si="3304"/>
        <v>34</v>
      </c>
      <c r="B3661" s="177">
        <v>34.0</v>
      </c>
      <c r="C3661" s="178" t="str">
        <f t="shared" si="91"/>
        <v/>
      </c>
      <c r="D3661" s="179" t="str">
        <f t="shared" ref="D3661:E3661" si="3337">D3660</f>
        <v/>
      </c>
      <c r="E3661" s="180" t="str">
        <f t="shared" si="3337"/>
        <v/>
      </c>
      <c r="F3661" s="181"/>
      <c r="G3661" s="182"/>
      <c r="H3661" s="183"/>
      <c r="I3661" s="183"/>
      <c r="J3661" s="184"/>
      <c r="K3661" s="185"/>
      <c r="L3661" s="185"/>
      <c r="M3661" s="132"/>
      <c r="N3661" s="118" t="str">
        <f>VLOOKUP(K3661,COD!$O$2:$P$10,2,FALSE)</f>
        <v>#N/A</v>
      </c>
      <c r="O3661" s="118" t="str">
        <f>VLOOKUP(L3661,COD!$O$12:$P$25,2,FALSE)</f>
        <v>#N/A</v>
      </c>
      <c r="P3661" s="119" t="str">
        <f t="shared" si="3009"/>
        <v>#N/A</v>
      </c>
    </row>
    <row r="3662" ht="23.25" customHeight="1">
      <c r="A3662" s="86" t="str">
        <f t="shared" si="3304"/>
        <v>35</v>
      </c>
      <c r="B3662" s="177">
        <v>35.0</v>
      </c>
      <c r="C3662" s="178" t="str">
        <f t="shared" si="91"/>
        <v/>
      </c>
      <c r="D3662" s="179" t="str">
        <f t="shared" ref="D3662:E3662" si="3338">D3661</f>
        <v/>
      </c>
      <c r="E3662" s="180" t="str">
        <f t="shared" si="3338"/>
        <v/>
      </c>
      <c r="F3662" s="181"/>
      <c r="G3662" s="182"/>
      <c r="H3662" s="183"/>
      <c r="I3662" s="183"/>
      <c r="J3662" s="184"/>
      <c r="K3662" s="185"/>
      <c r="L3662" s="185"/>
      <c r="M3662" s="131"/>
      <c r="N3662" s="128" t="str">
        <f>VLOOKUP(K3662,COD!$O$2:$P$10,2,FALSE)</f>
        <v>#N/A</v>
      </c>
      <c r="O3662" s="128" t="str">
        <f>VLOOKUP(L3662,COD!$O$12:$P$25,2,FALSE)</f>
        <v>#N/A</v>
      </c>
      <c r="P3662" s="119" t="str">
        <f t="shared" si="3009"/>
        <v>#N/A</v>
      </c>
    </row>
    <row r="3663" ht="23.25" customHeight="1">
      <c r="A3663" s="86" t="str">
        <f t="shared" si="3304"/>
        <v>36</v>
      </c>
      <c r="B3663" s="177">
        <v>36.0</v>
      </c>
      <c r="C3663" s="178" t="str">
        <f t="shared" si="91"/>
        <v/>
      </c>
      <c r="D3663" s="179" t="str">
        <f t="shared" ref="D3663:E3663" si="3339">D3662</f>
        <v/>
      </c>
      <c r="E3663" s="180" t="str">
        <f t="shared" si="3339"/>
        <v/>
      </c>
      <c r="F3663" s="181"/>
      <c r="G3663" s="182"/>
      <c r="H3663" s="183"/>
      <c r="I3663" s="183"/>
      <c r="J3663" s="184"/>
      <c r="K3663" s="185"/>
      <c r="L3663" s="185"/>
      <c r="M3663" s="132"/>
      <c r="N3663" s="118" t="str">
        <f>VLOOKUP(K3663,COD!$O$2:$P$10,2,FALSE)</f>
        <v>#N/A</v>
      </c>
      <c r="O3663" s="118" t="str">
        <f>VLOOKUP(L3663,COD!$O$12:$P$25,2,FALSE)</f>
        <v>#N/A</v>
      </c>
      <c r="P3663" s="119" t="str">
        <f t="shared" si="3009"/>
        <v>#N/A</v>
      </c>
    </row>
    <row r="3664" ht="23.25" customHeight="1">
      <c r="A3664" s="86" t="str">
        <f t="shared" si="3304"/>
        <v>37</v>
      </c>
      <c r="B3664" s="177">
        <v>37.0</v>
      </c>
      <c r="C3664" s="178" t="str">
        <f t="shared" si="91"/>
        <v/>
      </c>
      <c r="D3664" s="179" t="str">
        <f t="shared" ref="D3664:E3664" si="3340">D3663</f>
        <v/>
      </c>
      <c r="E3664" s="180" t="str">
        <f t="shared" si="3340"/>
        <v/>
      </c>
      <c r="F3664" s="181"/>
      <c r="G3664" s="182"/>
      <c r="H3664" s="183"/>
      <c r="I3664" s="183"/>
      <c r="J3664" s="187"/>
      <c r="K3664" s="185"/>
      <c r="L3664" s="185"/>
      <c r="M3664" s="127"/>
      <c r="N3664" s="128" t="str">
        <f>VLOOKUP(K3664,COD!$O$2:$P$10,2,FALSE)</f>
        <v>#N/A</v>
      </c>
      <c r="O3664" s="128" t="str">
        <f>VLOOKUP(L3664,COD!$O$12:$P$25,2,FALSE)</f>
        <v>#N/A</v>
      </c>
      <c r="P3664" s="119" t="str">
        <f t="shared" si="3009"/>
        <v>#N/A</v>
      </c>
    </row>
    <row r="3665" ht="23.25" customHeight="1">
      <c r="A3665" s="86" t="str">
        <f t="shared" si="3304"/>
        <v>38</v>
      </c>
      <c r="B3665" s="177">
        <v>38.0</v>
      </c>
      <c r="C3665" s="178" t="str">
        <f t="shared" si="91"/>
        <v/>
      </c>
      <c r="D3665" s="179" t="str">
        <f t="shared" ref="D3665:E3665" si="3341">D3664</f>
        <v/>
      </c>
      <c r="E3665" s="180" t="str">
        <f t="shared" si="3341"/>
        <v/>
      </c>
      <c r="F3665" s="181"/>
      <c r="G3665" s="182"/>
      <c r="H3665" s="183"/>
      <c r="I3665" s="183"/>
      <c r="J3665" s="184"/>
      <c r="K3665" s="185"/>
      <c r="L3665" s="185"/>
      <c r="M3665" s="132"/>
      <c r="N3665" s="118" t="str">
        <f>VLOOKUP(K3665,COD!$O$2:$P$10,2,FALSE)</f>
        <v>#N/A</v>
      </c>
      <c r="O3665" s="118" t="str">
        <f>VLOOKUP(L3665,COD!$O$12:$P$25,2,FALSE)</f>
        <v>#N/A</v>
      </c>
      <c r="P3665" s="119" t="str">
        <f t="shared" si="3009"/>
        <v>#N/A</v>
      </c>
    </row>
    <row r="3666" ht="23.25" customHeight="1">
      <c r="A3666" s="86" t="str">
        <f t="shared" si="3304"/>
        <v>39</v>
      </c>
      <c r="B3666" s="177">
        <v>39.0</v>
      </c>
      <c r="C3666" s="178" t="str">
        <f t="shared" si="91"/>
        <v/>
      </c>
      <c r="D3666" s="179" t="str">
        <f t="shared" ref="D3666:E3666" si="3342">D3665</f>
        <v/>
      </c>
      <c r="E3666" s="180" t="str">
        <f t="shared" si="3342"/>
        <v/>
      </c>
      <c r="F3666" s="181"/>
      <c r="G3666" s="182"/>
      <c r="H3666" s="183"/>
      <c r="I3666" s="183"/>
      <c r="J3666" s="184"/>
      <c r="K3666" s="185"/>
      <c r="L3666" s="186"/>
      <c r="M3666" s="127"/>
      <c r="N3666" s="128" t="str">
        <f>VLOOKUP(K3666,COD!$O$2:$P$10,2,FALSE)</f>
        <v>#N/A</v>
      </c>
      <c r="O3666" s="128" t="str">
        <f>VLOOKUP(L3666,COD!$O$12:$P$25,2,FALSE)</f>
        <v>#N/A</v>
      </c>
      <c r="P3666" s="119" t="str">
        <f t="shared" si="3009"/>
        <v>#N/A</v>
      </c>
    </row>
    <row r="3667" ht="23.25" customHeight="1">
      <c r="A3667" s="86" t="str">
        <f t="shared" si="3304"/>
        <v>40</v>
      </c>
      <c r="B3667" s="177">
        <v>40.0</v>
      </c>
      <c r="C3667" s="178" t="str">
        <f t="shared" si="91"/>
        <v/>
      </c>
      <c r="D3667" s="179" t="str">
        <f t="shared" ref="D3667:E3667" si="3343">D3666</f>
        <v/>
      </c>
      <c r="E3667" s="180" t="str">
        <f t="shared" si="3343"/>
        <v/>
      </c>
      <c r="F3667" s="181"/>
      <c r="G3667" s="182"/>
      <c r="H3667" s="183"/>
      <c r="I3667" s="183"/>
      <c r="J3667" s="184"/>
      <c r="K3667" s="185"/>
      <c r="L3667" s="186"/>
      <c r="M3667" s="130"/>
      <c r="N3667" s="118" t="str">
        <f>VLOOKUP(K3667,COD!$O$2:$P$10,2,FALSE)</f>
        <v>#N/A</v>
      </c>
      <c r="O3667" s="118" t="str">
        <f>VLOOKUP(L3667,COD!$O$12:$P$25,2,FALSE)</f>
        <v>#N/A</v>
      </c>
      <c r="P3667" s="119" t="str">
        <f t="shared" si="3009"/>
        <v>#N/A</v>
      </c>
    </row>
    <row r="3668" ht="23.25" customHeight="1">
      <c r="A3668" s="86" t="str">
        <f t="shared" si="3304"/>
        <v>41</v>
      </c>
      <c r="B3668" s="177">
        <v>41.0</v>
      </c>
      <c r="C3668" s="178" t="str">
        <f t="shared" si="91"/>
        <v/>
      </c>
      <c r="D3668" s="179" t="str">
        <f t="shared" ref="D3668:E3668" si="3344">D3667</f>
        <v/>
      </c>
      <c r="E3668" s="180" t="str">
        <f t="shared" si="3344"/>
        <v/>
      </c>
      <c r="F3668" s="181"/>
      <c r="G3668" s="182"/>
      <c r="H3668" s="183"/>
      <c r="I3668" s="183"/>
      <c r="J3668" s="184"/>
      <c r="K3668" s="185"/>
      <c r="L3668" s="186"/>
      <c r="M3668" s="127"/>
      <c r="N3668" s="128" t="str">
        <f>VLOOKUP(K3668,COD!$O$2:$P$10,2,FALSE)</f>
        <v>#N/A</v>
      </c>
      <c r="O3668" s="128" t="str">
        <f>VLOOKUP(L3668,COD!$O$12:$P$25,2,FALSE)</f>
        <v>#N/A</v>
      </c>
      <c r="P3668" s="119" t="str">
        <f t="shared" si="3009"/>
        <v>#N/A</v>
      </c>
    </row>
    <row r="3669" ht="23.25" customHeight="1">
      <c r="A3669" s="86" t="str">
        <f t="shared" si="3304"/>
        <v>42</v>
      </c>
      <c r="B3669" s="177">
        <v>42.0</v>
      </c>
      <c r="C3669" s="178" t="str">
        <f t="shared" si="91"/>
        <v/>
      </c>
      <c r="D3669" s="179" t="str">
        <f t="shared" ref="D3669:E3669" si="3345">D3668</f>
        <v/>
      </c>
      <c r="E3669" s="180" t="str">
        <f t="shared" si="3345"/>
        <v/>
      </c>
      <c r="F3669" s="181"/>
      <c r="G3669" s="182"/>
      <c r="H3669" s="183"/>
      <c r="I3669" s="183"/>
      <c r="J3669" s="184"/>
      <c r="K3669" s="185"/>
      <c r="L3669" s="188"/>
      <c r="M3669" s="132"/>
      <c r="N3669" s="118" t="str">
        <f>VLOOKUP(K3669,COD!$O$2:$P$10,2,FALSE)</f>
        <v>#N/A</v>
      </c>
      <c r="O3669" s="118" t="str">
        <f>VLOOKUP(L3669,COD!$O$12:$P$25,2,FALSE)</f>
        <v>#N/A</v>
      </c>
      <c r="P3669" s="119" t="str">
        <f t="shared" si="3009"/>
        <v>#N/A</v>
      </c>
    </row>
    <row r="3670" ht="23.25" customHeight="1">
      <c r="A3670" s="86" t="str">
        <f t="shared" si="3304"/>
        <v>43</v>
      </c>
      <c r="B3670" s="177">
        <v>43.0</v>
      </c>
      <c r="C3670" s="178" t="str">
        <f t="shared" si="91"/>
        <v/>
      </c>
      <c r="D3670" s="179" t="str">
        <f t="shared" ref="D3670:E3670" si="3346">D3669</f>
        <v/>
      </c>
      <c r="E3670" s="180" t="str">
        <f t="shared" si="3346"/>
        <v/>
      </c>
      <c r="F3670" s="181"/>
      <c r="G3670" s="182"/>
      <c r="H3670" s="183"/>
      <c r="I3670" s="183"/>
      <c r="J3670" s="184"/>
      <c r="K3670" s="186"/>
      <c r="L3670" s="186"/>
      <c r="M3670" s="131"/>
      <c r="N3670" s="128" t="str">
        <f>VLOOKUP(K3670,COD!$O$2:$P$10,2,FALSE)</f>
        <v>#N/A</v>
      </c>
      <c r="O3670" s="128" t="str">
        <f>VLOOKUP(L3670,COD!$O$12:$P$25,2,FALSE)</f>
        <v>#N/A</v>
      </c>
      <c r="P3670" s="119" t="str">
        <f t="shared" si="3009"/>
        <v>#N/A</v>
      </c>
    </row>
    <row r="3671" ht="23.25" customHeight="1">
      <c r="A3671" s="86" t="str">
        <f t="shared" si="3304"/>
        <v>44</v>
      </c>
      <c r="B3671" s="177">
        <v>44.0</v>
      </c>
      <c r="C3671" s="178" t="str">
        <f t="shared" si="91"/>
        <v/>
      </c>
      <c r="D3671" s="179" t="str">
        <f t="shared" ref="D3671:E3671" si="3347">D3670</f>
        <v/>
      </c>
      <c r="E3671" s="180" t="str">
        <f t="shared" si="3347"/>
        <v/>
      </c>
      <c r="F3671" s="181"/>
      <c r="G3671" s="182"/>
      <c r="H3671" s="183"/>
      <c r="I3671" s="183"/>
      <c r="J3671" s="184"/>
      <c r="K3671" s="186"/>
      <c r="L3671" s="186"/>
      <c r="M3671" s="130"/>
      <c r="N3671" s="118" t="str">
        <f>VLOOKUP(K3671,COD!$O$2:$P$10,2,FALSE)</f>
        <v>#N/A</v>
      </c>
      <c r="O3671" s="118" t="str">
        <f>VLOOKUP(L3671,COD!$O$12:$P$25,2,FALSE)</f>
        <v>#N/A</v>
      </c>
      <c r="P3671" s="119" t="str">
        <f t="shared" si="3009"/>
        <v>#N/A</v>
      </c>
    </row>
    <row r="3672" ht="23.25" customHeight="1">
      <c r="A3672" s="86" t="str">
        <f t="shared" si="3304"/>
        <v>45</v>
      </c>
      <c r="B3672" s="177">
        <v>45.0</v>
      </c>
      <c r="C3672" s="178" t="str">
        <f t="shared" si="91"/>
        <v/>
      </c>
      <c r="D3672" s="179" t="str">
        <f t="shared" ref="D3672:E3672" si="3348">D3671</f>
        <v/>
      </c>
      <c r="E3672" s="180" t="str">
        <f t="shared" si="3348"/>
        <v/>
      </c>
      <c r="F3672" s="181"/>
      <c r="G3672" s="182"/>
      <c r="H3672" s="183"/>
      <c r="I3672" s="183"/>
      <c r="J3672" s="184"/>
      <c r="K3672" s="189"/>
      <c r="L3672" s="190"/>
      <c r="M3672" s="127"/>
      <c r="N3672" s="128" t="str">
        <f>VLOOKUP(K3672,COD!$O$2:$P$10,2,FALSE)</f>
        <v>#N/A</v>
      </c>
      <c r="O3672" s="128" t="str">
        <f>VLOOKUP(L3672,COD!$O$12:$P$25,2,FALSE)</f>
        <v>#N/A</v>
      </c>
      <c r="P3672" s="119" t="str">
        <f t="shared" si="3009"/>
        <v>#N/A</v>
      </c>
    </row>
    <row r="3673" ht="23.25" customHeight="1">
      <c r="A3673" s="86" t="str">
        <f t="shared" si="3304"/>
        <v>46</v>
      </c>
      <c r="B3673" s="177">
        <v>46.0</v>
      </c>
      <c r="C3673" s="178" t="str">
        <f t="shared" si="91"/>
        <v/>
      </c>
      <c r="D3673" s="179" t="str">
        <f t="shared" ref="D3673:E3673" si="3349">D3672</f>
        <v/>
      </c>
      <c r="E3673" s="180" t="str">
        <f t="shared" si="3349"/>
        <v/>
      </c>
      <c r="F3673" s="181"/>
      <c r="G3673" s="182"/>
      <c r="H3673" s="183"/>
      <c r="I3673" s="183"/>
      <c r="J3673" s="187"/>
      <c r="K3673" s="186"/>
      <c r="L3673" s="186"/>
      <c r="M3673" s="132"/>
      <c r="N3673" s="118" t="str">
        <f>VLOOKUP(K3673,COD!$O$2:$P$10,2,FALSE)</f>
        <v>#N/A</v>
      </c>
      <c r="O3673" s="118" t="str">
        <f>VLOOKUP(L3673,COD!$O$12:$P$25,2,FALSE)</f>
        <v>#N/A</v>
      </c>
      <c r="P3673" s="119" t="str">
        <f t="shared" si="3009"/>
        <v>#N/A</v>
      </c>
    </row>
    <row r="3674" ht="23.25" customHeight="1">
      <c r="A3674" s="86" t="str">
        <f t="shared" si="3304"/>
        <v>47</v>
      </c>
      <c r="B3674" s="177">
        <v>47.0</v>
      </c>
      <c r="C3674" s="178" t="str">
        <f t="shared" si="91"/>
        <v/>
      </c>
      <c r="D3674" s="179" t="str">
        <f t="shared" ref="D3674:E3674" si="3350">D3673</f>
        <v/>
      </c>
      <c r="E3674" s="180" t="str">
        <f t="shared" si="3350"/>
        <v/>
      </c>
      <c r="F3674" s="181"/>
      <c r="G3674" s="182"/>
      <c r="H3674" s="183"/>
      <c r="I3674" s="183"/>
      <c r="J3674" s="184"/>
      <c r="K3674" s="185"/>
      <c r="L3674" s="186"/>
      <c r="M3674" s="127"/>
      <c r="N3674" s="128" t="str">
        <f>VLOOKUP(K3674,COD!$O$2:$P$10,2,FALSE)</f>
        <v>#N/A</v>
      </c>
      <c r="O3674" s="128" t="str">
        <f>VLOOKUP(L3674,COD!$O$12:$P$25,2,FALSE)</f>
        <v>#N/A</v>
      </c>
      <c r="P3674" s="119" t="str">
        <f t="shared" si="3009"/>
        <v>#N/A</v>
      </c>
    </row>
    <row r="3675" ht="23.25" customHeight="1">
      <c r="A3675" s="86" t="str">
        <f t="shared" si="3304"/>
        <v>48</v>
      </c>
      <c r="B3675" s="177">
        <v>48.0</v>
      </c>
      <c r="C3675" s="178" t="str">
        <f t="shared" si="91"/>
        <v/>
      </c>
      <c r="D3675" s="179" t="str">
        <f t="shared" ref="D3675:E3675" si="3351">D3674</f>
        <v/>
      </c>
      <c r="E3675" s="180" t="str">
        <f t="shared" si="3351"/>
        <v/>
      </c>
      <c r="F3675" s="181"/>
      <c r="G3675" s="182"/>
      <c r="H3675" s="183"/>
      <c r="I3675" s="183"/>
      <c r="J3675" s="184"/>
      <c r="K3675" s="186"/>
      <c r="L3675" s="186"/>
      <c r="M3675" s="132"/>
      <c r="N3675" s="118" t="str">
        <f>VLOOKUP(K3675,COD!$O$2:$P$10,2,FALSE)</f>
        <v>#N/A</v>
      </c>
      <c r="O3675" s="118" t="str">
        <f>VLOOKUP(L3675,COD!$O$12:$P$25,2,FALSE)</f>
        <v>#N/A</v>
      </c>
      <c r="P3675" s="119" t="str">
        <f t="shared" si="3009"/>
        <v>#N/A</v>
      </c>
    </row>
    <row r="3676" ht="23.25" customHeight="1">
      <c r="A3676" s="86" t="str">
        <f t="shared" si="3304"/>
        <v>49</v>
      </c>
      <c r="B3676" s="177">
        <v>49.0</v>
      </c>
      <c r="C3676" s="178" t="str">
        <f t="shared" si="91"/>
        <v/>
      </c>
      <c r="D3676" s="179" t="str">
        <f t="shared" ref="D3676:E3676" si="3352">D3675</f>
        <v/>
      </c>
      <c r="E3676" s="180" t="str">
        <f t="shared" si="3352"/>
        <v/>
      </c>
      <c r="F3676" s="181"/>
      <c r="G3676" s="182"/>
      <c r="H3676" s="183"/>
      <c r="I3676" s="183"/>
      <c r="J3676" s="184"/>
      <c r="K3676" s="185"/>
      <c r="L3676" s="186"/>
      <c r="M3676" s="127"/>
      <c r="N3676" s="128" t="str">
        <f>VLOOKUP(K3676,COD!$O$2:$P$10,2,FALSE)</f>
        <v>#N/A</v>
      </c>
      <c r="O3676" s="128" t="str">
        <f>VLOOKUP(L3676,COD!$O$12:$P$25,2,FALSE)</f>
        <v>#N/A</v>
      </c>
      <c r="P3676" s="119" t="str">
        <f t="shared" si="3009"/>
        <v>#N/A</v>
      </c>
    </row>
    <row r="3677" ht="23.25" customHeight="1">
      <c r="A3677" s="86" t="str">
        <f t="shared" si="3304"/>
        <v>50</v>
      </c>
      <c r="B3677" s="177">
        <v>50.0</v>
      </c>
      <c r="C3677" s="178" t="str">
        <f t="shared" si="91"/>
        <v/>
      </c>
      <c r="D3677" s="179" t="str">
        <f t="shared" ref="D3677:E3677" si="3353">D3676</f>
        <v/>
      </c>
      <c r="E3677" s="180" t="str">
        <f t="shared" si="3353"/>
        <v/>
      </c>
      <c r="F3677" s="181"/>
      <c r="G3677" s="182"/>
      <c r="H3677" s="183"/>
      <c r="I3677" s="183"/>
      <c r="J3677" s="184"/>
      <c r="K3677" s="186"/>
      <c r="L3677" s="186"/>
      <c r="M3677" s="132"/>
      <c r="N3677" s="118" t="str">
        <f>VLOOKUP(K3677,COD!$O$2:$P$10,2,FALSE)</f>
        <v>#N/A</v>
      </c>
      <c r="O3677" s="118" t="str">
        <f>VLOOKUP(L3677,COD!$O$12:$P$25,2,FALSE)</f>
        <v>#N/A</v>
      </c>
      <c r="P3677" s="119" t="str">
        <f t="shared" si="3009"/>
        <v>#N/A</v>
      </c>
    </row>
    <row r="3678" ht="23.25" customHeight="1">
      <c r="A3678" s="86" t="str">
        <f t="shared" si="3304"/>
        <v>51</v>
      </c>
      <c r="B3678" s="177">
        <v>51.0</v>
      </c>
      <c r="C3678" s="178" t="str">
        <f t="shared" si="91"/>
        <v/>
      </c>
      <c r="D3678" s="179" t="str">
        <f t="shared" ref="D3678:E3678" si="3354">D3677</f>
        <v/>
      </c>
      <c r="E3678" s="180" t="str">
        <f t="shared" si="3354"/>
        <v/>
      </c>
      <c r="F3678" s="181"/>
      <c r="G3678" s="182"/>
      <c r="H3678" s="183"/>
      <c r="I3678" s="183"/>
      <c r="J3678" s="187"/>
      <c r="K3678" s="186"/>
      <c r="L3678" s="186"/>
      <c r="M3678" s="131"/>
      <c r="N3678" s="128" t="str">
        <f>VLOOKUP(K3678,COD!$O$2:$P$10,2,FALSE)</f>
        <v>#N/A</v>
      </c>
      <c r="O3678" s="128" t="str">
        <f>VLOOKUP(L3678,COD!$O$12:$P$25,2,FALSE)</f>
        <v>#N/A</v>
      </c>
      <c r="P3678" s="119" t="str">
        <f t="shared" si="3009"/>
        <v>#N/A</v>
      </c>
    </row>
    <row r="3679" ht="23.25" customHeight="1">
      <c r="A3679" s="86" t="str">
        <f t="shared" si="3304"/>
        <v>52</v>
      </c>
      <c r="B3679" s="177">
        <v>52.0</v>
      </c>
      <c r="C3679" s="178" t="str">
        <f t="shared" si="91"/>
        <v/>
      </c>
      <c r="D3679" s="179" t="str">
        <f t="shared" ref="D3679:E3679" si="3355">D3678</f>
        <v/>
      </c>
      <c r="E3679" s="180" t="str">
        <f t="shared" si="3355"/>
        <v/>
      </c>
      <c r="F3679" s="181"/>
      <c r="G3679" s="182"/>
      <c r="H3679" s="183"/>
      <c r="I3679" s="183"/>
      <c r="J3679" s="184"/>
      <c r="K3679" s="186"/>
      <c r="L3679" s="186"/>
      <c r="M3679" s="132"/>
      <c r="N3679" s="119" t="str">
        <f>VLOOKUP(K3679,COD!$O$2:$P$10,2,FALSE)</f>
        <v>#N/A</v>
      </c>
      <c r="O3679" s="119" t="str">
        <f>VLOOKUP(L3679,COD!$O$12:$P$25,2,FALSE)</f>
        <v>#N/A</v>
      </c>
      <c r="P3679" s="119" t="str">
        <f t="shared" si="3009"/>
        <v>#N/A</v>
      </c>
    </row>
    <row r="3680" ht="23.25" customHeight="1">
      <c r="A3680" s="86" t="str">
        <f t="shared" si="3304"/>
        <v>53</v>
      </c>
      <c r="B3680" s="177">
        <v>53.0</v>
      </c>
      <c r="C3680" s="178" t="str">
        <f t="shared" si="91"/>
        <v/>
      </c>
      <c r="D3680" s="179" t="str">
        <f t="shared" ref="D3680:E3680" si="3356">D3679</f>
        <v/>
      </c>
      <c r="E3680" s="180" t="str">
        <f t="shared" si="3356"/>
        <v/>
      </c>
      <c r="F3680" s="181"/>
      <c r="G3680" s="182"/>
      <c r="H3680" s="183"/>
      <c r="I3680" s="183"/>
      <c r="J3680" s="184"/>
      <c r="K3680" s="185"/>
      <c r="L3680" s="185"/>
      <c r="M3680" s="127"/>
      <c r="N3680" s="119" t="str">
        <f>VLOOKUP(K3680,COD!$O$2:$P$10,2,FALSE)</f>
        <v>#N/A</v>
      </c>
      <c r="O3680" s="119" t="str">
        <f>VLOOKUP(L3680,COD!$O$12:$P$25,2,FALSE)</f>
        <v>#N/A</v>
      </c>
      <c r="P3680" s="119" t="str">
        <f t="shared" si="3009"/>
        <v>#N/A</v>
      </c>
    </row>
    <row r="3681" ht="23.25" customHeight="1">
      <c r="A3681" s="86" t="str">
        <f t="shared" si="3304"/>
        <v>54</v>
      </c>
      <c r="B3681" s="177">
        <v>54.0</v>
      </c>
      <c r="C3681" s="178" t="str">
        <f t="shared" si="91"/>
        <v/>
      </c>
      <c r="D3681" s="179" t="str">
        <f t="shared" ref="D3681:E3681" si="3357">D3680</f>
        <v/>
      </c>
      <c r="E3681" s="180" t="str">
        <f t="shared" si="3357"/>
        <v/>
      </c>
      <c r="F3681" s="181"/>
      <c r="G3681" s="182"/>
      <c r="H3681" s="183"/>
      <c r="I3681" s="183"/>
      <c r="J3681" s="184"/>
      <c r="K3681" s="186"/>
      <c r="L3681" s="186"/>
      <c r="M3681" s="132"/>
      <c r="N3681" s="119" t="str">
        <f>VLOOKUP(K3681,COD!$O$2:$P$10,2,FALSE)</f>
        <v>#N/A</v>
      </c>
      <c r="O3681" s="119" t="str">
        <f>VLOOKUP(L3681,COD!$O$12:$P$25,2,FALSE)</f>
        <v>#N/A</v>
      </c>
      <c r="P3681" s="119" t="str">
        <f t="shared" si="3009"/>
        <v>#N/A</v>
      </c>
    </row>
    <row r="3682" ht="23.25" customHeight="1">
      <c r="A3682" s="86" t="str">
        <f t="shared" si="3304"/>
        <v>55</v>
      </c>
      <c r="B3682" s="177">
        <v>55.0</v>
      </c>
      <c r="C3682" s="178" t="str">
        <f t="shared" si="91"/>
        <v/>
      </c>
      <c r="D3682" s="179" t="str">
        <f t="shared" ref="D3682:E3682" si="3358">D3681</f>
        <v/>
      </c>
      <c r="E3682" s="180" t="str">
        <f t="shared" si="3358"/>
        <v/>
      </c>
      <c r="F3682" s="181"/>
      <c r="G3682" s="182"/>
      <c r="H3682" s="183"/>
      <c r="I3682" s="183"/>
      <c r="J3682" s="184"/>
      <c r="K3682" s="185"/>
      <c r="L3682" s="186"/>
      <c r="M3682" s="131"/>
      <c r="N3682" s="119" t="str">
        <f>VLOOKUP(K3682,COD!$O$2:$P$10,2,FALSE)</f>
        <v>#N/A</v>
      </c>
      <c r="O3682" s="119" t="str">
        <f>VLOOKUP(L3682,COD!$O$12:$P$25,2,FALSE)</f>
        <v>#N/A</v>
      </c>
      <c r="P3682" s="119" t="str">
        <f t="shared" si="3009"/>
        <v>#N/A</v>
      </c>
    </row>
    <row r="3683" ht="23.25" customHeight="1">
      <c r="A3683" s="86" t="str">
        <f t="shared" si="3304"/>
        <v>56</v>
      </c>
      <c r="B3683" s="177">
        <v>56.0</v>
      </c>
      <c r="C3683" s="178" t="str">
        <f t="shared" si="91"/>
        <v/>
      </c>
      <c r="D3683" s="179" t="str">
        <f t="shared" ref="D3683:E3683" si="3359">D3682</f>
        <v/>
      </c>
      <c r="E3683" s="180" t="str">
        <f t="shared" si="3359"/>
        <v/>
      </c>
      <c r="F3683" s="181"/>
      <c r="G3683" s="182"/>
      <c r="H3683" s="183"/>
      <c r="I3683" s="183"/>
      <c r="J3683" s="184"/>
      <c r="K3683" s="186"/>
      <c r="L3683" s="186"/>
      <c r="M3683" s="130"/>
      <c r="N3683" s="119" t="str">
        <f>VLOOKUP(K3683,COD!$O$2:$P$10,2,FALSE)</f>
        <v>#N/A</v>
      </c>
      <c r="O3683" s="119" t="str">
        <f>VLOOKUP(L3683,COD!$O$12:$P$25,2,FALSE)</f>
        <v>#N/A</v>
      </c>
      <c r="P3683" s="119" t="str">
        <f t="shared" si="3009"/>
        <v>#N/A</v>
      </c>
    </row>
    <row r="3684" ht="23.25" customHeight="1">
      <c r="A3684" s="86" t="str">
        <f t="shared" si="3304"/>
        <v>57</v>
      </c>
      <c r="B3684" s="177">
        <v>57.0</v>
      </c>
      <c r="C3684" s="178" t="str">
        <f t="shared" si="91"/>
        <v/>
      </c>
      <c r="D3684" s="179" t="str">
        <f t="shared" ref="D3684:E3684" si="3360">D3683</f>
        <v/>
      </c>
      <c r="E3684" s="180" t="str">
        <f t="shared" si="3360"/>
        <v/>
      </c>
      <c r="F3684" s="181"/>
      <c r="G3684" s="182"/>
      <c r="H3684" s="183"/>
      <c r="I3684" s="183"/>
      <c r="J3684" s="184"/>
      <c r="K3684" s="185"/>
      <c r="L3684" s="185"/>
      <c r="M3684" s="127"/>
      <c r="N3684" s="119" t="str">
        <f>VLOOKUP(K3684,COD!$O$2:$P$10,2,FALSE)</f>
        <v>#N/A</v>
      </c>
      <c r="O3684" s="119" t="str">
        <f>VLOOKUP(L3684,COD!$O$12:$P$25,2,FALSE)</f>
        <v>#N/A</v>
      </c>
      <c r="P3684" s="119" t="str">
        <f t="shared" si="3009"/>
        <v>#N/A</v>
      </c>
    </row>
    <row r="3685" ht="23.25" customHeight="1">
      <c r="A3685" s="86" t="str">
        <f t="shared" si="3304"/>
        <v>58</v>
      </c>
      <c r="B3685" s="177">
        <v>58.0</v>
      </c>
      <c r="C3685" s="178" t="str">
        <f t="shared" si="91"/>
        <v/>
      </c>
      <c r="D3685" s="179" t="str">
        <f t="shared" ref="D3685:E3685" si="3361">D3684</f>
        <v/>
      </c>
      <c r="E3685" s="180" t="str">
        <f t="shared" si="3361"/>
        <v/>
      </c>
      <c r="F3685" s="181"/>
      <c r="G3685" s="182"/>
      <c r="H3685" s="183"/>
      <c r="I3685" s="183"/>
      <c r="J3685" s="184"/>
      <c r="K3685" s="185"/>
      <c r="L3685" s="185"/>
      <c r="M3685" s="132"/>
      <c r="N3685" s="119" t="str">
        <f>VLOOKUP(K3685,COD!$O$2:$P$10,2,FALSE)</f>
        <v>#N/A</v>
      </c>
      <c r="O3685" s="119" t="str">
        <f>VLOOKUP(L3685,COD!$O$12:$P$25,2,FALSE)</f>
        <v>#N/A</v>
      </c>
      <c r="P3685" s="119" t="str">
        <f t="shared" si="3009"/>
        <v>#N/A</v>
      </c>
    </row>
    <row r="3686" ht="23.25" customHeight="1">
      <c r="A3686" s="86" t="str">
        <f t="shared" si="3304"/>
        <v>59</v>
      </c>
      <c r="B3686" s="177">
        <v>59.0</v>
      </c>
      <c r="C3686" s="178" t="str">
        <f t="shared" si="91"/>
        <v/>
      </c>
      <c r="D3686" s="179" t="str">
        <f t="shared" ref="D3686:E3686" si="3362">D3685</f>
        <v/>
      </c>
      <c r="E3686" s="180" t="str">
        <f t="shared" si="3362"/>
        <v/>
      </c>
      <c r="F3686" s="181"/>
      <c r="G3686" s="182"/>
      <c r="H3686" s="183"/>
      <c r="I3686" s="183"/>
      <c r="J3686" s="184"/>
      <c r="K3686" s="185"/>
      <c r="L3686" s="185"/>
      <c r="M3686" s="127"/>
      <c r="N3686" s="119" t="str">
        <f>VLOOKUP(K3686,COD!$O$2:$P$10,2,FALSE)</f>
        <v>#N/A</v>
      </c>
      <c r="O3686" s="119" t="str">
        <f>VLOOKUP(L3686,COD!$O$12:$P$25,2,FALSE)</f>
        <v>#N/A</v>
      </c>
      <c r="P3686" s="119" t="str">
        <f t="shared" si="3009"/>
        <v>#N/A</v>
      </c>
    </row>
    <row r="3687" ht="23.25" customHeight="1">
      <c r="A3687" s="86" t="str">
        <f t="shared" si="3304"/>
        <v>60</v>
      </c>
      <c r="B3687" s="177">
        <v>60.0</v>
      </c>
      <c r="C3687" s="178" t="str">
        <f t="shared" si="91"/>
        <v/>
      </c>
      <c r="D3687" s="179" t="str">
        <f t="shared" ref="D3687:E3687" si="3363">D3686</f>
        <v/>
      </c>
      <c r="E3687" s="180" t="str">
        <f t="shared" si="3363"/>
        <v/>
      </c>
      <c r="F3687" s="181"/>
      <c r="G3687" s="182"/>
      <c r="H3687" s="183"/>
      <c r="I3687" s="183"/>
      <c r="J3687" s="184"/>
      <c r="K3687" s="185"/>
      <c r="L3687" s="185"/>
      <c r="M3687" s="132"/>
      <c r="N3687" s="119" t="str">
        <f>VLOOKUP(K3687,COD!$O$2:$P$10,2,FALSE)</f>
        <v>#N/A</v>
      </c>
      <c r="O3687" s="119" t="str">
        <f>VLOOKUP(L3687,COD!$O$12:$P$25,2,FALSE)</f>
        <v>#N/A</v>
      </c>
      <c r="P3687" s="119" t="str">
        <f t="shared" si="3009"/>
        <v>#N/A</v>
      </c>
    </row>
    <row r="3688" ht="23.25" customHeight="1">
      <c r="A3688" s="86" t="str">
        <f t="shared" si="3304"/>
        <v>61</v>
      </c>
      <c r="B3688" s="177">
        <v>61.0</v>
      </c>
      <c r="C3688" s="178" t="str">
        <f t="shared" si="91"/>
        <v/>
      </c>
      <c r="D3688" s="179" t="str">
        <f t="shared" ref="D3688:E3688" si="3364">D3687</f>
        <v/>
      </c>
      <c r="E3688" s="180" t="str">
        <f t="shared" si="3364"/>
        <v/>
      </c>
      <c r="F3688" s="181"/>
      <c r="G3688" s="182"/>
      <c r="H3688" s="183"/>
      <c r="I3688" s="183"/>
      <c r="J3688" s="187"/>
      <c r="K3688" s="185"/>
      <c r="L3688" s="185"/>
      <c r="M3688" s="127"/>
      <c r="N3688" s="119" t="str">
        <f>VLOOKUP(K3688,COD!$O$2:$P$10,2,FALSE)</f>
        <v>#N/A</v>
      </c>
      <c r="O3688" s="119" t="str">
        <f>VLOOKUP(L3688,COD!$O$12:$P$25,2,FALSE)</f>
        <v>#N/A</v>
      </c>
      <c r="P3688" s="119" t="str">
        <f t="shared" si="3009"/>
        <v>#N/A</v>
      </c>
    </row>
    <row r="3689" ht="23.25" customHeight="1">
      <c r="A3689" s="86" t="str">
        <f t="shared" si="3304"/>
        <v>62</v>
      </c>
      <c r="B3689" s="177">
        <v>62.0</v>
      </c>
      <c r="C3689" s="178" t="str">
        <f t="shared" si="91"/>
        <v/>
      </c>
      <c r="D3689" s="179" t="str">
        <f t="shared" ref="D3689:E3689" si="3365">D3688</f>
        <v/>
      </c>
      <c r="E3689" s="180" t="str">
        <f t="shared" si="3365"/>
        <v/>
      </c>
      <c r="F3689" s="181"/>
      <c r="G3689" s="182"/>
      <c r="H3689" s="183"/>
      <c r="I3689" s="183"/>
      <c r="J3689" s="187"/>
      <c r="K3689" s="186"/>
      <c r="L3689" s="186"/>
      <c r="M3689" s="130"/>
      <c r="N3689" s="119" t="str">
        <f>VLOOKUP(K3689,COD!$O$2:$P$10,2,FALSE)</f>
        <v>#N/A</v>
      </c>
      <c r="O3689" s="119" t="str">
        <f>VLOOKUP(L3689,COD!$O$12:$P$25,2,FALSE)</f>
        <v>#N/A</v>
      </c>
      <c r="P3689" s="119" t="str">
        <f t="shared" si="3009"/>
        <v>#N/A</v>
      </c>
    </row>
    <row r="3690" ht="23.25" customHeight="1">
      <c r="A3690" s="86" t="str">
        <f t="shared" si="3304"/>
        <v>63</v>
      </c>
      <c r="B3690" s="177">
        <v>63.0</v>
      </c>
      <c r="C3690" s="178" t="str">
        <f t="shared" si="91"/>
        <v/>
      </c>
      <c r="D3690" s="179" t="str">
        <f t="shared" ref="D3690:E3690" si="3366">D3689</f>
        <v/>
      </c>
      <c r="E3690" s="180" t="str">
        <f t="shared" si="3366"/>
        <v/>
      </c>
      <c r="F3690" s="181"/>
      <c r="G3690" s="182"/>
      <c r="H3690" s="183"/>
      <c r="I3690" s="183"/>
      <c r="J3690" s="187"/>
      <c r="K3690" s="185"/>
      <c r="L3690" s="185"/>
      <c r="M3690" s="131"/>
      <c r="N3690" s="119" t="str">
        <f>VLOOKUP(K3690,COD!$O$2:$P$10,2,FALSE)</f>
        <v>#N/A</v>
      </c>
      <c r="O3690" s="119" t="str">
        <f>VLOOKUP(L3690,COD!$O$12:$P$25,2,FALSE)</f>
        <v>#N/A</v>
      </c>
      <c r="P3690" s="119" t="str">
        <f t="shared" si="3009"/>
        <v>#N/A</v>
      </c>
    </row>
    <row r="3691" ht="23.25" customHeight="1">
      <c r="A3691" s="86" t="str">
        <f t="shared" si="3304"/>
        <v>64</v>
      </c>
      <c r="B3691" s="177">
        <v>64.0</v>
      </c>
      <c r="C3691" s="178" t="str">
        <f t="shared" si="91"/>
        <v/>
      </c>
      <c r="D3691" s="179" t="str">
        <f t="shared" ref="D3691:E3691" si="3367">D3690</f>
        <v/>
      </c>
      <c r="E3691" s="180" t="str">
        <f t="shared" si="3367"/>
        <v/>
      </c>
      <c r="F3691" s="181"/>
      <c r="G3691" s="182"/>
      <c r="H3691" s="183"/>
      <c r="I3691" s="183"/>
      <c r="J3691" s="184"/>
      <c r="K3691" s="185"/>
      <c r="L3691" s="185"/>
      <c r="M3691" s="130"/>
      <c r="N3691" s="119" t="str">
        <f>VLOOKUP(K3691,COD!$O$2:$P$10,2,FALSE)</f>
        <v>#N/A</v>
      </c>
      <c r="O3691" s="119" t="str">
        <f>VLOOKUP(L3691,COD!$O$12:$P$25,2,FALSE)</f>
        <v>#N/A</v>
      </c>
      <c r="P3691" s="119" t="str">
        <f t="shared" si="3009"/>
        <v>#N/A</v>
      </c>
    </row>
    <row r="3692" ht="23.25" customHeight="1">
      <c r="A3692" s="86" t="str">
        <f t="shared" si="3304"/>
        <v>65</v>
      </c>
      <c r="B3692" s="177">
        <v>65.0</v>
      </c>
      <c r="C3692" s="178" t="str">
        <f t="shared" si="91"/>
        <v/>
      </c>
      <c r="D3692" s="179" t="str">
        <f t="shared" ref="D3692:E3692" si="3368">D3691</f>
        <v/>
      </c>
      <c r="E3692" s="180" t="str">
        <f t="shared" si="3368"/>
        <v/>
      </c>
      <c r="F3692" s="181"/>
      <c r="G3692" s="182"/>
      <c r="H3692" s="183"/>
      <c r="I3692" s="183"/>
      <c r="J3692" s="184"/>
      <c r="K3692" s="185"/>
      <c r="L3692" s="185"/>
      <c r="M3692" s="131"/>
      <c r="N3692" s="119" t="str">
        <f>VLOOKUP(K3692,COD!$O$2:$P$10,2,FALSE)</f>
        <v>#N/A</v>
      </c>
      <c r="O3692" s="119" t="str">
        <f>VLOOKUP(L3692,COD!$O$12:$P$25,2,FALSE)</f>
        <v>#N/A</v>
      </c>
      <c r="P3692" s="119" t="str">
        <f t="shared" si="3009"/>
        <v>#N/A</v>
      </c>
    </row>
    <row r="3693" ht="23.25" customHeight="1">
      <c r="A3693" s="86" t="str">
        <f t="shared" si="3304"/>
        <v>66</v>
      </c>
      <c r="B3693" s="177">
        <v>66.0</v>
      </c>
      <c r="C3693" s="178" t="str">
        <f t="shared" si="91"/>
        <v/>
      </c>
      <c r="D3693" s="179" t="str">
        <f t="shared" ref="D3693:E3693" si="3369">D3692</f>
        <v/>
      </c>
      <c r="E3693" s="180" t="str">
        <f t="shared" si="3369"/>
        <v/>
      </c>
      <c r="F3693" s="181"/>
      <c r="G3693" s="182"/>
      <c r="H3693" s="183"/>
      <c r="I3693" s="183"/>
      <c r="J3693" s="184"/>
      <c r="K3693" s="186"/>
      <c r="L3693" s="186"/>
      <c r="M3693" s="130"/>
      <c r="N3693" s="119" t="str">
        <f>VLOOKUP(K3693,COD!$O$2:$P$10,2,FALSE)</f>
        <v>#N/A</v>
      </c>
      <c r="O3693" s="119" t="str">
        <f>VLOOKUP(L3693,COD!$O$12:$P$25,2,FALSE)</f>
        <v>#N/A</v>
      </c>
      <c r="P3693" s="119" t="str">
        <f t="shared" si="3009"/>
        <v>#N/A</v>
      </c>
    </row>
    <row r="3694" ht="23.25" customHeight="1">
      <c r="A3694" s="86" t="str">
        <f t="shared" si="3304"/>
        <v>67</v>
      </c>
      <c r="B3694" s="177">
        <v>67.0</v>
      </c>
      <c r="C3694" s="178" t="str">
        <f t="shared" si="91"/>
        <v/>
      </c>
      <c r="D3694" s="179" t="str">
        <f t="shared" ref="D3694:E3694" si="3370">D3693</f>
        <v/>
      </c>
      <c r="E3694" s="180" t="str">
        <f t="shared" si="3370"/>
        <v/>
      </c>
      <c r="F3694" s="181"/>
      <c r="G3694" s="182"/>
      <c r="H3694" s="183"/>
      <c r="I3694" s="183"/>
      <c r="J3694" s="184"/>
      <c r="K3694" s="185"/>
      <c r="L3694" s="185"/>
      <c r="M3694" s="127"/>
      <c r="N3694" s="119" t="str">
        <f>VLOOKUP(K3694,COD!$O$2:$P$10,2,FALSE)</f>
        <v>#N/A</v>
      </c>
      <c r="O3694" s="119" t="str">
        <f>VLOOKUP(L3694,COD!$O$12:$P$25,2,FALSE)</f>
        <v>#N/A</v>
      </c>
      <c r="P3694" s="119" t="str">
        <f t="shared" si="3009"/>
        <v>#N/A</v>
      </c>
    </row>
    <row r="3695" ht="23.25" customHeight="1">
      <c r="A3695" s="86" t="str">
        <f t="shared" si="3304"/>
        <v>68</v>
      </c>
      <c r="B3695" s="177">
        <v>68.0</v>
      </c>
      <c r="C3695" s="178" t="str">
        <f t="shared" si="91"/>
        <v/>
      </c>
      <c r="D3695" s="179" t="str">
        <f t="shared" ref="D3695:E3695" si="3371">D3694</f>
        <v/>
      </c>
      <c r="E3695" s="180" t="str">
        <f t="shared" si="3371"/>
        <v/>
      </c>
      <c r="F3695" s="181"/>
      <c r="G3695" s="182"/>
      <c r="H3695" s="183"/>
      <c r="I3695" s="183"/>
      <c r="J3695" s="187"/>
      <c r="K3695" s="186"/>
      <c r="L3695" s="186"/>
      <c r="M3695" s="130"/>
      <c r="N3695" s="119" t="str">
        <f>VLOOKUP(K3695,COD!$O$2:$P$10,2,FALSE)</f>
        <v>#N/A</v>
      </c>
      <c r="O3695" s="119" t="str">
        <f>VLOOKUP(L3695,COD!$O$12:$P$25,2,FALSE)</f>
        <v>#N/A</v>
      </c>
      <c r="P3695" s="119" t="str">
        <f t="shared" si="3009"/>
        <v>#N/A</v>
      </c>
    </row>
    <row r="3696" ht="23.25" customHeight="1">
      <c r="A3696" s="86" t="str">
        <f t="shared" si="3304"/>
        <v>69</v>
      </c>
      <c r="B3696" s="177">
        <v>69.0</v>
      </c>
      <c r="C3696" s="178" t="str">
        <f t="shared" si="91"/>
        <v/>
      </c>
      <c r="D3696" s="179" t="str">
        <f t="shared" ref="D3696:E3696" si="3372">D3695</f>
        <v/>
      </c>
      <c r="E3696" s="180" t="str">
        <f t="shared" si="3372"/>
        <v/>
      </c>
      <c r="F3696" s="181"/>
      <c r="G3696" s="182"/>
      <c r="H3696" s="183"/>
      <c r="I3696" s="183"/>
      <c r="J3696" s="184"/>
      <c r="K3696" s="186"/>
      <c r="L3696" s="186"/>
      <c r="M3696" s="131"/>
      <c r="N3696" s="119" t="str">
        <f>VLOOKUP(K3696,COD!$O$2:$P$10,2,FALSE)</f>
        <v>#N/A</v>
      </c>
      <c r="O3696" s="119" t="str">
        <f>VLOOKUP(L3696,COD!$O$12:$P$25,2,FALSE)</f>
        <v>#N/A</v>
      </c>
      <c r="P3696" s="119" t="str">
        <f t="shared" si="3009"/>
        <v>#N/A</v>
      </c>
    </row>
    <row r="3697" ht="23.25" customHeight="1">
      <c r="A3697" s="86" t="str">
        <f t="shared" si="3304"/>
        <v>70</v>
      </c>
      <c r="B3697" s="191">
        <v>70.0</v>
      </c>
      <c r="C3697" s="192" t="str">
        <f t="shared" si="91"/>
        <v/>
      </c>
      <c r="D3697" s="193" t="str">
        <f t="shared" ref="D3697:E3697" si="3373">D3696</f>
        <v/>
      </c>
      <c r="E3697" s="194" t="str">
        <f t="shared" si="3373"/>
        <v/>
      </c>
      <c r="F3697" s="195"/>
      <c r="G3697" s="196"/>
      <c r="H3697" s="197"/>
      <c r="I3697" s="197"/>
      <c r="J3697" s="198"/>
      <c r="K3697" s="199"/>
      <c r="L3697" s="199"/>
      <c r="M3697" s="166"/>
      <c r="N3697" s="119" t="str">
        <f>VLOOKUP(K3697,COD!$O$2:$P$10,2,FALSE)</f>
        <v>#N/A</v>
      </c>
      <c r="O3697" s="119" t="str">
        <f>VLOOKUP(L3697,COD!$O$12:$P$25,2,FALSE)</f>
        <v>#N/A</v>
      </c>
      <c r="P3697" s="119" t="str">
        <f t="shared" si="3009"/>
        <v>#N/A</v>
      </c>
    </row>
    <row r="3698" ht="21.0" customHeight="1">
      <c r="A3698" s="86" t="str">
        <f t="shared" ref="A3698:A3700" si="3375">E3698&amp;D3698&amp;F3698</f>
        <v>CLAVE ROJA</v>
      </c>
      <c r="B3698" s="167" t="s">
        <v>450</v>
      </c>
      <c r="C3698" s="200" t="str">
        <f t="shared" si="91"/>
        <v/>
      </c>
      <c r="D3698" s="201" t="str">
        <f t="shared" ref="D3698:E3698" si="3374">D3697</f>
        <v/>
      </c>
      <c r="E3698" s="202" t="str">
        <f t="shared" si="3374"/>
        <v/>
      </c>
      <c r="F3698" s="203" t="s">
        <v>21</v>
      </c>
      <c r="G3698" s="150"/>
      <c r="H3698" s="150"/>
      <c r="I3698" s="150"/>
      <c r="J3698" s="151"/>
      <c r="K3698" s="152"/>
      <c r="L3698" s="151"/>
      <c r="M3698" s="153"/>
      <c r="N3698" s="119" t="str">
        <f>VLOOKUP(K3698,COD!$O$2:$P$10,2,FALSE)</f>
        <v>#N/A</v>
      </c>
      <c r="O3698" s="119" t="str">
        <f>VLOOKUP(L3698,COD!$O$12:$P$25,2,FALSE)</f>
        <v>#N/A</v>
      </c>
      <c r="P3698" s="119" t="str">
        <f t="shared" si="3009"/>
        <v>#N/A</v>
      </c>
    </row>
    <row r="3699" ht="21.0" customHeight="1">
      <c r="A3699" s="86" t="str">
        <f t="shared" si="3375"/>
        <v>CLAVE AMARILLA</v>
      </c>
      <c r="B3699" s="177" t="s">
        <v>450</v>
      </c>
      <c r="C3699" s="204" t="str">
        <f t="shared" si="91"/>
        <v/>
      </c>
      <c r="D3699" s="205" t="str">
        <f t="shared" ref="D3699:E3699" si="3376">D3698</f>
        <v/>
      </c>
      <c r="E3699" s="180" t="str">
        <f t="shared" si="3376"/>
        <v/>
      </c>
      <c r="F3699" s="206" t="s">
        <v>32</v>
      </c>
      <c r="G3699" s="157"/>
      <c r="H3699" s="157"/>
      <c r="I3699" s="157"/>
      <c r="J3699" s="158"/>
      <c r="K3699" s="159"/>
      <c r="L3699" s="158"/>
      <c r="M3699" s="130"/>
      <c r="N3699" s="119" t="str">
        <f>VLOOKUP(K3699,COD!$O$2:$P$10,2,FALSE)</f>
        <v>#N/A</v>
      </c>
      <c r="O3699" s="119" t="str">
        <f>VLOOKUP(L3699,COD!$O$12:$P$25,2,FALSE)</f>
        <v>#N/A</v>
      </c>
      <c r="P3699" s="119" t="str">
        <f t="shared" si="3009"/>
        <v>#N/A</v>
      </c>
    </row>
    <row r="3700" ht="21.0" customHeight="1">
      <c r="A3700" s="86" t="str">
        <f t="shared" si="3375"/>
        <v>CLAVE AZUL</v>
      </c>
      <c r="B3700" s="191" t="s">
        <v>450</v>
      </c>
      <c r="C3700" s="207" t="str">
        <f t="shared" si="91"/>
        <v/>
      </c>
      <c r="D3700" s="208" t="str">
        <f t="shared" ref="D3700:E3700" si="3377">D3699</f>
        <v/>
      </c>
      <c r="E3700" s="194" t="str">
        <f t="shared" si="3377"/>
        <v/>
      </c>
      <c r="F3700" s="209" t="s">
        <v>43</v>
      </c>
      <c r="G3700" s="163"/>
      <c r="H3700" s="163"/>
      <c r="I3700" s="163"/>
      <c r="J3700" s="164"/>
      <c r="K3700" s="165"/>
      <c r="L3700" s="164"/>
      <c r="M3700" s="166"/>
      <c r="N3700" s="119" t="str">
        <f>VLOOKUP(K3700,COD!$O$2:$P$10,2,FALSE)</f>
        <v>#N/A</v>
      </c>
      <c r="O3700" s="119" t="str">
        <f>VLOOKUP(L3700,COD!$O$12:$P$25,2,FALSE)</f>
        <v>#N/A</v>
      </c>
      <c r="P3700" s="119" t="str">
        <f t="shared" si="3009"/>
        <v>#N/A</v>
      </c>
    </row>
    <row r="3701" ht="23.25" customHeight="1">
      <c r="A3701" s="219" t="str">
        <f t="shared" ref="A3701:A3705" si="3379">C3701&amp;E3701</f>
        <v/>
      </c>
      <c r="B3701" s="220" t="s">
        <v>451</v>
      </c>
      <c r="C3701" s="221" t="str">
        <f t="shared" si="91"/>
        <v/>
      </c>
      <c r="D3701" s="222" t="str">
        <f t="shared" ref="D3701:E3701" si="3378">D3336</f>
        <v/>
      </c>
      <c r="E3701" s="223" t="str">
        <f t="shared" si="3378"/>
        <v/>
      </c>
      <c r="F3701" s="224"/>
      <c r="G3701" s="223"/>
      <c r="H3701" s="225"/>
      <c r="I3701" s="223"/>
      <c r="J3701" s="226"/>
      <c r="K3701" s="227">
        <f>COUNTIF(N3336:N3405,"I??")</f>
        <v>0</v>
      </c>
      <c r="L3701" s="227">
        <f>COUNTIF(O3336:O3405,"II???")</f>
        <v>0</v>
      </c>
      <c r="M3701" s="228"/>
      <c r="N3701" s="229"/>
      <c r="O3701" s="229"/>
      <c r="P3701" s="229"/>
      <c r="Q3701" s="230"/>
      <c r="R3701" s="230"/>
      <c r="S3701" s="230"/>
      <c r="T3701" s="230"/>
    </row>
    <row r="3702" ht="23.25" customHeight="1">
      <c r="A3702" s="231" t="str">
        <f t="shared" si="3379"/>
        <v/>
      </c>
      <c r="B3702" s="232" t="s">
        <v>451</v>
      </c>
      <c r="C3702" s="233" t="str">
        <f t="shared" si="91"/>
        <v/>
      </c>
      <c r="D3702" s="234" t="str">
        <f t="shared" ref="D3702:E3702" si="3380">D3409</f>
        <v/>
      </c>
      <c r="E3702" s="235" t="str">
        <f t="shared" si="3380"/>
        <v/>
      </c>
      <c r="F3702" s="236"/>
      <c r="G3702" s="235"/>
      <c r="H3702" s="237"/>
      <c r="I3702" s="235"/>
      <c r="J3702" s="238"/>
      <c r="K3702" s="227">
        <f>COUNTIF(N3409:N3478,"I??")</f>
        <v>0</v>
      </c>
      <c r="L3702" s="227">
        <f>COUNTIF(O3409:O3478,"II???")</f>
        <v>0</v>
      </c>
      <c r="M3702" s="239"/>
      <c r="N3702" s="240"/>
      <c r="O3702" s="240"/>
      <c r="P3702" s="240"/>
      <c r="Q3702" s="241"/>
      <c r="R3702" s="241"/>
      <c r="S3702" s="241"/>
      <c r="T3702" s="241"/>
    </row>
    <row r="3703" ht="23.25" customHeight="1">
      <c r="A3703" s="231" t="str">
        <f t="shared" si="3379"/>
        <v/>
      </c>
      <c r="B3703" s="232" t="s">
        <v>451</v>
      </c>
      <c r="C3703" s="233" t="str">
        <f t="shared" si="91"/>
        <v/>
      </c>
      <c r="D3703" s="234" t="str">
        <f t="shared" ref="D3703:E3703" si="3381">D3482</f>
        <v/>
      </c>
      <c r="E3703" s="235" t="str">
        <f t="shared" si="3381"/>
        <v/>
      </c>
      <c r="F3703" s="236"/>
      <c r="G3703" s="235"/>
      <c r="H3703" s="237"/>
      <c r="I3703" s="235"/>
      <c r="J3703" s="238"/>
      <c r="K3703" s="227">
        <f>COUNTIF(N3482:N3551,"I??")</f>
        <v>0</v>
      </c>
      <c r="L3703" s="227">
        <f>COUNTIF(O3482:O3551,"II???")</f>
        <v>0</v>
      </c>
      <c r="M3703" s="239"/>
      <c r="N3703" s="240"/>
      <c r="O3703" s="240"/>
      <c r="P3703" s="240"/>
      <c r="Q3703" s="241"/>
      <c r="R3703" s="241"/>
      <c r="S3703" s="241"/>
      <c r="T3703" s="241"/>
    </row>
    <row r="3704" ht="23.25" customHeight="1">
      <c r="A3704" s="231" t="str">
        <f t="shared" si="3379"/>
        <v/>
      </c>
      <c r="B3704" s="232" t="s">
        <v>451</v>
      </c>
      <c r="C3704" s="233" t="str">
        <f t="shared" si="91"/>
        <v/>
      </c>
      <c r="D3704" s="234" t="str">
        <f t="shared" ref="D3704:E3704" si="3382">D3555</f>
        <v/>
      </c>
      <c r="E3704" s="235" t="str">
        <f t="shared" si="3382"/>
        <v/>
      </c>
      <c r="F3704" s="236"/>
      <c r="G3704" s="235"/>
      <c r="H3704" s="237"/>
      <c r="I3704" s="235"/>
      <c r="J3704" s="238"/>
      <c r="K3704" s="227">
        <f>COUNTIF(N3555:N3624,"I??")</f>
        <v>0</v>
      </c>
      <c r="L3704" s="227">
        <f>COUNTIF(O3555:O3624,"II???")</f>
        <v>0</v>
      </c>
      <c r="M3704" s="239"/>
      <c r="N3704" s="240"/>
      <c r="O3704" s="240"/>
      <c r="P3704" s="240"/>
      <c r="Q3704" s="241"/>
      <c r="R3704" s="241"/>
      <c r="S3704" s="241"/>
      <c r="T3704" s="241"/>
    </row>
    <row r="3705" ht="23.25" customHeight="1">
      <c r="A3705" s="242" t="str">
        <f t="shared" si="3379"/>
        <v/>
      </c>
      <c r="B3705" s="243" t="s">
        <v>451</v>
      </c>
      <c r="C3705" s="244" t="str">
        <f t="shared" si="91"/>
        <v/>
      </c>
      <c r="D3705" s="245" t="str">
        <f t="shared" ref="D3705:E3705" si="3383">D3628</f>
        <v/>
      </c>
      <c r="E3705" s="246" t="str">
        <f t="shared" si="3383"/>
        <v/>
      </c>
      <c r="F3705" s="247"/>
      <c r="G3705" s="246"/>
      <c r="H3705" s="248"/>
      <c r="I3705" s="246"/>
      <c r="J3705" s="249"/>
      <c r="K3705" s="227">
        <f>COUNTIF(N3628:N3697,"I??")</f>
        <v>0</v>
      </c>
      <c r="L3705" s="227">
        <f>COUNTIF(O3628:O3697,"II???")</f>
        <v>0</v>
      </c>
      <c r="M3705" s="250"/>
      <c r="N3705" s="251"/>
      <c r="O3705" s="251"/>
      <c r="P3705" s="251"/>
      <c r="Q3705" s="252"/>
      <c r="R3705" s="252"/>
      <c r="S3705" s="252"/>
      <c r="T3705" s="252"/>
    </row>
    <row r="3706" ht="23.25" customHeight="1">
      <c r="A3706" s="86" t="str">
        <f t="shared" ref="A3706:A3775" si="3384">E3706&amp;D3706&amp;B3706</f>
        <v>1</v>
      </c>
      <c r="B3706" s="108">
        <v>1.0</v>
      </c>
      <c r="C3706" s="109" t="str">
        <f t="shared" si="91"/>
        <v/>
      </c>
      <c r="D3706" s="110" t="str">
        <f>VLOOKUP($B$2&amp;$E3706,'Numeración'!$A$4:$G$63,5,FALSE)</f>
        <v/>
      </c>
      <c r="E3706" s="210"/>
      <c r="F3706" s="211"/>
      <c r="G3706" s="113"/>
      <c r="H3706" s="114"/>
      <c r="I3706" s="114"/>
      <c r="J3706" s="212"/>
      <c r="K3706" s="175"/>
      <c r="L3706" s="175"/>
      <c r="M3706" s="117"/>
      <c r="N3706" s="118" t="str">
        <f>VLOOKUP(K3706,COD!$O$2:$P$10,2,FALSE)</f>
        <v>#N/A</v>
      </c>
      <c r="O3706" s="118" t="str">
        <f>VLOOKUP(L3706,COD!$O$12:$P$25,2,FALSE)</f>
        <v>#N/A</v>
      </c>
      <c r="P3706" s="119" t="str">
        <f t="shared" ref="P3706:P4070" si="3386">IF(AND(N3706&lt;&gt;"Ninguno",AND(O3706&lt;&gt;"Ninguno")),N3706&amp;" y "&amp;O3706,IF( OR(N3706="Ninguno",AND(O3706&lt;&gt;"Ninguno")),O3706,IF(OR(N3706&lt;&gt;"Ninguno",AND(O3706="Ninguno")),N3706,"Ninguno")))</f>
        <v>#N/A</v>
      </c>
    </row>
    <row r="3707" ht="23.25" customHeight="1">
      <c r="A3707" s="86" t="str">
        <f t="shared" si="3384"/>
        <v>2</v>
      </c>
      <c r="B3707" s="120">
        <v>2.0</v>
      </c>
      <c r="C3707" s="121" t="str">
        <f t="shared" si="91"/>
        <v/>
      </c>
      <c r="D3707" s="122" t="str">
        <f t="shared" ref="D3707:E3707" si="3385">D3706</f>
        <v/>
      </c>
      <c r="E3707" s="123" t="str">
        <f t="shared" si="3385"/>
        <v/>
      </c>
      <c r="F3707" s="213"/>
      <c r="G3707" s="124"/>
      <c r="H3707" s="125"/>
      <c r="I3707" s="125"/>
      <c r="J3707" s="214"/>
      <c r="K3707" s="185"/>
      <c r="L3707" s="186"/>
      <c r="M3707" s="127"/>
      <c r="N3707" s="128" t="str">
        <f>VLOOKUP(K3707,COD!$O$2:$P$10,2,FALSE)</f>
        <v>#N/A</v>
      </c>
      <c r="O3707" s="128" t="str">
        <f>VLOOKUP(L3707,COD!$O$12:$P$25,2,FALSE)</f>
        <v>#N/A</v>
      </c>
      <c r="P3707" s="119" t="str">
        <f t="shared" si="3386"/>
        <v>#N/A</v>
      </c>
    </row>
    <row r="3708" ht="23.25" customHeight="1">
      <c r="A3708" s="86" t="str">
        <f t="shared" si="3384"/>
        <v>3</v>
      </c>
      <c r="B3708" s="120">
        <v>3.0</v>
      </c>
      <c r="C3708" s="121" t="str">
        <f t="shared" si="91"/>
        <v/>
      </c>
      <c r="D3708" s="122" t="str">
        <f t="shared" ref="D3708:E3708" si="3387">D3707</f>
        <v/>
      </c>
      <c r="E3708" s="123" t="str">
        <f t="shared" si="3387"/>
        <v/>
      </c>
      <c r="F3708" s="213"/>
      <c r="G3708" s="124"/>
      <c r="H3708" s="125"/>
      <c r="I3708" s="125"/>
      <c r="J3708" s="214"/>
      <c r="K3708" s="185"/>
      <c r="L3708" s="185"/>
      <c r="M3708" s="130"/>
      <c r="N3708" s="118" t="str">
        <f>VLOOKUP(K3708,COD!$O$2:$P$10,2,FALSE)</f>
        <v>#N/A</v>
      </c>
      <c r="O3708" s="118" t="str">
        <f>VLOOKUP(L3708,COD!$O$12:$P$25,2,FALSE)</f>
        <v>#N/A</v>
      </c>
      <c r="P3708" s="119" t="str">
        <f t="shared" si="3386"/>
        <v>#N/A</v>
      </c>
    </row>
    <row r="3709" ht="23.25" customHeight="1">
      <c r="A3709" s="86" t="str">
        <f t="shared" si="3384"/>
        <v>4</v>
      </c>
      <c r="B3709" s="120">
        <v>4.0</v>
      </c>
      <c r="C3709" s="121" t="str">
        <f t="shared" si="91"/>
        <v/>
      </c>
      <c r="D3709" s="122" t="str">
        <f t="shared" ref="D3709:E3709" si="3388">D3708</f>
        <v/>
      </c>
      <c r="E3709" s="123" t="str">
        <f t="shared" si="3388"/>
        <v/>
      </c>
      <c r="F3709" s="213"/>
      <c r="G3709" s="124"/>
      <c r="H3709" s="125"/>
      <c r="I3709" s="125"/>
      <c r="J3709" s="214"/>
      <c r="K3709" s="185"/>
      <c r="L3709" s="185"/>
      <c r="M3709" s="127"/>
      <c r="N3709" s="128" t="str">
        <f>VLOOKUP(K3709,COD!$O$2:$P$10,2,FALSE)</f>
        <v>#N/A</v>
      </c>
      <c r="O3709" s="128" t="str">
        <f>VLOOKUP(L3709,COD!$O$12:$P$25,2,FALSE)</f>
        <v>#N/A</v>
      </c>
      <c r="P3709" s="119" t="str">
        <f t="shared" si="3386"/>
        <v>#N/A</v>
      </c>
    </row>
    <row r="3710" ht="23.25" customHeight="1">
      <c r="A3710" s="86" t="str">
        <f t="shared" si="3384"/>
        <v>5</v>
      </c>
      <c r="B3710" s="120">
        <v>5.0</v>
      </c>
      <c r="C3710" s="121" t="str">
        <f t="shared" si="91"/>
        <v/>
      </c>
      <c r="D3710" s="122" t="str">
        <f t="shared" ref="D3710:E3710" si="3389">D3709</f>
        <v/>
      </c>
      <c r="E3710" s="123" t="str">
        <f t="shared" si="3389"/>
        <v/>
      </c>
      <c r="F3710" s="213"/>
      <c r="G3710" s="124"/>
      <c r="H3710" s="125"/>
      <c r="I3710" s="125"/>
      <c r="J3710" s="214"/>
      <c r="K3710" s="185"/>
      <c r="L3710" s="185"/>
      <c r="M3710" s="130"/>
      <c r="N3710" s="118" t="str">
        <f>VLOOKUP(K3710,COD!$O$2:$P$10,2,FALSE)</f>
        <v>#N/A</v>
      </c>
      <c r="O3710" s="118" t="str">
        <f>VLOOKUP(L3710,COD!$O$12:$P$25,2,FALSE)</f>
        <v>#N/A</v>
      </c>
      <c r="P3710" s="119" t="str">
        <f t="shared" si="3386"/>
        <v>#N/A</v>
      </c>
    </row>
    <row r="3711" ht="23.25" customHeight="1">
      <c r="A3711" s="86" t="str">
        <f t="shared" si="3384"/>
        <v>6</v>
      </c>
      <c r="B3711" s="120">
        <v>6.0</v>
      </c>
      <c r="C3711" s="121" t="str">
        <f t="shared" si="91"/>
        <v/>
      </c>
      <c r="D3711" s="122" t="str">
        <f t="shared" ref="D3711:E3711" si="3390">D3710</f>
        <v/>
      </c>
      <c r="E3711" s="123" t="str">
        <f t="shared" si="3390"/>
        <v/>
      </c>
      <c r="F3711" s="213"/>
      <c r="G3711" s="124"/>
      <c r="H3711" s="125"/>
      <c r="I3711" s="125"/>
      <c r="J3711" s="214"/>
      <c r="K3711" s="185"/>
      <c r="L3711" s="185"/>
      <c r="M3711" s="131"/>
      <c r="N3711" s="128" t="str">
        <f>VLOOKUP(K3711,COD!$O$2:$P$10,2,FALSE)</f>
        <v>#N/A</v>
      </c>
      <c r="O3711" s="128" t="str">
        <f>VLOOKUP(L3711,COD!$O$12:$P$25,2,FALSE)</f>
        <v>#N/A</v>
      </c>
      <c r="P3711" s="119" t="str">
        <f t="shared" si="3386"/>
        <v>#N/A</v>
      </c>
    </row>
    <row r="3712" ht="23.25" customHeight="1">
      <c r="A3712" s="86" t="str">
        <f t="shared" si="3384"/>
        <v>7</v>
      </c>
      <c r="B3712" s="120">
        <v>7.0</v>
      </c>
      <c r="C3712" s="121" t="str">
        <f t="shared" si="91"/>
        <v/>
      </c>
      <c r="D3712" s="122" t="str">
        <f t="shared" ref="D3712:E3712" si="3391">D3711</f>
        <v/>
      </c>
      <c r="E3712" s="123" t="str">
        <f t="shared" si="3391"/>
        <v/>
      </c>
      <c r="F3712" s="213"/>
      <c r="G3712" s="124"/>
      <c r="H3712" s="125"/>
      <c r="I3712" s="125"/>
      <c r="J3712" s="214"/>
      <c r="K3712" s="185"/>
      <c r="L3712" s="185"/>
      <c r="M3712" s="132"/>
      <c r="N3712" s="118" t="str">
        <f>VLOOKUP(K3712,COD!$O$2:$P$10,2,FALSE)</f>
        <v>#N/A</v>
      </c>
      <c r="O3712" s="118" t="str">
        <f>VLOOKUP(L3712,COD!$O$12:$P$25,2,FALSE)</f>
        <v>#N/A</v>
      </c>
      <c r="P3712" s="119" t="str">
        <f t="shared" si="3386"/>
        <v>#N/A</v>
      </c>
    </row>
    <row r="3713" ht="23.25" customHeight="1">
      <c r="A3713" s="86" t="str">
        <f t="shared" si="3384"/>
        <v>8</v>
      </c>
      <c r="B3713" s="120">
        <v>8.0</v>
      </c>
      <c r="C3713" s="121" t="str">
        <f t="shared" si="91"/>
        <v/>
      </c>
      <c r="D3713" s="122" t="str">
        <f t="shared" ref="D3713:E3713" si="3392">D3712</f>
        <v/>
      </c>
      <c r="E3713" s="123" t="str">
        <f t="shared" si="3392"/>
        <v/>
      </c>
      <c r="F3713" s="213"/>
      <c r="G3713" s="124"/>
      <c r="H3713" s="125"/>
      <c r="I3713" s="125"/>
      <c r="J3713" s="214"/>
      <c r="K3713" s="185"/>
      <c r="L3713" s="185"/>
      <c r="M3713" s="127"/>
      <c r="N3713" s="128" t="str">
        <f>VLOOKUP(K3713,COD!$O$2:$P$10,2,FALSE)</f>
        <v>#N/A</v>
      </c>
      <c r="O3713" s="128" t="str">
        <f>VLOOKUP(L3713,COD!$O$12:$P$25,2,FALSE)</f>
        <v>#N/A</v>
      </c>
      <c r="P3713" s="119" t="str">
        <f t="shared" si="3386"/>
        <v>#N/A</v>
      </c>
    </row>
    <row r="3714" ht="23.25" customHeight="1">
      <c r="A3714" s="86" t="str">
        <f t="shared" si="3384"/>
        <v>9</v>
      </c>
      <c r="B3714" s="120">
        <v>9.0</v>
      </c>
      <c r="C3714" s="121" t="str">
        <f t="shared" si="91"/>
        <v/>
      </c>
      <c r="D3714" s="122" t="str">
        <f t="shared" ref="D3714:E3714" si="3393">D3713</f>
        <v/>
      </c>
      <c r="E3714" s="123" t="str">
        <f t="shared" si="3393"/>
        <v/>
      </c>
      <c r="F3714" s="213"/>
      <c r="G3714" s="124"/>
      <c r="H3714" s="125"/>
      <c r="I3714" s="125"/>
      <c r="J3714" s="214"/>
      <c r="K3714" s="185"/>
      <c r="L3714" s="185"/>
      <c r="M3714" s="130"/>
      <c r="N3714" s="118" t="str">
        <f>VLOOKUP(K3714,COD!$O$2:$P$10,2,FALSE)</f>
        <v>#N/A</v>
      </c>
      <c r="O3714" s="118" t="str">
        <f>VLOOKUP(L3714,COD!$O$12:$P$25,2,FALSE)</f>
        <v>#N/A</v>
      </c>
      <c r="P3714" s="119" t="str">
        <f t="shared" si="3386"/>
        <v>#N/A</v>
      </c>
    </row>
    <row r="3715" ht="23.25" customHeight="1">
      <c r="A3715" s="86" t="str">
        <f t="shared" si="3384"/>
        <v>10</v>
      </c>
      <c r="B3715" s="120">
        <v>10.0</v>
      </c>
      <c r="C3715" s="121" t="str">
        <f t="shared" si="91"/>
        <v/>
      </c>
      <c r="D3715" s="122" t="str">
        <f t="shared" ref="D3715:E3715" si="3394">D3714</f>
        <v/>
      </c>
      <c r="E3715" s="123" t="str">
        <f t="shared" si="3394"/>
        <v/>
      </c>
      <c r="F3715" s="213"/>
      <c r="G3715" s="124"/>
      <c r="H3715" s="125"/>
      <c r="I3715" s="125"/>
      <c r="J3715" s="214"/>
      <c r="K3715" s="185"/>
      <c r="L3715" s="185"/>
      <c r="M3715" s="127"/>
      <c r="N3715" s="128" t="str">
        <f>VLOOKUP(K3715,COD!$O$2:$P$10,2,FALSE)</f>
        <v>#N/A</v>
      </c>
      <c r="O3715" s="128" t="str">
        <f>VLOOKUP(L3715,COD!$O$12:$P$25,2,FALSE)</f>
        <v>#N/A</v>
      </c>
      <c r="P3715" s="119" t="str">
        <f t="shared" si="3386"/>
        <v>#N/A</v>
      </c>
    </row>
    <row r="3716" ht="23.25" customHeight="1">
      <c r="A3716" s="86" t="str">
        <f t="shared" si="3384"/>
        <v>11</v>
      </c>
      <c r="B3716" s="120">
        <v>11.0</v>
      </c>
      <c r="C3716" s="121" t="str">
        <f t="shared" si="91"/>
        <v/>
      </c>
      <c r="D3716" s="122" t="str">
        <f t="shared" ref="D3716:E3716" si="3395">D3715</f>
        <v/>
      </c>
      <c r="E3716" s="123" t="str">
        <f t="shared" si="3395"/>
        <v/>
      </c>
      <c r="F3716" s="213"/>
      <c r="G3716" s="124"/>
      <c r="H3716" s="125"/>
      <c r="I3716" s="125"/>
      <c r="J3716" s="214"/>
      <c r="K3716" s="185"/>
      <c r="L3716" s="185"/>
      <c r="M3716" s="130"/>
      <c r="N3716" s="118" t="str">
        <f>VLOOKUP(K3716,COD!$O$2:$P$10,2,FALSE)</f>
        <v>#N/A</v>
      </c>
      <c r="O3716" s="118" t="str">
        <f>VLOOKUP(L3716,COD!$O$12:$P$25,2,FALSE)</f>
        <v>#N/A</v>
      </c>
      <c r="P3716" s="119" t="str">
        <f t="shared" si="3386"/>
        <v>#N/A</v>
      </c>
    </row>
    <row r="3717" ht="23.25" customHeight="1">
      <c r="A3717" s="86" t="str">
        <f t="shared" si="3384"/>
        <v>12</v>
      </c>
      <c r="B3717" s="120">
        <v>12.0</v>
      </c>
      <c r="C3717" s="121" t="str">
        <f t="shared" si="91"/>
        <v/>
      </c>
      <c r="D3717" s="122" t="str">
        <f t="shared" ref="D3717:E3717" si="3396">D3716</f>
        <v/>
      </c>
      <c r="E3717" s="123" t="str">
        <f t="shared" si="3396"/>
        <v/>
      </c>
      <c r="F3717" s="213"/>
      <c r="G3717" s="124"/>
      <c r="H3717" s="125"/>
      <c r="I3717" s="125"/>
      <c r="J3717" s="214"/>
      <c r="K3717" s="186"/>
      <c r="L3717" s="186"/>
      <c r="M3717" s="131"/>
      <c r="N3717" s="128" t="str">
        <f>VLOOKUP(K3717,COD!$O$2:$P$10,2,FALSE)</f>
        <v>#N/A</v>
      </c>
      <c r="O3717" s="128" t="str">
        <f>VLOOKUP(L3717,COD!$O$12:$P$25,2,FALSE)</f>
        <v>#N/A</v>
      </c>
      <c r="P3717" s="119" t="str">
        <f t="shared" si="3386"/>
        <v>#N/A</v>
      </c>
    </row>
    <row r="3718" ht="23.25" customHeight="1">
      <c r="A3718" s="86" t="str">
        <f t="shared" si="3384"/>
        <v>13</v>
      </c>
      <c r="B3718" s="120">
        <v>13.0</v>
      </c>
      <c r="C3718" s="121" t="str">
        <f t="shared" si="91"/>
        <v/>
      </c>
      <c r="D3718" s="122" t="str">
        <f t="shared" ref="D3718:E3718" si="3397">D3717</f>
        <v/>
      </c>
      <c r="E3718" s="123" t="str">
        <f t="shared" si="3397"/>
        <v/>
      </c>
      <c r="F3718" s="213"/>
      <c r="G3718" s="124"/>
      <c r="H3718" s="125"/>
      <c r="I3718" s="125"/>
      <c r="J3718" s="214"/>
      <c r="K3718" s="185"/>
      <c r="L3718" s="185"/>
      <c r="M3718" s="132"/>
      <c r="N3718" s="118" t="str">
        <f>VLOOKUP(K3718,COD!$O$2:$P$10,2,FALSE)</f>
        <v>#N/A</v>
      </c>
      <c r="O3718" s="118" t="str">
        <f>VLOOKUP(L3718,COD!$O$12:$P$25,2,FALSE)</f>
        <v>#N/A</v>
      </c>
      <c r="P3718" s="119" t="str">
        <f t="shared" si="3386"/>
        <v>#N/A</v>
      </c>
    </row>
    <row r="3719" ht="23.25" customHeight="1">
      <c r="A3719" s="86" t="str">
        <f t="shared" si="3384"/>
        <v>14</v>
      </c>
      <c r="B3719" s="120">
        <v>14.0</v>
      </c>
      <c r="C3719" s="121" t="str">
        <f t="shared" si="91"/>
        <v/>
      </c>
      <c r="D3719" s="122" t="str">
        <f t="shared" ref="D3719:E3719" si="3398">D3718</f>
        <v/>
      </c>
      <c r="E3719" s="123" t="str">
        <f t="shared" si="3398"/>
        <v/>
      </c>
      <c r="F3719" s="213"/>
      <c r="G3719" s="124"/>
      <c r="H3719" s="125"/>
      <c r="I3719" s="125"/>
      <c r="J3719" s="214"/>
      <c r="K3719" s="186"/>
      <c r="L3719" s="186"/>
      <c r="M3719" s="131"/>
      <c r="N3719" s="128" t="str">
        <f>VLOOKUP(K3719,COD!$O$2:$P$10,2,FALSE)</f>
        <v>#N/A</v>
      </c>
      <c r="O3719" s="128" t="str">
        <f>VLOOKUP(L3719,COD!$O$12:$P$25,2,FALSE)</f>
        <v>#N/A</v>
      </c>
      <c r="P3719" s="119" t="str">
        <f t="shared" si="3386"/>
        <v>#N/A</v>
      </c>
    </row>
    <row r="3720" ht="23.25" customHeight="1">
      <c r="A3720" s="86" t="str">
        <f t="shared" si="3384"/>
        <v>15</v>
      </c>
      <c r="B3720" s="120">
        <v>15.0</v>
      </c>
      <c r="C3720" s="121" t="str">
        <f t="shared" si="91"/>
        <v/>
      </c>
      <c r="D3720" s="122" t="str">
        <f t="shared" ref="D3720:E3720" si="3399">D3719</f>
        <v/>
      </c>
      <c r="E3720" s="123" t="str">
        <f t="shared" si="3399"/>
        <v/>
      </c>
      <c r="F3720" s="213"/>
      <c r="G3720" s="124"/>
      <c r="H3720" s="125"/>
      <c r="I3720" s="125"/>
      <c r="J3720" s="214"/>
      <c r="K3720" s="186"/>
      <c r="L3720" s="186"/>
      <c r="M3720" s="132"/>
      <c r="N3720" s="118" t="str">
        <f>VLOOKUP(K3720,COD!$O$2:$P$10,2,FALSE)</f>
        <v>#N/A</v>
      </c>
      <c r="O3720" s="118" t="str">
        <f>VLOOKUP(L3720,COD!$O$12:$P$25,2,FALSE)</f>
        <v>#N/A</v>
      </c>
      <c r="P3720" s="119" t="str">
        <f t="shared" si="3386"/>
        <v>#N/A</v>
      </c>
    </row>
    <row r="3721" ht="23.25" customHeight="1">
      <c r="A3721" s="86" t="str">
        <f t="shared" si="3384"/>
        <v>16</v>
      </c>
      <c r="B3721" s="120">
        <v>16.0</v>
      </c>
      <c r="C3721" s="121" t="str">
        <f t="shared" si="91"/>
        <v/>
      </c>
      <c r="D3721" s="122" t="str">
        <f t="shared" ref="D3721:E3721" si="3400">D3720</f>
        <v/>
      </c>
      <c r="E3721" s="123" t="str">
        <f t="shared" si="3400"/>
        <v/>
      </c>
      <c r="F3721" s="213"/>
      <c r="G3721" s="124"/>
      <c r="H3721" s="125"/>
      <c r="I3721" s="125"/>
      <c r="J3721" s="214"/>
      <c r="K3721" s="186"/>
      <c r="L3721" s="186"/>
      <c r="M3721" s="127"/>
      <c r="N3721" s="128" t="str">
        <f>VLOOKUP(K3721,COD!$O$2:$P$10,2,FALSE)</f>
        <v>#N/A</v>
      </c>
      <c r="O3721" s="128" t="str">
        <f>VLOOKUP(L3721,COD!$O$12:$P$25,2,FALSE)</f>
        <v>#N/A</v>
      </c>
      <c r="P3721" s="119" t="str">
        <f t="shared" si="3386"/>
        <v>#N/A</v>
      </c>
    </row>
    <row r="3722" ht="23.25" customHeight="1">
      <c r="A3722" s="86" t="str">
        <f t="shared" si="3384"/>
        <v>17</v>
      </c>
      <c r="B3722" s="120">
        <v>17.0</v>
      </c>
      <c r="C3722" s="121" t="str">
        <f t="shared" si="91"/>
        <v/>
      </c>
      <c r="D3722" s="122" t="str">
        <f t="shared" ref="D3722:E3722" si="3401">D3721</f>
        <v/>
      </c>
      <c r="E3722" s="123" t="str">
        <f t="shared" si="3401"/>
        <v/>
      </c>
      <c r="F3722" s="213"/>
      <c r="G3722" s="124"/>
      <c r="H3722" s="125"/>
      <c r="I3722" s="125"/>
      <c r="J3722" s="214"/>
      <c r="K3722" s="186"/>
      <c r="L3722" s="186"/>
      <c r="M3722" s="130"/>
      <c r="N3722" s="118" t="str">
        <f>VLOOKUP(K3722,COD!$O$2:$P$10,2,FALSE)</f>
        <v>#N/A</v>
      </c>
      <c r="O3722" s="118" t="str">
        <f>VLOOKUP(L3722,COD!$O$12:$P$25,2,FALSE)</f>
        <v>#N/A</v>
      </c>
      <c r="P3722" s="119" t="str">
        <f t="shared" si="3386"/>
        <v>#N/A</v>
      </c>
    </row>
    <row r="3723" ht="23.25" customHeight="1">
      <c r="A3723" s="86" t="str">
        <f t="shared" si="3384"/>
        <v>18</v>
      </c>
      <c r="B3723" s="120">
        <v>18.0</v>
      </c>
      <c r="C3723" s="121" t="str">
        <f t="shared" si="91"/>
        <v/>
      </c>
      <c r="D3723" s="122" t="str">
        <f t="shared" ref="D3723:E3723" si="3402">D3722</f>
        <v/>
      </c>
      <c r="E3723" s="123" t="str">
        <f t="shared" si="3402"/>
        <v/>
      </c>
      <c r="F3723" s="213"/>
      <c r="G3723" s="124"/>
      <c r="H3723" s="125"/>
      <c r="I3723" s="125"/>
      <c r="J3723" s="215"/>
      <c r="K3723" s="186"/>
      <c r="L3723" s="186"/>
      <c r="M3723" s="131"/>
      <c r="N3723" s="128" t="str">
        <f>VLOOKUP(K3723,COD!$O$2:$P$10,2,FALSE)</f>
        <v>#N/A</v>
      </c>
      <c r="O3723" s="128" t="str">
        <f>VLOOKUP(L3723,COD!$O$12:$P$25,2,FALSE)</f>
        <v>#N/A</v>
      </c>
      <c r="P3723" s="119" t="str">
        <f t="shared" si="3386"/>
        <v>#N/A</v>
      </c>
    </row>
    <row r="3724" ht="23.25" customHeight="1">
      <c r="A3724" s="86" t="str">
        <f t="shared" si="3384"/>
        <v>19</v>
      </c>
      <c r="B3724" s="120">
        <v>19.0</v>
      </c>
      <c r="C3724" s="121" t="str">
        <f t="shared" si="91"/>
        <v/>
      </c>
      <c r="D3724" s="122" t="str">
        <f t="shared" ref="D3724:E3724" si="3403">D3723</f>
        <v/>
      </c>
      <c r="E3724" s="123" t="str">
        <f t="shared" si="3403"/>
        <v/>
      </c>
      <c r="F3724" s="213"/>
      <c r="G3724" s="124"/>
      <c r="H3724" s="125"/>
      <c r="I3724" s="125"/>
      <c r="J3724" s="214"/>
      <c r="K3724" s="186"/>
      <c r="L3724" s="186"/>
      <c r="M3724" s="132"/>
      <c r="N3724" s="118" t="str">
        <f>VLOOKUP(K3724,COD!$O$2:$P$10,2,FALSE)</f>
        <v>#N/A</v>
      </c>
      <c r="O3724" s="118" t="str">
        <f>VLOOKUP(L3724,COD!$O$12:$P$25,2,FALSE)</f>
        <v>#N/A</v>
      </c>
      <c r="P3724" s="119" t="str">
        <f t="shared" si="3386"/>
        <v>#N/A</v>
      </c>
    </row>
    <row r="3725" ht="23.25" customHeight="1">
      <c r="A3725" s="86" t="str">
        <f t="shared" si="3384"/>
        <v>20</v>
      </c>
      <c r="B3725" s="120">
        <v>20.0</v>
      </c>
      <c r="C3725" s="121" t="str">
        <f t="shared" si="91"/>
        <v/>
      </c>
      <c r="D3725" s="122" t="str">
        <f t="shared" ref="D3725:E3725" si="3404">D3724</f>
        <v/>
      </c>
      <c r="E3725" s="123" t="str">
        <f t="shared" si="3404"/>
        <v/>
      </c>
      <c r="F3725" s="213"/>
      <c r="G3725" s="124"/>
      <c r="H3725" s="125"/>
      <c r="I3725" s="125"/>
      <c r="J3725" s="214"/>
      <c r="K3725" s="186"/>
      <c r="L3725" s="186"/>
      <c r="M3725" s="127"/>
      <c r="N3725" s="128" t="str">
        <f>VLOOKUP(K3725,COD!$O$2:$P$10,2,FALSE)</f>
        <v>#N/A</v>
      </c>
      <c r="O3725" s="128" t="str">
        <f>VLOOKUP(L3725,COD!$O$12:$P$25,2,FALSE)</f>
        <v>#N/A</v>
      </c>
      <c r="P3725" s="119" t="str">
        <f t="shared" si="3386"/>
        <v>#N/A</v>
      </c>
    </row>
    <row r="3726" ht="23.25" customHeight="1">
      <c r="A3726" s="86" t="str">
        <f t="shared" si="3384"/>
        <v>21</v>
      </c>
      <c r="B3726" s="120">
        <v>21.0</v>
      </c>
      <c r="C3726" s="121" t="str">
        <f t="shared" si="91"/>
        <v/>
      </c>
      <c r="D3726" s="122" t="str">
        <f t="shared" ref="D3726:E3726" si="3405">D3725</f>
        <v/>
      </c>
      <c r="E3726" s="123" t="str">
        <f t="shared" si="3405"/>
        <v/>
      </c>
      <c r="F3726" s="213"/>
      <c r="G3726" s="124"/>
      <c r="H3726" s="125"/>
      <c r="I3726" s="125"/>
      <c r="J3726" s="215"/>
      <c r="K3726" s="185"/>
      <c r="L3726" s="186"/>
      <c r="M3726" s="132"/>
      <c r="N3726" s="118" t="str">
        <f>VLOOKUP(K3726,COD!$O$2:$P$10,2,FALSE)</f>
        <v>#N/A</v>
      </c>
      <c r="O3726" s="118" t="str">
        <f>VLOOKUP(L3726,COD!$O$12:$P$25,2,FALSE)</f>
        <v>#N/A</v>
      </c>
      <c r="P3726" s="119" t="str">
        <f t="shared" si="3386"/>
        <v>#N/A</v>
      </c>
    </row>
    <row r="3727" ht="23.25" customHeight="1">
      <c r="A3727" s="86" t="str">
        <f t="shared" si="3384"/>
        <v>22</v>
      </c>
      <c r="B3727" s="120">
        <v>22.0</v>
      </c>
      <c r="C3727" s="121" t="str">
        <f t="shared" si="91"/>
        <v/>
      </c>
      <c r="D3727" s="122" t="str">
        <f t="shared" ref="D3727:E3727" si="3406">D3726</f>
        <v/>
      </c>
      <c r="E3727" s="123" t="str">
        <f t="shared" si="3406"/>
        <v/>
      </c>
      <c r="F3727" s="213"/>
      <c r="G3727" s="124"/>
      <c r="H3727" s="125"/>
      <c r="I3727" s="125"/>
      <c r="J3727" s="214"/>
      <c r="K3727" s="186"/>
      <c r="L3727" s="186"/>
      <c r="M3727" s="131"/>
      <c r="N3727" s="128" t="str">
        <f>VLOOKUP(K3727,COD!$O$2:$P$10,2,FALSE)</f>
        <v>#N/A</v>
      </c>
      <c r="O3727" s="128" t="str">
        <f>VLOOKUP(L3727,COD!$O$12:$P$25,2,FALSE)</f>
        <v>#N/A</v>
      </c>
      <c r="P3727" s="119" t="str">
        <f t="shared" si="3386"/>
        <v>#N/A</v>
      </c>
    </row>
    <row r="3728" ht="23.25" customHeight="1">
      <c r="A3728" s="86" t="str">
        <f t="shared" si="3384"/>
        <v>23</v>
      </c>
      <c r="B3728" s="120">
        <v>23.0</v>
      </c>
      <c r="C3728" s="121" t="str">
        <f t="shared" si="91"/>
        <v/>
      </c>
      <c r="D3728" s="122" t="str">
        <f t="shared" ref="D3728:E3728" si="3407">D3727</f>
        <v/>
      </c>
      <c r="E3728" s="123" t="str">
        <f t="shared" si="3407"/>
        <v/>
      </c>
      <c r="F3728" s="213"/>
      <c r="G3728" s="124"/>
      <c r="H3728" s="125"/>
      <c r="I3728" s="125"/>
      <c r="J3728" s="214"/>
      <c r="K3728" s="185"/>
      <c r="L3728" s="186"/>
      <c r="M3728" s="130"/>
      <c r="N3728" s="118" t="str">
        <f>VLOOKUP(K3728,COD!$O$2:$P$10,2,FALSE)</f>
        <v>#N/A</v>
      </c>
      <c r="O3728" s="118" t="str">
        <f>VLOOKUP(L3728,COD!$O$12:$P$25,2,FALSE)</f>
        <v>#N/A</v>
      </c>
      <c r="P3728" s="119" t="str">
        <f t="shared" si="3386"/>
        <v>#N/A</v>
      </c>
    </row>
    <row r="3729" ht="23.25" customHeight="1">
      <c r="A3729" s="86" t="str">
        <f t="shared" si="3384"/>
        <v>24</v>
      </c>
      <c r="B3729" s="120">
        <v>24.0</v>
      </c>
      <c r="C3729" s="121" t="str">
        <f t="shared" si="91"/>
        <v/>
      </c>
      <c r="D3729" s="122" t="str">
        <f t="shared" ref="D3729:E3729" si="3408">D3728</f>
        <v/>
      </c>
      <c r="E3729" s="123" t="str">
        <f t="shared" si="3408"/>
        <v/>
      </c>
      <c r="F3729" s="213"/>
      <c r="G3729" s="124"/>
      <c r="H3729" s="125"/>
      <c r="I3729" s="125"/>
      <c r="J3729" s="214"/>
      <c r="K3729" s="186"/>
      <c r="L3729" s="186"/>
      <c r="M3729" s="131"/>
      <c r="N3729" s="128" t="str">
        <f>VLOOKUP(K3729,COD!$O$2:$P$10,2,FALSE)</f>
        <v>#N/A</v>
      </c>
      <c r="O3729" s="128" t="str">
        <f>VLOOKUP(L3729,COD!$O$12:$P$25,2,FALSE)</f>
        <v>#N/A</v>
      </c>
      <c r="P3729" s="119" t="str">
        <f t="shared" si="3386"/>
        <v>#N/A</v>
      </c>
    </row>
    <row r="3730" ht="23.25" customHeight="1">
      <c r="A3730" s="86" t="str">
        <f t="shared" si="3384"/>
        <v>25</v>
      </c>
      <c r="B3730" s="120">
        <v>25.0</v>
      </c>
      <c r="C3730" s="121" t="str">
        <f t="shared" si="91"/>
        <v/>
      </c>
      <c r="D3730" s="122" t="str">
        <f t="shared" ref="D3730:E3730" si="3409">D3729</f>
        <v/>
      </c>
      <c r="E3730" s="123" t="str">
        <f t="shared" si="3409"/>
        <v/>
      </c>
      <c r="F3730" s="213"/>
      <c r="G3730" s="124"/>
      <c r="H3730" s="125"/>
      <c r="I3730" s="125"/>
      <c r="J3730" s="215"/>
      <c r="K3730" s="185"/>
      <c r="L3730" s="185"/>
      <c r="M3730" s="132"/>
      <c r="N3730" s="118" t="str">
        <f>VLOOKUP(K3730,COD!$O$2:$P$10,2,FALSE)</f>
        <v>#N/A</v>
      </c>
      <c r="O3730" s="118" t="str">
        <f>VLOOKUP(L3730,COD!$O$12:$P$25,2,FALSE)</f>
        <v>#N/A</v>
      </c>
      <c r="P3730" s="119" t="str">
        <f t="shared" si="3386"/>
        <v>#N/A</v>
      </c>
    </row>
    <row r="3731" ht="23.25" customHeight="1">
      <c r="A3731" s="86" t="str">
        <f t="shared" si="3384"/>
        <v>26</v>
      </c>
      <c r="B3731" s="120">
        <v>26.0</v>
      </c>
      <c r="C3731" s="121" t="str">
        <f t="shared" si="91"/>
        <v/>
      </c>
      <c r="D3731" s="122" t="str">
        <f t="shared" ref="D3731:E3731" si="3410">D3730</f>
        <v/>
      </c>
      <c r="E3731" s="123" t="str">
        <f t="shared" si="3410"/>
        <v/>
      </c>
      <c r="F3731" s="213"/>
      <c r="G3731" s="124"/>
      <c r="H3731" s="125"/>
      <c r="I3731" s="125"/>
      <c r="J3731" s="214"/>
      <c r="K3731" s="185"/>
      <c r="L3731" s="185"/>
      <c r="M3731" s="127"/>
      <c r="N3731" s="128" t="str">
        <f>VLOOKUP(K3731,COD!$O$2:$P$10,2,FALSE)</f>
        <v>#N/A</v>
      </c>
      <c r="O3731" s="128" t="str">
        <f>VLOOKUP(L3731,COD!$O$12:$P$25,2,FALSE)</f>
        <v>#N/A</v>
      </c>
      <c r="P3731" s="119" t="str">
        <f t="shared" si="3386"/>
        <v>#N/A</v>
      </c>
    </row>
    <row r="3732" ht="23.25" customHeight="1">
      <c r="A3732" s="86" t="str">
        <f t="shared" si="3384"/>
        <v>27</v>
      </c>
      <c r="B3732" s="120">
        <v>27.0</v>
      </c>
      <c r="C3732" s="121" t="str">
        <f t="shared" si="91"/>
        <v/>
      </c>
      <c r="D3732" s="122" t="str">
        <f t="shared" ref="D3732:E3732" si="3411">D3731</f>
        <v/>
      </c>
      <c r="E3732" s="123" t="str">
        <f t="shared" si="3411"/>
        <v/>
      </c>
      <c r="F3732" s="213"/>
      <c r="G3732" s="124"/>
      <c r="H3732" s="125"/>
      <c r="I3732" s="125"/>
      <c r="J3732" s="214"/>
      <c r="K3732" s="185"/>
      <c r="L3732" s="185"/>
      <c r="M3732" s="130"/>
      <c r="N3732" s="118" t="str">
        <f>VLOOKUP(K3732,COD!$O$2:$P$10,2,FALSE)</f>
        <v>#N/A</v>
      </c>
      <c r="O3732" s="118" t="str">
        <f>VLOOKUP(L3732,COD!$O$12:$P$25,2,FALSE)</f>
        <v>#N/A</v>
      </c>
      <c r="P3732" s="119" t="str">
        <f t="shared" si="3386"/>
        <v>#N/A</v>
      </c>
    </row>
    <row r="3733" ht="23.25" customHeight="1">
      <c r="A3733" s="86" t="str">
        <f t="shared" si="3384"/>
        <v>28</v>
      </c>
      <c r="B3733" s="120">
        <v>28.0</v>
      </c>
      <c r="C3733" s="121" t="str">
        <f t="shared" si="91"/>
        <v/>
      </c>
      <c r="D3733" s="122" t="str">
        <f t="shared" ref="D3733:E3733" si="3412">D3732</f>
        <v/>
      </c>
      <c r="E3733" s="123" t="str">
        <f t="shared" si="3412"/>
        <v/>
      </c>
      <c r="F3733" s="213"/>
      <c r="G3733" s="124"/>
      <c r="H3733" s="125"/>
      <c r="I3733" s="125"/>
      <c r="J3733" s="214"/>
      <c r="K3733" s="185"/>
      <c r="L3733" s="185"/>
      <c r="M3733" s="127"/>
      <c r="N3733" s="128" t="str">
        <f>VLOOKUP(K3733,COD!$O$2:$P$10,2,FALSE)</f>
        <v>#N/A</v>
      </c>
      <c r="O3733" s="128" t="str">
        <f>VLOOKUP(L3733,COD!$O$12:$P$25,2,FALSE)</f>
        <v>#N/A</v>
      </c>
      <c r="P3733" s="119" t="str">
        <f t="shared" si="3386"/>
        <v>#N/A</v>
      </c>
    </row>
    <row r="3734" ht="23.25" customHeight="1">
      <c r="A3734" s="86" t="str">
        <f t="shared" si="3384"/>
        <v>29</v>
      </c>
      <c r="B3734" s="120">
        <v>29.0</v>
      </c>
      <c r="C3734" s="121" t="str">
        <f t="shared" si="91"/>
        <v/>
      </c>
      <c r="D3734" s="122" t="str">
        <f t="shared" ref="D3734:E3734" si="3413">D3733</f>
        <v/>
      </c>
      <c r="E3734" s="123" t="str">
        <f t="shared" si="3413"/>
        <v/>
      </c>
      <c r="F3734" s="213"/>
      <c r="G3734" s="124"/>
      <c r="H3734" s="125"/>
      <c r="I3734" s="125"/>
      <c r="J3734" s="214"/>
      <c r="K3734" s="185"/>
      <c r="L3734" s="185"/>
      <c r="M3734" s="130"/>
      <c r="N3734" s="118" t="str">
        <f>VLOOKUP(K3734,COD!$O$2:$P$10,2,FALSE)</f>
        <v>#N/A</v>
      </c>
      <c r="O3734" s="118" t="str">
        <f>VLOOKUP(L3734,COD!$O$12:$P$25,2,FALSE)</f>
        <v>#N/A</v>
      </c>
      <c r="P3734" s="119" t="str">
        <f t="shared" si="3386"/>
        <v>#N/A</v>
      </c>
    </row>
    <row r="3735" ht="23.25" customHeight="1">
      <c r="A3735" s="86" t="str">
        <f t="shared" si="3384"/>
        <v>30</v>
      </c>
      <c r="B3735" s="120">
        <v>30.0</v>
      </c>
      <c r="C3735" s="121" t="str">
        <f t="shared" si="91"/>
        <v/>
      </c>
      <c r="D3735" s="122" t="str">
        <f t="shared" ref="D3735:E3735" si="3414">D3734</f>
        <v/>
      </c>
      <c r="E3735" s="123" t="str">
        <f t="shared" si="3414"/>
        <v/>
      </c>
      <c r="F3735" s="213"/>
      <c r="G3735" s="124"/>
      <c r="H3735" s="125"/>
      <c r="I3735" s="125"/>
      <c r="J3735" s="214"/>
      <c r="K3735" s="185"/>
      <c r="L3735" s="185"/>
      <c r="M3735" s="131"/>
      <c r="N3735" s="128" t="str">
        <f>VLOOKUP(K3735,COD!$O$2:$P$10,2,FALSE)</f>
        <v>#N/A</v>
      </c>
      <c r="O3735" s="128" t="str">
        <f>VLOOKUP(L3735,COD!$O$12:$P$25,2,FALSE)</f>
        <v>#N/A</v>
      </c>
      <c r="P3735" s="119" t="str">
        <f t="shared" si="3386"/>
        <v>#N/A</v>
      </c>
    </row>
    <row r="3736" ht="23.25" customHeight="1">
      <c r="A3736" s="86" t="str">
        <f t="shared" si="3384"/>
        <v>31</v>
      </c>
      <c r="B3736" s="120">
        <v>31.0</v>
      </c>
      <c r="C3736" s="121" t="str">
        <f t="shared" si="91"/>
        <v/>
      </c>
      <c r="D3736" s="122" t="str">
        <f t="shared" ref="D3736:E3736" si="3415">D3735</f>
        <v/>
      </c>
      <c r="E3736" s="123" t="str">
        <f t="shared" si="3415"/>
        <v/>
      </c>
      <c r="F3736" s="213"/>
      <c r="G3736" s="124"/>
      <c r="H3736" s="125"/>
      <c r="I3736" s="125"/>
      <c r="J3736" s="214"/>
      <c r="K3736" s="186"/>
      <c r="L3736" s="186"/>
      <c r="M3736" s="130"/>
      <c r="N3736" s="118" t="str">
        <f>VLOOKUP(K3736,COD!$O$2:$P$10,2,FALSE)</f>
        <v>#N/A</v>
      </c>
      <c r="O3736" s="118" t="str">
        <f>VLOOKUP(L3736,COD!$O$12:$P$25,2,FALSE)</f>
        <v>#N/A</v>
      </c>
      <c r="P3736" s="119" t="str">
        <f t="shared" si="3386"/>
        <v>#N/A</v>
      </c>
    </row>
    <row r="3737" ht="23.25" customHeight="1">
      <c r="A3737" s="86" t="str">
        <f t="shared" si="3384"/>
        <v>32</v>
      </c>
      <c r="B3737" s="120">
        <v>32.0</v>
      </c>
      <c r="C3737" s="121" t="str">
        <f t="shared" si="91"/>
        <v/>
      </c>
      <c r="D3737" s="122" t="str">
        <f t="shared" ref="D3737:E3737" si="3416">D3736</f>
        <v/>
      </c>
      <c r="E3737" s="123" t="str">
        <f t="shared" si="3416"/>
        <v/>
      </c>
      <c r="F3737" s="213"/>
      <c r="G3737" s="124"/>
      <c r="H3737" s="125"/>
      <c r="I3737" s="125"/>
      <c r="J3737" s="214"/>
      <c r="K3737" s="185"/>
      <c r="L3737" s="185"/>
      <c r="M3737" s="131"/>
      <c r="N3737" s="128" t="str">
        <f>VLOOKUP(K3737,COD!$O$2:$P$10,2,FALSE)</f>
        <v>#N/A</v>
      </c>
      <c r="O3737" s="128" t="str">
        <f>VLOOKUP(L3737,COD!$O$12:$P$25,2,FALSE)</f>
        <v>#N/A</v>
      </c>
      <c r="P3737" s="119" t="str">
        <f t="shared" si="3386"/>
        <v>#N/A</v>
      </c>
    </row>
    <row r="3738" ht="23.25" customHeight="1">
      <c r="A3738" s="86" t="str">
        <f t="shared" si="3384"/>
        <v>33</v>
      </c>
      <c r="B3738" s="120">
        <v>33.0</v>
      </c>
      <c r="C3738" s="121" t="str">
        <f t="shared" si="91"/>
        <v/>
      </c>
      <c r="D3738" s="122" t="str">
        <f t="shared" ref="D3738:E3738" si="3417">D3737</f>
        <v/>
      </c>
      <c r="E3738" s="123" t="str">
        <f t="shared" si="3417"/>
        <v/>
      </c>
      <c r="F3738" s="213"/>
      <c r="G3738" s="124"/>
      <c r="H3738" s="125"/>
      <c r="I3738" s="125"/>
      <c r="J3738" s="214"/>
      <c r="K3738" s="185"/>
      <c r="L3738" s="185"/>
      <c r="M3738" s="132"/>
      <c r="N3738" s="118" t="str">
        <f>VLOOKUP(K3738,COD!$O$2:$P$10,2,FALSE)</f>
        <v>#N/A</v>
      </c>
      <c r="O3738" s="118" t="str">
        <f>VLOOKUP(L3738,COD!$O$12:$P$25,2,FALSE)</f>
        <v>#N/A</v>
      </c>
      <c r="P3738" s="119" t="str">
        <f t="shared" si="3386"/>
        <v>#N/A</v>
      </c>
    </row>
    <row r="3739" ht="23.25" customHeight="1">
      <c r="A3739" s="86" t="str">
        <f t="shared" si="3384"/>
        <v>34</v>
      </c>
      <c r="B3739" s="120">
        <v>34.0</v>
      </c>
      <c r="C3739" s="121" t="str">
        <f t="shared" si="91"/>
        <v/>
      </c>
      <c r="D3739" s="122" t="str">
        <f t="shared" ref="D3739:E3739" si="3418">D3738</f>
        <v/>
      </c>
      <c r="E3739" s="123" t="str">
        <f t="shared" si="3418"/>
        <v/>
      </c>
      <c r="F3739" s="213"/>
      <c r="G3739" s="124"/>
      <c r="H3739" s="125"/>
      <c r="I3739" s="125"/>
      <c r="J3739" s="214"/>
      <c r="K3739" s="185"/>
      <c r="L3739" s="185"/>
      <c r="M3739" s="127"/>
      <c r="N3739" s="128" t="str">
        <f>VLOOKUP(K3739,COD!$O$2:$P$10,2,FALSE)</f>
        <v>#N/A</v>
      </c>
      <c r="O3739" s="128" t="str">
        <f>VLOOKUP(L3739,COD!$O$12:$P$25,2,FALSE)</f>
        <v>#N/A</v>
      </c>
      <c r="P3739" s="119" t="str">
        <f t="shared" si="3386"/>
        <v>#N/A</v>
      </c>
    </row>
    <row r="3740" ht="23.25" customHeight="1">
      <c r="A3740" s="86" t="str">
        <f t="shared" si="3384"/>
        <v>35</v>
      </c>
      <c r="B3740" s="120">
        <v>35.0</v>
      </c>
      <c r="C3740" s="121" t="str">
        <f t="shared" si="91"/>
        <v/>
      </c>
      <c r="D3740" s="122" t="str">
        <f t="shared" ref="D3740:E3740" si="3419">D3739</f>
        <v/>
      </c>
      <c r="E3740" s="123" t="str">
        <f t="shared" si="3419"/>
        <v/>
      </c>
      <c r="F3740" s="213"/>
      <c r="G3740" s="124"/>
      <c r="H3740" s="125"/>
      <c r="I3740" s="125"/>
      <c r="J3740" s="214"/>
      <c r="K3740" s="185"/>
      <c r="L3740" s="185"/>
      <c r="M3740" s="130"/>
      <c r="N3740" s="118" t="str">
        <f>VLOOKUP(K3740,COD!$O$2:$P$10,2,FALSE)</f>
        <v>#N/A</v>
      </c>
      <c r="O3740" s="118" t="str">
        <f>VLOOKUP(L3740,COD!$O$12:$P$25,2,FALSE)</f>
        <v>#N/A</v>
      </c>
      <c r="P3740" s="119" t="str">
        <f t="shared" si="3386"/>
        <v>#N/A</v>
      </c>
    </row>
    <row r="3741" ht="23.25" customHeight="1">
      <c r="A3741" s="86" t="str">
        <f t="shared" si="3384"/>
        <v>36</v>
      </c>
      <c r="B3741" s="120">
        <v>36.0</v>
      </c>
      <c r="C3741" s="121" t="str">
        <f t="shared" si="91"/>
        <v/>
      </c>
      <c r="D3741" s="122" t="str">
        <f t="shared" ref="D3741:E3741" si="3420">D3740</f>
        <v/>
      </c>
      <c r="E3741" s="123" t="str">
        <f t="shared" si="3420"/>
        <v/>
      </c>
      <c r="F3741" s="213"/>
      <c r="G3741" s="124"/>
      <c r="H3741" s="125"/>
      <c r="I3741" s="125"/>
      <c r="J3741" s="214"/>
      <c r="K3741" s="185"/>
      <c r="L3741" s="185"/>
      <c r="M3741" s="127"/>
      <c r="N3741" s="128" t="str">
        <f>VLOOKUP(K3741,COD!$O$2:$P$10,2,FALSE)</f>
        <v>#N/A</v>
      </c>
      <c r="O3741" s="128" t="str">
        <f>VLOOKUP(L3741,COD!$O$12:$P$25,2,FALSE)</f>
        <v>#N/A</v>
      </c>
      <c r="P3741" s="119" t="str">
        <f t="shared" si="3386"/>
        <v>#N/A</v>
      </c>
    </row>
    <row r="3742" ht="23.25" customHeight="1">
      <c r="A3742" s="86" t="str">
        <f t="shared" si="3384"/>
        <v>37</v>
      </c>
      <c r="B3742" s="120">
        <v>37.0</v>
      </c>
      <c r="C3742" s="121" t="str">
        <f t="shared" si="91"/>
        <v/>
      </c>
      <c r="D3742" s="122" t="str">
        <f t="shared" ref="D3742:E3742" si="3421">D3741</f>
        <v/>
      </c>
      <c r="E3742" s="123" t="str">
        <f t="shared" si="3421"/>
        <v/>
      </c>
      <c r="F3742" s="213"/>
      <c r="G3742" s="124"/>
      <c r="H3742" s="125"/>
      <c r="I3742" s="125"/>
      <c r="J3742" s="215"/>
      <c r="K3742" s="185"/>
      <c r="L3742" s="185"/>
      <c r="M3742" s="132"/>
      <c r="N3742" s="118" t="str">
        <f>VLOOKUP(K3742,COD!$O$2:$P$10,2,FALSE)</f>
        <v>#N/A</v>
      </c>
      <c r="O3742" s="118" t="str">
        <f>VLOOKUP(L3742,COD!$O$12:$P$25,2,FALSE)</f>
        <v>#N/A</v>
      </c>
      <c r="P3742" s="119" t="str">
        <f t="shared" si="3386"/>
        <v>#N/A</v>
      </c>
    </row>
    <row r="3743" ht="23.25" customHeight="1">
      <c r="A3743" s="86" t="str">
        <f t="shared" si="3384"/>
        <v>38</v>
      </c>
      <c r="B3743" s="120">
        <v>38.0</v>
      </c>
      <c r="C3743" s="121" t="str">
        <f t="shared" si="91"/>
        <v/>
      </c>
      <c r="D3743" s="122" t="str">
        <f t="shared" ref="D3743:E3743" si="3422">D3742</f>
        <v/>
      </c>
      <c r="E3743" s="123" t="str">
        <f t="shared" si="3422"/>
        <v/>
      </c>
      <c r="F3743" s="213"/>
      <c r="G3743" s="124"/>
      <c r="H3743" s="125"/>
      <c r="I3743" s="125"/>
      <c r="J3743" s="214"/>
      <c r="K3743" s="185"/>
      <c r="L3743" s="185"/>
      <c r="M3743" s="127"/>
      <c r="N3743" s="128" t="str">
        <f>VLOOKUP(K3743,COD!$O$2:$P$10,2,FALSE)</f>
        <v>#N/A</v>
      </c>
      <c r="O3743" s="128" t="str">
        <f>VLOOKUP(L3743,COD!$O$12:$P$25,2,FALSE)</f>
        <v>#N/A</v>
      </c>
      <c r="P3743" s="119" t="str">
        <f t="shared" si="3386"/>
        <v>#N/A</v>
      </c>
    </row>
    <row r="3744" ht="23.25" customHeight="1">
      <c r="A3744" s="86" t="str">
        <f t="shared" si="3384"/>
        <v>39</v>
      </c>
      <c r="B3744" s="120">
        <v>39.0</v>
      </c>
      <c r="C3744" s="121" t="str">
        <f t="shared" si="91"/>
        <v/>
      </c>
      <c r="D3744" s="122" t="str">
        <f t="shared" ref="D3744:E3744" si="3423">D3743</f>
        <v/>
      </c>
      <c r="E3744" s="123" t="str">
        <f t="shared" si="3423"/>
        <v/>
      </c>
      <c r="F3744" s="213"/>
      <c r="G3744" s="124"/>
      <c r="H3744" s="125"/>
      <c r="I3744" s="125"/>
      <c r="J3744" s="214"/>
      <c r="K3744" s="185"/>
      <c r="L3744" s="186"/>
      <c r="M3744" s="132"/>
      <c r="N3744" s="118" t="str">
        <f>VLOOKUP(K3744,COD!$O$2:$P$10,2,FALSE)</f>
        <v>#N/A</v>
      </c>
      <c r="O3744" s="118" t="str">
        <f>VLOOKUP(L3744,COD!$O$12:$P$25,2,FALSE)</f>
        <v>#N/A</v>
      </c>
      <c r="P3744" s="119" t="str">
        <f t="shared" si="3386"/>
        <v>#N/A</v>
      </c>
    </row>
    <row r="3745" ht="23.25" customHeight="1">
      <c r="A3745" s="86" t="str">
        <f t="shared" si="3384"/>
        <v>40</v>
      </c>
      <c r="B3745" s="120">
        <v>40.0</v>
      </c>
      <c r="C3745" s="121" t="str">
        <f t="shared" si="91"/>
        <v/>
      </c>
      <c r="D3745" s="122" t="str">
        <f t="shared" ref="D3745:E3745" si="3424">D3744</f>
        <v/>
      </c>
      <c r="E3745" s="123" t="str">
        <f t="shared" si="3424"/>
        <v/>
      </c>
      <c r="F3745" s="213"/>
      <c r="G3745" s="124"/>
      <c r="H3745" s="125"/>
      <c r="I3745" s="125"/>
      <c r="J3745" s="214"/>
      <c r="K3745" s="185"/>
      <c r="L3745" s="186"/>
      <c r="M3745" s="131"/>
      <c r="N3745" s="128" t="str">
        <f>VLOOKUP(K3745,COD!$O$2:$P$10,2,FALSE)</f>
        <v>#N/A</v>
      </c>
      <c r="O3745" s="128" t="str">
        <f>VLOOKUP(L3745,COD!$O$12:$P$25,2,FALSE)</f>
        <v>#N/A</v>
      </c>
      <c r="P3745" s="119" t="str">
        <f t="shared" si="3386"/>
        <v>#N/A</v>
      </c>
    </row>
    <row r="3746" ht="23.25" customHeight="1">
      <c r="A3746" s="86" t="str">
        <f t="shared" si="3384"/>
        <v>41</v>
      </c>
      <c r="B3746" s="120">
        <v>41.0</v>
      </c>
      <c r="C3746" s="121" t="str">
        <f t="shared" si="91"/>
        <v/>
      </c>
      <c r="D3746" s="122" t="str">
        <f t="shared" ref="D3746:E3746" si="3425">D3745</f>
        <v/>
      </c>
      <c r="E3746" s="123" t="str">
        <f t="shared" si="3425"/>
        <v/>
      </c>
      <c r="F3746" s="213"/>
      <c r="G3746" s="124"/>
      <c r="H3746" s="125"/>
      <c r="I3746" s="125"/>
      <c r="J3746" s="214"/>
      <c r="K3746" s="185"/>
      <c r="L3746" s="186"/>
      <c r="M3746" s="132"/>
      <c r="N3746" s="118" t="str">
        <f>VLOOKUP(K3746,COD!$O$2:$P$10,2,FALSE)</f>
        <v>#N/A</v>
      </c>
      <c r="O3746" s="118" t="str">
        <f>VLOOKUP(L3746,COD!$O$12:$P$25,2,FALSE)</f>
        <v>#N/A</v>
      </c>
      <c r="P3746" s="119" t="str">
        <f t="shared" si="3386"/>
        <v>#N/A</v>
      </c>
    </row>
    <row r="3747" ht="23.25" customHeight="1">
      <c r="A3747" s="86" t="str">
        <f t="shared" si="3384"/>
        <v>42</v>
      </c>
      <c r="B3747" s="120">
        <v>42.0</v>
      </c>
      <c r="C3747" s="121" t="str">
        <f t="shared" si="91"/>
        <v/>
      </c>
      <c r="D3747" s="122" t="str">
        <f t="shared" ref="D3747:E3747" si="3426">D3746</f>
        <v/>
      </c>
      <c r="E3747" s="123" t="str">
        <f t="shared" si="3426"/>
        <v/>
      </c>
      <c r="F3747" s="213"/>
      <c r="G3747" s="124"/>
      <c r="H3747" s="125"/>
      <c r="I3747" s="125"/>
      <c r="J3747" s="214"/>
      <c r="K3747" s="185"/>
      <c r="L3747" s="188"/>
      <c r="M3747" s="127"/>
      <c r="N3747" s="128" t="str">
        <f>VLOOKUP(K3747,COD!$O$2:$P$10,2,FALSE)</f>
        <v>#N/A</v>
      </c>
      <c r="O3747" s="128" t="str">
        <f>VLOOKUP(L3747,COD!$O$12:$P$25,2,FALSE)</f>
        <v>#N/A</v>
      </c>
      <c r="P3747" s="119" t="str">
        <f t="shared" si="3386"/>
        <v>#N/A</v>
      </c>
    </row>
    <row r="3748" ht="23.25" customHeight="1">
      <c r="A3748" s="86" t="str">
        <f t="shared" si="3384"/>
        <v>43</v>
      </c>
      <c r="B3748" s="120">
        <v>43.0</v>
      </c>
      <c r="C3748" s="121" t="str">
        <f t="shared" si="91"/>
        <v/>
      </c>
      <c r="D3748" s="122" t="str">
        <f t="shared" ref="D3748:E3748" si="3427">D3747</f>
        <v/>
      </c>
      <c r="E3748" s="123" t="str">
        <f t="shared" si="3427"/>
        <v/>
      </c>
      <c r="F3748" s="213"/>
      <c r="G3748" s="124"/>
      <c r="H3748" s="125"/>
      <c r="I3748" s="125"/>
      <c r="J3748" s="214"/>
      <c r="K3748" s="186"/>
      <c r="L3748" s="186"/>
      <c r="M3748" s="130"/>
      <c r="N3748" s="118" t="str">
        <f>VLOOKUP(K3748,COD!$O$2:$P$10,2,FALSE)</f>
        <v>#N/A</v>
      </c>
      <c r="O3748" s="118" t="str">
        <f>VLOOKUP(L3748,COD!$O$12:$P$25,2,FALSE)</f>
        <v>#N/A</v>
      </c>
      <c r="P3748" s="119" t="str">
        <f t="shared" si="3386"/>
        <v>#N/A</v>
      </c>
    </row>
    <row r="3749" ht="23.25" customHeight="1">
      <c r="A3749" s="86" t="str">
        <f t="shared" si="3384"/>
        <v>44</v>
      </c>
      <c r="B3749" s="120">
        <v>44.0</v>
      </c>
      <c r="C3749" s="121" t="str">
        <f t="shared" si="91"/>
        <v/>
      </c>
      <c r="D3749" s="122" t="str">
        <f t="shared" ref="D3749:E3749" si="3428">D3748</f>
        <v/>
      </c>
      <c r="E3749" s="123" t="str">
        <f t="shared" si="3428"/>
        <v/>
      </c>
      <c r="F3749" s="213"/>
      <c r="G3749" s="124"/>
      <c r="H3749" s="125"/>
      <c r="I3749" s="125"/>
      <c r="J3749" s="214"/>
      <c r="K3749" s="186"/>
      <c r="L3749" s="186"/>
      <c r="M3749" s="131"/>
      <c r="N3749" s="128" t="str">
        <f>VLOOKUP(K3749,COD!$O$2:$P$10,2,FALSE)</f>
        <v>#N/A</v>
      </c>
      <c r="O3749" s="128" t="str">
        <f>VLOOKUP(L3749,COD!$O$12:$P$25,2,FALSE)</f>
        <v>#N/A</v>
      </c>
      <c r="P3749" s="119" t="str">
        <f t="shared" si="3386"/>
        <v>#N/A</v>
      </c>
    </row>
    <row r="3750" ht="23.25" customHeight="1">
      <c r="A3750" s="86" t="str">
        <f t="shared" si="3384"/>
        <v>45</v>
      </c>
      <c r="B3750" s="120">
        <v>45.0</v>
      </c>
      <c r="C3750" s="121" t="str">
        <f t="shared" si="91"/>
        <v/>
      </c>
      <c r="D3750" s="122" t="str">
        <f t="shared" ref="D3750:E3750" si="3429">D3749</f>
        <v/>
      </c>
      <c r="E3750" s="123" t="str">
        <f t="shared" si="3429"/>
        <v/>
      </c>
      <c r="F3750" s="213"/>
      <c r="G3750" s="124"/>
      <c r="H3750" s="125"/>
      <c r="I3750" s="125"/>
      <c r="J3750" s="214"/>
      <c r="K3750" s="189"/>
      <c r="L3750" s="190"/>
      <c r="M3750" s="132"/>
      <c r="N3750" s="118" t="str">
        <f>VLOOKUP(K3750,COD!$O$2:$P$10,2,FALSE)</f>
        <v>#N/A</v>
      </c>
      <c r="O3750" s="118" t="str">
        <f>VLOOKUP(L3750,COD!$O$12:$P$25,2,FALSE)</f>
        <v>#N/A</v>
      </c>
      <c r="P3750" s="119" t="str">
        <f t="shared" si="3386"/>
        <v>#N/A</v>
      </c>
    </row>
    <row r="3751" ht="23.25" customHeight="1">
      <c r="A3751" s="86" t="str">
        <f t="shared" si="3384"/>
        <v>46</v>
      </c>
      <c r="B3751" s="120">
        <v>46.0</v>
      </c>
      <c r="C3751" s="121" t="str">
        <f t="shared" si="91"/>
        <v/>
      </c>
      <c r="D3751" s="122" t="str">
        <f t="shared" ref="D3751:E3751" si="3430">D3750</f>
        <v/>
      </c>
      <c r="E3751" s="123" t="str">
        <f t="shared" si="3430"/>
        <v/>
      </c>
      <c r="F3751" s="213"/>
      <c r="G3751" s="124"/>
      <c r="H3751" s="125"/>
      <c r="I3751" s="125"/>
      <c r="J3751" s="215"/>
      <c r="K3751" s="186"/>
      <c r="L3751" s="186"/>
      <c r="M3751" s="127"/>
      <c r="N3751" s="128" t="str">
        <f>VLOOKUP(K3751,COD!$O$2:$P$10,2,FALSE)</f>
        <v>#N/A</v>
      </c>
      <c r="O3751" s="128" t="str">
        <f>VLOOKUP(L3751,COD!$O$12:$P$25,2,FALSE)</f>
        <v>#N/A</v>
      </c>
      <c r="P3751" s="119" t="str">
        <f t="shared" si="3386"/>
        <v>#N/A</v>
      </c>
    </row>
    <row r="3752" ht="23.25" customHeight="1">
      <c r="A3752" s="86" t="str">
        <f t="shared" si="3384"/>
        <v>47</v>
      </c>
      <c r="B3752" s="120">
        <v>47.0</v>
      </c>
      <c r="C3752" s="121" t="str">
        <f t="shared" si="91"/>
        <v/>
      </c>
      <c r="D3752" s="122" t="str">
        <f t="shared" ref="D3752:E3752" si="3431">D3751</f>
        <v/>
      </c>
      <c r="E3752" s="123" t="str">
        <f t="shared" si="3431"/>
        <v/>
      </c>
      <c r="F3752" s="213"/>
      <c r="G3752" s="124"/>
      <c r="H3752" s="125"/>
      <c r="I3752" s="125"/>
      <c r="J3752" s="214"/>
      <c r="K3752" s="185"/>
      <c r="L3752" s="186"/>
      <c r="M3752" s="132"/>
      <c r="N3752" s="118" t="str">
        <f>VLOOKUP(K3752,COD!$O$2:$P$10,2,FALSE)</f>
        <v>#N/A</v>
      </c>
      <c r="O3752" s="118" t="str">
        <f>VLOOKUP(L3752,COD!$O$12:$P$25,2,FALSE)</f>
        <v>#N/A</v>
      </c>
      <c r="P3752" s="119" t="str">
        <f t="shared" si="3386"/>
        <v>#N/A</v>
      </c>
    </row>
    <row r="3753" ht="23.25" customHeight="1">
      <c r="A3753" s="86" t="str">
        <f t="shared" si="3384"/>
        <v>48</v>
      </c>
      <c r="B3753" s="120">
        <v>48.0</v>
      </c>
      <c r="C3753" s="121" t="str">
        <f t="shared" si="91"/>
        <v/>
      </c>
      <c r="D3753" s="122" t="str">
        <f t="shared" ref="D3753:E3753" si="3432">D3752</f>
        <v/>
      </c>
      <c r="E3753" s="123" t="str">
        <f t="shared" si="3432"/>
        <v/>
      </c>
      <c r="F3753" s="213"/>
      <c r="G3753" s="124"/>
      <c r="H3753" s="125"/>
      <c r="I3753" s="125"/>
      <c r="J3753" s="214"/>
      <c r="K3753" s="186"/>
      <c r="L3753" s="186"/>
      <c r="M3753" s="127"/>
      <c r="N3753" s="128" t="str">
        <f>VLOOKUP(K3753,COD!$O$2:$P$10,2,FALSE)</f>
        <v>#N/A</v>
      </c>
      <c r="O3753" s="128" t="str">
        <f>VLOOKUP(L3753,COD!$O$12:$P$25,2,FALSE)</f>
        <v>#N/A</v>
      </c>
      <c r="P3753" s="119" t="str">
        <f t="shared" si="3386"/>
        <v>#N/A</v>
      </c>
    </row>
    <row r="3754" ht="23.25" customHeight="1">
      <c r="A3754" s="86" t="str">
        <f t="shared" si="3384"/>
        <v>49</v>
      </c>
      <c r="B3754" s="120">
        <v>49.0</v>
      </c>
      <c r="C3754" s="121" t="str">
        <f t="shared" si="91"/>
        <v/>
      </c>
      <c r="D3754" s="122" t="str">
        <f t="shared" ref="D3754:E3754" si="3433">D3753</f>
        <v/>
      </c>
      <c r="E3754" s="123" t="str">
        <f t="shared" si="3433"/>
        <v/>
      </c>
      <c r="F3754" s="213"/>
      <c r="G3754" s="124"/>
      <c r="H3754" s="125"/>
      <c r="I3754" s="125"/>
      <c r="J3754" s="214"/>
      <c r="K3754" s="185"/>
      <c r="L3754" s="186"/>
      <c r="M3754" s="132"/>
      <c r="N3754" s="118" t="str">
        <f>VLOOKUP(K3754,COD!$O$2:$P$10,2,FALSE)</f>
        <v>#N/A</v>
      </c>
      <c r="O3754" s="118" t="str">
        <f>VLOOKUP(L3754,COD!$O$12:$P$25,2,FALSE)</f>
        <v>#N/A</v>
      </c>
      <c r="P3754" s="119" t="str">
        <f t="shared" si="3386"/>
        <v>#N/A</v>
      </c>
    </row>
    <row r="3755" ht="23.25" customHeight="1">
      <c r="A3755" s="86" t="str">
        <f t="shared" si="3384"/>
        <v>50</v>
      </c>
      <c r="B3755" s="120">
        <v>50.0</v>
      </c>
      <c r="C3755" s="121" t="str">
        <f t="shared" si="91"/>
        <v/>
      </c>
      <c r="D3755" s="122" t="str">
        <f t="shared" ref="D3755:E3755" si="3434">D3754</f>
        <v/>
      </c>
      <c r="E3755" s="123" t="str">
        <f t="shared" si="3434"/>
        <v/>
      </c>
      <c r="F3755" s="213"/>
      <c r="G3755" s="124"/>
      <c r="H3755" s="125"/>
      <c r="I3755" s="125"/>
      <c r="J3755" s="214"/>
      <c r="K3755" s="186"/>
      <c r="L3755" s="186"/>
      <c r="M3755" s="127"/>
      <c r="N3755" s="128" t="str">
        <f>VLOOKUP(K3755,COD!$O$2:$P$10,2,FALSE)</f>
        <v>#N/A</v>
      </c>
      <c r="O3755" s="128" t="str">
        <f>VLOOKUP(L3755,COD!$O$12:$P$25,2,FALSE)</f>
        <v>#N/A</v>
      </c>
      <c r="P3755" s="119" t="str">
        <f t="shared" si="3386"/>
        <v>#N/A</v>
      </c>
    </row>
    <row r="3756" ht="23.25" customHeight="1">
      <c r="A3756" s="86" t="str">
        <f t="shared" si="3384"/>
        <v>51</v>
      </c>
      <c r="B3756" s="120">
        <v>51.0</v>
      </c>
      <c r="C3756" s="121" t="str">
        <f t="shared" si="91"/>
        <v/>
      </c>
      <c r="D3756" s="122" t="str">
        <f t="shared" ref="D3756:E3756" si="3435">D3755</f>
        <v/>
      </c>
      <c r="E3756" s="123" t="str">
        <f t="shared" si="3435"/>
        <v/>
      </c>
      <c r="F3756" s="213"/>
      <c r="G3756" s="124"/>
      <c r="H3756" s="125"/>
      <c r="I3756" s="125"/>
      <c r="J3756" s="215"/>
      <c r="K3756" s="186"/>
      <c r="L3756" s="186"/>
      <c r="M3756" s="130"/>
      <c r="N3756" s="118" t="str">
        <f>VLOOKUP(K3756,COD!$O$2:$P$10,2,FALSE)</f>
        <v>#N/A</v>
      </c>
      <c r="O3756" s="118" t="str">
        <f>VLOOKUP(L3756,COD!$O$12:$P$25,2,FALSE)</f>
        <v>#N/A</v>
      </c>
      <c r="P3756" s="119" t="str">
        <f t="shared" si="3386"/>
        <v>#N/A</v>
      </c>
    </row>
    <row r="3757" ht="23.25" customHeight="1">
      <c r="A3757" s="86" t="str">
        <f t="shared" si="3384"/>
        <v>52</v>
      </c>
      <c r="B3757" s="120">
        <v>52.0</v>
      </c>
      <c r="C3757" s="121" t="str">
        <f t="shared" si="91"/>
        <v/>
      </c>
      <c r="D3757" s="122" t="str">
        <f t="shared" ref="D3757:E3757" si="3436">D3756</f>
        <v/>
      </c>
      <c r="E3757" s="123" t="str">
        <f t="shared" si="3436"/>
        <v/>
      </c>
      <c r="F3757" s="213"/>
      <c r="G3757" s="124"/>
      <c r="H3757" s="125"/>
      <c r="I3757" s="125"/>
      <c r="J3757" s="214"/>
      <c r="K3757" s="186"/>
      <c r="L3757" s="186"/>
      <c r="M3757" s="127"/>
      <c r="N3757" s="128" t="str">
        <f>VLOOKUP(K3757,COD!$O$2:$P$10,2,FALSE)</f>
        <v>#N/A</v>
      </c>
      <c r="O3757" s="128" t="str">
        <f>VLOOKUP(L3757,COD!$O$12:$P$25,2,FALSE)</f>
        <v>#N/A</v>
      </c>
      <c r="P3757" s="119" t="str">
        <f t="shared" si="3386"/>
        <v>#N/A</v>
      </c>
    </row>
    <row r="3758" ht="23.25" customHeight="1">
      <c r="A3758" s="86" t="str">
        <f t="shared" si="3384"/>
        <v>53</v>
      </c>
      <c r="B3758" s="120">
        <v>53.0</v>
      </c>
      <c r="C3758" s="121" t="str">
        <f t="shared" si="91"/>
        <v/>
      </c>
      <c r="D3758" s="122" t="str">
        <f t="shared" ref="D3758:E3758" si="3437">D3757</f>
        <v/>
      </c>
      <c r="E3758" s="123" t="str">
        <f t="shared" si="3437"/>
        <v/>
      </c>
      <c r="F3758" s="213"/>
      <c r="G3758" s="124"/>
      <c r="H3758" s="125"/>
      <c r="I3758" s="125"/>
      <c r="J3758" s="214"/>
      <c r="K3758" s="185"/>
      <c r="L3758" s="185"/>
      <c r="M3758" s="132"/>
      <c r="N3758" s="118" t="str">
        <f>VLOOKUP(K3758,COD!$O$2:$P$10,2,FALSE)</f>
        <v>#N/A</v>
      </c>
      <c r="O3758" s="118" t="str">
        <f>VLOOKUP(L3758,COD!$O$12:$P$25,2,FALSE)</f>
        <v>#N/A</v>
      </c>
      <c r="P3758" s="119" t="str">
        <f t="shared" si="3386"/>
        <v>#N/A</v>
      </c>
    </row>
    <row r="3759" ht="23.25" customHeight="1">
      <c r="A3759" s="86" t="str">
        <f t="shared" si="3384"/>
        <v>54</v>
      </c>
      <c r="B3759" s="120">
        <v>54.0</v>
      </c>
      <c r="C3759" s="121" t="str">
        <f t="shared" si="91"/>
        <v/>
      </c>
      <c r="D3759" s="122" t="str">
        <f t="shared" ref="D3759:E3759" si="3438">D3758</f>
        <v/>
      </c>
      <c r="E3759" s="123" t="str">
        <f t="shared" si="3438"/>
        <v/>
      </c>
      <c r="F3759" s="213"/>
      <c r="G3759" s="124"/>
      <c r="H3759" s="125"/>
      <c r="I3759" s="125"/>
      <c r="J3759" s="214"/>
      <c r="K3759" s="186"/>
      <c r="L3759" s="186"/>
      <c r="M3759" s="127"/>
      <c r="N3759" s="128" t="str">
        <f>VLOOKUP(K3759,COD!$O$2:$P$10,2,FALSE)</f>
        <v>#N/A</v>
      </c>
      <c r="O3759" s="128" t="str">
        <f>VLOOKUP(L3759,COD!$O$12:$P$25,2,FALSE)</f>
        <v>#N/A</v>
      </c>
      <c r="P3759" s="119" t="str">
        <f t="shared" si="3386"/>
        <v>#N/A</v>
      </c>
    </row>
    <row r="3760" ht="23.25" customHeight="1">
      <c r="A3760" s="86" t="str">
        <f t="shared" si="3384"/>
        <v>55</v>
      </c>
      <c r="B3760" s="120">
        <v>55.0</v>
      </c>
      <c r="C3760" s="121" t="str">
        <f t="shared" si="91"/>
        <v/>
      </c>
      <c r="D3760" s="122" t="str">
        <f t="shared" ref="D3760:E3760" si="3439">D3759</f>
        <v/>
      </c>
      <c r="E3760" s="123" t="str">
        <f t="shared" si="3439"/>
        <v/>
      </c>
      <c r="F3760" s="213"/>
      <c r="G3760" s="124"/>
      <c r="H3760" s="125"/>
      <c r="I3760" s="125"/>
      <c r="J3760" s="214"/>
      <c r="K3760" s="185"/>
      <c r="L3760" s="186"/>
      <c r="M3760" s="130"/>
      <c r="N3760" s="118" t="str">
        <f>VLOOKUP(K3760,COD!$O$2:$P$10,2,FALSE)</f>
        <v>#N/A</v>
      </c>
      <c r="O3760" s="118" t="str">
        <f>VLOOKUP(L3760,COD!$O$12:$P$25,2,FALSE)</f>
        <v>#N/A</v>
      </c>
      <c r="P3760" s="119" t="str">
        <f t="shared" si="3386"/>
        <v>#N/A</v>
      </c>
    </row>
    <row r="3761" ht="23.25" customHeight="1">
      <c r="A3761" s="86" t="str">
        <f t="shared" si="3384"/>
        <v>56</v>
      </c>
      <c r="B3761" s="120">
        <v>56.0</v>
      </c>
      <c r="C3761" s="121" t="str">
        <f t="shared" si="91"/>
        <v/>
      </c>
      <c r="D3761" s="122" t="str">
        <f t="shared" ref="D3761:E3761" si="3440">D3760</f>
        <v/>
      </c>
      <c r="E3761" s="123" t="str">
        <f t="shared" si="3440"/>
        <v/>
      </c>
      <c r="F3761" s="213"/>
      <c r="G3761" s="124"/>
      <c r="H3761" s="125"/>
      <c r="I3761" s="125"/>
      <c r="J3761" s="214"/>
      <c r="K3761" s="186"/>
      <c r="L3761" s="186"/>
      <c r="M3761" s="131"/>
      <c r="N3761" s="128" t="str">
        <f>VLOOKUP(K3761,COD!$O$2:$P$10,2,FALSE)</f>
        <v>#N/A</v>
      </c>
      <c r="O3761" s="128" t="str">
        <f>VLOOKUP(L3761,COD!$O$12:$P$25,2,FALSE)</f>
        <v>#N/A</v>
      </c>
      <c r="P3761" s="119" t="str">
        <f t="shared" si="3386"/>
        <v>#N/A</v>
      </c>
    </row>
    <row r="3762" ht="23.25" customHeight="1">
      <c r="A3762" s="86" t="str">
        <f t="shared" si="3384"/>
        <v>57</v>
      </c>
      <c r="B3762" s="120">
        <v>57.0</v>
      </c>
      <c r="C3762" s="121" t="str">
        <f t="shared" si="91"/>
        <v/>
      </c>
      <c r="D3762" s="122" t="str">
        <f t="shared" ref="D3762:E3762" si="3441">D3761</f>
        <v/>
      </c>
      <c r="E3762" s="123" t="str">
        <f t="shared" si="3441"/>
        <v/>
      </c>
      <c r="F3762" s="213"/>
      <c r="G3762" s="124"/>
      <c r="H3762" s="125"/>
      <c r="I3762" s="125"/>
      <c r="J3762" s="214"/>
      <c r="K3762" s="185"/>
      <c r="L3762" s="185"/>
      <c r="M3762" s="132"/>
      <c r="N3762" s="118" t="str">
        <f>VLOOKUP(K3762,COD!$O$2:$P$10,2,FALSE)</f>
        <v>#N/A</v>
      </c>
      <c r="O3762" s="118" t="str">
        <f>VLOOKUP(L3762,COD!$O$12:$P$25,2,FALSE)</f>
        <v>#N/A</v>
      </c>
      <c r="P3762" s="119" t="str">
        <f t="shared" si="3386"/>
        <v>#N/A</v>
      </c>
    </row>
    <row r="3763" ht="23.25" customHeight="1">
      <c r="A3763" s="86" t="str">
        <f t="shared" si="3384"/>
        <v>58</v>
      </c>
      <c r="B3763" s="120">
        <v>58.0</v>
      </c>
      <c r="C3763" s="121" t="str">
        <f t="shared" si="91"/>
        <v/>
      </c>
      <c r="D3763" s="122" t="str">
        <f t="shared" ref="D3763:E3763" si="3442">D3762</f>
        <v/>
      </c>
      <c r="E3763" s="123" t="str">
        <f t="shared" si="3442"/>
        <v/>
      </c>
      <c r="F3763" s="213"/>
      <c r="G3763" s="124"/>
      <c r="H3763" s="125"/>
      <c r="I3763" s="125"/>
      <c r="J3763" s="214"/>
      <c r="K3763" s="185"/>
      <c r="L3763" s="185"/>
      <c r="M3763" s="127"/>
      <c r="N3763" s="128" t="str">
        <f>VLOOKUP(K3763,COD!$O$2:$P$10,2,FALSE)</f>
        <v>#N/A</v>
      </c>
      <c r="O3763" s="128" t="str">
        <f>VLOOKUP(L3763,COD!$O$12:$P$25,2,FALSE)</f>
        <v>#N/A</v>
      </c>
      <c r="P3763" s="119" t="str">
        <f t="shared" si="3386"/>
        <v>#N/A</v>
      </c>
    </row>
    <row r="3764" ht="23.25" customHeight="1">
      <c r="A3764" s="86" t="str">
        <f t="shared" si="3384"/>
        <v>59</v>
      </c>
      <c r="B3764" s="120">
        <v>59.0</v>
      </c>
      <c r="C3764" s="121" t="str">
        <f t="shared" si="91"/>
        <v/>
      </c>
      <c r="D3764" s="122" t="str">
        <f t="shared" ref="D3764:E3764" si="3443">D3763</f>
        <v/>
      </c>
      <c r="E3764" s="123" t="str">
        <f t="shared" si="3443"/>
        <v/>
      </c>
      <c r="F3764" s="213"/>
      <c r="G3764" s="124"/>
      <c r="H3764" s="125"/>
      <c r="I3764" s="125"/>
      <c r="J3764" s="214"/>
      <c r="K3764" s="185"/>
      <c r="L3764" s="185"/>
      <c r="M3764" s="132"/>
      <c r="N3764" s="118" t="str">
        <f>VLOOKUP(K3764,COD!$O$2:$P$10,2,FALSE)</f>
        <v>#N/A</v>
      </c>
      <c r="O3764" s="118" t="str">
        <f>VLOOKUP(L3764,COD!$O$12:$P$25,2,FALSE)</f>
        <v>#N/A</v>
      </c>
      <c r="P3764" s="119" t="str">
        <f t="shared" si="3386"/>
        <v>#N/A</v>
      </c>
    </row>
    <row r="3765" ht="23.25" customHeight="1">
      <c r="A3765" s="86" t="str">
        <f t="shared" si="3384"/>
        <v>60</v>
      </c>
      <c r="B3765" s="120">
        <v>60.0</v>
      </c>
      <c r="C3765" s="121" t="str">
        <f t="shared" si="91"/>
        <v/>
      </c>
      <c r="D3765" s="122" t="str">
        <f t="shared" ref="D3765:E3765" si="3444">D3764</f>
        <v/>
      </c>
      <c r="E3765" s="123" t="str">
        <f t="shared" si="3444"/>
        <v/>
      </c>
      <c r="F3765" s="213"/>
      <c r="G3765" s="124"/>
      <c r="H3765" s="125"/>
      <c r="I3765" s="125"/>
      <c r="J3765" s="214"/>
      <c r="K3765" s="185"/>
      <c r="L3765" s="185"/>
      <c r="M3765" s="127"/>
      <c r="N3765" s="128" t="str">
        <f>VLOOKUP(K3765,COD!$O$2:$P$10,2,FALSE)</f>
        <v>#N/A</v>
      </c>
      <c r="O3765" s="128" t="str">
        <f>VLOOKUP(L3765,COD!$O$12:$P$25,2,FALSE)</f>
        <v>#N/A</v>
      </c>
      <c r="P3765" s="119" t="str">
        <f t="shared" si="3386"/>
        <v>#N/A</v>
      </c>
    </row>
    <row r="3766" ht="23.25" customHeight="1">
      <c r="A3766" s="86" t="str">
        <f t="shared" si="3384"/>
        <v>61</v>
      </c>
      <c r="B3766" s="120">
        <v>61.0</v>
      </c>
      <c r="C3766" s="121" t="str">
        <f t="shared" si="91"/>
        <v/>
      </c>
      <c r="D3766" s="122" t="str">
        <f t="shared" ref="D3766:E3766" si="3445">D3765</f>
        <v/>
      </c>
      <c r="E3766" s="123" t="str">
        <f t="shared" si="3445"/>
        <v/>
      </c>
      <c r="F3766" s="213"/>
      <c r="G3766" s="124"/>
      <c r="H3766" s="125"/>
      <c r="I3766" s="125"/>
      <c r="J3766" s="215"/>
      <c r="K3766" s="185"/>
      <c r="L3766" s="185"/>
      <c r="M3766" s="132"/>
      <c r="N3766" s="118" t="str">
        <f>VLOOKUP(K3766,COD!$O$2:$P$10,2,FALSE)</f>
        <v>#N/A</v>
      </c>
      <c r="O3766" s="118" t="str">
        <f>VLOOKUP(L3766,COD!$O$12:$P$25,2,FALSE)</f>
        <v>#N/A</v>
      </c>
      <c r="P3766" s="119" t="str">
        <f t="shared" si="3386"/>
        <v>#N/A</v>
      </c>
    </row>
    <row r="3767" ht="23.25" customHeight="1">
      <c r="A3767" s="86" t="str">
        <f t="shared" si="3384"/>
        <v>62</v>
      </c>
      <c r="B3767" s="120">
        <v>62.0</v>
      </c>
      <c r="C3767" s="121" t="str">
        <f t="shared" si="91"/>
        <v/>
      </c>
      <c r="D3767" s="122" t="str">
        <f t="shared" ref="D3767:E3767" si="3446">D3766</f>
        <v/>
      </c>
      <c r="E3767" s="123" t="str">
        <f t="shared" si="3446"/>
        <v/>
      </c>
      <c r="F3767" s="213"/>
      <c r="G3767" s="124"/>
      <c r="H3767" s="125"/>
      <c r="I3767" s="125"/>
      <c r="J3767" s="215"/>
      <c r="K3767" s="186"/>
      <c r="L3767" s="186"/>
      <c r="M3767" s="131"/>
      <c r="N3767" s="128" t="str">
        <f>VLOOKUP(K3767,COD!$O$2:$P$10,2,FALSE)</f>
        <v>#N/A</v>
      </c>
      <c r="O3767" s="128" t="str">
        <f>VLOOKUP(L3767,COD!$O$12:$P$25,2,FALSE)</f>
        <v>#N/A</v>
      </c>
      <c r="P3767" s="119" t="str">
        <f t="shared" si="3386"/>
        <v>#N/A</v>
      </c>
    </row>
    <row r="3768" ht="23.25" customHeight="1">
      <c r="A3768" s="86" t="str">
        <f t="shared" si="3384"/>
        <v>63</v>
      </c>
      <c r="B3768" s="120">
        <v>63.0</v>
      </c>
      <c r="C3768" s="121" t="str">
        <f t="shared" si="91"/>
        <v/>
      </c>
      <c r="D3768" s="122" t="str">
        <f t="shared" ref="D3768:E3768" si="3447">D3767</f>
        <v/>
      </c>
      <c r="E3768" s="123" t="str">
        <f t="shared" si="3447"/>
        <v/>
      </c>
      <c r="F3768" s="213"/>
      <c r="G3768" s="124"/>
      <c r="H3768" s="125"/>
      <c r="I3768" s="125"/>
      <c r="J3768" s="215"/>
      <c r="K3768" s="185"/>
      <c r="L3768" s="185"/>
      <c r="M3768" s="130"/>
      <c r="N3768" s="118" t="str">
        <f>VLOOKUP(K3768,COD!$O$2:$P$10,2,FALSE)</f>
        <v>#N/A</v>
      </c>
      <c r="O3768" s="118" t="str">
        <f>VLOOKUP(L3768,COD!$O$12:$P$25,2,FALSE)</f>
        <v>#N/A</v>
      </c>
      <c r="P3768" s="119" t="str">
        <f t="shared" si="3386"/>
        <v>#N/A</v>
      </c>
    </row>
    <row r="3769" ht="23.25" customHeight="1">
      <c r="A3769" s="86" t="str">
        <f t="shared" si="3384"/>
        <v>64</v>
      </c>
      <c r="B3769" s="120">
        <v>64.0</v>
      </c>
      <c r="C3769" s="121" t="str">
        <f t="shared" si="91"/>
        <v/>
      </c>
      <c r="D3769" s="122" t="str">
        <f t="shared" ref="D3769:E3769" si="3448">D3768</f>
        <v/>
      </c>
      <c r="E3769" s="123" t="str">
        <f t="shared" si="3448"/>
        <v/>
      </c>
      <c r="F3769" s="213"/>
      <c r="G3769" s="124"/>
      <c r="H3769" s="125"/>
      <c r="I3769" s="125"/>
      <c r="J3769" s="214"/>
      <c r="K3769" s="185"/>
      <c r="L3769" s="185"/>
      <c r="M3769" s="131"/>
      <c r="N3769" s="128" t="str">
        <f>VLOOKUP(K3769,COD!$O$2:$P$10,2,FALSE)</f>
        <v>#N/A</v>
      </c>
      <c r="O3769" s="128" t="str">
        <f>VLOOKUP(L3769,COD!$O$12:$P$25,2,FALSE)</f>
        <v>#N/A</v>
      </c>
      <c r="P3769" s="119" t="str">
        <f t="shared" si="3386"/>
        <v>#N/A</v>
      </c>
    </row>
    <row r="3770" ht="23.25" customHeight="1">
      <c r="A3770" s="86" t="str">
        <f t="shared" si="3384"/>
        <v>65</v>
      </c>
      <c r="B3770" s="120">
        <v>65.0</v>
      </c>
      <c r="C3770" s="121" t="str">
        <f t="shared" si="91"/>
        <v/>
      </c>
      <c r="D3770" s="122" t="str">
        <f t="shared" ref="D3770:E3770" si="3449">D3769</f>
        <v/>
      </c>
      <c r="E3770" s="123" t="str">
        <f t="shared" si="3449"/>
        <v/>
      </c>
      <c r="F3770" s="213"/>
      <c r="G3770" s="124"/>
      <c r="H3770" s="125"/>
      <c r="I3770" s="125"/>
      <c r="J3770" s="214"/>
      <c r="K3770" s="185"/>
      <c r="L3770" s="185"/>
      <c r="M3770" s="130"/>
      <c r="N3770" s="118" t="str">
        <f>VLOOKUP(K3770,COD!$O$2:$P$10,2,FALSE)</f>
        <v>#N/A</v>
      </c>
      <c r="O3770" s="118" t="str">
        <f>VLOOKUP(L3770,COD!$O$12:$P$25,2,FALSE)</f>
        <v>#N/A</v>
      </c>
      <c r="P3770" s="119" t="str">
        <f t="shared" si="3386"/>
        <v>#N/A</v>
      </c>
    </row>
    <row r="3771" ht="23.25" customHeight="1">
      <c r="A3771" s="86" t="str">
        <f t="shared" si="3384"/>
        <v>66</v>
      </c>
      <c r="B3771" s="120">
        <v>66.0</v>
      </c>
      <c r="C3771" s="121" t="str">
        <f t="shared" si="91"/>
        <v/>
      </c>
      <c r="D3771" s="122" t="str">
        <f t="shared" ref="D3771:E3771" si="3450">D3770</f>
        <v/>
      </c>
      <c r="E3771" s="123" t="str">
        <f t="shared" si="3450"/>
        <v/>
      </c>
      <c r="F3771" s="213"/>
      <c r="G3771" s="124"/>
      <c r="H3771" s="125"/>
      <c r="I3771" s="125"/>
      <c r="J3771" s="214"/>
      <c r="K3771" s="186"/>
      <c r="L3771" s="186"/>
      <c r="M3771" s="131"/>
      <c r="N3771" s="128" t="str">
        <f>VLOOKUP(K3771,COD!$O$2:$P$10,2,FALSE)</f>
        <v>#N/A</v>
      </c>
      <c r="O3771" s="128" t="str">
        <f>VLOOKUP(L3771,COD!$O$12:$P$25,2,FALSE)</f>
        <v>#N/A</v>
      </c>
      <c r="P3771" s="119" t="str">
        <f t="shared" si="3386"/>
        <v>#N/A</v>
      </c>
    </row>
    <row r="3772" ht="23.25" customHeight="1">
      <c r="A3772" s="86" t="str">
        <f t="shared" si="3384"/>
        <v>67</v>
      </c>
      <c r="B3772" s="120">
        <v>67.0</v>
      </c>
      <c r="C3772" s="121" t="str">
        <f t="shared" si="91"/>
        <v/>
      </c>
      <c r="D3772" s="122" t="str">
        <f t="shared" ref="D3772:E3772" si="3451">D3771</f>
        <v/>
      </c>
      <c r="E3772" s="123" t="str">
        <f t="shared" si="3451"/>
        <v/>
      </c>
      <c r="F3772" s="213"/>
      <c r="G3772" s="124"/>
      <c r="H3772" s="125"/>
      <c r="I3772" s="125"/>
      <c r="J3772" s="214"/>
      <c r="K3772" s="185"/>
      <c r="L3772" s="185"/>
      <c r="M3772" s="132"/>
      <c r="N3772" s="118" t="str">
        <f>VLOOKUP(K3772,COD!$O$2:$P$10,2,FALSE)</f>
        <v>#N/A</v>
      </c>
      <c r="O3772" s="118" t="str">
        <f>VLOOKUP(L3772,COD!$O$12:$P$25,2,FALSE)</f>
        <v>#N/A</v>
      </c>
      <c r="P3772" s="119" t="str">
        <f t="shared" si="3386"/>
        <v>#N/A</v>
      </c>
    </row>
    <row r="3773" ht="23.25" customHeight="1">
      <c r="A3773" s="86" t="str">
        <f t="shared" si="3384"/>
        <v>68</v>
      </c>
      <c r="B3773" s="120">
        <v>68.0</v>
      </c>
      <c r="C3773" s="121" t="str">
        <f t="shared" si="91"/>
        <v/>
      </c>
      <c r="D3773" s="122" t="str">
        <f t="shared" ref="D3773:E3773" si="3452">D3772</f>
        <v/>
      </c>
      <c r="E3773" s="123" t="str">
        <f t="shared" si="3452"/>
        <v/>
      </c>
      <c r="F3773" s="213"/>
      <c r="G3773" s="124"/>
      <c r="H3773" s="125"/>
      <c r="I3773" s="125"/>
      <c r="J3773" s="215"/>
      <c r="K3773" s="186"/>
      <c r="L3773" s="186"/>
      <c r="M3773" s="131"/>
      <c r="N3773" s="128" t="str">
        <f>VLOOKUP(K3773,COD!$O$2:$P$10,2,FALSE)</f>
        <v>#N/A</v>
      </c>
      <c r="O3773" s="128" t="str">
        <f>VLOOKUP(L3773,COD!$O$12:$P$25,2,FALSE)</f>
        <v>#N/A</v>
      </c>
      <c r="P3773" s="119" t="str">
        <f t="shared" si="3386"/>
        <v>#N/A</v>
      </c>
    </row>
    <row r="3774" ht="23.25" customHeight="1">
      <c r="A3774" s="86" t="str">
        <f t="shared" si="3384"/>
        <v>69</v>
      </c>
      <c r="B3774" s="120">
        <v>69.0</v>
      </c>
      <c r="C3774" s="121" t="str">
        <f t="shared" si="91"/>
        <v/>
      </c>
      <c r="D3774" s="122" t="str">
        <f t="shared" ref="D3774:E3774" si="3453">D3773</f>
        <v/>
      </c>
      <c r="E3774" s="123" t="str">
        <f t="shared" si="3453"/>
        <v/>
      </c>
      <c r="F3774" s="213"/>
      <c r="G3774" s="124"/>
      <c r="H3774" s="125"/>
      <c r="I3774" s="125"/>
      <c r="J3774" s="214"/>
      <c r="K3774" s="186"/>
      <c r="L3774" s="186"/>
      <c r="M3774" s="130"/>
      <c r="N3774" s="118" t="str">
        <f>VLOOKUP(K3774,COD!$O$2:$P$10,2,FALSE)</f>
        <v>#N/A</v>
      </c>
      <c r="O3774" s="118" t="str">
        <f>VLOOKUP(L3774,COD!$O$12:$P$25,2,FALSE)</f>
        <v>#N/A</v>
      </c>
      <c r="P3774" s="119" t="str">
        <f t="shared" si="3386"/>
        <v>#N/A</v>
      </c>
    </row>
    <row r="3775" ht="23.25" customHeight="1">
      <c r="A3775" s="86" t="str">
        <f t="shared" si="3384"/>
        <v>70</v>
      </c>
      <c r="B3775" s="136">
        <v>70.0</v>
      </c>
      <c r="C3775" s="137" t="str">
        <f t="shared" si="91"/>
        <v/>
      </c>
      <c r="D3775" s="138" t="str">
        <f t="shared" ref="D3775:E3775" si="3454">D3774</f>
        <v/>
      </c>
      <c r="E3775" s="139" t="str">
        <f t="shared" si="3454"/>
        <v/>
      </c>
      <c r="F3775" s="216"/>
      <c r="G3775" s="141"/>
      <c r="H3775" s="142"/>
      <c r="I3775" s="142"/>
      <c r="J3775" s="217"/>
      <c r="K3775" s="199"/>
      <c r="L3775" s="199"/>
      <c r="M3775" s="145"/>
      <c r="N3775" s="128" t="str">
        <f>VLOOKUP(K3775,COD!$O$2:$P$10,2,FALSE)</f>
        <v>#N/A</v>
      </c>
      <c r="O3775" s="128" t="str">
        <f>VLOOKUP(L3775,COD!$O$12:$P$25,2,FALSE)</f>
        <v>#N/A</v>
      </c>
      <c r="P3775" s="119" t="str">
        <f t="shared" si="3386"/>
        <v>#N/A</v>
      </c>
    </row>
    <row r="3776" ht="21.0" customHeight="1">
      <c r="A3776" s="86" t="str">
        <f t="shared" ref="A3776:A3778" si="3456">E3776&amp;D3776&amp;F3776</f>
        <v>CLAVE ROJA</v>
      </c>
      <c r="B3776" s="108" t="s">
        <v>450</v>
      </c>
      <c r="C3776" s="146" t="str">
        <f t="shared" si="91"/>
        <v/>
      </c>
      <c r="D3776" s="147" t="str">
        <f t="shared" ref="D3776:E3776" si="3455">D3775</f>
        <v/>
      </c>
      <c r="E3776" s="148" t="str">
        <f t="shared" si="3455"/>
        <v/>
      </c>
      <c r="F3776" s="149" t="s">
        <v>21</v>
      </c>
      <c r="G3776" s="150"/>
      <c r="H3776" s="150"/>
      <c r="I3776" s="150"/>
      <c r="J3776" s="151"/>
      <c r="K3776" s="152"/>
      <c r="L3776" s="151"/>
      <c r="M3776" s="153"/>
      <c r="N3776" s="119" t="str">
        <f>VLOOKUP(K3776,COD!$O$2:$P$10,2,FALSE)</f>
        <v>#N/A</v>
      </c>
      <c r="O3776" s="119" t="str">
        <f>VLOOKUP(L3776,COD!$O$12:$P$25,2,FALSE)</f>
        <v>#N/A</v>
      </c>
      <c r="P3776" s="119" t="str">
        <f t="shared" si="3386"/>
        <v>#N/A</v>
      </c>
    </row>
    <row r="3777" ht="21.0" customHeight="1">
      <c r="A3777" s="86" t="str">
        <f t="shared" si="3456"/>
        <v>CLAVE AMARILLA</v>
      </c>
      <c r="B3777" s="120" t="s">
        <v>450</v>
      </c>
      <c r="C3777" s="154" t="str">
        <f t="shared" si="91"/>
        <v/>
      </c>
      <c r="D3777" s="155" t="str">
        <f t="shared" ref="D3777:E3777" si="3457">D3776</f>
        <v/>
      </c>
      <c r="E3777" s="123" t="str">
        <f t="shared" si="3457"/>
        <v/>
      </c>
      <c r="F3777" s="156" t="s">
        <v>32</v>
      </c>
      <c r="G3777" s="157"/>
      <c r="H3777" s="157"/>
      <c r="I3777" s="157"/>
      <c r="J3777" s="158"/>
      <c r="K3777" s="159"/>
      <c r="L3777" s="158"/>
      <c r="M3777" s="130"/>
      <c r="N3777" s="119" t="str">
        <f>VLOOKUP(K3777,COD!$O$2:$P$10,2,FALSE)</f>
        <v>#N/A</v>
      </c>
      <c r="O3777" s="119" t="str">
        <f>VLOOKUP(L3777,COD!$O$12:$P$25,2,FALSE)</f>
        <v>#N/A</v>
      </c>
      <c r="P3777" s="119" t="str">
        <f t="shared" si="3386"/>
        <v>#N/A</v>
      </c>
    </row>
    <row r="3778" ht="21.0" customHeight="1">
      <c r="A3778" s="86" t="str">
        <f t="shared" si="3456"/>
        <v>CLAVE AZUL</v>
      </c>
      <c r="B3778" s="136" t="s">
        <v>450</v>
      </c>
      <c r="C3778" s="160" t="str">
        <f t="shared" si="91"/>
        <v/>
      </c>
      <c r="D3778" s="161" t="str">
        <f t="shared" ref="D3778:E3778" si="3458">D3777</f>
        <v/>
      </c>
      <c r="E3778" s="139" t="str">
        <f t="shared" si="3458"/>
        <v/>
      </c>
      <c r="F3778" s="162" t="s">
        <v>43</v>
      </c>
      <c r="G3778" s="163"/>
      <c r="H3778" s="163"/>
      <c r="I3778" s="163"/>
      <c r="J3778" s="164"/>
      <c r="K3778" s="165"/>
      <c r="L3778" s="164"/>
      <c r="M3778" s="166"/>
      <c r="N3778" s="119" t="str">
        <f>VLOOKUP(K3778,COD!$O$2:$P$10,2,FALSE)</f>
        <v>#N/A</v>
      </c>
      <c r="O3778" s="119" t="str">
        <f>VLOOKUP(L3778,COD!$O$12:$P$25,2,FALSE)</f>
        <v>#N/A</v>
      </c>
      <c r="P3778" s="119" t="str">
        <f t="shared" si="3386"/>
        <v>#N/A</v>
      </c>
    </row>
    <row r="3779" ht="23.25" customHeight="1">
      <c r="A3779" s="86" t="str">
        <f t="shared" ref="A3779:A3848" si="3459">E3779&amp;D3779&amp;B3779</f>
        <v>1</v>
      </c>
      <c r="B3779" s="167">
        <v>1.0</v>
      </c>
      <c r="C3779" s="168" t="str">
        <f t="shared" si="91"/>
        <v/>
      </c>
      <c r="D3779" s="169" t="str">
        <f>VLOOKUP($B$2&amp;$E3779,'Numeración'!$A$4:$G$63,5,FALSE)</f>
        <v/>
      </c>
      <c r="E3779" s="218"/>
      <c r="F3779" s="171"/>
      <c r="G3779" s="172"/>
      <c r="H3779" s="173"/>
      <c r="I3779" s="173"/>
      <c r="J3779" s="174"/>
      <c r="K3779" s="175"/>
      <c r="L3779" s="175"/>
      <c r="M3779" s="176"/>
      <c r="N3779" s="128" t="str">
        <f>VLOOKUP(K3779,COD!$O$2:$P$10,2,FALSE)</f>
        <v>#N/A</v>
      </c>
      <c r="O3779" s="128" t="str">
        <f>VLOOKUP(L3779,COD!$O$12:$P$25,2,FALSE)</f>
        <v>#N/A</v>
      </c>
      <c r="P3779" s="119" t="str">
        <f t="shared" si="3386"/>
        <v>#N/A</v>
      </c>
    </row>
    <row r="3780" ht="23.25" customHeight="1">
      <c r="A3780" s="86" t="str">
        <f t="shared" si="3459"/>
        <v>2</v>
      </c>
      <c r="B3780" s="177">
        <v>2.0</v>
      </c>
      <c r="C3780" s="178" t="str">
        <f t="shared" si="91"/>
        <v/>
      </c>
      <c r="D3780" s="179" t="str">
        <f t="shared" ref="D3780:E3780" si="3460">D3779</f>
        <v/>
      </c>
      <c r="E3780" s="180" t="str">
        <f t="shared" si="3460"/>
        <v/>
      </c>
      <c r="F3780" s="181"/>
      <c r="G3780" s="182"/>
      <c r="H3780" s="183"/>
      <c r="I3780" s="183"/>
      <c r="J3780" s="184"/>
      <c r="K3780" s="185"/>
      <c r="L3780" s="186"/>
      <c r="M3780" s="132"/>
      <c r="N3780" s="118" t="str">
        <f>VLOOKUP(K3780,COD!$O$2:$P$10,2,FALSE)</f>
        <v>#N/A</v>
      </c>
      <c r="O3780" s="118" t="str">
        <f>VLOOKUP(L3780,COD!$O$12:$P$25,2,FALSE)</f>
        <v>#N/A</v>
      </c>
      <c r="P3780" s="119" t="str">
        <f t="shared" si="3386"/>
        <v>#N/A</v>
      </c>
    </row>
    <row r="3781" ht="23.25" customHeight="1">
      <c r="A3781" s="86" t="str">
        <f t="shared" si="3459"/>
        <v>3</v>
      </c>
      <c r="B3781" s="177">
        <v>3.0</v>
      </c>
      <c r="C3781" s="178" t="str">
        <f t="shared" si="91"/>
        <v/>
      </c>
      <c r="D3781" s="179" t="str">
        <f t="shared" ref="D3781:E3781" si="3461">D3780</f>
        <v/>
      </c>
      <c r="E3781" s="180" t="str">
        <f t="shared" si="3461"/>
        <v/>
      </c>
      <c r="F3781" s="181"/>
      <c r="G3781" s="182"/>
      <c r="H3781" s="183"/>
      <c r="I3781" s="183"/>
      <c r="J3781" s="184"/>
      <c r="K3781" s="185"/>
      <c r="L3781" s="185"/>
      <c r="M3781" s="131"/>
      <c r="N3781" s="128" t="str">
        <f>VLOOKUP(K3781,COD!$O$2:$P$10,2,FALSE)</f>
        <v>#N/A</v>
      </c>
      <c r="O3781" s="128" t="str">
        <f>VLOOKUP(L3781,COD!$O$12:$P$25,2,FALSE)</f>
        <v>#N/A</v>
      </c>
      <c r="P3781" s="119" t="str">
        <f t="shared" si="3386"/>
        <v>#N/A</v>
      </c>
    </row>
    <row r="3782" ht="23.25" customHeight="1">
      <c r="A3782" s="86" t="str">
        <f t="shared" si="3459"/>
        <v>4</v>
      </c>
      <c r="B3782" s="177">
        <v>4.0</v>
      </c>
      <c r="C3782" s="178" t="str">
        <f t="shared" si="91"/>
        <v/>
      </c>
      <c r="D3782" s="179" t="str">
        <f t="shared" ref="D3782:E3782" si="3462">D3781</f>
        <v/>
      </c>
      <c r="E3782" s="180" t="str">
        <f t="shared" si="3462"/>
        <v/>
      </c>
      <c r="F3782" s="181"/>
      <c r="G3782" s="182"/>
      <c r="H3782" s="183"/>
      <c r="I3782" s="183"/>
      <c r="J3782" s="184"/>
      <c r="K3782" s="185"/>
      <c r="L3782" s="185"/>
      <c r="M3782" s="132"/>
      <c r="N3782" s="118" t="str">
        <f>VLOOKUP(K3782,COD!$O$2:$P$10,2,FALSE)</f>
        <v>#N/A</v>
      </c>
      <c r="O3782" s="118" t="str">
        <f>VLOOKUP(L3782,COD!$O$12:$P$25,2,FALSE)</f>
        <v>#N/A</v>
      </c>
      <c r="P3782" s="119" t="str">
        <f t="shared" si="3386"/>
        <v>#N/A</v>
      </c>
    </row>
    <row r="3783" ht="23.25" customHeight="1">
      <c r="A3783" s="86" t="str">
        <f t="shared" si="3459"/>
        <v>5</v>
      </c>
      <c r="B3783" s="177">
        <v>5.0</v>
      </c>
      <c r="C3783" s="178" t="str">
        <f t="shared" si="91"/>
        <v/>
      </c>
      <c r="D3783" s="179" t="str">
        <f t="shared" ref="D3783:E3783" si="3463">D3782</f>
        <v/>
      </c>
      <c r="E3783" s="180" t="str">
        <f t="shared" si="3463"/>
        <v/>
      </c>
      <c r="F3783" s="181"/>
      <c r="G3783" s="182"/>
      <c r="H3783" s="183"/>
      <c r="I3783" s="183"/>
      <c r="J3783" s="184"/>
      <c r="K3783" s="185"/>
      <c r="L3783" s="185"/>
      <c r="M3783" s="131"/>
      <c r="N3783" s="128" t="str">
        <f>VLOOKUP(K3783,COD!$O$2:$P$10,2,FALSE)</f>
        <v>#N/A</v>
      </c>
      <c r="O3783" s="128" t="str">
        <f>VLOOKUP(L3783,COD!$O$12:$P$25,2,FALSE)</f>
        <v>#N/A</v>
      </c>
      <c r="P3783" s="119" t="str">
        <f t="shared" si="3386"/>
        <v>#N/A</v>
      </c>
    </row>
    <row r="3784" ht="23.25" customHeight="1">
      <c r="A3784" s="86" t="str">
        <f t="shared" si="3459"/>
        <v>6</v>
      </c>
      <c r="B3784" s="177">
        <v>6.0</v>
      </c>
      <c r="C3784" s="178" t="str">
        <f t="shared" si="91"/>
        <v/>
      </c>
      <c r="D3784" s="179" t="str">
        <f t="shared" ref="D3784:E3784" si="3464">D3783</f>
        <v/>
      </c>
      <c r="E3784" s="180" t="str">
        <f t="shared" si="3464"/>
        <v/>
      </c>
      <c r="F3784" s="181"/>
      <c r="G3784" s="182"/>
      <c r="H3784" s="183"/>
      <c r="I3784" s="183"/>
      <c r="J3784" s="184"/>
      <c r="K3784" s="185"/>
      <c r="L3784" s="185"/>
      <c r="M3784" s="130"/>
      <c r="N3784" s="118" t="str">
        <f>VLOOKUP(K3784,COD!$O$2:$P$10,2,FALSE)</f>
        <v>#N/A</v>
      </c>
      <c r="O3784" s="118" t="str">
        <f>VLOOKUP(L3784,COD!$O$12:$P$25,2,FALSE)</f>
        <v>#N/A</v>
      </c>
      <c r="P3784" s="119" t="str">
        <f t="shared" si="3386"/>
        <v>#N/A</v>
      </c>
    </row>
    <row r="3785" ht="23.25" customHeight="1">
      <c r="A3785" s="86" t="str">
        <f t="shared" si="3459"/>
        <v>7</v>
      </c>
      <c r="B3785" s="177">
        <v>7.0</v>
      </c>
      <c r="C3785" s="178" t="str">
        <f t="shared" si="91"/>
        <v/>
      </c>
      <c r="D3785" s="179" t="str">
        <f t="shared" ref="D3785:E3785" si="3465">D3784</f>
        <v/>
      </c>
      <c r="E3785" s="180" t="str">
        <f t="shared" si="3465"/>
        <v/>
      </c>
      <c r="F3785" s="181"/>
      <c r="G3785" s="182"/>
      <c r="H3785" s="183"/>
      <c r="I3785" s="183"/>
      <c r="J3785" s="184"/>
      <c r="K3785" s="185"/>
      <c r="L3785" s="185"/>
      <c r="M3785" s="127"/>
      <c r="N3785" s="128" t="str">
        <f>VLOOKUP(K3785,COD!$O$2:$P$10,2,FALSE)</f>
        <v>#N/A</v>
      </c>
      <c r="O3785" s="128" t="str">
        <f>VLOOKUP(L3785,COD!$O$12:$P$25,2,FALSE)</f>
        <v>#N/A</v>
      </c>
      <c r="P3785" s="119" t="str">
        <f t="shared" si="3386"/>
        <v>#N/A</v>
      </c>
    </row>
    <row r="3786" ht="23.25" customHeight="1">
      <c r="A3786" s="86" t="str">
        <f t="shared" si="3459"/>
        <v>8</v>
      </c>
      <c r="B3786" s="177">
        <v>8.0</v>
      </c>
      <c r="C3786" s="178" t="str">
        <f t="shared" si="91"/>
        <v/>
      </c>
      <c r="D3786" s="179" t="str">
        <f t="shared" ref="D3786:E3786" si="3466">D3785</f>
        <v/>
      </c>
      <c r="E3786" s="180" t="str">
        <f t="shared" si="3466"/>
        <v/>
      </c>
      <c r="F3786" s="181"/>
      <c r="G3786" s="182"/>
      <c r="H3786" s="183"/>
      <c r="I3786" s="183"/>
      <c r="J3786" s="184"/>
      <c r="K3786" s="185"/>
      <c r="L3786" s="185"/>
      <c r="M3786" s="132"/>
      <c r="N3786" s="118" t="str">
        <f>VLOOKUP(K3786,COD!$O$2:$P$10,2,FALSE)</f>
        <v>#N/A</v>
      </c>
      <c r="O3786" s="118" t="str">
        <f>VLOOKUP(L3786,COD!$O$12:$P$25,2,FALSE)</f>
        <v>#N/A</v>
      </c>
      <c r="P3786" s="119" t="str">
        <f t="shared" si="3386"/>
        <v>#N/A</v>
      </c>
    </row>
    <row r="3787" ht="23.25" customHeight="1">
      <c r="A3787" s="86" t="str">
        <f t="shared" si="3459"/>
        <v>9</v>
      </c>
      <c r="B3787" s="177">
        <v>9.0</v>
      </c>
      <c r="C3787" s="178" t="str">
        <f t="shared" si="91"/>
        <v/>
      </c>
      <c r="D3787" s="179" t="str">
        <f t="shared" ref="D3787:E3787" si="3467">D3786</f>
        <v/>
      </c>
      <c r="E3787" s="180" t="str">
        <f t="shared" si="3467"/>
        <v/>
      </c>
      <c r="F3787" s="181"/>
      <c r="G3787" s="182"/>
      <c r="H3787" s="183"/>
      <c r="I3787" s="183"/>
      <c r="J3787" s="184"/>
      <c r="K3787" s="185"/>
      <c r="L3787" s="185"/>
      <c r="M3787" s="131"/>
      <c r="N3787" s="128" t="str">
        <f>VLOOKUP(K3787,COD!$O$2:$P$10,2,FALSE)</f>
        <v>#N/A</v>
      </c>
      <c r="O3787" s="128" t="str">
        <f>VLOOKUP(L3787,COD!$O$12:$P$25,2,FALSE)</f>
        <v>#N/A</v>
      </c>
      <c r="P3787" s="119" t="str">
        <f t="shared" si="3386"/>
        <v>#N/A</v>
      </c>
    </row>
    <row r="3788" ht="23.25" customHeight="1">
      <c r="A3788" s="86" t="str">
        <f t="shared" si="3459"/>
        <v>10</v>
      </c>
      <c r="B3788" s="177">
        <v>10.0</v>
      </c>
      <c r="C3788" s="178" t="str">
        <f t="shared" si="91"/>
        <v/>
      </c>
      <c r="D3788" s="179" t="str">
        <f t="shared" ref="D3788:E3788" si="3468">D3787</f>
        <v/>
      </c>
      <c r="E3788" s="180" t="str">
        <f t="shared" si="3468"/>
        <v/>
      </c>
      <c r="F3788" s="181"/>
      <c r="G3788" s="182"/>
      <c r="H3788" s="183"/>
      <c r="I3788" s="183"/>
      <c r="J3788" s="184"/>
      <c r="K3788" s="185"/>
      <c r="L3788" s="185"/>
      <c r="M3788" s="132"/>
      <c r="N3788" s="118" t="str">
        <f>VLOOKUP(K3788,COD!$O$2:$P$10,2,FALSE)</f>
        <v>#N/A</v>
      </c>
      <c r="O3788" s="118" t="str">
        <f>VLOOKUP(L3788,COD!$O$12:$P$25,2,FALSE)</f>
        <v>#N/A</v>
      </c>
      <c r="P3788" s="119" t="str">
        <f t="shared" si="3386"/>
        <v>#N/A</v>
      </c>
    </row>
    <row r="3789" ht="23.25" customHeight="1">
      <c r="A3789" s="86" t="str">
        <f t="shared" si="3459"/>
        <v>11</v>
      </c>
      <c r="B3789" s="177">
        <v>11.0</v>
      </c>
      <c r="C3789" s="178" t="str">
        <f t="shared" si="91"/>
        <v/>
      </c>
      <c r="D3789" s="179" t="str">
        <f t="shared" ref="D3789:E3789" si="3469">D3788</f>
        <v/>
      </c>
      <c r="E3789" s="180" t="str">
        <f t="shared" si="3469"/>
        <v/>
      </c>
      <c r="F3789" s="181"/>
      <c r="G3789" s="182"/>
      <c r="H3789" s="183"/>
      <c r="I3789" s="183"/>
      <c r="J3789" s="184"/>
      <c r="K3789" s="185"/>
      <c r="L3789" s="185"/>
      <c r="M3789" s="131"/>
      <c r="N3789" s="128" t="str">
        <f>VLOOKUP(K3789,COD!$O$2:$P$10,2,FALSE)</f>
        <v>#N/A</v>
      </c>
      <c r="O3789" s="128" t="str">
        <f>VLOOKUP(L3789,COD!$O$12:$P$25,2,FALSE)</f>
        <v>#N/A</v>
      </c>
      <c r="P3789" s="119" t="str">
        <f t="shared" si="3386"/>
        <v>#N/A</v>
      </c>
    </row>
    <row r="3790" ht="23.25" customHeight="1">
      <c r="A3790" s="86" t="str">
        <f t="shared" si="3459"/>
        <v>12</v>
      </c>
      <c r="B3790" s="177">
        <v>12.0</v>
      </c>
      <c r="C3790" s="178" t="str">
        <f t="shared" si="91"/>
        <v/>
      </c>
      <c r="D3790" s="179" t="str">
        <f t="shared" ref="D3790:E3790" si="3470">D3789</f>
        <v/>
      </c>
      <c r="E3790" s="180" t="str">
        <f t="shared" si="3470"/>
        <v/>
      </c>
      <c r="F3790" s="181"/>
      <c r="G3790" s="182"/>
      <c r="H3790" s="183"/>
      <c r="I3790" s="183"/>
      <c r="J3790" s="184"/>
      <c r="K3790" s="186"/>
      <c r="L3790" s="186"/>
      <c r="M3790" s="130"/>
      <c r="N3790" s="118" t="str">
        <f>VLOOKUP(K3790,COD!$O$2:$P$10,2,FALSE)</f>
        <v>#N/A</v>
      </c>
      <c r="O3790" s="118" t="str">
        <f>VLOOKUP(L3790,COD!$O$12:$P$25,2,FALSE)</f>
        <v>#N/A</v>
      </c>
      <c r="P3790" s="119" t="str">
        <f t="shared" si="3386"/>
        <v>#N/A</v>
      </c>
    </row>
    <row r="3791" ht="23.25" customHeight="1">
      <c r="A3791" s="86" t="str">
        <f t="shared" si="3459"/>
        <v>13</v>
      </c>
      <c r="B3791" s="177">
        <v>13.0</v>
      </c>
      <c r="C3791" s="178" t="str">
        <f t="shared" si="91"/>
        <v/>
      </c>
      <c r="D3791" s="179" t="str">
        <f t="shared" ref="D3791:E3791" si="3471">D3790</f>
        <v/>
      </c>
      <c r="E3791" s="180" t="str">
        <f t="shared" si="3471"/>
        <v/>
      </c>
      <c r="F3791" s="181"/>
      <c r="G3791" s="182"/>
      <c r="H3791" s="183"/>
      <c r="I3791" s="183"/>
      <c r="J3791" s="184"/>
      <c r="K3791" s="185"/>
      <c r="L3791" s="185"/>
      <c r="M3791" s="127"/>
      <c r="N3791" s="128" t="str">
        <f>VLOOKUP(K3791,COD!$O$2:$P$10,2,FALSE)</f>
        <v>#N/A</v>
      </c>
      <c r="O3791" s="128" t="str">
        <f>VLOOKUP(L3791,COD!$O$12:$P$25,2,FALSE)</f>
        <v>#N/A</v>
      </c>
      <c r="P3791" s="119" t="str">
        <f t="shared" si="3386"/>
        <v>#N/A</v>
      </c>
    </row>
    <row r="3792" ht="23.25" customHeight="1">
      <c r="A3792" s="86" t="str">
        <f t="shared" si="3459"/>
        <v>14</v>
      </c>
      <c r="B3792" s="177">
        <v>14.0</v>
      </c>
      <c r="C3792" s="178" t="str">
        <f t="shared" si="91"/>
        <v/>
      </c>
      <c r="D3792" s="179" t="str">
        <f t="shared" ref="D3792:E3792" si="3472">D3791</f>
        <v/>
      </c>
      <c r="E3792" s="180" t="str">
        <f t="shared" si="3472"/>
        <v/>
      </c>
      <c r="F3792" s="181"/>
      <c r="G3792" s="182"/>
      <c r="H3792" s="183"/>
      <c r="I3792" s="183"/>
      <c r="J3792" s="184"/>
      <c r="K3792" s="186"/>
      <c r="L3792" s="186"/>
      <c r="M3792" s="130"/>
      <c r="N3792" s="118" t="str">
        <f>VLOOKUP(K3792,COD!$O$2:$P$10,2,FALSE)</f>
        <v>#N/A</v>
      </c>
      <c r="O3792" s="118" t="str">
        <f>VLOOKUP(L3792,COD!$O$12:$P$25,2,FALSE)</f>
        <v>#N/A</v>
      </c>
      <c r="P3792" s="119" t="str">
        <f t="shared" si="3386"/>
        <v>#N/A</v>
      </c>
    </row>
    <row r="3793" ht="23.25" customHeight="1">
      <c r="A3793" s="86" t="str">
        <f t="shared" si="3459"/>
        <v>15</v>
      </c>
      <c r="B3793" s="177">
        <v>15.0</v>
      </c>
      <c r="C3793" s="178" t="str">
        <f t="shared" si="91"/>
        <v/>
      </c>
      <c r="D3793" s="179" t="str">
        <f t="shared" ref="D3793:E3793" si="3473">D3792</f>
        <v/>
      </c>
      <c r="E3793" s="180" t="str">
        <f t="shared" si="3473"/>
        <v/>
      </c>
      <c r="F3793" s="181"/>
      <c r="G3793" s="182"/>
      <c r="H3793" s="183"/>
      <c r="I3793" s="183"/>
      <c r="J3793" s="184"/>
      <c r="K3793" s="186"/>
      <c r="L3793" s="186"/>
      <c r="M3793" s="127"/>
      <c r="N3793" s="128" t="str">
        <f>VLOOKUP(K3793,COD!$O$2:$P$10,2,FALSE)</f>
        <v>#N/A</v>
      </c>
      <c r="O3793" s="128" t="str">
        <f>VLOOKUP(L3793,COD!$O$12:$P$25,2,FALSE)</f>
        <v>#N/A</v>
      </c>
      <c r="P3793" s="119" t="str">
        <f t="shared" si="3386"/>
        <v>#N/A</v>
      </c>
    </row>
    <row r="3794" ht="23.25" customHeight="1">
      <c r="A3794" s="86" t="str">
        <f t="shared" si="3459"/>
        <v>16</v>
      </c>
      <c r="B3794" s="177">
        <v>16.0</v>
      </c>
      <c r="C3794" s="178" t="str">
        <f t="shared" si="91"/>
        <v/>
      </c>
      <c r="D3794" s="179" t="str">
        <f t="shared" ref="D3794:E3794" si="3474">D3793</f>
        <v/>
      </c>
      <c r="E3794" s="180" t="str">
        <f t="shared" si="3474"/>
        <v/>
      </c>
      <c r="F3794" s="181"/>
      <c r="G3794" s="182"/>
      <c r="H3794" s="183"/>
      <c r="I3794" s="183"/>
      <c r="J3794" s="184"/>
      <c r="K3794" s="186"/>
      <c r="L3794" s="186"/>
      <c r="M3794" s="132"/>
      <c r="N3794" s="118" t="str">
        <f>VLOOKUP(K3794,COD!$O$2:$P$10,2,FALSE)</f>
        <v>#N/A</v>
      </c>
      <c r="O3794" s="118" t="str">
        <f>VLOOKUP(L3794,COD!$O$12:$P$25,2,FALSE)</f>
        <v>#N/A</v>
      </c>
      <c r="P3794" s="119" t="str">
        <f t="shared" si="3386"/>
        <v>#N/A</v>
      </c>
    </row>
    <row r="3795" ht="23.25" customHeight="1">
      <c r="A3795" s="86" t="str">
        <f t="shared" si="3459"/>
        <v>17</v>
      </c>
      <c r="B3795" s="177">
        <v>17.0</v>
      </c>
      <c r="C3795" s="178" t="str">
        <f t="shared" si="91"/>
        <v/>
      </c>
      <c r="D3795" s="179" t="str">
        <f t="shared" ref="D3795:E3795" si="3475">D3794</f>
        <v/>
      </c>
      <c r="E3795" s="180" t="str">
        <f t="shared" si="3475"/>
        <v/>
      </c>
      <c r="F3795" s="181"/>
      <c r="G3795" s="182"/>
      <c r="H3795" s="183"/>
      <c r="I3795" s="183"/>
      <c r="J3795" s="184"/>
      <c r="K3795" s="186"/>
      <c r="L3795" s="186"/>
      <c r="M3795" s="131"/>
      <c r="N3795" s="128" t="str">
        <f>VLOOKUP(K3795,COD!$O$2:$P$10,2,FALSE)</f>
        <v>#N/A</v>
      </c>
      <c r="O3795" s="128" t="str">
        <f>VLOOKUP(L3795,COD!$O$12:$P$25,2,FALSE)</f>
        <v>#N/A</v>
      </c>
      <c r="P3795" s="119" t="str">
        <f t="shared" si="3386"/>
        <v>#N/A</v>
      </c>
    </row>
    <row r="3796" ht="23.25" customHeight="1">
      <c r="A3796" s="86" t="str">
        <f t="shared" si="3459"/>
        <v>18</v>
      </c>
      <c r="B3796" s="177">
        <v>18.0</v>
      </c>
      <c r="C3796" s="178" t="str">
        <f t="shared" si="91"/>
        <v/>
      </c>
      <c r="D3796" s="179" t="str">
        <f t="shared" ref="D3796:E3796" si="3476">D3795</f>
        <v/>
      </c>
      <c r="E3796" s="180" t="str">
        <f t="shared" si="3476"/>
        <v/>
      </c>
      <c r="F3796" s="181"/>
      <c r="G3796" s="182"/>
      <c r="H3796" s="183"/>
      <c r="I3796" s="183"/>
      <c r="J3796" s="187"/>
      <c r="K3796" s="186"/>
      <c r="L3796" s="186"/>
      <c r="M3796" s="130"/>
      <c r="N3796" s="118" t="str">
        <f>VLOOKUP(K3796,COD!$O$2:$P$10,2,FALSE)</f>
        <v>#N/A</v>
      </c>
      <c r="O3796" s="118" t="str">
        <f>VLOOKUP(L3796,COD!$O$12:$P$25,2,FALSE)</f>
        <v>#N/A</v>
      </c>
      <c r="P3796" s="119" t="str">
        <f t="shared" si="3386"/>
        <v>#N/A</v>
      </c>
    </row>
    <row r="3797" ht="23.25" customHeight="1">
      <c r="A3797" s="86" t="str">
        <f t="shared" si="3459"/>
        <v>19</v>
      </c>
      <c r="B3797" s="177">
        <v>19.0</v>
      </c>
      <c r="C3797" s="178" t="str">
        <f t="shared" si="91"/>
        <v/>
      </c>
      <c r="D3797" s="179" t="str">
        <f t="shared" ref="D3797:E3797" si="3477">D3796</f>
        <v/>
      </c>
      <c r="E3797" s="180" t="str">
        <f t="shared" si="3477"/>
        <v/>
      </c>
      <c r="F3797" s="181"/>
      <c r="G3797" s="182"/>
      <c r="H3797" s="183"/>
      <c r="I3797" s="183"/>
      <c r="J3797" s="184"/>
      <c r="K3797" s="186"/>
      <c r="L3797" s="186"/>
      <c r="M3797" s="127"/>
      <c r="N3797" s="128" t="str">
        <f>VLOOKUP(K3797,COD!$O$2:$P$10,2,FALSE)</f>
        <v>#N/A</v>
      </c>
      <c r="O3797" s="128" t="str">
        <f>VLOOKUP(L3797,COD!$O$12:$P$25,2,FALSE)</f>
        <v>#N/A</v>
      </c>
      <c r="P3797" s="119" t="str">
        <f t="shared" si="3386"/>
        <v>#N/A</v>
      </c>
    </row>
    <row r="3798" ht="23.25" customHeight="1">
      <c r="A3798" s="86" t="str">
        <f t="shared" si="3459"/>
        <v>20</v>
      </c>
      <c r="B3798" s="177">
        <v>20.0</v>
      </c>
      <c r="C3798" s="178" t="str">
        <f t="shared" si="91"/>
        <v/>
      </c>
      <c r="D3798" s="179" t="str">
        <f t="shared" ref="D3798:E3798" si="3478">D3797</f>
        <v/>
      </c>
      <c r="E3798" s="180" t="str">
        <f t="shared" si="3478"/>
        <v/>
      </c>
      <c r="F3798" s="181"/>
      <c r="G3798" s="182"/>
      <c r="H3798" s="183"/>
      <c r="I3798" s="183"/>
      <c r="J3798" s="184"/>
      <c r="K3798" s="186"/>
      <c r="L3798" s="186"/>
      <c r="M3798" s="132"/>
      <c r="N3798" s="118" t="str">
        <f>VLOOKUP(K3798,COD!$O$2:$P$10,2,FALSE)</f>
        <v>#N/A</v>
      </c>
      <c r="O3798" s="118" t="str">
        <f>VLOOKUP(L3798,COD!$O$12:$P$25,2,FALSE)</f>
        <v>#N/A</v>
      </c>
      <c r="P3798" s="119" t="str">
        <f t="shared" si="3386"/>
        <v>#N/A</v>
      </c>
    </row>
    <row r="3799" ht="23.25" customHeight="1">
      <c r="A3799" s="86" t="str">
        <f t="shared" si="3459"/>
        <v>21</v>
      </c>
      <c r="B3799" s="177">
        <v>21.0</v>
      </c>
      <c r="C3799" s="178" t="str">
        <f t="shared" si="91"/>
        <v/>
      </c>
      <c r="D3799" s="179" t="str">
        <f t="shared" ref="D3799:E3799" si="3479">D3798</f>
        <v/>
      </c>
      <c r="E3799" s="180" t="str">
        <f t="shared" si="3479"/>
        <v/>
      </c>
      <c r="F3799" s="181"/>
      <c r="G3799" s="182"/>
      <c r="H3799" s="183"/>
      <c r="I3799" s="183"/>
      <c r="J3799" s="187"/>
      <c r="K3799" s="185"/>
      <c r="L3799" s="186"/>
      <c r="M3799" s="127"/>
      <c r="N3799" s="128" t="str">
        <f>VLOOKUP(K3799,COD!$O$2:$P$10,2,FALSE)</f>
        <v>#N/A</v>
      </c>
      <c r="O3799" s="128" t="str">
        <f>VLOOKUP(L3799,COD!$O$12:$P$25,2,FALSE)</f>
        <v>#N/A</v>
      </c>
      <c r="P3799" s="119" t="str">
        <f t="shared" si="3386"/>
        <v>#N/A</v>
      </c>
    </row>
    <row r="3800" ht="23.25" customHeight="1">
      <c r="A3800" s="86" t="str">
        <f t="shared" si="3459"/>
        <v>22</v>
      </c>
      <c r="B3800" s="177">
        <v>22.0</v>
      </c>
      <c r="C3800" s="178" t="str">
        <f t="shared" si="91"/>
        <v/>
      </c>
      <c r="D3800" s="179" t="str">
        <f t="shared" ref="D3800:E3800" si="3480">D3799</f>
        <v/>
      </c>
      <c r="E3800" s="180" t="str">
        <f t="shared" si="3480"/>
        <v/>
      </c>
      <c r="F3800" s="181"/>
      <c r="G3800" s="182"/>
      <c r="H3800" s="183"/>
      <c r="I3800" s="183"/>
      <c r="J3800" s="184"/>
      <c r="K3800" s="186"/>
      <c r="L3800" s="186"/>
      <c r="M3800" s="130"/>
      <c r="N3800" s="118" t="str">
        <f>VLOOKUP(K3800,COD!$O$2:$P$10,2,FALSE)</f>
        <v>#N/A</v>
      </c>
      <c r="O3800" s="118" t="str">
        <f>VLOOKUP(L3800,COD!$O$12:$P$25,2,FALSE)</f>
        <v>#N/A</v>
      </c>
      <c r="P3800" s="119" t="str">
        <f t="shared" si="3386"/>
        <v>#N/A</v>
      </c>
    </row>
    <row r="3801" ht="23.25" customHeight="1">
      <c r="A3801" s="86" t="str">
        <f t="shared" si="3459"/>
        <v>23</v>
      </c>
      <c r="B3801" s="177">
        <v>23.0</v>
      </c>
      <c r="C3801" s="178" t="str">
        <f t="shared" si="91"/>
        <v/>
      </c>
      <c r="D3801" s="179" t="str">
        <f t="shared" ref="D3801:E3801" si="3481">D3800</f>
        <v/>
      </c>
      <c r="E3801" s="180" t="str">
        <f t="shared" si="3481"/>
        <v/>
      </c>
      <c r="F3801" s="181"/>
      <c r="G3801" s="182"/>
      <c r="H3801" s="183"/>
      <c r="I3801" s="183"/>
      <c r="J3801" s="184"/>
      <c r="K3801" s="185"/>
      <c r="L3801" s="186"/>
      <c r="M3801" s="131"/>
      <c r="N3801" s="128" t="str">
        <f>VLOOKUP(K3801,COD!$O$2:$P$10,2,FALSE)</f>
        <v>#N/A</v>
      </c>
      <c r="O3801" s="128" t="str">
        <f>VLOOKUP(L3801,COD!$O$12:$P$25,2,FALSE)</f>
        <v>#N/A</v>
      </c>
      <c r="P3801" s="119" t="str">
        <f t="shared" si="3386"/>
        <v>#N/A</v>
      </c>
    </row>
    <row r="3802" ht="23.25" customHeight="1">
      <c r="A3802" s="86" t="str">
        <f t="shared" si="3459"/>
        <v>24</v>
      </c>
      <c r="B3802" s="177">
        <v>24.0</v>
      </c>
      <c r="C3802" s="178" t="str">
        <f t="shared" si="91"/>
        <v/>
      </c>
      <c r="D3802" s="179" t="str">
        <f t="shared" ref="D3802:E3802" si="3482">D3801</f>
        <v/>
      </c>
      <c r="E3802" s="180" t="str">
        <f t="shared" si="3482"/>
        <v/>
      </c>
      <c r="F3802" s="181"/>
      <c r="G3802" s="182"/>
      <c r="H3802" s="183"/>
      <c r="I3802" s="183"/>
      <c r="J3802" s="184"/>
      <c r="K3802" s="186"/>
      <c r="L3802" s="186"/>
      <c r="M3802" s="130"/>
      <c r="N3802" s="118" t="str">
        <f>VLOOKUP(K3802,COD!$O$2:$P$10,2,FALSE)</f>
        <v>#N/A</v>
      </c>
      <c r="O3802" s="118" t="str">
        <f>VLOOKUP(L3802,COD!$O$12:$P$25,2,FALSE)</f>
        <v>#N/A</v>
      </c>
      <c r="P3802" s="119" t="str">
        <f t="shared" si="3386"/>
        <v>#N/A</v>
      </c>
    </row>
    <row r="3803" ht="23.25" customHeight="1">
      <c r="A3803" s="86" t="str">
        <f t="shared" si="3459"/>
        <v>25</v>
      </c>
      <c r="B3803" s="177">
        <v>25.0</v>
      </c>
      <c r="C3803" s="178" t="str">
        <f t="shared" si="91"/>
        <v/>
      </c>
      <c r="D3803" s="179" t="str">
        <f t="shared" ref="D3803:E3803" si="3483">D3802</f>
        <v/>
      </c>
      <c r="E3803" s="180" t="str">
        <f t="shared" si="3483"/>
        <v/>
      </c>
      <c r="F3803" s="181"/>
      <c r="G3803" s="182"/>
      <c r="H3803" s="183"/>
      <c r="I3803" s="183"/>
      <c r="J3803" s="187"/>
      <c r="K3803" s="185"/>
      <c r="L3803" s="185"/>
      <c r="M3803" s="127"/>
      <c r="N3803" s="128" t="str">
        <f>VLOOKUP(K3803,COD!$O$2:$P$10,2,FALSE)</f>
        <v>#N/A</v>
      </c>
      <c r="O3803" s="128" t="str">
        <f>VLOOKUP(L3803,COD!$O$12:$P$25,2,FALSE)</f>
        <v>#N/A</v>
      </c>
      <c r="P3803" s="119" t="str">
        <f t="shared" si="3386"/>
        <v>#N/A</v>
      </c>
    </row>
    <row r="3804" ht="23.25" customHeight="1">
      <c r="A3804" s="86" t="str">
        <f t="shared" si="3459"/>
        <v>26</v>
      </c>
      <c r="B3804" s="177">
        <v>26.0</v>
      </c>
      <c r="C3804" s="178" t="str">
        <f t="shared" si="91"/>
        <v/>
      </c>
      <c r="D3804" s="179" t="str">
        <f t="shared" ref="D3804:E3804" si="3484">D3803</f>
        <v/>
      </c>
      <c r="E3804" s="180" t="str">
        <f t="shared" si="3484"/>
        <v/>
      </c>
      <c r="F3804" s="181"/>
      <c r="G3804" s="182"/>
      <c r="H3804" s="183"/>
      <c r="I3804" s="183"/>
      <c r="J3804" s="184"/>
      <c r="K3804" s="185"/>
      <c r="L3804" s="185"/>
      <c r="M3804" s="132"/>
      <c r="N3804" s="118" t="str">
        <f>VLOOKUP(K3804,COD!$O$2:$P$10,2,FALSE)</f>
        <v>#N/A</v>
      </c>
      <c r="O3804" s="118" t="str">
        <f>VLOOKUP(L3804,COD!$O$12:$P$25,2,FALSE)</f>
        <v>#N/A</v>
      </c>
      <c r="P3804" s="119" t="str">
        <f t="shared" si="3386"/>
        <v>#N/A</v>
      </c>
    </row>
    <row r="3805" ht="23.25" customHeight="1">
      <c r="A3805" s="86" t="str">
        <f t="shared" si="3459"/>
        <v>27</v>
      </c>
      <c r="B3805" s="177">
        <v>27.0</v>
      </c>
      <c r="C3805" s="178" t="str">
        <f t="shared" si="91"/>
        <v/>
      </c>
      <c r="D3805" s="179" t="str">
        <f t="shared" ref="D3805:E3805" si="3485">D3804</f>
        <v/>
      </c>
      <c r="E3805" s="180" t="str">
        <f t="shared" si="3485"/>
        <v/>
      </c>
      <c r="F3805" s="181"/>
      <c r="G3805" s="182"/>
      <c r="H3805" s="183"/>
      <c r="I3805" s="183"/>
      <c r="J3805" s="184"/>
      <c r="K3805" s="185"/>
      <c r="L3805" s="185"/>
      <c r="M3805" s="131"/>
      <c r="N3805" s="128" t="str">
        <f>VLOOKUP(K3805,COD!$O$2:$P$10,2,FALSE)</f>
        <v>#N/A</v>
      </c>
      <c r="O3805" s="128" t="str">
        <f>VLOOKUP(L3805,COD!$O$12:$P$25,2,FALSE)</f>
        <v>#N/A</v>
      </c>
      <c r="P3805" s="119" t="str">
        <f t="shared" si="3386"/>
        <v>#N/A</v>
      </c>
    </row>
    <row r="3806" ht="23.25" customHeight="1">
      <c r="A3806" s="86" t="str">
        <f t="shared" si="3459"/>
        <v>28</v>
      </c>
      <c r="B3806" s="177">
        <v>28.0</v>
      </c>
      <c r="C3806" s="178" t="str">
        <f t="shared" si="91"/>
        <v/>
      </c>
      <c r="D3806" s="179" t="str">
        <f t="shared" ref="D3806:E3806" si="3486">D3805</f>
        <v/>
      </c>
      <c r="E3806" s="180" t="str">
        <f t="shared" si="3486"/>
        <v/>
      </c>
      <c r="F3806" s="181"/>
      <c r="G3806" s="182"/>
      <c r="H3806" s="183"/>
      <c r="I3806" s="183"/>
      <c r="J3806" s="184"/>
      <c r="K3806" s="185"/>
      <c r="L3806" s="185"/>
      <c r="M3806" s="132"/>
      <c r="N3806" s="118" t="str">
        <f>VLOOKUP(K3806,COD!$O$2:$P$10,2,FALSE)</f>
        <v>#N/A</v>
      </c>
      <c r="O3806" s="118" t="str">
        <f>VLOOKUP(L3806,COD!$O$12:$P$25,2,FALSE)</f>
        <v>#N/A</v>
      </c>
      <c r="P3806" s="119" t="str">
        <f t="shared" si="3386"/>
        <v>#N/A</v>
      </c>
    </row>
    <row r="3807" ht="23.25" customHeight="1">
      <c r="A3807" s="86" t="str">
        <f t="shared" si="3459"/>
        <v>29</v>
      </c>
      <c r="B3807" s="177">
        <v>29.0</v>
      </c>
      <c r="C3807" s="178" t="str">
        <f t="shared" si="91"/>
        <v/>
      </c>
      <c r="D3807" s="179" t="str">
        <f t="shared" ref="D3807:E3807" si="3487">D3806</f>
        <v/>
      </c>
      <c r="E3807" s="180" t="str">
        <f t="shared" si="3487"/>
        <v/>
      </c>
      <c r="F3807" s="181"/>
      <c r="G3807" s="182"/>
      <c r="H3807" s="183"/>
      <c r="I3807" s="183"/>
      <c r="J3807" s="184"/>
      <c r="K3807" s="185"/>
      <c r="L3807" s="185"/>
      <c r="M3807" s="131"/>
      <c r="N3807" s="128" t="str">
        <f>VLOOKUP(K3807,COD!$O$2:$P$10,2,FALSE)</f>
        <v>#N/A</v>
      </c>
      <c r="O3807" s="128" t="str">
        <f>VLOOKUP(L3807,COD!$O$12:$P$25,2,FALSE)</f>
        <v>#N/A</v>
      </c>
      <c r="P3807" s="119" t="str">
        <f t="shared" si="3386"/>
        <v>#N/A</v>
      </c>
    </row>
    <row r="3808" ht="23.25" customHeight="1">
      <c r="A3808" s="86" t="str">
        <f t="shared" si="3459"/>
        <v>30</v>
      </c>
      <c r="B3808" s="177">
        <v>30.0</v>
      </c>
      <c r="C3808" s="178" t="str">
        <f t="shared" si="91"/>
        <v/>
      </c>
      <c r="D3808" s="179" t="str">
        <f t="shared" ref="D3808:E3808" si="3488">D3807</f>
        <v/>
      </c>
      <c r="E3808" s="180" t="str">
        <f t="shared" si="3488"/>
        <v/>
      </c>
      <c r="F3808" s="181"/>
      <c r="G3808" s="182"/>
      <c r="H3808" s="183"/>
      <c r="I3808" s="183"/>
      <c r="J3808" s="184"/>
      <c r="K3808" s="185"/>
      <c r="L3808" s="185"/>
      <c r="M3808" s="130"/>
      <c r="N3808" s="118" t="str">
        <f>VLOOKUP(K3808,COD!$O$2:$P$10,2,FALSE)</f>
        <v>#N/A</v>
      </c>
      <c r="O3808" s="118" t="str">
        <f>VLOOKUP(L3808,COD!$O$12:$P$25,2,FALSE)</f>
        <v>#N/A</v>
      </c>
      <c r="P3808" s="119" t="str">
        <f t="shared" si="3386"/>
        <v>#N/A</v>
      </c>
    </row>
    <row r="3809" ht="23.25" customHeight="1">
      <c r="A3809" s="86" t="str">
        <f t="shared" si="3459"/>
        <v>31</v>
      </c>
      <c r="B3809" s="177">
        <v>31.0</v>
      </c>
      <c r="C3809" s="178" t="str">
        <f t="shared" si="91"/>
        <v/>
      </c>
      <c r="D3809" s="179" t="str">
        <f t="shared" ref="D3809:E3809" si="3489">D3808</f>
        <v/>
      </c>
      <c r="E3809" s="180" t="str">
        <f t="shared" si="3489"/>
        <v/>
      </c>
      <c r="F3809" s="181"/>
      <c r="G3809" s="182"/>
      <c r="H3809" s="183"/>
      <c r="I3809" s="183"/>
      <c r="J3809" s="184"/>
      <c r="K3809" s="186"/>
      <c r="L3809" s="186"/>
      <c r="M3809" s="131"/>
      <c r="N3809" s="128" t="str">
        <f>VLOOKUP(K3809,COD!$O$2:$P$10,2,FALSE)</f>
        <v>#N/A</v>
      </c>
      <c r="O3809" s="128" t="str">
        <f>VLOOKUP(L3809,COD!$O$12:$P$25,2,FALSE)</f>
        <v>#N/A</v>
      </c>
      <c r="P3809" s="119" t="str">
        <f t="shared" si="3386"/>
        <v>#N/A</v>
      </c>
    </row>
    <row r="3810" ht="23.25" customHeight="1">
      <c r="A3810" s="86" t="str">
        <f t="shared" si="3459"/>
        <v>32</v>
      </c>
      <c r="B3810" s="177">
        <v>32.0</v>
      </c>
      <c r="C3810" s="178" t="str">
        <f t="shared" si="91"/>
        <v/>
      </c>
      <c r="D3810" s="179" t="str">
        <f t="shared" ref="D3810:E3810" si="3490">D3809</f>
        <v/>
      </c>
      <c r="E3810" s="180" t="str">
        <f t="shared" si="3490"/>
        <v/>
      </c>
      <c r="F3810" s="181"/>
      <c r="G3810" s="182"/>
      <c r="H3810" s="183"/>
      <c r="I3810" s="183"/>
      <c r="J3810" s="184"/>
      <c r="K3810" s="185"/>
      <c r="L3810" s="185"/>
      <c r="M3810" s="130"/>
      <c r="N3810" s="118" t="str">
        <f>VLOOKUP(K3810,COD!$O$2:$P$10,2,FALSE)</f>
        <v>#N/A</v>
      </c>
      <c r="O3810" s="118" t="str">
        <f>VLOOKUP(L3810,COD!$O$12:$P$25,2,FALSE)</f>
        <v>#N/A</v>
      </c>
      <c r="P3810" s="119" t="str">
        <f t="shared" si="3386"/>
        <v>#N/A</v>
      </c>
    </row>
    <row r="3811" ht="23.25" customHeight="1">
      <c r="A3811" s="86" t="str">
        <f t="shared" si="3459"/>
        <v>33</v>
      </c>
      <c r="B3811" s="177">
        <v>33.0</v>
      </c>
      <c r="C3811" s="178" t="str">
        <f t="shared" si="91"/>
        <v/>
      </c>
      <c r="D3811" s="179" t="str">
        <f t="shared" ref="D3811:E3811" si="3491">D3810</f>
        <v/>
      </c>
      <c r="E3811" s="180" t="str">
        <f t="shared" si="3491"/>
        <v/>
      </c>
      <c r="F3811" s="181"/>
      <c r="G3811" s="182"/>
      <c r="H3811" s="183"/>
      <c r="I3811" s="183"/>
      <c r="J3811" s="184"/>
      <c r="K3811" s="185"/>
      <c r="L3811" s="185"/>
      <c r="M3811" s="127"/>
      <c r="N3811" s="128" t="str">
        <f>VLOOKUP(K3811,COD!$O$2:$P$10,2,FALSE)</f>
        <v>#N/A</v>
      </c>
      <c r="O3811" s="128" t="str">
        <f>VLOOKUP(L3811,COD!$O$12:$P$25,2,FALSE)</f>
        <v>#N/A</v>
      </c>
      <c r="P3811" s="119" t="str">
        <f t="shared" si="3386"/>
        <v>#N/A</v>
      </c>
    </row>
    <row r="3812" ht="23.25" customHeight="1">
      <c r="A3812" s="86" t="str">
        <f t="shared" si="3459"/>
        <v>34</v>
      </c>
      <c r="B3812" s="177">
        <v>34.0</v>
      </c>
      <c r="C3812" s="178" t="str">
        <f t="shared" si="91"/>
        <v/>
      </c>
      <c r="D3812" s="179" t="str">
        <f t="shared" ref="D3812:E3812" si="3492">D3811</f>
        <v/>
      </c>
      <c r="E3812" s="180" t="str">
        <f t="shared" si="3492"/>
        <v/>
      </c>
      <c r="F3812" s="181"/>
      <c r="G3812" s="182"/>
      <c r="H3812" s="183"/>
      <c r="I3812" s="183"/>
      <c r="J3812" s="184"/>
      <c r="K3812" s="185"/>
      <c r="L3812" s="185"/>
      <c r="M3812" s="132"/>
      <c r="N3812" s="118" t="str">
        <f>VLOOKUP(K3812,COD!$O$2:$P$10,2,FALSE)</f>
        <v>#N/A</v>
      </c>
      <c r="O3812" s="118" t="str">
        <f>VLOOKUP(L3812,COD!$O$12:$P$25,2,FALSE)</f>
        <v>#N/A</v>
      </c>
      <c r="P3812" s="119" t="str">
        <f t="shared" si="3386"/>
        <v>#N/A</v>
      </c>
    </row>
    <row r="3813" ht="23.25" customHeight="1">
      <c r="A3813" s="86" t="str">
        <f t="shared" si="3459"/>
        <v>35</v>
      </c>
      <c r="B3813" s="177">
        <v>35.0</v>
      </c>
      <c r="C3813" s="178" t="str">
        <f t="shared" si="91"/>
        <v/>
      </c>
      <c r="D3813" s="179" t="str">
        <f t="shared" ref="D3813:E3813" si="3493">D3812</f>
        <v/>
      </c>
      <c r="E3813" s="180" t="str">
        <f t="shared" si="3493"/>
        <v/>
      </c>
      <c r="F3813" s="181"/>
      <c r="G3813" s="182"/>
      <c r="H3813" s="183"/>
      <c r="I3813" s="183"/>
      <c r="J3813" s="184"/>
      <c r="K3813" s="185"/>
      <c r="L3813" s="185"/>
      <c r="M3813" s="131"/>
      <c r="N3813" s="128" t="str">
        <f>VLOOKUP(K3813,COD!$O$2:$P$10,2,FALSE)</f>
        <v>#N/A</v>
      </c>
      <c r="O3813" s="128" t="str">
        <f>VLOOKUP(L3813,COD!$O$12:$P$25,2,FALSE)</f>
        <v>#N/A</v>
      </c>
      <c r="P3813" s="119" t="str">
        <f t="shared" si="3386"/>
        <v>#N/A</v>
      </c>
    </row>
    <row r="3814" ht="23.25" customHeight="1">
      <c r="A3814" s="86" t="str">
        <f t="shared" si="3459"/>
        <v>36</v>
      </c>
      <c r="B3814" s="177">
        <v>36.0</v>
      </c>
      <c r="C3814" s="178" t="str">
        <f t="shared" si="91"/>
        <v/>
      </c>
      <c r="D3814" s="179" t="str">
        <f t="shared" ref="D3814:E3814" si="3494">D3813</f>
        <v/>
      </c>
      <c r="E3814" s="180" t="str">
        <f t="shared" si="3494"/>
        <v/>
      </c>
      <c r="F3814" s="181"/>
      <c r="G3814" s="182"/>
      <c r="H3814" s="183"/>
      <c r="I3814" s="183"/>
      <c r="J3814" s="184"/>
      <c r="K3814" s="185"/>
      <c r="L3814" s="185"/>
      <c r="M3814" s="132"/>
      <c r="N3814" s="118" t="str">
        <f>VLOOKUP(K3814,COD!$O$2:$P$10,2,FALSE)</f>
        <v>#N/A</v>
      </c>
      <c r="O3814" s="118" t="str">
        <f>VLOOKUP(L3814,COD!$O$12:$P$25,2,FALSE)</f>
        <v>#N/A</v>
      </c>
      <c r="P3814" s="119" t="str">
        <f t="shared" si="3386"/>
        <v>#N/A</v>
      </c>
    </row>
    <row r="3815" ht="23.25" customHeight="1">
      <c r="A3815" s="86" t="str">
        <f t="shared" si="3459"/>
        <v>37</v>
      </c>
      <c r="B3815" s="177">
        <v>37.0</v>
      </c>
      <c r="C3815" s="178" t="str">
        <f t="shared" si="91"/>
        <v/>
      </c>
      <c r="D3815" s="179" t="str">
        <f t="shared" ref="D3815:E3815" si="3495">D3814</f>
        <v/>
      </c>
      <c r="E3815" s="180" t="str">
        <f t="shared" si="3495"/>
        <v/>
      </c>
      <c r="F3815" s="181"/>
      <c r="G3815" s="182"/>
      <c r="H3815" s="183"/>
      <c r="I3815" s="183"/>
      <c r="J3815" s="187"/>
      <c r="K3815" s="185"/>
      <c r="L3815" s="185"/>
      <c r="M3815" s="127"/>
      <c r="N3815" s="128" t="str">
        <f>VLOOKUP(K3815,COD!$O$2:$P$10,2,FALSE)</f>
        <v>#N/A</v>
      </c>
      <c r="O3815" s="128" t="str">
        <f>VLOOKUP(L3815,COD!$O$12:$P$25,2,FALSE)</f>
        <v>#N/A</v>
      </c>
      <c r="P3815" s="119" t="str">
        <f t="shared" si="3386"/>
        <v>#N/A</v>
      </c>
    </row>
    <row r="3816" ht="23.25" customHeight="1">
      <c r="A3816" s="86" t="str">
        <f t="shared" si="3459"/>
        <v>38</v>
      </c>
      <c r="B3816" s="177">
        <v>38.0</v>
      </c>
      <c r="C3816" s="178" t="str">
        <f t="shared" si="91"/>
        <v/>
      </c>
      <c r="D3816" s="179" t="str">
        <f t="shared" ref="D3816:E3816" si="3496">D3815</f>
        <v/>
      </c>
      <c r="E3816" s="180" t="str">
        <f t="shared" si="3496"/>
        <v/>
      </c>
      <c r="F3816" s="181"/>
      <c r="G3816" s="182"/>
      <c r="H3816" s="183"/>
      <c r="I3816" s="183"/>
      <c r="J3816" s="184"/>
      <c r="K3816" s="185"/>
      <c r="L3816" s="185"/>
      <c r="M3816" s="132"/>
      <c r="N3816" s="118" t="str">
        <f>VLOOKUP(K3816,COD!$O$2:$P$10,2,FALSE)</f>
        <v>#N/A</v>
      </c>
      <c r="O3816" s="118" t="str">
        <f>VLOOKUP(L3816,COD!$O$12:$P$25,2,FALSE)</f>
        <v>#N/A</v>
      </c>
      <c r="P3816" s="119" t="str">
        <f t="shared" si="3386"/>
        <v>#N/A</v>
      </c>
    </row>
    <row r="3817" ht="23.25" customHeight="1">
      <c r="A3817" s="86" t="str">
        <f t="shared" si="3459"/>
        <v>39</v>
      </c>
      <c r="B3817" s="177">
        <v>39.0</v>
      </c>
      <c r="C3817" s="178" t="str">
        <f t="shared" si="91"/>
        <v/>
      </c>
      <c r="D3817" s="179" t="str">
        <f t="shared" ref="D3817:E3817" si="3497">D3816</f>
        <v/>
      </c>
      <c r="E3817" s="180" t="str">
        <f t="shared" si="3497"/>
        <v/>
      </c>
      <c r="F3817" s="181"/>
      <c r="G3817" s="182"/>
      <c r="H3817" s="183"/>
      <c r="I3817" s="183"/>
      <c r="J3817" s="184"/>
      <c r="K3817" s="185"/>
      <c r="L3817" s="186"/>
      <c r="M3817" s="127"/>
      <c r="N3817" s="128" t="str">
        <f>VLOOKUP(K3817,COD!$O$2:$P$10,2,FALSE)</f>
        <v>#N/A</v>
      </c>
      <c r="O3817" s="128" t="str">
        <f>VLOOKUP(L3817,COD!$O$12:$P$25,2,FALSE)</f>
        <v>#N/A</v>
      </c>
      <c r="P3817" s="119" t="str">
        <f t="shared" si="3386"/>
        <v>#N/A</v>
      </c>
    </row>
    <row r="3818" ht="23.25" customHeight="1">
      <c r="A3818" s="86" t="str">
        <f t="shared" si="3459"/>
        <v>40</v>
      </c>
      <c r="B3818" s="177">
        <v>40.0</v>
      </c>
      <c r="C3818" s="178" t="str">
        <f t="shared" si="91"/>
        <v/>
      </c>
      <c r="D3818" s="179" t="str">
        <f t="shared" ref="D3818:E3818" si="3498">D3817</f>
        <v/>
      </c>
      <c r="E3818" s="180" t="str">
        <f t="shared" si="3498"/>
        <v/>
      </c>
      <c r="F3818" s="181"/>
      <c r="G3818" s="182"/>
      <c r="H3818" s="183"/>
      <c r="I3818" s="183"/>
      <c r="J3818" s="184"/>
      <c r="K3818" s="185"/>
      <c r="L3818" s="186"/>
      <c r="M3818" s="130"/>
      <c r="N3818" s="118" t="str">
        <f>VLOOKUP(K3818,COD!$O$2:$P$10,2,FALSE)</f>
        <v>#N/A</v>
      </c>
      <c r="O3818" s="118" t="str">
        <f>VLOOKUP(L3818,COD!$O$12:$P$25,2,FALSE)</f>
        <v>#N/A</v>
      </c>
      <c r="P3818" s="119" t="str">
        <f t="shared" si="3386"/>
        <v>#N/A</v>
      </c>
    </row>
    <row r="3819" ht="23.25" customHeight="1">
      <c r="A3819" s="86" t="str">
        <f t="shared" si="3459"/>
        <v>41</v>
      </c>
      <c r="B3819" s="177">
        <v>41.0</v>
      </c>
      <c r="C3819" s="178" t="str">
        <f t="shared" si="91"/>
        <v/>
      </c>
      <c r="D3819" s="179" t="str">
        <f t="shared" ref="D3819:E3819" si="3499">D3818</f>
        <v/>
      </c>
      <c r="E3819" s="180" t="str">
        <f t="shared" si="3499"/>
        <v/>
      </c>
      <c r="F3819" s="181"/>
      <c r="G3819" s="182"/>
      <c r="H3819" s="183"/>
      <c r="I3819" s="183"/>
      <c r="J3819" s="184"/>
      <c r="K3819" s="185"/>
      <c r="L3819" s="186"/>
      <c r="M3819" s="127"/>
      <c r="N3819" s="128" t="str">
        <f>VLOOKUP(K3819,COD!$O$2:$P$10,2,FALSE)</f>
        <v>#N/A</v>
      </c>
      <c r="O3819" s="128" t="str">
        <f>VLOOKUP(L3819,COD!$O$12:$P$25,2,FALSE)</f>
        <v>#N/A</v>
      </c>
      <c r="P3819" s="119" t="str">
        <f t="shared" si="3386"/>
        <v>#N/A</v>
      </c>
    </row>
    <row r="3820" ht="23.25" customHeight="1">
      <c r="A3820" s="86" t="str">
        <f t="shared" si="3459"/>
        <v>42</v>
      </c>
      <c r="B3820" s="177">
        <v>42.0</v>
      </c>
      <c r="C3820" s="178" t="str">
        <f t="shared" si="91"/>
        <v/>
      </c>
      <c r="D3820" s="179" t="str">
        <f t="shared" ref="D3820:E3820" si="3500">D3819</f>
        <v/>
      </c>
      <c r="E3820" s="180" t="str">
        <f t="shared" si="3500"/>
        <v/>
      </c>
      <c r="F3820" s="181"/>
      <c r="G3820" s="182"/>
      <c r="H3820" s="183"/>
      <c r="I3820" s="183"/>
      <c r="J3820" s="184"/>
      <c r="K3820" s="185"/>
      <c r="L3820" s="188"/>
      <c r="M3820" s="132"/>
      <c r="N3820" s="118" t="str">
        <f>VLOOKUP(K3820,COD!$O$2:$P$10,2,FALSE)</f>
        <v>#N/A</v>
      </c>
      <c r="O3820" s="118" t="str">
        <f>VLOOKUP(L3820,COD!$O$12:$P$25,2,FALSE)</f>
        <v>#N/A</v>
      </c>
      <c r="P3820" s="119" t="str">
        <f t="shared" si="3386"/>
        <v>#N/A</v>
      </c>
    </row>
    <row r="3821" ht="23.25" customHeight="1">
      <c r="A3821" s="86" t="str">
        <f t="shared" si="3459"/>
        <v>43</v>
      </c>
      <c r="B3821" s="177">
        <v>43.0</v>
      </c>
      <c r="C3821" s="178" t="str">
        <f t="shared" si="91"/>
        <v/>
      </c>
      <c r="D3821" s="179" t="str">
        <f t="shared" ref="D3821:E3821" si="3501">D3820</f>
        <v/>
      </c>
      <c r="E3821" s="180" t="str">
        <f t="shared" si="3501"/>
        <v/>
      </c>
      <c r="F3821" s="181"/>
      <c r="G3821" s="182"/>
      <c r="H3821" s="183"/>
      <c r="I3821" s="183"/>
      <c r="J3821" s="184"/>
      <c r="K3821" s="186"/>
      <c r="L3821" s="186"/>
      <c r="M3821" s="131"/>
      <c r="N3821" s="128" t="str">
        <f>VLOOKUP(K3821,COD!$O$2:$P$10,2,FALSE)</f>
        <v>#N/A</v>
      </c>
      <c r="O3821" s="128" t="str">
        <f>VLOOKUP(L3821,COD!$O$12:$P$25,2,FALSE)</f>
        <v>#N/A</v>
      </c>
      <c r="P3821" s="119" t="str">
        <f t="shared" si="3386"/>
        <v>#N/A</v>
      </c>
    </row>
    <row r="3822" ht="23.25" customHeight="1">
      <c r="A3822" s="86" t="str">
        <f t="shared" si="3459"/>
        <v>44</v>
      </c>
      <c r="B3822" s="177">
        <v>44.0</v>
      </c>
      <c r="C3822" s="178" t="str">
        <f t="shared" si="91"/>
        <v/>
      </c>
      <c r="D3822" s="179" t="str">
        <f t="shared" ref="D3822:E3822" si="3502">D3821</f>
        <v/>
      </c>
      <c r="E3822" s="180" t="str">
        <f t="shared" si="3502"/>
        <v/>
      </c>
      <c r="F3822" s="181"/>
      <c r="G3822" s="182"/>
      <c r="H3822" s="183"/>
      <c r="I3822" s="183"/>
      <c r="J3822" s="184"/>
      <c r="K3822" s="186"/>
      <c r="L3822" s="186"/>
      <c r="M3822" s="130"/>
      <c r="N3822" s="118" t="str">
        <f>VLOOKUP(K3822,COD!$O$2:$P$10,2,FALSE)</f>
        <v>#N/A</v>
      </c>
      <c r="O3822" s="118" t="str">
        <f>VLOOKUP(L3822,COD!$O$12:$P$25,2,FALSE)</f>
        <v>#N/A</v>
      </c>
      <c r="P3822" s="119" t="str">
        <f t="shared" si="3386"/>
        <v>#N/A</v>
      </c>
    </row>
    <row r="3823" ht="23.25" customHeight="1">
      <c r="A3823" s="86" t="str">
        <f t="shared" si="3459"/>
        <v>45</v>
      </c>
      <c r="B3823" s="177">
        <v>45.0</v>
      </c>
      <c r="C3823" s="178" t="str">
        <f t="shared" si="91"/>
        <v/>
      </c>
      <c r="D3823" s="179" t="str">
        <f t="shared" ref="D3823:E3823" si="3503">D3822</f>
        <v/>
      </c>
      <c r="E3823" s="180" t="str">
        <f t="shared" si="3503"/>
        <v/>
      </c>
      <c r="F3823" s="181"/>
      <c r="G3823" s="182"/>
      <c r="H3823" s="183"/>
      <c r="I3823" s="183"/>
      <c r="J3823" s="184"/>
      <c r="K3823" s="189"/>
      <c r="L3823" s="190"/>
      <c r="M3823" s="127"/>
      <c r="N3823" s="128" t="str">
        <f>VLOOKUP(K3823,COD!$O$2:$P$10,2,FALSE)</f>
        <v>#N/A</v>
      </c>
      <c r="O3823" s="128" t="str">
        <f>VLOOKUP(L3823,COD!$O$12:$P$25,2,FALSE)</f>
        <v>#N/A</v>
      </c>
      <c r="P3823" s="119" t="str">
        <f t="shared" si="3386"/>
        <v>#N/A</v>
      </c>
    </row>
    <row r="3824" ht="23.25" customHeight="1">
      <c r="A3824" s="86" t="str">
        <f t="shared" si="3459"/>
        <v>46</v>
      </c>
      <c r="B3824" s="177">
        <v>46.0</v>
      </c>
      <c r="C3824" s="178" t="str">
        <f t="shared" si="91"/>
        <v/>
      </c>
      <c r="D3824" s="179" t="str">
        <f t="shared" ref="D3824:E3824" si="3504">D3823</f>
        <v/>
      </c>
      <c r="E3824" s="180" t="str">
        <f t="shared" si="3504"/>
        <v/>
      </c>
      <c r="F3824" s="181"/>
      <c r="G3824" s="182"/>
      <c r="H3824" s="183"/>
      <c r="I3824" s="183"/>
      <c r="J3824" s="187"/>
      <c r="K3824" s="186"/>
      <c r="L3824" s="186"/>
      <c r="M3824" s="132"/>
      <c r="N3824" s="118" t="str">
        <f>VLOOKUP(K3824,COD!$O$2:$P$10,2,FALSE)</f>
        <v>#N/A</v>
      </c>
      <c r="O3824" s="118" t="str">
        <f>VLOOKUP(L3824,COD!$O$12:$P$25,2,FALSE)</f>
        <v>#N/A</v>
      </c>
      <c r="P3824" s="119" t="str">
        <f t="shared" si="3386"/>
        <v>#N/A</v>
      </c>
    </row>
    <row r="3825" ht="23.25" customHeight="1">
      <c r="A3825" s="86" t="str">
        <f t="shared" si="3459"/>
        <v>47</v>
      </c>
      <c r="B3825" s="177">
        <v>47.0</v>
      </c>
      <c r="C3825" s="178" t="str">
        <f t="shared" si="91"/>
        <v/>
      </c>
      <c r="D3825" s="179" t="str">
        <f t="shared" ref="D3825:E3825" si="3505">D3824</f>
        <v/>
      </c>
      <c r="E3825" s="180" t="str">
        <f t="shared" si="3505"/>
        <v/>
      </c>
      <c r="F3825" s="181"/>
      <c r="G3825" s="182"/>
      <c r="H3825" s="183"/>
      <c r="I3825" s="183"/>
      <c r="J3825" s="184"/>
      <c r="K3825" s="185"/>
      <c r="L3825" s="186"/>
      <c r="M3825" s="127"/>
      <c r="N3825" s="128" t="str">
        <f>VLOOKUP(K3825,COD!$O$2:$P$10,2,FALSE)</f>
        <v>#N/A</v>
      </c>
      <c r="O3825" s="128" t="str">
        <f>VLOOKUP(L3825,COD!$O$12:$P$25,2,FALSE)</f>
        <v>#N/A</v>
      </c>
      <c r="P3825" s="119" t="str">
        <f t="shared" si="3386"/>
        <v>#N/A</v>
      </c>
    </row>
    <row r="3826" ht="23.25" customHeight="1">
      <c r="A3826" s="86" t="str">
        <f t="shared" si="3459"/>
        <v>48</v>
      </c>
      <c r="B3826" s="177">
        <v>48.0</v>
      </c>
      <c r="C3826" s="178" t="str">
        <f t="shared" si="91"/>
        <v/>
      </c>
      <c r="D3826" s="179" t="str">
        <f t="shared" ref="D3826:E3826" si="3506">D3825</f>
        <v/>
      </c>
      <c r="E3826" s="180" t="str">
        <f t="shared" si="3506"/>
        <v/>
      </c>
      <c r="F3826" s="181"/>
      <c r="G3826" s="182"/>
      <c r="H3826" s="183"/>
      <c r="I3826" s="183"/>
      <c r="J3826" s="184"/>
      <c r="K3826" s="186"/>
      <c r="L3826" s="186"/>
      <c r="M3826" s="132"/>
      <c r="N3826" s="118" t="str">
        <f>VLOOKUP(K3826,COD!$O$2:$P$10,2,FALSE)</f>
        <v>#N/A</v>
      </c>
      <c r="O3826" s="118" t="str">
        <f>VLOOKUP(L3826,COD!$O$12:$P$25,2,FALSE)</f>
        <v>#N/A</v>
      </c>
      <c r="P3826" s="119" t="str">
        <f t="shared" si="3386"/>
        <v>#N/A</v>
      </c>
    </row>
    <row r="3827" ht="23.25" customHeight="1">
      <c r="A3827" s="86" t="str">
        <f t="shared" si="3459"/>
        <v>49</v>
      </c>
      <c r="B3827" s="177">
        <v>49.0</v>
      </c>
      <c r="C3827" s="178" t="str">
        <f t="shared" si="91"/>
        <v/>
      </c>
      <c r="D3827" s="179" t="str">
        <f t="shared" ref="D3827:E3827" si="3507">D3826</f>
        <v/>
      </c>
      <c r="E3827" s="180" t="str">
        <f t="shared" si="3507"/>
        <v/>
      </c>
      <c r="F3827" s="181"/>
      <c r="G3827" s="182"/>
      <c r="H3827" s="183"/>
      <c r="I3827" s="183"/>
      <c r="J3827" s="184"/>
      <c r="K3827" s="185"/>
      <c r="L3827" s="186"/>
      <c r="M3827" s="127"/>
      <c r="N3827" s="128" t="str">
        <f>VLOOKUP(K3827,COD!$O$2:$P$10,2,FALSE)</f>
        <v>#N/A</v>
      </c>
      <c r="O3827" s="128" t="str">
        <f>VLOOKUP(L3827,COD!$O$12:$P$25,2,FALSE)</f>
        <v>#N/A</v>
      </c>
      <c r="P3827" s="119" t="str">
        <f t="shared" si="3386"/>
        <v>#N/A</v>
      </c>
    </row>
    <row r="3828" ht="23.25" customHeight="1">
      <c r="A3828" s="86" t="str">
        <f t="shared" si="3459"/>
        <v>50</v>
      </c>
      <c r="B3828" s="177">
        <v>50.0</v>
      </c>
      <c r="C3828" s="178" t="str">
        <f t="shared" si="91"/>
        <v/>
      </c>
      <c r="D3828" s="179" t="str">
        <f t="shared" ref="D3828:E3828" si="3508">D3827</f>
        <v/>
      </c>
      <c r="E3828" s="180" t="str">
        <f t="shared" si="3508"/>
        <v/>
      </c>
      <c r="F3828" s="181"/>
      <c r="G3828" s="182"/>
      <c r="H3828" s="183"/>
      <c r="I3828" s="183"/>
      <c r="J3828" s="184"/>
      <c r="K3828" s="186"/>
      <c r="L3828" s="186"/>
      <c r="M3828" s="132"/>
      <c r="N3828" s="118" t="str">
        <f>VLOOKUP(K3828,COD!$O$2:$P$10,2,FALSE)</f>
        <v>#N/A</v>
      </c>
      <c r="O3828" s="118" t="str">
        <f>VLOOKUP(L3828,COD!$O$12:$P$25,2,FALSE)</f>
        <v>#N/A</v>
      </c>
      <c r="P3828" s="119" t="str">
        <f t="shared" si="3386"/>
        <v>#N/A</v>
      </c>
    </row>
    <row r="3829" ht="23.25" customHeight="1">
      <c r="A3829" s="86" t="str">
        <f t="shared" si="3459"/>
        <v>51</v>
      </c>
      <c r="B3829" s="177">
        <v>51.0</v>
      </c>
      <c r="C3829" s="178" t="str">
        <f t="shared" si="91"/>
        <v/>
      </c>
      <c r="D3829" s="179" t="str">
        <f t="shared" ref="D3829:E3829" si="3509">D3828</f>
        <v/>
      </c>
      <c r="E3829" s="180" t="str">
        <f t="shared" si="3509"/>
        <v/>
      </c>
      <c r="F3829" s="181"/>
      <c r="G3829" s="182"/>
      <c r="H3829" s="183"/>
      <c r="I3829" s="183"/>
      <c r="J3829" s="187"/>
      <c r="K3829" s="186"/>
      <c r="L3829" s="186"/>
      <c r="M3829" s="131"/>
      <c r="N3829" s="128" t="str">
        <f>VLOOKUP(K3829,COD!$O$2:$P$10,2,FALSE)</f>
        <v>#N/A</v>
      </c>
      <c r="O3829" s="128" t="str">
        <f>VLOOKUP(L3829,COD!$O$12:$P$25,2,FALSE)</f>
        <v>#N/A</v>
      </c>
      <c r="P3829" s="119" t="str">
        <f t="shared" si="3386"/>
        <v>#N/A</v>
      </c>
    </row>
    <row r="3830" ht="23.25" customHeight="1">
      <c r="A3830" s="86" t="str">
        <f t="shared" si="3459"/>
        <v>52</v>
      </c>
      <c r="B3830" s="177">
        <v>52.0</v>
      </c>
      <c r="C3830" s="178" t="str">
        <f t="shared" si="91"/>
        <v/>
      </c>
      <c r="D3830" s="179" t="str">
        <f t="shared" ref="D3830:E3830" si="3510">D3829</f>
        <v/>
      </c>
      <c r="E3830" s="180" t="str">
        <f t="shared" si="3510"/>
        <v/>
      </c>
      <c r="F3830" s="181"/>
      <c r="G3830" s="182"/>
      <c r="H3830" s="183"/>
      <c r="I3830" s="183"/>
      <c r="J3830" s="184"/>
      <c r="K3830" s="186"/>
      <c r="L3830" s="186"/>
      <c r="M3830" s="132"/>
      <c r="N3830" s="119" t="str">
        <f>VLOOKUP(K3830,COD!$O$2:$P$10,2,FALSE)</f>
        <v>#N/A</v>
      </c>
      <c r="O3830" s="119" t="str">
        <f>VLOOKUP(L3830,COD!$O$12:$P$25,2,FALSE)</f>
        <v>#N/A</v>
      </c>
      <c r="P3830" s="119" t="str">
        <f t="shared" si="3386"/>
        <v>#N/A</v>
      </c>
    </row>
    <row r="3831" ht="23.25" customHeight="1">
      <c r="A3831" s="86" t="str">
        <f t="shared" si="3459"/>
        <v>53</v>
      </c>
      <c r="B3831" s="177">
        <v>53.0</v>
      </c>
      <c r="C3831" s="178" t="str">
        <f t="shared" si="91"/>
        <v/>
      </c>
      <c r="D3831" s="179" t="str">
        <f t="shared" ref="D3831:E3831" si="3511">D3830</f>
        <v/>
      </c>
      <c r="E3831" s="180" t="str">
        <f t="shared" si="3511"/>
        <v/>
      </c>
      <c r="F3831" s="181"/>
      <c r="G3831" s="182"/>
      <c r="H3831" s="183"/>
      <c r="I3831" s="183"/>
      <c r="J3831" s="184"/>
      <c r="K3831" s="185"/>
      <c r="L3831" s="185"/>
      <c r="M3831" s="127"/>
      <c r="N3831" s="119" t="str">
        <f>VLOOKUP(K3831,COD!$O$2:$P$10,2,FALSE)</f>
        <v>#N/A</v>
      </c>
      <c r="O3831" s="119" t="str">
        <f>VLOOKUP(L3831,COD!$O$12:$P$25,2,FALSE)</f>
        <v>#N/A</v>
      </c>
      <c r="P3831" s="119" t="str">
        <f t="shared" si="3386"/>
        <v>#N/A</v>
      </c>
    </row>
    <row r="3832" ht="23.25" customHeight="1">
      <c r="A3832" s="86" t="str">
        <f t="shared" si="3459"/>
        <v>54</v>
      </c>
      <c r="B3832" s="177">
        <v>54.0</v>
      </c>
      <c r="C3832" s="178" t="str">
        <f t="shared" si="91"/>
        <v/>
      </c>
      <c r="D3832" s="179" t="str">
        <f t="shared" ref="D3832:E3832" si="3512">D3831</f>
        <v/>
      </c>
      <c r="E3832" s="180" t="str">
        <f t="shared" si="3512"/>
        <v/>
      </c>
      <c r="F3832" s="181"/>
      <c r="G3832" s="182"/>
      <c r="H3832" s="183"/>
      <c r="I3832" s="183"/>
      <c r="J3832" s="184"/>
      <c r="K3832" s="186"/>
      <c r="L3832" s="186"/>
      <c r="M3832" s="132"/>
      <c r="N3832" s="119" t="str">
        <f>VLOOKUP(K3832,COD!$O$2:$P$10,2,FALSE)</f>
        <v>#N/A</v>
      </c>
      <c r="O3832" s="119" t="str">
        <f>VLOOKUP(L3832,COD!$O$12:$P$25,2,FALSE)</f>
        <v>#N/A</v>
      </c>
      <c r="P3832" s="119" t="str">
        <f t="shared" si="3386"/>
        <v>#N/A</v>
      </c>
    </row>
    <row r="3833" ht="23.25" customHeight="1">
      <c r="A3833" s="86" t="str">
        <f t="shared" si="3459"/>
        <v>55</v>
      </c>
      <c r="B3833" s="177">
        <v>55.0</v>
      </c>
      <c r="C3833" s="178" t="str">
        <f t="shared" si="91"/>
        <v/>
      </c>
      <c r="D3833" s="179" t="str">
        <f t="shared" ref="D3833:E3833" si="3513">D3832</f>
        <v/>
      </c>
      <c r="E3833" s="180" t="str">
        <f t="shared" si="3513"/>
        <v/>
      </c>
      <c r="F3833" s="181"/>
      <c r="G3833" s="182"/>
      <c r="H3833" s="183"/>
      <c r="I3833" s="183"/>
      <c r="J3833" s="184"/>
      <c r="K3833" s="185"/>
      <c r="L3833" s="186"/>
      <c r="M3833" s="131"/>
      <c r="N3833" s="119" t="str">
        <f>VLOOKUP(K3833,COD!$O$2:$P$10,2,FALSE)</f>
        <v>#N/A</v>
      </c>
      <c r="O3833" s="119" t="str">
        <f>VLOOKUP(L3833,COD!$O$12:$P$25,2,FALSE)</f>
        <v>#N/A</v>
      </c>
      <c r="P3833" s="119" t="str">
        <f t="shared" si="3386"/>
        <v>#N/A</v>
      </c>
    </row>
    <row r="3834" ht="23.25" customHeight="1">
      <c r="A3834" s="86" t="str">
        <f t="shared" si="3459"/>
        <v>56</v>
      </c>
      <c r="B3834" s="177">
        <v>56.0</v>
      </c>
      <c r="C3834" s="178" t="str">
        <f t="shared" si="91"/>
        <v/>
      </c>
      <c r="D3834" s="179" t="str">
        <f t="shared" ref="D3834:E3834" si="3514">D3833</f>
        <v/>
      </c>
      <c r="E3834" s="180" t="str">
        <f t="shared" si="3514"/>
        <v/>
      </c>
      <c r="F3834" s="181"/>
      <c r="G3834" s="182"/>
      <c r="H3834" s="183"/>
      <c r="I3834" s="183"/>
      <c r="J3834" s="184"/>
      <c r="K3834" s="186"/>
      <c r="L3834" s="186"/>
      <c r="M3834" s="130"/>
      <c r="N3834" s="119" t="str">
        <f>VLOOKUP(K3834,COD!$O$2:$P$10,2,FALSE)</f>
        <v>#N/A</v>
      </c>
      <c r="O3834" s="119" t="str">
        <f>VLOOKUP(L3834,COD!$O$12:$P$25,2,FALSE)</f>
        <v>#N/A</v>
      </c>
      <c r="P3834" s="119" t="str">
        <f t="shared" si="3386"/>
        <v>#N/A</v>
      </c>
    </row>
    <row r="3835" ht="23.25" customHeight="1">
      <c r="A3835" s="86" t="str">
        <f t="shared" si="3459"/>
        <v>57</v>
      </c>
      <c r="B3835" s="177">
        <v>57.0</v>
      </c>
      <c r="C3835" s="178" t="str">
        <f t="shared" si="91"/>
        <v/>
      </c>
      <c r="D3835" s="179" t="str">
        <f t="shared" ref="D3835:E3835" si="3515">D3834</f>
        <v/>
      </c>
      <c r="E3835" s="180" t="str">
        <f t="shared" si="3515"/>
        <v/>
      </c>
      <c r="F3835" s="181"/>
      <c r="G3835" s="182"/>
      <c r="H3835" s="183"/>
      <c r="I3835" s="183"/>
      <c r="J3835" s="184"/>
      <c r="K3835" s="185"/>
      <c r="L3835" s="185"/>
      <c r="M3835" s="127"/>
      <c r="N3835" s="119" t="str">
        <f>VLOOKUP(K3835,COD!$O$2:$P$10,2,FALSE)</f>
        <v>#N/A</v>
      </c>
      <c r="O3835" s="119" t="str">
        <f>VLOOKUP(L3835,COD!$O$12:$P$25,2,FALSE)</f>
        <v>#N/A</v>
      </c>
      <c r="P3835" s="119" t="str">
        <f t="shared" si="3386"/>
        <v>#N/A</v>
      </c>
    </row>
    <row r="3836" ht="23.25" customHeight="1">
      <c r="A3836" s="86" t="str">
        <f t="shared" si="3459"/>
        <v>58</v>
      </c>
      <c r="B3836" s="177">
        <v>58.0</v>
      </c>
      <c r="C3836" s="178" t="str">
        <f t="shared" si="91"/>
        <v/>
      </c>
      <c r="D3836" s="179" t="str">
        <f t="shared" ref="D3836:E3836" si="3516">D3835</f>
        <v/>
      </c>
      <c r="E3836" s="180" t="str">
        <f t="shared" si="3516"/>
        <v/>
      </c>
      <c r="F3836" s="181"/>
      <c r="G3836" s="182"/>
      <c r="H3836" s="183"/>
      <c r="I3836" s="183"/>
      <c r="J3836" s="184"/>
      <c r="K3836" s="185"/>
      <c r="L3836" s="185"/>
      <c r="M3836" s="132"/>
      <c r="N3836" s="119" t="str">
        <f>VLOOKUP(K3836,COD!$O$2:$P$10,2,FALSE)</f>
        <v>#N/A</v>
      </c>
      <c r="O3836" s="119" t="str">
        <f>VLOOKUP(L3836,COD!$O$12:$P$25,2,FALSE)</f>
        <v>#N/A</v>
      </c>
      <c r="P3836" s="119" t="str">
        <f t="shared" si="3386"/>
        <v>#N/A</v>
      </c>
    </row>
    <row r="3837" ht="23.25" customHeight="1">
      <c r="A3837" s="86" t="str">
        <f t="shared" si="3459"/>
        <v>59</v>
      </c>
      <c r="B3837" s="177">
        <v>59.0</v>
      </c>
      <c r="C3837" s="178" t="str">
        <f t="shared" si="91"/>
        <v/>
      </c>
      <c r="D3837" s="179" t="str">
        <f t="shared" ref="D3837:E3837" si="3517">D3836</f>
        <v/>
      </c>
      <c r="E3837" s="180" t="str">
        <f t="shared" si="3517"/>
        <v/>
      </c>
      <c r="F3837" s="181"/>
      <c r="G3837" s="182"/>
      <c r="H3837" s="183"/>
      <c r="I3837" s="183"/>
      <c r="J3837" s="184"/>
      <c r="K3837" s="185"/>
      <c r="L3837" s="185"/>
      <c r="M3837" s="127"/>
      <c r="N3837" s="119" t="str">
        <f>VLOOKUP(K3837,COD!$O$2:$P$10,2,FALSE)</f>
        <v>#N/A</v>
      </c>
      <c r="O3837" s="119" t="str">
        <f>VLOOKUP(L3837,COD!$O$12:$P$25,2,FALSE)</f>
        <v>#N/A</v>
      </c>
      <c r="P3837" s="119" t="str">
        <f t="shared" si="3386"/>
        <v>#N/A</v>
      </c>
    </row>
    <row r="3838" ht="23.25" customHeight="1">
      <c r="A3838" s="86" t="str">
        <f t="shared" si="3459"/>
        <v>60</v>
      </c>
      <c r="B3838" s="177">
        <v>60.0</v>
      </c>
      <c r="C3838" s="178" t="str">
        <f t="shared" si="91"/>
        <v/>
      </c>
      <c r="D3838" s="179" t="str">
        <f t="shared" ref="D3838:E3838" si="3518">D3837</f>
        <v/>
      </c>
      <c r="E3838" s="180" t="str">
        <f t="shared" si="3518"/>
        <v/>
      </c>
      <c r="F3838" s="181"/>
      <c r="G3838" s="182"/>
      <c r="H3838" s="183"/>
      <c r="I3838" s="183"/>
      <c r="J3838" s="184"/>
      <c r="K3838" s="185"/>
      <c r="L3838" s="185"/>
      <c r="M3838" s="132"/>
      <c r="N3838" s="119" t="str">
        <f>VLOOKUP(K3838,COD!$O$2:$P$10,2,FALSE)</f>
        <v>#N/A</v>
      </c>
      <c r="O3838" s="119" t="str">
        <f>VLOOKUP(L3838,COD!$O$12:$P$25,2,FALSE)</f>
        <v>#N/A</v>
      </c>
      <c r="P3838" s="119" t="str">
        <f t="shared" si="3386"/>
        <v>#N/A</v>
      </c>
    </row>
    <row r="3839" ht="23.25" customHeight="1">
      <c r="A3839" s="86" t="str">
        <f t="shared" si="3459"/>
        <v>61</v>
      </c>
      <c r="B3839" s="177">
        <v>61.0</v>
      </c>
      <c r="C3839" s="178" t="str">
        <f t="shared" si="91"/>
        <v/>
      </c>
      <c r="D3839" s="179" t="str">
        <f t="shared" ref="D3839:E3839" si="3519">D3838</f>
        <v/>
      </c>
      <c r="E3839" s="180" t="str">
        <f t="shared" si="3519"/>
        <v/>
      </c>
      <c r="F3839" s="181"/>
      <c r="G3839" s="182"/>
      <c r="H3839" s="183"/>
      <c r="I3839" s="183"/>
      <c r="J3839" s="187"/>
      <c r="K3839" s="185"/>
      <c r="L3839" s="185"/>
      <c r="M3839" s="127"/>
      <c r="N3839" s="119" t="str">
        <f>VLOOKUP(K3839,COD!$O$2:$P$10,2,FALSE)</f>
        <v>#N/A</v>
      </c>
      <c r="O3839" s="119" t="str">
        <f>VLOOKUP(L3839,COD!$O$12:$P$25,2,FALSE)</f>
        <v>#N/A</v>
      </c>
      <c r="P3839" s="119" t="str">
        <f t="shared" si="3386"/>
        <v>#N/A</v>
      </c>
    </row>
    <row r="3840" ht="23.25" customHeight="1">
      <c r="A3840" s="86" t="str">
        <f t="shared" si="3459"/>
        <v>62</v>
      </c>
      <c r="B3840" s="177">
        <v>62.0</v>
      </c>
      <c r="C3840" s="178" t="str">
        <f t="shared" si="91"/>
        <v/>
      </c>
      <c r="D3840" s="179" t="str">
        <f t="shared" ref="D3840:E3840" si="3520">D3839</f>
        <v/>
      </c>
      <c r="E3840" s="180" t="str">
        <f t="shared" si="3520"/>
        <v/>
      </c>
      <c r="F3840" s="181"/>
      <c r="G3840" s="182"/>
      <c r="H3840" s="183"/>
      <c r="I3840" s="183"/>
      <c r="J3840" s="187"/>
      <c r="K3840" s="186"/>
      <c r="L3840" s="186"/>
      <c r="M3840" s="130"/>
      <c r="N3840" s="119" t="str">
        <f>VLOOKUP(K3840,COD!$O$2:$P$10,2,FALSE)</f>
        <v>#N/A</v>
      </c>
      <c r="O3840" s="119" t="str">
        <f>VLOOKUP(L3840,COD!$O$12:$P$25,2,FALSE)</f>
        <v>#N/A</v>
      </c>
      <c r="P3840" s="119" t="str">
        <f t="shared" si="3386"/>
        <v>#N/A</v>
      </c>
    </row>
    <row r="3841" ht="23.25" customHeight="1">
      <c r="A3841" s="86" t="str">
        <f t="shared" si="3459"/>
        <v>63</v>
      </c>
      <c r="B3841" s="177">
        <v>63.0</v>
      </c>
      <c r="C3841" s="178" t="str">
        <f t="shared" si="91"/>
        <v/>
      </c>
      <c r="D3841" s="179" t="str">
        <f t="shared" ref="D3841:E3841" si="3521">D3840</f>
        <v/>
      </c>
      <c r="E3841" s="180" t="str">
        <f t="shared" si="3521"/>
        <v/>
      </c>
      <c r="F3841" s="181"/>
      <c r="G3841" s="182"/>
      <c r="H3841" s="183"/>
      <c r="I3841" s="183"/>
      <c r="J3841" s="187"/>
      <c r="K3841" s="185"/>
      <c r="L3841" s="185"/>
      <c r="M3841" s="131"/>
      <c r="N3841" s="119" t="str">
        <f>VLOOKUP(K3841,COD!$O$2:$P$10,2,FALSE)</f>
        <v>#N/A</v>
      </c>
      <c r="O3841" s="119" t="str">
        <f>VLOOKUP(L3841,COD!$O$12:$P$25,2,FALSE)</f>
        <v>#N/A</v>
      </c>
      <c r="P3841" s="119" t="str">
        <f t="shared" si="3386"/>
        <v>#N/A</v>
      </c>
    </row>
    <row r="3842" ht="23.25" customHeight="1">
      <c r="A3842" s="86" t="str">
        <f t="shared" si="3459"/>
        <v>64</v>
      </c>
      <c r="B3842" s="177">
        <v>64.0</v>
      </c>
      <c r="C3842" s="178" t="str">
        <f t="shared" si="91"/>
        <v/>
      </c>
      <c r="D3842" s="179" t="str">
        <f t="shared" ref="D3842:E3842" si="3522">D3841</f>
        <v/>
      </c>
      <c r="E3842" s="180" t="str">
        <f t="shared" si="3522"/>
        <v/>
      </c>
      <c r="F3842" s="181"/>
      <c r="G3842" s="182"/>
      <c r="H3842" s="183"/>
      <c r="I3842" s="183"/>
      <c r="J3842" s="184"/>
      <c r="K3842" s="185"/>
      <c r="L3842" s="185"/>
      <c r="M3842" s="130"/>
      <c r="N3842" s="119" t="str">
        <f>VLOOKUP(K3842,COD!$O$2:$P$10,2,FALSE)</f>
        <v>#N/A</v>
      </c>
      <c r="O3842" s="119" t="str">
        <f>VLOOKUP(L3842,COD!$O$12:$P$25,2,FALSE)</f>
        <v>#N/A</v>
      </c>
      <c r="P3842" s="119" t="str">
        <f t="shared" si="3386"/>
        <v>#N/A</v>
      </c>
    </row>
    <row r="3843" ht="23.25" customHeight="1">
      <c r="A3843" s="86" t="str">
        <f t="shared" si="3459"/>
        <v>65</v>
      </c>
      <c r="B3843" s="177">
        <v>65.0</v>
      </c>
      <c r="C3843" s="178" t="str">
        <f t="shared" si="91"/>
        <v/>
      </c>
      <c r="D3843" s="179" t="str">
        <f t="shared" ref="D3843:E3843" si="3523">D3842</f>
        <v/>
      </c>
      <c r="E3843" s="180" t="str">
        <f t="shared" si="3523"/>
        <v/>
      </c>
      <c r="F3843" s="181"/>
      <c r="G3843" s="182"/>
      <c r="H3843" s="183"/>
      <c r="I3843" s="183"/>
      <c r="J3843" s="184"/>
      <c r="K3843" s="185"/>
      <c r="L3843" s="185"/>
      <c r="M3843" s="131"/>
      <c r="N3843" s="119" t="str">
        <f>VLOOKUP(K3843,COD!$O$2:$P$10,2,FALSE)</f>
        <v>#N/A</v>
      </c>
      <c r="O3843" s="119" t="str">
        <f>VLOOKUP(L3843,COD!$O$12:$P$25,2,FALSE)</f>
        <v>#N/A</v>
      </c>
      <c r="P3843" s="119" t="str">
        <f t="shared" si="3386"/>
        <v>#N/A</v>
      </c>
    </row>
    <row r="3844" ht="23.25" customHeight="1">
      <c r="A3844" s="86" t="str">
        <f t="shared" si="3459"/>
        <v>66</v>
      </c>
      <c r="B3844" s="177">
        <v>66.0</v>
      </c>
      <c r="C3844" s="178" t="str">
        <f t="shared" si="91"/>
        <v/>
      </c>
      <c r="D3844" s="179" t="str">
        <f t="shared" ref="D3844:E3844" si="3524">D3843</f>
        <v/>
      </c>
      <c r="E3844" s="180" t="str">
        <f t="shared" si="3524"/>
        <v/>
      </c>
      <c r="F3844" s="181"/>
      <c r="G3844" s="182"/>
      <c r="H3844" s="183"/>
      <c r="I3844" s="183"/>
      <c r="J3844" s="184"/>
      <c r="K3844" s="186"/>
      <c r="L3844" s="186"/>
      <c r="M3844" s="130"/>
      <c r="N3844" s="119" t="str">
        <f>VLOOKUP(K3844,COD!$O$2:$P$10,2,FALSE)</f>
        <v>#N/A</v>
      </c>
      <c r="O3844" s="119" t="str">
        <f>VLOOKUP(L3844,COD!$O$12:$P$25,2,FALSE)</f>
        <v>#N/A</v>
      </c>
      <c r="P3844" s="119" t="str">
        <f t="shared" si="3386"/>
        <v>#N/A</v>
      </c>
    </row>
    <row r="3845" ht="23.25" customHeight="1">
      <c r="A3845" s="86" t="str">
        <f t="shared" si="3459"/>
        <v>67</v>
      </c>
      <c r="B3845" s="177">
        <v>67.0</v>
      </c>
      <c r="C3845" s="178" t="str">
        <f t="shared" si="91"/>
        <v/>
      </c>
      <c r="D3845" s="179" t="str">
        <f t="shared" ref="D3845:E3845" si="3525">D3844</f>
        <v/>
      </c>
      <c r="E3845" s="180" t="str">
        <f t="shared" si="3525"/>
        <v/>
      </c>
      <c r="F3845" s="181"/>
      <c r="G3845" s="182"/>
      <c r="H3845" s="183"/>
      <c r="I3845" s="183"/>
      <c r="J3845" s="184"/>
      <c r="K3845" s="185"/>
      <c r="L3845" s="185"/>
      <c r="M3845" s="127"/>
      <c r="N3845" s="119" t="str">
        <f>VLOOKUP(K3845,COD!$O$2:$P$10,2,FALSE)</f>
        <v>#N/A</v>
      </c>
      <c r="O3845" s="119" t="str">
        <f>VLOOKUP(L3845,COD!$O$12:$P$25,2,FALSE)</f>
        <v>#N/A</v>
      </c>
      <c r="P3845" s="119" t="str">
        <f t="shared" si="3386"/>
        <v>#N/A</v>
      </c>
    </row>
    <row r="3846" ht="23.25" customHeight="1">
      <c r="A3846" s="86" t="str">
        <f t="shared" si="3459"/>
        <v>68</v>
      </c>
      <c r="B3846" s="177">
        <v>68.0</v>
      </c>
      <c r="C3846" s="178" t="str">
        <f t="shared" si="91"/>
        <v/>
      </c>
      <c r="D3846" s="179" t="str">
        <f t="shared" ref="D3846:E3846" si="3526">D3845</f>
        <v/>
      </c>
      <c r="E3846" s="180" t="str">
        <f t="shared" si="3526"/>
        <v/>
      </c>
      <c r="F3846" s="181"/>
      <c r="G3846" s="182"/>
      <c r="H3846" s="183"/>
      <c r="I3846" s="183"/>
      <c r="J3846" s="187"/>
      <c r="K3846" s="186"/>
      <c r="L3846" s="186"/>
      <c r="M3846" s="130"/>
      <c r="N3846" s="119" t="str">
        <f>VLOOKUP(K3846,COD!$O$2:$P$10,2,FALSE)</f>
        <v>#N/A</v>
      </c>
      <c r="O3846" s="119" t="str">
        <f>VLOOKUP(L3846,COD!$O$12:$P$25,2,FALSE)</f>
        <v>#N/A</v>
      </c>
      <c r="P3846" s="119" t="str">
        <f t="shared" si="3386"/>
        <v>#N/A</v>
      </c>
    </row>
    <row r="3847" ht="23.25" customHeight="1">
      <c r="A3847" s="86" t="str">
        <f t="shared" si="3459"/>
        <v>69</v>
      </c>
      <c r="B3847" s="177">
        <v>69.0</v>
      </c>
      <c r="C3847" s="178" t="str">
        <f t="shared" si="91"/>
        <v/>
      </c>
      <c r="D3847" s="179" t="str">
        <f t="shared" ref="D3847:E3847" si="3527">D3846</f>
        <v/>
      </c>
      <c r="E3847" s="180" t="str">
        <f t="shared" si="3527"/>
        <v/>
      </c>
      <c r="F3847" s="181"/>
      <c r="G3847" s="182"/>
      <c r="H3847" s="183"/>
      <c r="I3847" s="183"/>
      <c r="J3847" s="184"/>
      <c r="K3847" s="186"/>
      <c r="L3847" s="186"/>
      <c r="M3847" s="131"/>
      <c r="N3847" s="119" t="str">
        <f>VLOOKUP(K3847,COD!$O$2:$P$10,2,FALSE)</f>
        <v>#N/A</v>
      </c>
      <c r="O3847" s="119" t="str">
        <f>VLOOKUP(L3847,COD!$O$12:$P$25,2,FALSE)</f>
        <v>#N/A</v>
      </c>
      <c r="P3847" s="119" t="str">
        <f t="shared" si="3386"/>
        <v>#N/A</v>
      </c>
    </row>
    <row r="3848" ht="23.25" customHeight="1">
      <c r="A3848" s="86" t="str">
        <f t="shared" si="3459"/>
        <v>70</v>
      </c>
      <c r="B3848" s="191">
        <v>70.0</v>
      </c>
      <c r="C3848" s="192" t="str">
        <f t="shared" si="91"/>
        <v/>
      </c>
      <c r="D3848" s="193" t="str">
        <f t="shared" ref="D3848:E3848" si="3528">D3847</f>
        <v/>
      </c>
      <c r="E3848" s="194" t="str">
        <f t="shared" si="3528"/>
        <v/>
      </c>
      <c r="F3848" s="195"/>
      <c r="G3848" s="196"/>
      <c r="H3848" s="197"/>
      <c r="I3848" s="197"/>
      <c r="J3848" s="198"/>
      <c r="K3848" s="199"/>
      <c r="L3848" s="199"/>
      <c r="M3848" s="166"/>
      <c r="N3848" s="119" t="str">
        <f>VLOOKUP(K3848,COD!$O$2:$P$10,2,FALSE)</f>
        <v>#N/A</v>
      </c>
      <c r="O3848" s="119" t="str">
        <f>VLOOKUP(L3848,COD!$O$12:$P$25,2,FALSE)</f>
        <v>#N/A</v>
      </c>
      <c r="P3848" s="119" t="str">
        <f t="shared" si="3386"/>
        <v>#N/A</v>
      </c>
    </row>
    <row r="3849" ht="21.0" customHeight="1">
      <c r="A3849" s="86" t="str">
        <f t="shared" ref="A3849:A3851" si="3530">E3849&amp;D3849&amp;F3849</f>
        <v>CLAVE ROJA</v>
      </c>
      <c r="B3849" s="167" t="s">
        <v>450</v>
      </c>
      <c r="C3849" s="200" t="str">
        <f t="shared" si="91"/>
        <v/>
      </c>
      <c r="D3849" s="201" t="str">
        <f t="shared" ref="D3849:E3849" si="3529">D3848</f>
        <v/>
      </c>
      <c r="E3849" s="202" t="str">
        <f t="shared" si="3529"/>
        <v/>
      </c>
      <c r="F3849" s="203" t="s">
        <v>21</v>
      </c>
      <c r="G3849" s="150"/>
      <c r="H3849" s="150"/>
      <c r="I3849" s="150"/>
      <c r="J3849" s="151"/>
      <c r="K3849" s="152"/>
      <c r="L3849" s="151"/>
      <c r="M3849" s="153"/>
      <c r="N3849" s="119" t="str">
        <f>VLOOKUP(K3849,COD!$O$2:$P$10,2,FALSE)</f>
        <v>#N/A</v>
      </c>
      <c r="O3849" s="119" t="str">
        <f>VLOOKUP(L3849,COD!$O$12:$P$25,2,FALSE)</f>
        <v>#N/A</v>
      </c>
      <c r="P3849" s="119" t="str">
        <f t="shared" si="3386"/>
        <v>#N/A</v>
      </c>
    </row>
    <row r="3850" ht="21.0" customHeight="1">
      <c r="A3850" s="86" t="str">
        <f t="shared" si="3530"/>
        <v>CLAVE AMARILLA</v>
      </c>
      <c r="B3850" s="177" t="s">
        <v>450</v>
      </c>
      <c r="C3850" s="204" t="str">
        <f t="shared" si="91"/>
        <v/>
      </c>
      <c r="D3850" s="205" t="str">
        <f t="shared" ref="D3850:E3850" si="3531">D3849</f>
        <v/>
      </c>
      <c r="E3850" s="180" t="str">
        <f t="shared" si="3531"/>
        <v/>
      </c>
      <c r="F3850" s="206" t="s">
        <v>32</v>
      </c>
      <c r="G3850" s="157"/>
      <c r="H3850" s="157"/>
      <c r="I3850" s="157"/>
      <c r="J3850" s="158"/>
      <c r="K3850" s="159"/>
      <c r="L3850" s="158"/>
      <c r="M3850" s="130"/>
      <c r="N3850" s="119" t="str">
        <f>VLOOKUP(K3850,COD!$O$2:$P$10,2,FALSE)</f>
        <v>#N/A</v>
      </c>
      <c r="O3850" s="119" t="str">
        <f>VLOOKUP(L3850,COD!$O$12:$P$25,2,FALSE)</f>
        <v>#N/A</v>
      </c>
      <c r="P3850" s="119" t="str">
        <f t="shared" si="3386"/>
        <v>#N/A</v>
      </c>
    </row>
    <row r="3851" ht="21.0" customHeight="1">
      <c r="A3851" s="86" t="str">
        <f t="shared" si="3530"/>
        <v>CLAVE AZUL</v>
      </c>
      <c r="B3851" s="191" t="s">
        <v>450</v>
      </c>
      <c r="C3851" s="207" t="str">
        <f t="shared" si="91"/>
        <v/>
      </c>
      <c r="D3851" s="208" t="str">
        <f t="shared" ref="D3851:E3851" si="3532">D3850</f>
        <v/>
      </c>
      <c r="E3851" s="194" t="str">
        <f t="shared" si="3532"/>
        <v/>
      </c>
      <c r="F3851" s="209" t="s">
        <v>43</v>
      </c>
      <c r="G3851" s="163"/>
      <c r="H3851" s="163"/>
      <c r="I3851" s="163"/>
      <c r="J3851" s="164"/>
      <c r="K3851" s="165"/>
      <c r="L3851" s="164"/>
      <c r="M3851" s="166"/>
      <c r="N3851" s="119" t="str">
        <f>VLOOKUP(K3851,COD!$O$2:$P$10,2,FALSE)</f>
        <v>#N/A</v>
      </c>
      <c r="O3851" s="119" t="str">
        <f>VLOOKUP(L3851,COD!$O$12:$P$25,2,FALSE)</f>
        <v>#N/A</v>
      </c>
      <c r="P3851" s="119" t="str">
        <f t="shared" si="3386"/>
        <v>#N/A</v>
      </c>
    </row>
    <row r="3852" ht="23.25" customHeight="1">
      <c r="A3852" s="86" t="str">
        <f t="shared" ref="A3852:A3921" si="3533">E3852&amp;D3852&amp;B3852</f>
        <v>1</v>
      </c>
      <c r="B3852" s="108">
        <v>1.0</v>
      </c>
      <c r="C3852" s="109" t="str">
        <f t="shared" si="91"/>
        <v/>
      </c>
      <c r="D3852" s="110" t="str">
        <f>VLOOKUP($B$2&amp;$E3852,'Numeración'!$A$4:$G$63,5,FALSE)</f>
        <v/>
      </c>
      <c r="E3852" s="210"/>
      <c r="F3852" s="211"/>
      <c r="G3852" s="113"/>
      <c r="H3852" s="114"/>
      <c r="I3852" s="114"/>
      <c r="J3852" s="212"/>
      <c r="K3852" s="175"/>
      <c r="L3852" s="175"/>
      <c r="M3852" s="117"/>
      <c r="N3852" s="118" t="str">
        <f>VLOOKUP(K3852,COD!$O$2:$P$10,2,FALSE)</f>
        <v>#N/A</v>
      </c>
      <c r="O3852" s="118" t="str">
        <f>VLOOKUP(L3852,COD!$O$12:$P$25,2,FALSE)</f>
        <v>#N/A</v>
      </c>
      <c r="P3852" s="119" t="str">
        <f t="shared" si="3386"/>
        <v>#N/A</v>
      </c>
    </row>
    <row r="3853" ht="23.25" customHeight="1">
      <c r="A3853" s="86" t="str">
        <f t="shared" si="3533"/>
        <v>2</v>
      </c>
      <c r="B3853" s="120">
        <v>2.0</v>
      </c>
      <c r="C3853" s="121" t="str">
        <f t="shared" si="91"/>
        <v/>
      </c>
      <c r="D3853" s="122" t="str">
        <f t="shared" ref="D3853:E3853" si="3534">D3852</f>
        <v/>
      </c>
      <c r="E3853" s="123" t="str">
        <f t="shared" si="3534"/>
        <v/>
      </c>
      <c r="F3853" s="213"/>
      <c r="G3853" s="124"/>
      <c r="H3853" s="125"/>
      <c r="I3853" s="125"/>
      <c r="J3853" s="214"/>
      <c r="K3853" s="185"/>
      <c r="L3853" s="186"/>
      <c r="M3853" s="127"/>
      <c r="N3853" s="128" t="str">
        <f>VLOOKUP(K3853,COD!$O$2:$P$10,2,FALSE)</f>
        <v>#N/A</v>
      </c>
      <c r="O3853" s="128" t="str">
        <f>VLOOKUP(L3853,COD!$O$12:$P$25,2,FALSE)</f>
        <v>#N/A</v>
      </c>
      <c r="P3853" s="119" t="str">
        <f t="shared" si="3386"/>
        <v>#N/A</v>
      </c>
    </row>
    <row r="3854" ht="23.25" customHeight="1">
      <c r="A3854" s="86" t="str">
        <f t="shared" si="3533"/>
        <v>3</v>
      </c>
      <c r="B3854" s="120">
        <v>3.0</v>
      </c>
      <c r="C3854" s="121" t="str">
        <f t="shared" si="91"/>
        <v/>
      </c>
      <c r="D3854" s="122" t="str">
        <f t="shared" ref="D3854:E3854" si="3535">D3853</f>
        <v/>
      </c>
      <c r="E3854" s="123" t="str">
        <f t="shared" si="3535"/>
        <v/>
      </c>
      <c r="F3854" s="213"/>
      <c r="G3854" s="124"/>
      <c r="H3854" s="125"/>
      <c r="I3854" s="125"/>
      <c r="J3854" s="214"/>
      <c r="K3854" s="185"/>
      <c r="L3854" s="185"/>
      <c r="M3854" s="130"/>
      <c r="N3854" s="118" t="str">
        <f>VLOOKUP(K3854,COD!$O$2:$P$10,2,FALSE)</f>
        <v>#N/A</v>
      </c>
      <c r="O3854" s="118" t="str">
        <f>VLOOKUP(L3854,COD!$O$12:$P$25,2,FALSE)</f>
        <v>#N/A</v>
      </c>
      <c r="P3854" s="119" t="str">
        <f t="shared" si="3386"/>
        <v>#N/A</v>
      </c>
    </row>
    <row r="3855" ht="23.25" customHeight="1">
      <c r="A3855" s="86" t="str">
        <f t="shared" si="3533"/>
        <v>4</v>
      </c>
      <c r="B3855" s="120">
        <v>4.0</v>
      </c>
      <c r="C3855" s="121" t="str">
        <f t="shared" si="91"/>
        <v/>
      </c>
      <c r="D3855" s="122" t="str">
        <f t="shared" ref="D3855:E3855" si="3536">D3854</f>
        <v/>
      </c>
      <c r="E3855" s="123" t="str">
        <f t="shared" si="3536"/>
        <v/>
      </c>
      <c r="F3855" s="213"/>
      <c r="G3855" s="124"/>
      <c r="H3855" s="125"/>
      <c r="I3855" s="125"/>
      <c r="J3855" s="214"/>
      <c r="K3855" s="185"/>
      <c r="L3855" s="185"/>
      <c r="M3855" s="127"/>
      <c r="N3855" s="128" t="str">
        <f>VLOOKUP(K3855,COD!$O$2:$P$10,2,FALSE)</f>
        <v>#N/A</v>
      </c>
      <c r="O3855" s="128" t="str">
        <f>VLOOKUP(L3855,COD!$O$12:$P$25,2,FALSE)</f>
        <v>#N/A</v>
      </c>
      <c r="P3855" s="119" t="str">
        <f t="shared" si="3386"/>
        <v>#N/A</v>
      </c>
    </row>
    <row r="3856" ht="23.25" customHeight="1">
      <c r="A3856" s="86" t="str">
        <f t="shared" si="3533"/>
        <v>5</v>
      </c>
      <c r="B3856" s="120">
        <v>5.0</v>
      </c>
      <c r="C3856" s="121" t="str">
        <f t="shared" si="91"/>
        <v/>
      </c>
      <c r="D3856" s="122" t="str">
        <f t="shared" ref="D3856:E3856" si="3537">D3855</f>
        <v/>
      </c>
      <c r="E3856" s="123" t="str">
        <f t="shared" si="3537"/>
        <v/>
      </c>
      <c r="F3856" s="213"/>
      <c r="G3856" s="124"/>
      <c r="H3856" s="125"/>
      <c r="I3856" s="125"/>
      <c r="J3856" s="214"/>
      <c r="K3856" s="185"/>
      <c r="L3856" s="185"/>
      <c r="M3856" s="130"/>
      <c r="N3856" s="118" t="str">
        <f>VLOOKUP(K3856,COD!$O$2:$P$10,2,FALSE)</f>
        <v>#N/A</v>
      </c>
      <c r="O3856" s="118" t="str">
        <f>VLOOKUP(L3856,COD!$O$12:$P$25,2,FALSE)</f>
        <v>#N/A</v>
      </c>
      <c r="P3856" s="119" t="str">
        <f t="shared" si="3386"/>
        <v>#N/A</v>
      </c>
    </row>
    <row r="3857" ht="23.25" customHeight="1">
      <c r="A3857" s="86" t="str">
        <f t="shared" si="3533"/>
        <v>6</v>
      </c>
      <c r="B3857" s="120">
        <v>6.0</v>
      </c>
      <c r="C3857" s="121" t="str">
        <f t="shared" si="91"/>
        <v/>
      </c>
      <c r="D3857" s="122" t="str">
        <f t="shared" ref="D3857:E3857" si="3538">D3856</f>
        <v/>
      </c>
      <c r="E3857" s="123" t="str">
        <f t="shared" si="3538"/>
        <v/>
      </c>
      <c r="F3857" s="213"/>
      <c r="G3857" s="124"/>
      <c r="H3857" s="125"/>
      <c r="I3857" s="125"/>
      <c r="J3857" s="214"/>
      <c r="K3857" s="185"/>
      <c r="L3857" s="185"/>
      <c r="M3857" s="131"/>
      <c r="N3857" s="128" t="str">
        <f>VLOOKUP(K3857,COD!$O$2:$P$10,2,FALSE)</f>
        <v>#N/A</v>
      </c>
      <c r="O3857" s="128" t="str">
        <f>VLOOKUP(L3857,COD!$O$12:$P$25,2,FALSE)</f>
        <v>#N/A</v>
      </c>
      <c r="P3857" s="119" t="str">
        <f t="shared" si="3386"/>
        <v>#N/A</v>
      </c>
    </row>
    <row r="3858" ht="23.25" customHeight="1">
      <c r="A3858" s="86" t="str">
        <f t="shared" si="3533"/>
        <v>7</v>
      </c>
      <c r="B3858" s="120">
        <v>7.0</v>
      </c>
      <c r="C3858" s="121" t="str">
        <f t="shared" si="91"/>
        <v/>
      </c>
      <c r="D3858" s="122" t="str">
        <f t="shared" ref="D3858:E3858" si="3539">D3857</f>
        <v/>
      </c>
      <c r="E3858" s="123" t="str">
        <f t="shared" si="3539"/>
        <v/>
      </c>
      <c r="F3858" s="213"/>
      <c r="G3858" s="124"/>
      <c r="H3858" s="125"/>
      <c r="I3858" s="125"/>
      <c r="J3858" s="214"/>
      <c r="K3858" s="185"/>
      <c r="L3858" s="185"/>
      <c r="M3858" s="132"/>
      <c r="N3858" s="118" t="str">
        <f>VLOOKUP(K3858,COD!$O$2:$P$10,2,FALSE)</f>
        <v>#N/A</v>
      </c>
      <c r="O3858" s="118" t="str">
        <f>VLOOKUP(L3858,COD!$O$12:$P$25,2,FALSE)</f>
        <v>#N/A</v>
      </c>
      <c r="P3858" s="119" t="str">
        <f t="shared" si="3386"/>
        <v>#N/A</v>
      </c>
    </row>
    <row r="3859" ht="23.25" customHeight="1">
      <c r="A3859" s="86" t="str">
        <f t="shared" si="3533"/>
        <v>8</v>
      </c>
      <c r="B3859" s="120">
        <v>8.0</v>
      </c>
      <c r="C3859" s="121" t="str">
        <f t="shared" si="91"/>
        <v/>
      </c>
      <c r="D3859" s="122" t="str">
        <f t="shared" ref="D3859:E3859" si="3540">D3858</f>
        <v/>
      </c>
      <c r="E3859" s="123" t="str">
        <f t="shared" si="3540"/>
        <v/>
      </c>
      <c r="F3859" s="213"/>
      <c r="G3859" s="124"/>
      <c r="H3859" s="125"/>
      <c r="I3859" s="125"/>
      <c r="J3859" s="214"/>
      <c r="K3859" s="185"/>
      <c r="L3859" s="185"/>
      <c r="M3859" s="127"/>
      <c r="N3859" s="128" t="str">
        <f>VLOOKUP(K3859,COD!$O$2:$P$10,2,FALSE)</f>
        <v>#N/A</v>
      </c>
      <c r="O3859" s="128" t="str">
        <f>VLOOKUP(L3859,COD!$O$12:$P$25,2,FALSE)</f>
        <v>#N/A</v>
      </c>
      <c r="P3859" s="119" t="str">
        <f t="shared" si="3386"/>
        <v>#N/A</v>
      </c>
    </row>
    <row r="3860" ht="23.25" customHeight="1">
      <c r="A3860" s="86" t="str">
        <f t="shared" si="3533"/>
        <v>9</v>
      </c>
      <c r="B3860" s="120">
        <v>9.0</v>
      </c>
      <c r="C3860" s="121" t="str">
        <f t="shared" si="91"/>
        <v/>
      </c>
      <c r="D3860" s="122" t="str">
        <f t="shared" ref="D3860:E3860" si="3541">D3859</f>
        <v/>
      </c>
      <c r="E3860" s="123" t="str">
        <f t="shared" si="3541"/>
        <v/>
      </c>
      <c r="F3860" s="213"/>
      <c r="G3860" s="124"/>
      <c r="H3860" s="125"/>
      <c r="I3860" s="125"/>
      <c r="J3860" s="214"/>
      <c r="K3860" s="185"/>
      <c r="L3860" s="185"/>
      <c r="M3860" s="130"/>
      <c r="N3860" s="118" t="str">
        <f>VLOOKUP(K3860,COD!$O$2:$P$10,2,FALSE)</f>
        <v>#N/A</v>
      </c>
      <c r="O3860" s="118" t="str">
        <f>VLOOKUP(L3860,COD!$O$12:$P$25,2,FALSE)</f>
        <v>#N/A</v>
      </c>
      <c r="P3860" s="119" t="str">
        <f t="shared" si="3386"/>
        <v>#N/A</v>
      </c>
    </row>
    <row r="3861" ht="23.25" customHeight="1">
      <c r="A3861" s="86" t="str">
        <f t="shared" si="3533"/>
        <v>10</v>
      </c>
      <c r="B3861" s="120">
        <v>10.0</v>
      </c>
      <c r="C3861" s="121" t="str">
        <f t="shared" si="91"/>
        <v/>
      </c>
      <c r="D3861" s="122" t="str">
        <f t="shared" ref="D3861:E3861" si="3542">D3860</f>
        <v/>
      </c>
      <c r="E3861" s="123" t="str">
        <f t="shared" si="3542"/>
        <v/>
      </c>
      <c r="F3861" s="213"/>
      <c r="G3861" s="124"/>
      <c r="H3861" s="125"/>
      <c r="I3861" s="125"/>
      <c r="J3861" s="214"/>
      <c r="K3861" s="185"/>
      <c r="L3861" s="185"/>
      <c r="M3861" s="127"/>
      <c r="N3861" s="128" t="str">
        <f>VLOOKUP(K3861,COD!$O$2:$P$10,2,FALSE)</f>
        <v>#N/A</v>
      </c>
      <c r="O3861" s="128" t="str">
        <f>VLOOKUP(L3861,COD!$O$12:$P$25,2,FALSE)</f>
        <v>#N/A</v>
      </c>
      <c r="P3861" s="119" t="str">
        <f t="shared" si="3386"/>
        <v>#N/A</v>
      </c>
    </row>
    <row r="3862" ht="23.25" customHeight="1">
      <c r="A3862" s="86" t="str">
        <f t="shared" si="3533"/>
        <v>11</v>
      </c>
      <c r="B3862" s="120">
        <v>11.0</v>
      </c>
      <c r="C3862" s="121" t="str">
        <f t="shared" si="91"/>
        <v/>
      </c>
      <c r="D3862" s="122" t="str">
        <f t="shared" ref="D3862:E3862" si="3543">D3861</f>
        <v/>
      </c>
      <c r="E3862" s="123" t="str">
        <f t="shared" si="3543"/>
        <v/>
      </c>
      <c r="F3862" s="213"/>
      <c r="G3862" s="124"/>
      <c r="H3862" s="125"/>
      <c r="I3862" s="125"/>
      <c r="J3862" s="214"/>
      <c r="K3862" s="185"/>
      <c r="L3862" s="185"/>
      <c r="M3862" s="130"/>
      <c r="N3862" s="118" t="str">
        <f>VLOOKUP(K3862,COD!$O$2:$P$10,2,FALSE)</f>
        <v>#N/A</v>
      </c>
      <c r="O3862" s="118" t="str">
        <f>VLOOKUP(L3862,COD!$O$12:$P$25,2,FALSE)</f>
        <v>#N/A</v>
      </c>
      <c r="P3862" s="119" t="str">
        <f t="shared" si="3386"/>
        <v>#N/A</v>
      </c>
    </row>
    <row r="3863" ht="23.25" customHeight="1">
      <c r="A3863" s="86" t="str">
        <f t="shared" si="3533"/>
        <v>12</v>
      </c>
      <c r="B3863" s="120">
        <v>12.0</v>
      </c>
      <c r="C3863" s="121" t="str">
        <f t="shared" si="91"/>
        <v/>
      </c>
      <c r="D3863" s="122" t="str">
        <f t="shared" ref="D3863:E3863" si="3544">D3862</f>
        <v/>
      </c>
      <c r="E3863" s="123" t="str">
        <f t="shared" si="3544"/>
        <v/>
      </c>
      <c r="F3863" s="213"/>
      <c r="G3863" s="124"/>
      <c r="H3863" s="125"/>
      <c r="I3863" s="125"/>
      <c r="J3863" s="214"/>
      <c r="K3863" s="186"/>
      <c r="L3863" s="186"/>
      <c r="M3863" s="131"/>
      <c r="N3863" s="128" t="str">
        <f>VLOOKUP(K3863,COD!$O$2:$P$10,2,FALSE)</f>
        <v>#N/A</v>
      </c>
      <c r="O3863" s="128" t="str">
        <f>VLOOKUP(L3863,COD!$O$12:$P$25,2,FALSE)</f>
        <v>#N/A</v>
      </c>
      <c r="P3863" s="119" t="str">
        <f t="shared" si="3386"/>
        <v>#N/A</v>
      </c>
    </row>
    <row r="3864" ht="23.25" customHeight="1">
      <c r="A3864" s="86" t="str">
        <f t="shared" si="3533"/>
        <v>13</v>
      </c>
      <c r="B3864" s="120">
        <v>13.0</v>
      </c>
      <c r="C3864" s="121" t="str">
        <f t="shared" si="91"/>
        <v/>
      </c>
      <c r="D3864" s="122" t="str">
        <f t="shared" ref="D3864:E3864" si="3545">D3863</f>
        <v/>
      </c>
      <c r="E3864" s="123" t="str">
        <f t="shared" si="3545"/>
        <v/>
      </c>
      <c r="F3864" s="213"/>
      <c r="G3864" s="124"/>
      <c r="H3864" s="125"/>
      <c r="I3864" s="125"/>
      <c r="J3864" s="214"/>
      <c r="K3864" s="185"/>
      <c r="L3864" s="185"/>
      <c r="M3864" s="132"/>
      <c r="N3864" s="118" t="str">
        <f>VLOOKUP(K3864,COD!$O$2:$P$10,2,FALSE)</f>
        <v>#N/A</v>
      </c>
      <c r="O3864" s="118" t="str">
        <f>VLOOKUP(L3864,COD!$O$12:$P$25,2,FALSE)</f>
        <v>#N/A</v>
      </c>
      <c r="P3864" s="119" t="str">
        <f t="shared" si="3386"/>
        <v>#N/A</v>
      </c>
    </row>
    <row r="3865" ht="23.25" customHeight="1">
      <c r="A3865" s="86" t="str">
        <f t="shared" si="3533"/>
        <v>14</v>
      </c>
      <c r="B3865" s="120">
        <v>14.0</v>
      </c>
      <c r="C3865" s="121" t="str">
        <f t="shared" si="91"/>
        <v/>
      </c>
      <c r="D3865" s="122" t="str">
        <f t="shared" ref="D3865:E3865" si="3546">D3864</f>
        <v/>
      </c>
      <c r="E3865" s="123" t="str">
        <f t="shared" si="3546"/>
        <v/>
      </c>
      <c r="F3865" s="213"/>
      <c r="G3865" s="124"/>
      <c r="H3865" s="125"/>
      <c r="I3865" s="125"/>
      <c r="J3865" s="214"/>
      <c r="K3865" s="186"/>
      <c r="L3865" s="186"/>
      <c r="M3865" s="131"/>
      <c r="N3865" s="128" t="str">
        <f>VLOOKUP(K3865,COD!$O$2:$P$10,2,FALSE)</f>
        <v>#N/A</v>
      </c>
      <c r="O3865" s="128" t="str">
        <f>VLOOKUP(L3865,COD!$O$12:$P$25,2,FALSE)</f>
        <v>#N/A</v>
      </c>
      <c r="P3865" s="119" t="str">
        <f t="shared" si="3386"/>
        <v>#N/A</v>
      </c>
    </row>
    <row r="3866" ht="23.25" customHeight="1">
      <c r="A3866" s="86" t="str">
        <f t="shared" si="3533"/>
        <v>15</v>
      </c>
      <c r="B3866" s="120">
        <v>15.0</v>
      </c>
      <c r="C3866" s="121" t="str">
        <f t="shared" si="91"/>
        <v/>
      </c>
      <c r="D3866" s="122" t="str">
        <f t="shared" ref="D3866:E3866" si="3547">D3865</f>
        <v/>
      </c>
      <c r="E3866" s="123" t="str">
        <f t="shared" si="3547"/>
        <v/>
      </c>
      <c r="F3866" s="213"/>
      <c r="G3866" s="124"/>
      <c r="H3866" s="125"/>
      <c r="I3866" s="125"/>
      <c r="J3866" s="214"/>
      <c r="K3866" s="186"/>
      <c r="L3866" s="186"/>
      <c r="M3866" s="132"/>
      <c r="N3866" s="118" t="str">
        <f>VLOOKUP(K3866,COD!$O$2:$P$10,2,FALSE)</f>
        <v>#N/A</v>
      </c>
      <c r="O3866" s="118" t="str">
        <f>VLOOKUP(L3866,COD!$O$12:$P$25,2,FALSE)</f>
        <v>#N/A</v>
      </c>
      <c r="P3866" s="119" t="str">
        <f t="shared" si="3386"/>
        <v>#N/A</v>
      </c>
    </row>
    <row r="3867" ht="23.25" customHeight="1">
      <c r="A3867" s="86" t="str">
        <f t="shared" si="3533"/>
        <v>16</v>
      </c>
      <c r="B3867" s="120">
        <v>16.0</v>
      </c>
      <c r="C3867" s="121" t="str">
        <f t="shared" si="91"/>
        <v/>
      </c>
      <c r="D3867" s="122" t="str">
        <f t="shared" ref="D3867:E3867" si="3548">D3866</f>
        <v/>
      </c>
      <c r="E3867" s="123" t="str">
        <f t="shared" si="3548"/>
        <v/>
      </c>
      <c r="F3867" s="213"/>
      <c r="G3867" s="124"/>
      <c r="H3867" s="125"/>
      <c r="I3867" s="125"/>
      <c r="J3867" s="214"/>
      <c r="K3867" s="186"/>
      <c r="L3867" s="186"/>
      <c r="M3867" s="127"/>
      <c r="N3867" s="128" t="str">
        <f>VLOOKUP(K3867,COD!$O$2:$P$10,2,FALSE)</f>
        <v>#N/A</v>
      </c>
      <c r="O3867" s="128" t="str">
        <f>VLOOKUP(L3867,COD!$O$12:$P$25,2,FALSE)</f>
        <v>#N/A</v>
      </c>
      <c r="P3867" s="119" t="str">
        <f t="shared" si="3386"/>
        <v>#N/A</v>
      </c>
    </row>
    <row r="3868" ht="23.25" customHeight="1">
      <c r="A3868" s="86" t="str">
        <f t="shared" si="3533"/>
        <v>17</v>
      </c>
      <c r="B3868" s="120">
        <v>17.0</v>
      </c>
      <c r="C3868" s="121" t="str">
        <f t="shared" si="91"/>
        <v/>
      </c>
      <c r="D3868" s="122" t="str">
        <f t="shared" ref="D3868:E3868" si="3549">D3867</f>
        <v/>
      </c>
      <c r="E3868" s="123" t="str">
        <f t="shared" si="3549"/>
        <v/>
      </c>
      <c r="F3868" s="213"/>
      <c r="G3868" s="124"/>
      <c r="H3868" s="125"/>
      <c r="I3868" s="125"/>
      <c r="J3868" s="214"/>
      <c r="K3868" s="186"/>
      <c r="L3868" s="186"/>
      <c r="M3868" s="130"/>
      <c r="N3868" s="118" t="str">
        <f>VLOOKUP(K3868,COD!$O$2:$P$10,2,FALSE)</f>
        <v>#N/A</v>
      </c>
      <c r="O3868" s="118" t="str">
        <f>VLOOKUP(L3868,COD!$O$12:$P$25,2,FALSE)</f>
        <v>#N/A</v>
      </c>
      <c r="P3868" s="119" t="str">
        <f t="shared" si="3386"/>
        <v>#N/A</v>
      </c>
    </row>
    <row r="3869" ht="23.25" customHeight="1">
      <c r="A3869" s="86" t="str">
        <f t="shared" si="3533"/>
        <v>18</v>
      </c>
      <c r="B3869" s="120">
        <v>18.0</v>
      </c>
      <c r="C3869" s="121" t="str">
        <f t="shared" si="91"/>
        <v/>
      </c>
      <c r="D3869" s="122" t="str">
        <f t="shared" ref="D3869:E3869" si="3550">D3868</f>
        <v/>
      </c>
      <c r="E3869" s="123" t="str">
        <f t="shared" si="3550"/>
        <v/>
      </c>
      <c r="F3869" s="213"/>
      <c r="G3869" s="124"/>
      <c r="H3869" s="125"/>
      <c r="I3869" s="125"/>
      <c r="J3869" s="215"/>
      <c r="K3869" s="186"/>
      <c r="L3869" s="186"/>
      <c r="M3869" s="131"/>
      <c r="N3869" s="128" t="str">
        <f>VLOOKUP(K3869,COD!$O$2:$P$10,2,FALSE)</f>
        <v>#N/A</v>
      </c>
      <c r="O3869" s="128" t="str">
        <f>VLOOKUP(L3869,COD!$O$12:$P$25,2,FALSE)</f>
        <v>#N/A</v>
      </c>
      <c r="P3869" s="119" t="str">
        <f t="shared" si="3386"/>
        <v>#N/A</v>
      </c>
    </row>
    <row r="3870" ht="23.25" customHeight="1">
      <c r="A3870" s="86" t="str">
        <f t="shared" si="3533"/>
        <v>19</v>
      </c>
      <c r="B3870" s="120">
        <v>19.0</v>
      </c>
      <c r="C3870" s="121" t="str">
        <f t="shared" si="91"/>
        <v/>
      </c>
      <c r="D3870" s="122" t="str">
        <f t="shared" ref="D3870:E3870" si="3551">D3869</f>
        <v/>
      </c>
      <c r="E3870" s="123" t="str">
        <f t="shared" si="3551"/>
        <v/>
      </c>
      <c r="F3870" s="213"/>
      <c r="G3870" s="124"/>
      <c r="H3870" s="125"/>
      <c r="I3870" s="125"/>
      <c r="J3870" s="214"/>
      <c r="K3870" s="186"/>
      <c r="L3870" s="186"/>
      <c r="M3870" s="132"/>
      <c r="N3870" s="118" t="str">
        <f>VLOOKUP(K3870,COD!$O$2:$P$10,2,FALSE)</f>
        <v>#N/A</v>
      </c>
      <c r="O3870" s="118" t="str">
        <f>VLOOKUP(L3870,COD!$O$12:$P$25,2,FALSE)</f>
        <v>#N/A</v>
      </c>
      <c r="P3870" s="119" t="str">
        <f t="shared" si="3386"/>
        <v>#N/A</v>
      </c>
    </row>
    <row r="3871" ht="23.25" customHeight="1">
      <c r="A3871" s="86" t="str">
        <f t="shared" si="3533"/>
        <v>20</v>
      </c>
      <c r="B3871" s="120">
        <v>20.0</v>
      </c>
      <c r="C3871" s="121" t="str">
        <f t="shared" si="91"/>
        <v/>
      </c>
      <c r="D3871" s="122" t="str">
        <f t="shared" ref="D3871:E3871" si="3552">D3870</f>
        <v/>
      </c>
      <c r="E3871" s="123" t="str">
        <f t="shared" si="3552"/>
        <v/>
      </c>
      <c r="F3871" s="213"/>
      <c r="G3871" s="124"/>
      <c r="H3871" s="125"/>
      <c r="I3871" s="125"/>
      <c r="J3871" s="214"/>
      <c r="K3871" s="186"/>
      <c r="L3871" s="186"/>
      <c r="M3871" s="127"/>
      <c r="N3871" s="128" t="str">
        <f>VLOOKUP(K3871,COD!$O$2:$P$10,2,FALSE)</f>
        <v>#N/A</v>
      </c>
      <c r="O3871" s="128" t="str">
        <f>VLOOKUP(L3871,COD!$O$12:$P$25,2,FALSE)</f>
        <v>#N/A</v>
      </c>
      <c r="P3871" s="119" t="str">
        <f t="shared" si="3386"/>
        <v>#N/A</v>
      </c>
    </row>
    <row r="3872" ht="23.25" customHeight="1">
      <c r="A3872" s="86" t="str">
        <f t="shared" si="3533"/>
        <v>21</v>
      </c>
      <c r="B3872" s="120">
        <v>21.0</v>
      </c>
      <c r="C3872" s="121" t="str">
        <f t="shared" si="91"/>
        <v/>
      </c>
      <c r="D3872" s="122" t="str">
        <f t="shared" ref="D3872:E3872" si="3553">D3871</f>
        <v/>
      </c>
      <c r="E3872" s="123" t="str">
        <f t="shared" si="3553"/>
        <v/>
      </c>
      <c r="F3872" s="213"/>
      <c r="G3872" s="124"/>
      <c r="H3872" s="125"/>
      <c r="I3872" s="125"/>
      <c r="J3872" s="215"/>
      <c r="K3872" s="185"/>
      <c r="L3872" s="186"/>
      <c r="M3872" s="132"/>
      <c r="N3872" s="118" t="str">
        <f>VLOOKUP(K3872,COD!$O$2:$P$10,2,FALSE)</f>
        <v>#N/A</v>
      </c>
      <c r="O3872" s="118" t="str">
        <f>VLOOKUP(L3872,COD!$O$12:$P$25,2,FALSE)</f>
        <v>#N/A</v>
      </c>
      <c r="P3872" s="119" t="str">
        <f t="shared" si="3386"/>
        <v>#N/A</v>
      </c>
    </row>
    <row r="3873" ht="23.25" customHeight="1">
      <c r="A3873" s="86" t="str">
        <f t="shared" si="3533"/>
        <v>22</v>
      </c>
      <c r="B3873" s="120">
        <v>22.0</v>
      </c>
      <c r="C3873" s="121" t="str">
        <f t="shared" si="91"/>
        <v/>
      </c>
      <c r="D3873" s="122" t="str">
        <f t="shared" ref="D3873:E3873" si="3554">D3872</f>
        <v/>
      </c>
      <c r="E3873" s="123" t="str">
        <f t="shared" si="3554"/>
        <v/>
      </c>
      <c r="F3873" s="213"/>
      <c r="G3873" s="124"/>
      <c r="H3873" s="125"/>
      <c r="I3873" s="125"/>
      <c r="J3873" s="214"/>
      <c r="K3873" s="186"/>
      <c r="L3873" s="186"/>
      <c r="M3873" s="131"/>
      <c r="N3873" s="128" t="str">
        <f>VLOOKUP(K3873,COD!$O$2:$P$10,2,FALSE)</f>
        <v>#N/A</v>
      </c>
      <c r="O3873" s="128" t="str">
        <f>VLOOKUP(L3873,COD!$O$12:$P$25,2,FALSE)</f>
        <v>#N/A</v>
      </c>
      <c r="P3873" s="119" t="str">
        <f t="shared" si="3386"/>
        <v>#N/A</v>
      </c>
    </row>
    <row r="3874" ht="23.25" customHeight="1">
      <c r="A3874" s="86" t="str">
        <f t="shared" si="3533"/>
        <v>23</v>
      </c>
      <c r="B3874" s="120">
        <v>23.0</v>
      </c>
      <c r="C3874" s="121" t="str">
        <f t="shared" si="91"/>
        <v/>
      </c>
      <c r="D3874" s="122" t="str">
        <f t="shared" ref="D3874:E3874" si="3555">D3873</f>
        <v/>
      </c>
      <c r="E3874" s="123" t="str">
        <f t="shared" si="3555"/>
        <v/>
      </c>
      <c r="F3874" s="213"/>
      <c r="G3874" s="124"/>
      <c r="H3874" s="125"/>
      <c r="I3874" s="125"/>
      <c r="J3874" s="214"/>
      <c r="K3874" s="185"/>
      <c r="L3874" s="186"/>
      <c r="M3874" s="130"/>
      <c r="N3874" s="118" t="str">
        <f>VLOOKUP(K3874,COD!$O$2:$P$10,2,FALSE)</f>
        <v>#N/A</v>
      </c>
      <c r="O3874" s="118" t="str">
        <f>VLOOKUP(L3874,COD!$O$12:$P$25,2,FALSE)</f>
        <v>#N/A</v>
      </c>
      <c r="P3874" s="119" t="str">
        <f t="shared" si="3386"/>
        <v>#N/A</v>
      </c>
    </row>
    <row r="3875" ht="23.25" customHeight="1">
      <c r="A3875" s="86" t="str">
        <f t="shared" si="3533"/>
        <v>24</v>
      </c>
      <c r="B3875" s="120">
        <v>24.0</v>
      </c>
      <c r="C3875" s="121" t="str">
        <f t="shared" si="91"/>
        <v/>
      </c>
      <c r="D3875" s="122" t="str">
        <f t="shared" ref="D3875:E3875" si="3556">D3874</f>
        <v/>
      </c>
      <c r="E3875" s="123" t="str">
        <f t="shared" si="3556"/>
        <v/>
      </c>
      <c r="F3875" s="213"/>
      <c r="G3875" s="124"/>
      <c r="H3875" s="125"/>
      <c r="I3875" s="125"/>
      <c r="J3875" s="214"/>
      <c r="K3875" s="186"/>
      <c r="L3875" s="186"/>
      <c r="M3875" s="131"/>
      <c r="N3875" s="128" t="str">
        <f>VLOOKUP(K3875,COD!$O$2:$P$10,2,FALSE)</f>
        <v>#N/A</v>
      </c>
      <c r="O3875" s="128" t="str">
        <f>VLOOKUP(L3875,COD!$O$12:$P$25,2,FALSE)</f>
        <v>#N/A</v>
      </c>
      <c r="P3875" s="119" t="str">
        <f t="shared" si="3386"/>
        <v>#N/A</v>
      </c>
    </row>
    <row r="3876" ht="23.25" customHeight="1">
      <c r="A3876" s="86" t="str">
        <f t="shared" si="3533"/>
        <v>25</v>
      </c>
      <c r="B3876" s="120">
        <v>25.0</v>
      </c>
      <c r="C3876" s="121" t="str">
        <f t="shared" si="91"/>
        <v/>
      </c>
      <c r="D3876" s="122" t="str">
        <f t="shared" ref="D3876:E3876" si="3557">D3875</f>
        <v/>
      </c>
      <c r="E3876" s="123" t="str">
        <f t="shared" si="3557"/>
        <v/>
      </c>
      <c r="F3876" s="213"/>
      <c r="G3876" s="124"/>
      <c r="H3876" s="125"/>
      <c r="I3876" s="125"/>
      <c r="J3876" s="215"/>
      <c r="K3876" s="185"/>
      <c r="L3876" s="185"/>
      <c r="M3876" s="132"/>
      <c r="N3876" s="118" t="str">
        <f>VLOOKUP(K3876,COD!$O$2:$P$10,2,FALSE)</f>
        <v>#N/A</v>
      </c>
      <c r="O3876" s="118" t="str">
        <f>VLOOKUP(L3876,COD!$O$12:$P$25,2,FALSE)</f>
        <v>#N/A</v>
      </c>
      <c r="P3876" s="119" t="str">
        <f t="shared" si="3386"/>
        <v>#N/A</v>
      </c>
    </row>
    <row r="3877" ht="23.25" customHeight="1">
      <c r="A3877" s="86" t="str">
        <f t="shared" si="3533"/>
        <v>26</v>
      </c>
      <c r="B3877" s="120">
        <v>26.0</v>
      </c>
      <c r="C3877" s="121" t="str">
        <f t="shared" si="91"/>
        <v/>
      </c>
      <c r="D3877" s="122" t="str">
        <f t="shared" ref="D3877:E3877" si="3558">D3876</f>
        <v/>
      </c>
      <c r="E3877" s="123" t="str">
        <f t="shared" si="3558"/>
        <v/>
      </c>
      <c r="F3877" s="213"/>
      <c r="G3877" s="124"/>
      <c r="H3877" s="125"/>
      <c r="I3877" s="125"/>
      <c r="J3877" s="214"/>
      <c r="K3877" s="185"/>
      <c r="L3877" s="185"/>
      <c r="M3877" s="127"/>
      <c r="N3877" s="128" t="str">
        <f>VLOOKUP(K3877,COD!$O$2:$P$10,2,FALSE)</f>
        <v>#N/A</v>
      </c>
      <c r="O3877" s="128" t="str">
        <f>VLOOKUP(L3877,COD!$O$12:$P$25,2,FALSE)</f>
        <v>#N/A</v>
      </c>
      <c r="P3877" s="119" t="str">
        <f t="shared" si="3386"/>
        <v>#N/A</v>
      </c>
    </row>
    <row r="3878" ht="23.25" customHeight="1">
      <c r="A3878" s="86" t="str">
        <f t="shared" si="3533"/>
        <v>27</v>
      </c>
      <c r="B3878" s="120">
        <v>27.0</v>
      </c>
      <c r="C3878" s="121" t="str">
        <f t="shared" si="91"/>
        <v/>
      </c>
      <c r="D3878" s="122" t="str">
        <f t="shared" ref="D3878:E3878" si="3559">D3877</f>
        <v/>
      </c>
      <c r="E3878" s="123" t="str">
        <f t="shared" si="3559"/>
        <v/>
      </c>
      <c r="F3878" s="213"/>
      <c r="G3878" s="124"/>
      <c r="H3878" s="125"/>
      <c r="I3878" s="125"/>
      <c r="J3878" s="214"/>
      <c r="K3878" s="185"/>
      <c r="L3878" s="185"/>
      <c r="M3878" s="130"/>
      <c r="N3878" s="118" t="str">
        <f>VLOOKUP(K3878,COD!$O$2:$P$10,2,FALSE)</f>
        <v>#N/A</v>
      </c>
      <c r="O3878" s="118" t="str">
        <f>VLOOKUP(L3878,COD!$O$12:$P$25,2,FALSE)</f>
        <v>#N/A</v>
      </c>
      <c r="P3878" s="119" t="str">
        <f t="shared" si="3386"/>
        <v>#N/A</v>
      </c>
    </row>
    <row r="3879" ht="23.25" customHeight="1">
      <c r="A3879" s="86" t="str">
        <f t="shared" si="3533"/>
        <v>28</v>
      </c>
      <c r="B3879" s="120">
        <v>28.0</v>
      </c>
      <c r="C3879" s="121" t="str">
        <f t="shared" si="91"/>
        <v/>
      </c>
      <c r="D3879" s="122" t="str">
        <f t="shared" ref="D3879:E3879" si="3560">D3878</f>
        <v/>
      </c>
      <c r="E3879" s="123" t="str">
        <f t="shared" si="3560"/>
        <v/>
      </c>
      <c r="F3879" s="213"/>
      <c r="G3879" s="124"/>
      <c r="H3879" s="125"/>
      <c r="I3879" s="125"/>
      <c r="J3879" s="214"/>
      <c r="K3879" s="185"/>
      <c r="L3879" s="185"/>
      <c r="M3879" s="127"/>
      <c r="N3879" s="128" t="str">
        <f>VLOOKUP(K3879,COD!$O$2:$P$10,2,FALSE)</f>
        <v>#N/A</v>
      </c>
      <c r="O3879" s="128" t="str">
        <f>VLOOKUP(L3879,COD!$O$12:$P$25,2,FALSE)</f>
        <v>#N/A</v>
      </c>
      <c r="P3879" s="119" t="str">
        <f t="shared" si="3386"/>
        <v>#N/A</v>
      </c>
    </row>
    <row r="3880" ht="23.25" customHeight="1">
      <c r="A3880" s="86" t="str">
        <f t="shared" si="3533"/>
        <v>29</v>
      </c>
      <c r="B3880" s="120">
        <v>29.0</v>
      </c>
      <c r="C3880" s="121" t="str">
        <f t="shared" si="91"/>
        <v/>
      </c>
      <c r="D3880" s="122" t="str">
        <f t="shared" ref="D3880:E3880" si="3561">D3879</f>
        <v/>
      </c>
      <c r="E3880" s="123" t="str">
        <f t="shared" si="3561"/>
        <v/>
      </c>
      <c r="F3880" s="213"/>
      <c r="G3880" s="124"/>
      <c r="H3880" s="125"/>
      <c r="I3880" s="125"/>
      <c r="J3880" s="214"/>
      <c r="K3880" s="185"/>
      <c r="L3880" s="185"/>
      <c r="M3880" s="130"/>
      <c r="N3880" s="118" t="str">
        <f>VLOOKUP(K3880,COD!$O$2:$P$10,2,FALSE)</f>
        <v>#N/A</v>
      </c>
      <c r="O3880" s="118" t="str">
        <f>VLOOKUP(L3880,COD!$O$12:$P$25,2,FALSE)</f>
        <v>#N/A</v>
      </c>
      <c r="P3880" s="119" t="str">
        <f t="shared" si="3386"/>
        <v>#N/A</v>
      </c>
    </row>
    <row r="3881" ht="23.25" customHeight="1">
      <c r="A3881" s="86" t="str">
        <f t="shared" si="3533"/>
        <v>30</v>
      </c>
      <c r="B3881" s="120">
        <v>30.0</v>
      </c>
      <c r="C3881" s="121" t="str">
        <f t="shared" si="91"/>
        <v/>
      </c>
      <c r="D3881" s="122" t="str">
        <f t="shared" ref="D3881:E3881" si="3562">D3880</f>
        <v/>
      </c>
      <c r="E3881" s="123" t="str">
        <f t="shared" si="3562"/>
        <v/>
      </c>
      <c r="F3881" s="213"/>
      <c r="G3881" s="124"/>
      <c r="H3881" s="125"/>
      <c r="I3881" s="125"/>
      <c r="J3881" s="214"/>
      <c r="K3881" s="185"/>
      <c r="L3881" s="185"/>
      <c r="M3881" s="131"/>
      <c r="N3881" s="128" t="str">
        <f>VLOOKUP(K3881,COD!$O$2:$P$10,2,FALSE)</f>
        <v>#N/A</v>
      </c>
      <c r="O3881" s="128" t="str">
        <f>VLOOKUP(L3881,COD!$O$12:$P$25,2,FALSE)</f>
        <v>#N/A</v>
      </c>
      <c r="P3881" s="119" t="str">
        <f t="shared" si="3386"/>
        <v>#N/A</v>
      </c>
    </row>
    <row r="3882" ht="23.25" customHeight="1">
      <c r="A3882" s="86" t="str">
        <f t="shared" si="3533"/>
        <v>31</v>
      </c>
      <c r="B3882" s="120">
        <v>31.0</v>
      </c>
      <c r="C3882" s="121" t="str">
        <f t="shared" si="91"/>
        <v/>
      </c>
      <c r="D3882" s="122" t="str">
        <f t="shared" ref="D3882:E3882" si="3563">D3881</f>
        <v/>
      </c>
      <c r="E3882" s="123" t="str">
        <f t="shared" si="3563"/>
        <v/>
      </c>
      <c r="F3882" s="213"/>
      <c r="G3882" s="124"/>
      <c r="H3882" s="125"/>
      <c r="I3882" s="125"/>
      <c r="J3882" s="214"/>
      <c r="K3882" s="186"/>
      <c r="L3882" s="186"/>
      <c r="M3882" s="130"/>
      <c r="N3882" s="118" t="str">
        <f>VLOOKUP(K3882,COD!$O$2:$P$10,2,FALSE)</f>
        <v>#N/A</v>
      </c>
      <c r="O3882" s="118" t="str">
        <f>VLOOKUP(L3882,COD!$O$12:$P$25,2,FALSE)</f>
        <v>#N/A</v>
      </c>
      <c r="P3882" s="119" t="str">
        <f t="shared" si="3386"/>
        <v>#N/A</v>
      </c>
    </row>
    <row r="3883" ht="23.25" customHeight="1">
      <c r="A3883" s="86" t="str">
        <f t="shared" si="3533"/>
        <v>32</v>
      </c>
      <c r="B3883" s="120">
        <v>32.0</v>
      </c>
      <c r="C3883" s="121" t="str">
        <f t="shared" si="91"/>
        <v/>
      </c>
      <c r="D3883" s="122" t="str">
        <f t="shared" ref="D3883:E3883" si="3564">D3882</f>
        <v/>
      </c>
      <c r="E3883" s="123" t="str">
        <f t="shared" si="3564"/>
        <v/>
      </c>
      <c r="F3883" s="213"/>
      <c r="G3883" s="124"/>
      <c r="H3883" s="125"/>
      <c r="I3883" s="125"/>
      <c r="J3883" s="214"/>
      <c r="K3883" s="185"/>
      <c r="L3883" s="185"/>
      <c r="M3883" s="131"/>
      <c r="N3883" s="128" t="str">
        <f>VLOOKUP(K3883,COD!$O$2:$P$10,2,FALSE)</f>
        <v>#N/A</v>
      </c>
      <c r="O3883" s="128" t="str">
        <f>VLOOKUP(L3883,COD!$O$12:$P$25,2,FALSE)</f>
        <v>#N/A</v>
      </c>
      <c r="P3883" s="119" t="str">
        <f t="shared" si="3386"/>
        <v>#N/A</v>
      </c>
    </row>
    <row r="3884" ht="23.25" customHeight="1">
      <c r="A3884" s="86" t="str">
        <f t="shared" si="3533"/>
        <v>33</v>
      </c>
      <c r="B3884" s="120">
        <v>33.0</v>
      </c>
      <c r="C3884" s="121" t="str">
        <f t="shared" si="91"/>
        <v/>
      </c>
      <c r="D3884" s="122" t="str">
        <f t="shared" ref="D3884:E3884" si="3565">D3883</f>
        <v/>
      </c>
      <c r="E3884" s="123" t="str">
        <f t="shared" si="3565"/>
        <v/>
      </c>
      <c r="F3884" s="213"/>
      <c r="G3884" s="124"/>
      <c r="H3884" s="125"/>
      <c r="I3884" s="125"/>
      <c r="J3884" s="214"/>
      <c r="K3884" s="185"/>
      <c r="L3884" s="185"/>
      <c r="M3884" s="132"/>
      <c r="N3884" s="118" t="str">
        <f>VLOOKUP(K3884,COD!$O$2:$P$10,2,FALSE)</f>
        <v>#N/A</v>
      </c>
      <c r="O3884" s="118" t="str">
        <f>VLOOKUP(L3884,COD!$O$12:$P$25,2,FALSE)</f>
        <v>#N/A</v>
      </c>
      <c r="P3884" s="119" t="str">
        <f t="shared" si="3386"/>
        <v>#N/A</v>
      </c>
    </row>
    <row r="3885" ht="23.25" customHeight="1">
      <c r="A3885" s="86" t="str">
        <f t="shared" si="3533"/>
        <v>34</v>
      </c>
      <c r="B3885" s="120">
        <v>34.0</v>
      </c>
      <c r="C3885" s="121" t="str">
        <f t="shared" si="91"/>
        <v/>
      </c>
      <c r="D3885" s="122" t="str">
        <f t="shared" ref="D3885:E3885" si="3566">D3884</f>
        <v/>
      </c>
      <c r="E3885" s="123" t="str">
        <f t="shared" si="3566"/>
        <v/>
      </c>
      <c r="F3885" s="213"/>
      <c r="G3885" s="124"/>
      <c r="H3885" s="125"/>
      <c r="I3885" s="125"/>
      <c r="J3885" s="214"/>
      <c r="K3885" s="185"/>
      <c r="L3885" s="185"/>
      <c r="M3885" s="127"/>
      <c r="N3885" s="128" t="str">
        <f>VLOOKUP(K3885,COD!$O$2:$P$10,2,FALSE)</f>
        <v>#N/A</v>
      </c>
      <c r="O3885" s="128" t="str">
        <f>VLOOKUP(L3885,COD!$O$12:$P$25,2,FALSE)</f>
        <v>#N/A</v>
      </c>
      <c r="P3885" s="119" t="str">
        <f t="shared" si="3386"/>
        <v>#N/A</v>
      </c>
    </row>
    <row r="3886" ht="23.25" customHeight="1">
      <c r="A3886" s="86" t="str">
        <f t="shared" si="3533"/>
        <v>35</v>
      </c>
      <c r="B3886" s="120">
        <v>35.0</v>
      </c>
      <c r="C3886" s="121" t="str">
        <f t="shared" si="91"/>
        <v/>
      </c>
      <c r="D3886" s="122" t="str">
        <f t="shared" ref="D3886:E3886" si="3567">D3885</f>
        <v/>
      </c>
      <c r="E3886" s="123" t="str">
        <f t="shared" si="3567"/>
        <v/>
      </c>
      <c r="F3886" s="213"/>
      <c r="G3886" s="124"/>
      <c r="H3886" s="125"/>
      <c r="I3886" s="125"/>
      <c r="J3886" s="214"/>
      <c r="K3886" s="185"/>
      <c r="L3886" s="185"/>
      <c r="M3886" s="130"/>
      <c r="N3886" s="118" t="str">
        <f>VLOOKUP(K3886,COD!$O$2:$P$10,2,FALSE)</f>
        <v>#N/A</v>
      </c>
      <c r="O3886" s="118" t="str">
        <f>VLOOKUP(L3886,COD!$O$12:$P$25,2,FALSE)</f>
        <v>#N/A</v>
      </c>
      <c r="P3886" s="119" t="str">
        <f t="shared" si="3386"/>
        <v>#N/A</v>
      </c>
    </row>
    <row r="3887" ht="23.25" customHeight="1">
      <c r="A3887" s="86" t="str">
        <f t="shared" si="3533"/>
        <v>36</v>
      </c>
      <c r="B3887" s="120">
        <v>36.0</v>
      </c>
      <c r="C3887" s="121" t="str">
        <f t="shared" si="91"/>
        <v/>
      </c>
      <c r="D3887" s="122" t="str">
        <f t="shared" ref="D3887:E3887" si="3568">D3886</f>
        <v/>
      </c>
      <c r="E3887" s="123" t="str">
        <f t="shared" si="3568"/>
        <v/>
      </c>
      <c r="F3887" s="213"/>
      <c r="G3887" s="124"/>
      <c r="H3887" s="125"/>
      <c r="I3887" s="125"/>
      <c r="J3887" s="214"/>
      <c r="K3887" s="185"/>
      <c r="L3887" s="185"/>
      <c r="M3887" s="127"/>
      <c r="N3887" s="128" t="str">
        <f>VLOOKUP(K3887,COD!$O$2:$P$10,2,FALSE)</f>
        <v>#N/A</v>
      </c>
      <c r="O3887" s="128" t="str">
        <f>VLOOKUP(L3887,COD!$O$12:$P$25,2,FALSE)</f>
        <v>#N/A</v>
      </c>
      <c r="P3887" s="119" t="str">
        <f t="shared" si="3386"/>
        <v>#N/A</v>
      </c>
    </row>
    <row r="3888" ht="23.25" customHeight="1">
      <c r="A3888" s="86" t="str">
        <f t="shared" si="3533"/>
        <v>37</v>
      </c>
      <c r="B3888" s="120">
        <v>37.0</v>
      </c>
      <c r="C3888" s="121" t="str">
        <f t="shared" si="91"/>
        <v/>
      </c>
      <c r="D3888" s="122" t="str">
        <f t="shared" ref="D3888:E3888" si="3569">D3887</f>
        <v/>
      </c>
      <c r="E3888" s="123" t="str">
        <f t="shared" si="3569"/>
        <v/>
      </c>
      <c r="F3888" s="213"/>
      <c r="G3888" s="124"/>
      <c r="H3888" s="125"/>
      <c r="I3888" s="125"/>
      <c r="J3888" s="215"/>
      <c r="K3888" s="185"/>
      <c r="L3888" s="185"/>
      <c r="M3888" s="132"/>
      <c r="N3888" s="118" t="str">
        <f>VLOOKUP(K3888,COD!$O$2:$P$10,2,FALSE)</f>
        <v>#N/A</v>
      </c>
      <c r="O3888" s="118" t="str">
        <f>VLOOKUP(L3888,COD!$O$12:$P$25,2,FALSE)</f>
        <v>#N/A</v>
      </c>
      <c r="P3888" s="119" t="str">
        <f t="shared" si="3386"/>
        <v>#N/A</v>
      </c>
    </row>
    <row r="3889" ht="23.25" customHeight="1">
      <c r="A3889" s="86" t="str">
        <f t="shared" si="3533"/>
        <v>38</v>
      </c>
      <c r="B3889" s="120">
        <v>38.0</v>
      </c>
      <c r="C3889" s="121" t="str">
        <f t="shared" si="91"/>
        <v/>
      </c>
      <c r="D3889" s="122" t="str">
        <f t="shared" ref="D3889:E3889" si="3570">D3888</f>
        <v/>
      </c>
      <c r="E3889" s="123" t="str">
        <f t="shared" si="3570"/>
        <v/>
      </c>
      <c r="F3889" s="213"/>
      <c r="G3889" s="124"/>
      <c r="H3889" s="125"/>
      <c r="I3889" s="125"/>
      <c r="J3889" s="214"/>
      <c r="K3889" s="185"/>
      <c r="L3889" s="185"/>
      <c r="M3889" s="127"/>
      <c r="N3889" s="128" t="str">
        <f>VLOOKUP(K3889,COD!$O$2:$P$10,2,FALSE)</f>
        <v>#N/A</v>
      </c>
      <c r="O3889" s="128" t="str">
        <f>VLOOKUP(L3889,COD!$O$12:$P$25,2,FALSE)</f>
        <v>#N/A</v>
      </c>
      <c r="P3889" s="119" t="str">
        <f t="shared" si="3386"/>
        <v>#N/A</v>
      </c>
    </row>
    <row r="3890" ht="23.25" customHeight="1">
      <c r="A3890" s="86" t="str">
        <f t="shared" si="3533"/>
        <v>39</v>
      </c>
      <c r="B3890" s="120">
        <v>39.0</v>
      </c>
      <c r="C3890" s="121" t="str">
        <f t="shared" si="91"/>
        <v/>
      </c>
      <c r="D3890" s="122" t="str">
        <f t="shared" ref="D3890:E3890" si="3571">D3889</f>
        <v/>
      </c>
      <c r="E3890" s="123" t="str">
        <f t="shared" si="3571"/>
        <v/>
      </c>
      <c r="F3890" s="213"/>
      <c r="G3890" s="124"/>
      <c r="H3890" s="125"/>
      <c r="I3890" s="125"/>
      <c r="J3890" s="214"/>
      <c r="K3890" s="185"/>
      <c r="L3890" s="186"/>
      <c r="M3890" s="132"/>
      <c r="N3890" s="118" t="str">
        <f>VLOOKUP(K3890,COD!$O$2:$P$10,2,FALSE)</f>
        <v>#N/A</v>
      </c>
      <c r="O3890" s="118" t="str">
        <f>VLOOKUP(L3890,COD!$O$12:$P$25,2,FALSE)</f>
        <v>#N/A</v>
      </c>
      <c r="P3890" s="119" t="str">
        <f t="shared" si="3386"/>
        <v>#N/A</v>
      </c>
    </row>
    <row r="3891" ht="23.25" customHeight="1">
      <c r="A3891" s="86" t="str">
        <f t="shared" si="3533"/>
        <v>40</v>
      </c>
      <c r="B3891" s="120">
        <v>40.0</v>
      </c>
      <c r="C3891" s="121" t="str">
        <f t="shared" si="91"/>
        <v/>
      </c>
      <c r="D3891" s="122" t="str">
        <f t="shared" ref="D3891:E3891" si="3572">D3890</f>
        <v/>
      </c>
      <c r="E3891" s="123" t="str">
        <f t="shared" si="3572"/>
        <v/>
      </c>
      <c r="F3891" s="213"/>
      <c r="G3891" s="124"/>
      <c r="H3891" s="125"/>
      <c r="I3891" s="125"/>
      <c r="J3891" s="214"/>
      <c r="K3891" s="185"/>
      <c r="L3891" s="186"/>
      <c r="M3891" s="131"/>
      <c r="N3891" s="128" t="str">
        <f>VLOOKUP(K3891,COD!$O$2:$P$10,2,FALSE)</f>
        <v>#N/A</v>
      </c>
      <c r="O3891" s="128" t="str">
        <f>VLOOKUP(L3891,COD!$O$12:$P$25,2,FALSE)</f>
        <v>#N/A</v>
      </c>
      <c r="P3891" s="119" t="str">
        <f t="shared" si="3386"/>
        <v>#N/A</v>
      </c>
    </row>
    <row r="3892" ht="23.25" customHeight="1">
      <c r="A3892" s="86" t="str">
        <f t="shared" si="3533"/>
        <v>41</v>
      </c>
      <c r="B3892" s="120">
        <v>41.0</v>
      </c>
      <c r="C3892" s="121" t="str">
        <f t="shared" si="91"/>
        <v/>
      </c>
      <c r="D3892" s="122" t="str">
        <f t="shared" ref="D3892:E3892" si="3573">D3891</f>
        <v/>
      </c>
      <c r="E3892" s="123" t="str">
        <f t="shared" si="3573"/>
        <v/>
      </c>
      <c r="F3892" s="213"/>
      <c r="G3892" s="124"/>
      <c r="H3892" s="125"/>
      <c r="I3892" s="125"/>
      <c r="J3892" s="214"/>
      <c r="K3892" s="185"/>
      <c r="L3892" s="186"/>
      <c r="M3892" s="132"/>
      <c r="N3892" s="118" t="str">
        <f>VLOOKUP(K3892,COD!$O$2:$P$10,2,FALSE)</f>
        <v>#N/A</v>
      </c>
      <c r="O3892" s="118" t="str">
        <f>VLOOKUP(L3892,COD!$O$12:$P$25,2,FALSE)</f>
        <v>#N/A</v>
      </c>
      <c r="P3892" s="119" t="str">
        <f t="shared" si="3386"/>
        <v>#N/A</v>
      </c>
    </row>
    <row r="3893" ht="23.25" customHeight="1">
      <c r="A3893" s="86" t="str">
        <f t="shared" si="3533"/>
        <v>42</v>
      </c>
      <c r="B3893" s="120">
        <v>42.0</v>
      </c>
      <c r="C3893" s="121" t="str">
        <f t="shared" si="91"/>
        <v/>
      </c>
      <c r="D3893" s="122" t="str">
        <f t="shared" ref="D3893:E3893" si="3574">D3892</f>
        <v/>
      </c>
      <c r="E3893" s="123" t="str">
        <f t="shared" si="3574"/>
        <v/>
      </c>
      <c r="F3893" s="213"/>
      <c r="G3893" s="124"/>
      <c r="H3893" s="125"/>
      <c r="I3893" s="125"/>
      <c r="J3893" s="214"/>
      <c r="K3893" s="185"/>
      <c r="L3893" s="188"/>
      <c r="M3893" s="127"/>
      <c r="N3893" s="128" t="str">
        <f>VLOOKUP(K3893,COD!$O$2:$P$10,2,FALSE)</f>
        <v>#N/A</v>
      </c>
      <c r="O3893" s="128" t="str">
        <f>VLOOKUP(L3893,COD!$O$12:$P$25,2,FALSE)</f>
        <v>#N/A</v>
      </c>
      <c r="P3893" s="119" t="str">
        <f t="shared" si="3386"/>
        <v>#N/A</v>
      </c>
    </row>
    <row r="3894" ht="23.25" customHeight="1">
      <c r="A3894" s="86" t="str">
        <f t="shared" si="3533"/>
        <v>43</v>
      </c>
      <c r="B3894" s="120">
        <v>43.0</v>
      </c>
      <c r="C3894" s="121" t="str">
        <f t="shared" si="91"/>
        <v/>
      </c>
      <c r="D3894" s="122" t="str">
        <f t="shared" ref="D3894:E3894" si="3575">D3893</f>
        <v/>
      </c>
      <c r="E3894" s="123" t="str">
        <f t="shared" si="3575"/>
        <v/>
      </c>
      <c r="F3894" s="213"/>
      <c r="G3894" s="124"/>
      <c r="H3894" s="125"/>
      <c r="I3894" s="125"/>
      <c r="J3894" s="214"/>
      <c r="K3894" s="186"/>
      <c r="L3894" s="186"/>
      <c r="M3894" s="130"/>
      <c r="N3894" s="118" t="str">
        <f>VLOOKUP(K3894,COD!$O$2:$P$10,2,FALSE)</f>
        <v>#N/A</v>
      </c>
      <c r="O3894" s="118" t="str">
        <f>VLOOKUP(L3894,COD!$O$12:$P$25,2,FALSE)</f>
        <v>#N/A</v>
      </c>
      <c r="P3894" s="119" t="str">
        <f t="shared" si="3386"/>
        <v>#N/A</v>
      </c>
    </row>
    <row r="3895" ht="23.25" customHeight="1">
      <c r="A3895" s="86" t="str">
        <f t="shared" si="3533"/>
        <v>44</v>
      </c>
      <c r="B3895" s="120">
        <v>44.0</v>
      </c>
      <c r="C3895" s="121" t="str">
        <f t="shared" si="91"/>
        <v/>
      </c>
      <c r="D3895" s="122" t="str">
        <f t="shared" ref="D3895:E3895" si="3576">D3894</f>
        <v/>
      </c>
      <c r="E3895" s="123" t="str">
        <f t="shared" si="3576"/>
        <v/>
      </c>
      <c r="F3895" s="213"/>
      <c r="G3895" s="124"/>
      <c r="H3895" s="125"/>
      <c r="I3895" s="125"/>
      <c r="J3895" s="214"/>
      <c r="K3895" s="186"/>
      <c r="L3895" s="186"/>
      <c r="M3895" s="131"/>
      <c r="N3895" s="128" t="str">
        <f>VLOOKUP(K3895,COD!$O$2:$P$10,2,FALSE)</f>
        <v>#N/A</v>
      </c>
      <c r="O3895" s="128" t="str">
        <f>VLOOKUP(L3895,COD!$O$12:$P$25,2,FALSE)</f>
        <v>#N/A</v>
      </c>
      <c r="P3895" s="119" t="str">
        <f t="shared" si="3386"/>
        <v>#N/A</v>
      </c>
    </row>
    <row r="3896" ht="23.25" customHeight="1">
      <c r="A3896" s="86" t="str">
        <f t="shared" si="3533"/>
        <v>45</v>
      </c>
      <c r="B3896" s="120">
        <v>45.0</v>
      </c>
      <c r="C3896" s="121" t="str">
        <f t="shared" si="91"/>
        <v/>
      </c>
      <c r="D3896" s="122" t="str">
        <f t="shared" ref="D3896:E3896" si="3577">D3895</f>
        <v/>
      </c>
      <c r="E3896" s="123" t="str">
        <f t="shared" si="3577"/>
        <v/>
      </c>
      <c r="F3896" s="213"/>
      <c r="G3896" s="124"/>
      <c r="H3896" s="125"/>
      <c r="I3896" s="125"/>
      <c r="J3896" s="214"/>
      <c r="K3896" s="189"/>
      <c r="L3896" s="190"/>
      <c r="M3896" s="132"/>
      <c r="N3896" s="118" t="str">
        <f>VLOOKUP(K3896,COD!$O$2:$P$10,2,FALSE)</f>
        <v>#N/A</v>
      </c>
      <c r="O3896" s="118" t="str">
        <f>VLOOKUP(L3896,COD!$O$12:$P$25,2,FALSE)</f>
        <v>#N/A</v>
      </c>
      <c r="P3896" s="119" t="str">
        <f t="shared" si="3386"/>
        <v>#N/A</v>
      </c>
    </row>
    <row r="3897" ht="23.25" customHeight="1">
      <c r="A3897" s="86" t="str">
        <f t="shared" si="3533"/>
        <v>46</v>
      </c>
      <c r="B3897" s="120">
        <v>46.0</v>
      </c>
      <c r="C3897" s="121" t="str">
        <f t="shared" si="91"/>
        <v/>
      </c>
      <c r="D3897" s="122" t="str">
        <f t="shared" ref="D3897:E3897" si="3578">D3896</f>
        <v/>
      </c>
      <c r="E3897" s="123" t="str">
        <f t="shared" si="3578"/>
        <v/>
      </c>
      <c r="F3897" s="213"/>
      <c r="G3897" s="124"/>
      <c r="H3897" s="125"/>
      <c r="I3897" s="125"/>
      <c r="J3897" s="215"/>
      <c r="K3897" s="186"/>
      <c r="L3897" s="186"/>
      <c r="M3897" s="127"/>
      <c r="N3897" s="128" t="str">
        <f>VLOOKUP(K3897,COD!$O$2:$P$10,2,FALSE)</f>
        <v>#N/A</v>
      </c>
      <c r="O3897" s="128" t="str">
        <f>VLOOKUP(L3897,COD!$O$12:$P$25,2,FALSE)</f>
        <v>#N/A</v>
      </c>
      <c r="P3897" s="119" t="str">
        <f t="shared" si="3386"/>
        <v>#N/A</v>
      </c>
    </row>
    <row r="3898" ht="23.25" customHeight="1">
      <c r="A3898" s="86" t="str">
        <f t="shared" si="3533"/>
        <v>47</v>
      </c>
      <c r="B3898" s="120">
        <v>47.0</v>
      </c>
      <c r="C3898" s="121" t="str">
        <f t="shared" si="91"/>
        <v/>
      </c>
      <c r="D3898" s="122" t="str">
        <f t="shared" ref="D3898:E3898" si="3579">D3897</f>
        <v/>
      </c>
      <c r="E3898" s="123" t="str">
        <f t="shared" si="3579"/>
        <v/>
      </c>
      <c r="F3898" s="213"/>
      <c r="G3898" s="124"/>
      <c r="H3898" s="125"/>
      <c r="I3898" s="125"/>
      <c r="J3898" s="214"/>
      <c r="K3898" s="185"/>
      <c r="L3898" s="186"/>
      <c r="M3898" s="132"/>
      <c r="N3898" s="118" t="str">
        <f>VLOOKUP(K3898,COD!$O$2:$P$10,2,FALSE)</f>
        <v>#N/A</v>
      </c>
      <c r="O3898" s="118" t="str">
        <f>VLOOKUP(L3898,COD!$O$12:$P$25,2,FALSE)</f>
        <v>#N/A</v>
      </c>
      <c r="P3898" s="119" t="str">
        <f t="shared" si="3386"/>
        <v>#N/A</v>
      </c>
    </row>
    <row r="3899" ht="23.25" customHeight="1">
      <c r="A3899" s="86" t="str">
        <f t="shared" si="3533"/>
        <v>48</v>
      </c>
      <c r="B3899" s="120">
        <v>48.0</v>
      </c>
      <c r="C3899" s="121" t="str">
        <f t="shared" si="91"/>
        <v/>
      </c>
      <c r="D3899" s="122" t="str">
        <f t="shared" ref="D3899:E3899" si="3580">D3898</f>
        <v/>
      </c>
      <c r="E3899" s="123" t="str">
        <f t="shared" si="3580"/>
        <v/>
      </c>
      <c r="F3899" s="213"/>
      <c r="G3899" s="124"/>
      <c r="H3899" s="125"/>
      <c r="I3899" s="125"/>
      <c r="J3899" s="214"/>
      <c r="K3899" s="186"/>
      <c r="L3899" s="186"/>
      <c r="M3899" s="127"/>
      <c r="N3899" s="128" t="str">
        <f>VLOOKUP(K3899,COD!$O$2:$P$10,2,FALSE)</f>
        <v>#N/A</v>
      </c>
      <c r="O3899" s="128" t="str">
        <f>VLOOKUP(L3899,COD!$O$12:$P$25,2,FALSE)</f>
        <v>#N/A</v>
      </c>
      <c r="P3899" s="119" t="str">
        <f t="shared" si="3386"/>
        <v>#N/A</v>
      </c>
    </row>
    <row r="3900" ht="23.25" customHeight="1">
      <c r="A3900" s="86" t="str">
        <f t="shared" si="3533"/>
        <v>49</v>
      </c>
      <c r="B3900" s="120">
        <v>49.0</v>
      </c>
      <c r="C3900" s="121" t="str">
        <f t="shared" si="91"/>
        <v/>
      </c>
      <c r="D3900" s="122" t="str">
        <f t="shared" ref="D3900:E3900" si="3581">D3899</f>
        <v/>
      </c>
      <c r="E3900" s="123" t="str">
        <f t="shared" si="3581"/>
        <v/>
      </c>
      <c r="F3900" s="213"/>
      <c r="G3900" s="124"/>
      <c r="H3900" s="125"/>
      <c r="I3900" s="125"/>
      <c r="J3900" s="214"/>
      <c r="K3900" s="185"/>
      <c r="L3900" s="186"/>
      <c r="M3900" s="132"/>
      <c r="N3900" s="118" t="str">
        <f>VLOOKUP(K3900,COD!$O$2:$P$10,2,FALSE)</f>
        <v>#N/A</v>
      </c>
      <c r="O3900" s="118" t="str">
        <f>VLOOKUP(L3900,COD!$O$12:$P$25,2,FALSE)</f>
        <v>#N/A</v>
      </c>
      <c r="P3900" s="119" t="str">
        <f t="shared" si="3386"/>
        <v>#N/A</v>
      </c>
    </row>
    <row r="3901" ht="23.25" customHeight="1">
      <c r="A3901" s="86" t="str">
        <f t="shared" si="3533"/>
        <v>50</v>
      </c>
      <c r="B3901" s="120">
        <v>50.0</v>
      </c>
      <c r="C3901" s="121" t="str">
        <f t="shared" si="91"/>
        <v/>
      </c>
      <c r="D3901" s="122" t="str">
        <f t="shared" ref="D3901:E3901" si="3582">D3900</f>
        <v/>
      </c>
      <c r="E3901" s="123" t="str">
        <f t="shared" si="3582"/>
        <v/>
      </c>
      <c r="F3901" s="213"/>
      <c r="G3901" s="124"/>
      <c r="H3901" s="125"/>
      <c r="I3901" s="125"/>
      <c r="J3901" s="214"/>
      <c r="K3901" s="186"/>
      <c r="L3901" s="186"/>
      <c r="M3901" s="127"/>
      <c r="N3901" s="128" t="str">
        <f>VLOOKUP(K3901,COD!$O$2:$P$10,2,FALSE)</f>
        <v>#N/A</v>
      </c>
      <c r="O3901" s="128" t="str">
        <f>VLOOKUP(L3901,COD!$O$12:$P$25,2,FALSE)</f>
        <v>#N/A</v>
      </c>
      <c r="P3901" s="119" t="str">
        <f t="shared" si="3386"/>
        <v>#N/A</v>
      </c>
    </row>
    <row r="3902" ht="23.25" customHeight="1">
      <c r="A3902" s="86" t="str">
        <f t="shared" si="3533"/>
        <v>51</v>
      </c>
      <c r="B3902" s="120">
        <v>51.0</v>
      </c>
      <c r="C3902" s="121" t="str">
        <f t="shared" si="91"/>
        <v/>
      </c>
      <c r="D3902" s="122" t="str">
        <f t="shared" ref="D3902:E3902" si="3583">D3901</f>
        <v/>
      </c>
      <c r="E3902" s="123" t="str">
        <f t="shared" si="3583"/>
        <v/>
      </c>
      <c r="F3902" s="213"/>
      <c r="G3902" s="124"/>
      <c r="H3902" s="125"/>
      <c r="I3902" s="125"/>
      <c r="J3902" s="215"/>
      <c r="K3902" s="186"/>
      <c r="L3902" s="186"/>
      <c r="M3902" s="130"/>
      <c r="N3902" s="118" t="str">
        <f>VLOOKUP(K3902,COD!$O$2:$P$10,2,FALSE)</f>
        <v>#N/A</v>
      </c>
      <c r="O3902" s="118" t="str">
        <f>VLOOKUP(L3902,COD!$O$12:$P$25,2,FALSE)</f>
        <v>#N/A</v>
      </c>
      <c r="P3902" s="119" t="str">
        <f t="shared" si="3386"/>
        <v>#N/A</v>
      </c>
    </row>
    <row r="3903" ht="23.25" customHeight="1">
      <c r="A3903" s="86" t="str">
        <f t="shared" si="3533"/>
        <v>52</v>
      </c>
      <c r="B3903" s="120">
        <v>52.0</v>
      </c>
      <c r="C3903" s="121" t="str">
        <f t="shared" si="91"/>
        <v/>
      </c>
      <c r="D3903" s="122" t="str">
        <f t="shared" ref="D3903:E3903" si="3584">D3902</f>
        <v/>
      </c>
      <c r="E3903" s="123" t="str">
        <f t="shared" si="3584"/>
        <v/>
      </c>
      <c r="F3903" s="213"/>
      <c r="G3903" s="124"/>
      <c r="H3903" s="125"/>
      <c r="I3903" s="125"/>
      <c r="J3903" s="214"/>
      <c r="K3903" s="186"/>
      <c r="L3903" s="186"/>
      <c r="M3903" s="127"/>
      <c r="N3903" s="128" t="str">
        <f>VLOOKUP(K3903,COD!$O$2:$P$10,2,FALSE)</f>
        <v>#N/A</v>
      </c>
      <c r="O3903" s="128" t="str">
        <f>VLOOKUP(L3903,COD!$O$12:$P$25,2,FALSE)</f>
        <v>#N/A</v>
      </c>
      <c r="P3903" s="119" t="str">
        <f t="shared" si="3386"/>
        <v>#N/A</v>
      </c>
    </row>
    <row r="3904" ht="23.25" customHeight="1">
      <c r="A3904" s="86" t="str">
        <f t="shared" si="3533"/>
        <v>53</v>
      </c>
      <c r="B3904" s="120">
        <v>53.0</v>
      </c>
      <c r="C3904" s="121" t="str">
        <f t="shared" si="91"/>
        <v/>
      </c>
      <c r="D3904" s="122" t="str">
        <f t="shared" ref="D3904:E3904" si="3585">D3903</f>
        <v/>
      </c>
      <c r="E3904" s="123" t="str">
        <f t="shared" si="3585"/>
        <v/>
      </c>
      <c r="F3904" s="213"/>
      <c r="G3904" s="124"/>
      <c r="H3904" s="125"/>
      <c r="I3904" s="125"/>
      <c r="J3904" s="214"/>
      <c r="K3904" s="185"/>
      <c r="L3904" s="185"/>
      <c r="M3904" s="132"/>
      <c r="N3904" s="118" t="str">
        <f>VLOOKUP(K3904,COD!$O$2:$P$10,2,FALSE)</f>
        <v>#N/A</v>
      </c>
      <c r="O3904" s="118" t="str">
        <f>VLOOKUP(L3904,COD!$O$12:$P$25,2,FALSE)</f>
        <v>#N/A</v>
      </c>
      <c r="P3904" s="119" t="str">
        <f t="shared" si="3386"/>
        <v>#N/A</v>
      </c>
    </row>
    <row r="3905" ht="23.25" customHeight="1">
      <c r="A3905" s="86" t="str">
        <f t="shared" si="3533"/>
        <v>54</v>
      </c>
      <c r="B3905" s="120">
        <v>54.0</v>
      </c>
      <c r="C3905" s="121" t="str">
        <f t="shared" si="91"/>
        <v/>
      </c>
      <c r="D3905" s="122" t="str">
        <f t="shared" ref="D3905:E3905" si="3586">D3904</f>
        <v/>
      </c>
      <c r="E3905" s="123" t="str">
        <f t="shared" si="3586"/>
        <v/>
      </c>
      <c r="F3905" s="213"/>
      <c r="G3905" s="124"/>
      <c r="H3905" s="125"/>
      <c r="I3905" s="125"/>
      <c r="J3905" s="214"/>
      <c r="K3905" s="186"/>
      <c r="L3905" s="186"/>
      <c r="M3905" s="127"/>
      <c r="N3905" s="128" t="str">
        <f>VLOOKUP(K3905,COD!$O$2:$P$10,2,FALSE)</f>
        <v>#N/A</v>
      </c>
      <c r="O3905" s="128" t="str">
        <f>VLOOKUP(L3905,COD!$O$12:$P$25,2,FALSE)</f>
        <v>#N/A</v>
      </c>
      <c r="P3905" s="119" t="str">
        <f t="shared" si="3386"/>
        <v>#N/A</v>
      </c>
    </row>
    <row r="3906" ht="23.25" customHeight="1">
      <c r="A3906" s="86" t="str">
        <f t="shared" si="3533"/>
        <v>55</v>
      </c>
      <c r="B3906" s="120">
        <v>55.0</v>
      </c>
      <c r="C3906" s="121" t="str">
        <f t="shared" si="91"/>
        <v/>
      </c>
      <c r="D3906" s="122" t="str">
        <f t="shared" ref="D3906:E3906" si="3587">D3905</f>
        <v/>
      </c>
      <c r="E3906" s="123" t="str">
        <f t="shared" si="3587"/>
        <v/>
      </c>
      <c r="F3906" s="213"/>
      <c r="G3906" s="124"/>
      <c r="H3906" s="125"/>
      <c r="I3906" s="125"/>
      <c r="J3906" s="214"/>
      <c r="K3906" s="185"/>
      <c r="L3906" s="186"/>
      <c r="M3906" s="130"/>
      <c r="N3906" s="118" t="str">
        <f>VLOOKUP(K3906,COD!$O$2:$P$10,2,FALSE)</f>
        <v>#N/A</v>
      </c>
      <c r="O3906" s="118" t="str">
        <f>VLOOKUP(L3906,COD!$O$12:$P$25,2,FALSE)</f>
        <v>#N/A</v>
      </c>
      <c r="P3906" s="119" t="str">
        <f t="shared" si="3386"/>
        <v>#N/A</v>
      </c>
    </row>
    <row r="3907" ht="23.25" customHeight="1">
      <c r="A3907" s="86" t="str">
        <f t="shared" si="3533"/>
        <v>56</v>
      </c>
      <c r="B3907" s="120">
        <v>56.0</v>
      </c>
      <c r="C3907" s="121" t="str">
        <f t="shared" si="91"/>
        <v/>
      </c>
      <c r="D3907" s="122" t="str">
        <f t="shared" ref="D3907:E3907" si="3588">D3906</f>
        <v/>
      </c>
      <c r="E3907" s="123" t="str">
        <f t="shared" si="3588"/>
        <v/>
      </c>
      <c r="F3907" s="213"/>
      <c r="G3907" s="124"/>
      <c r="H3907" s="125"/>
      <c r="I3907" s="125"/>
      <c r="J3907" s="214"/>
      <c r="K3907" s="186"/>
      <c r="L3907" s="186"/>
      <c r="M3907" s="131"/>
      <c r="N3907" s="128" t="str">
        <f>VLOOKUP(K3907,COD!$O$2:$P$10,2,FALSE)</f>
        <v>#N/A</v>
      </c>
      <c r="O3907" s="128" t="str">
        <f>VLOOKUP(L3907,COD!$O$12:$P$25,2,FALSE)</f>
        <v>#N/A</v>
      </c>
      <c r="P3907" s="119" t="str">
        <f t="shared" si="3386"/>
        <v>#N/A</v>
      </c>
    </row>
    <row r="3908" ht="23.25" customHeight="1">
      <c r="A3908" s="86" t="str">
        <f t="shared" si="3533"/>
        <v>57</v>
      </c>
      <c r="B3908" s="120">
        <v>57.0</v>
      </c>
      <c r="C3908" s="121" t="str">
        <f t="shared" si="91"/>
        <v/>
      </c>
      <c r="D3908" s="122" t="str">
        <f t="shared" ref="D3908:E3908" si="3589">D3907</f>
        <v/>
      </c>
      <c r="E3908" s="123" t="str">
        <f t="shared" si="3589"/>
        <v/>
      </c>
      <c r="F3908" s="213"/>
      <c r="G3908" s="124"/>
      <c r="H3908" s="125"/>
      <c r="I3908" s="125"/>
      <c r="J3908" s="214"/>
      <c r="K3908" s="185"/>
      <c r="L3908" s="185"/>
      <c r="M3908" s="132"/>
      <c r="N3908" s="118" t="str">
        <f>VLOOKUP(K3908,COD!$O$2:$P$10,2,FALSE)</f>
        <v>#N/A</v>
      </c>
      <c r="O3908" s="118" t="str">
        <f>VLOOKUP(L3908,COD!$O$12:$P$25,2,FALSE)</f>
        <v>#N/A</v>
      </c>
      <c r="P3908" s="119" t="str">
        <f t="shared" si="3386"/>
        <v>#N/A</v>
      </c>
    </row>
    <row r="3909" ht="23.25" customHeight="1">
      <c r="A3909" s="86" t="str">
        <f t="shared" si="3533"/>
        <v>58</v>
      </c>
      <c r="B3909" s="120">
        <v>58.0</v>
      </c>
      <c r="C3909" s="121" t="str">
        <f t="shared" si="91"/>
        <v/>
      </c>
      <c r="D3909" s="122" t="str">
        <f t="shared" ref="D3909:E3909" si="3590">D3908</f>
        <v/>
      </c>
      <c r="E3909" s="123" t="str">
        <f t="shared" si="3590"/>
        <v/>
      </c>
      <c r="F3909" s="213"/>
      <c r="G3909" s="124"/>
      <c r="H3909" s="125"/>
      <c r="I3909" s="125"/>
      <c r="J3909" s="214"/>
      <c r="K3909" s="185"/>
      <c r="L3909" s="185"/>
      <c r="M3909" s="127"/>
      <c r="N3909" s="128" t="str">
        <f>VLOOKUP(K3909,COD!$O$2:$P$10,2,FALSE)</f>
        <v>#N/A</v>
      </c>
      <c r="O3909" s="128" t="str">
        <f>VLOOKUP(L3909,COD!$O$12:$P$25,2,FALSE)</f>
        <v>#N/A</v>
      </c>
      <c r="P3909" s="119" t="str">
        <f t="shared" si="3386"/>
        <v>#N/A</v>
      </c>
    </row>
    <row r="3910" ht="23.25" customHeight="1">
      <c r="A3910" s="86" t="str">
        <f t="shared" si="3533"/>
        <v>59</v>
      </c>
      <c r="B3910" s="120">
        <v>59.0</v>
      </c>
      <c r="C3910" s="121" t="str">
        <f t="shared" si="91"/>
        <v/>
      </c>
      <c r="D3910" s="122" t="str">
        <f t="shared" ref="D3910:E3910" si="3591">D3909</f>
        <v/>
      </c>
      <c r="E3910" s="123" t="str">
        <f t="shared" si="3591"/>
        <v/>
      </c>
      <c r="F3910" s="213"/>
      <c r="G3910" s="124"/>
      <c r="H3910" s="125"/>
      <c r="I3910" s="125"/>
      <c r="J3910" s="214"/>
      <c r="K3910" s="185"/>
      <c r="L3910" s="185"/>
      <c r="M3910" s="132"/>
      <c r="N3910" s="118" t="str">
        <f>VLOOKUP(K3910,COD!$O$2:$P$10,2,FALSE)</f>
        <v>#N/A</v>
      </c>
      <c r="O3910" s="118" t="str">
        <f>VLOOKUP(L3910,COD!$O$12:$P$25,2,FALSE)</f>
        <v>#N/A</v>
      </c>
      <c r="P3910" s="119" t="str">
        <f t="shared" si="3386"/>
        <v>#N/A</v>
      </c>
    </row>
    <row r="3911" ht="23.25" customHeight="1">
      <c r="A3911" s="86" t="str">
        <f t="shared" si="3533"/>
        <v>60</v>
      </c>
      <c r="B3911" s="120">
        <v>60.0</v>
      </c>
      <c r="C3911" s="121" t="str">
        <f t="shared" si="91"/>
        <v/>
      </c>
      <c r="D3911" s="122" t="str">
        <f t="shared" ref="D3911:E3911" si="3592">D3910</f>
        <v/>
      </c>
      <c r="E3911" s="123" t="str">
        <f t="shared" si="3592"/>
        <v/>
      </c>
      <c r="F3911" s="213"/>
      <c r="G3911" s="124"/>
      <c r="H3911" s="125"/>
      <c r="I3911" s="125"/>
      <c r="J3911" s="214"/>
      <c r="K3911" s="185"/>
      <c r="L3911" s="185"/>
      <c r="M3911" s="127"/>
      <c r="N3911" s="128" t="str">
        <f>VLOOKUP(K3911,COD!$O$2:$P$10,2,FALSE)</f>
        <v>#N/A</v>
      </c>
      <c r="O3911" s="128" t="str">
        <f>VLOOKUP(L3911,COD!$O$12:$P$25,2,FALSE)</f>
        <v>#N/A</v>
      </c>
      <c r="P3911" s="119" t="str">
        <f t="shared" si="3386"/>
        <v>#N/A</v>
      </c>
    </row>
    <row r="3912" ht="23.25" customHeight="1">
      <c r="A3912" s="86" t="str">
        <f t="shared" si="3533"/>
        <v>61</v>
      </c>
      <c r="B3912" s="120">
        <v>61.0</v>
      </c>
      <c r="C3912" s="121" t="str">
        <f t="shared" si="91"/>
        <v/>
      </c>
      <c r="D3912" s="122" t="str">
        <f t="shared" ref="D3912:E3912" si="3593">D3911</f>
        <v/>
      </c>
      <c r="E3912" s="123" t="str">
        <f t="shared" si="3593"/>
        <v/>
      </c>
      <c r="F3912" s="213"/>
      <c r="G3912" s="124"/>
      <c r="H3912" s="125"/>
      <c r="I3912" s="125"/>
      <c r="J3912" s="215"/>
      <c r="K3912" s="185"/>
      <c r="L3912" s="185"/>
      <c r="M3912" s="132"/>
      <c r="N3912" s="118" t="str">
        <f>VLOOKUP(K3912,COD!$O$2:$P$10,2,FALSE)</f>
        <v>#N/A</v>
      </c>
      <c r="O3912" s="118" t="str">
        <f>VLOOKUP(L3912,COD!$O$12:$P$25,2,FALSE)</f>
        <v>#N/A</v>
      </c>
      <c r="P3912" s="119" t="str">
        <f t="shared" si="3386"/>
        <v>#N/A</v>
      </c>
    </row>
    <row r="3913" ht="23.25" customHeight="1">
      <c r="A3913" s="86" t="str">
        <f t="shared" si="3533"/>
        <v>62</v>
      </c>
      <c r="B3913" s="120">
        <v>62.0</v>
      </c>
      <c r="C3913" s="121" t="str">
        <f t="shared" si="91"/>
        <v/>
      </c>
      <c r="D3913" s="122" t="str">
        <f t="shared" ref="D3913:E3913" si="3594">D3912</f>
        <v/>
      </c>
      <c r="E3913" s="123" t="str">
        <f t="shared" si="3594"/>
        <v/>
      </c>
      <c r="F3913" s="213"/>
      <c r="G3913" s="124"/>
      <c r="H3913" s="125"/>
      <c r="I3913" s="125"/>
      <c r="J3913" s="215"/>
      <c r="K3913" s="186"/>
      <c r="L3913" s="186"/>
      <c r="M3913" s="131"/>
      <c r="N3913" s="128" t="str">
        <f>VLOOKUP(K3913,COD!$O$2:$P$10,2,FALSE)</f>
        <v>#N/A</v>
      </c>
      <c r="O3913" s="128" t="str">
        <f>VLOOKUP(L3913,COD!$O$12:$P$25,2,FALSE)</f>
        <v>#N/A</v>
      </c>
      <c r="P3913" s="119" t="str">
        <f t="shared" si="3386"/>
        <v>#N/A</v>
      </c>
    </row>
    <row r="3914" ht="23.25" customHeight="1">
      <c r="A3914" s="86" t="str">
        <f t="shared" si="3533"/>
        <v>63</v>
      </c>
      <c r="B3914" s="120">
        <v>63.0</v>
      </c>
      <c r="C3914" s="121" t="str">
        <f t="shared" si="91"/>
        <v/>
      </c>
      <c r="D3914" s="122" t="str">
        <f t="shared" ref="D3914:E3914" si="3595">D3913</f>
        <v/>
      </c>
      <c r="E3914" s="123" t="str">
        <f t="shared" si="3595"/>
        <v/>
      </c>
      <c r="F3914" s="213"/>
      <c r="G3914" s="124"/>
      <c r="H3914" s="125"/>
      <c r="I3914" s="125"/>
      <c r="J3914" s="215"/>
      <c r="K3914" s="185"/>
      <c r="L3914" s="185"/>
      <c r="M3914" s="130"/>
      <c r="N3914" s="118" t="str">
        <f>VLOOKUP(K3914,COD!$O$2:$P$10,2,FALSE)</f>
        <v>#N/A</v>
      </c>
      <c r="O3914" s="118" t="str">
        <f>VLOOKUP(L3914,COD!$O$12:$P$25,2,FALSE)</f>
        <v>#N/A</v>
      </c>
      <c r="P3914" s="119" t="str">
        <f t="shared" si="3386"/>
        <v>#N/A</v>
      </c>
    </row>
    <row r="3915" ht="23.25" customHeight="1">
      <c r="A3915" s="86" t="str">
        <f t="shared" si="3533"/>
        <v>64</v>
      </c>
      <c r="B3915" s="120">
        <v>64.0</v>
      </c>
      <c r="C3915" s="121" t="str">
        <f t="shared" si="91"/>
        <v/>
      </c>
      <c r="D3915" s="122" t="str">
        <f t="shared" ref="D3915:E3915" si="3596">D3914</f>
        <v/>
      </c>
      <c r="E3915" s="123" t="str">
        <f t="shared" si="3596"/>
        <v/>
      </c>
      <c r="F3915" s="213"/>
      <c r="G3915" s="124"/>
      <c r="H3915" s="125"/>
      <c r="I3915" s="125"/>
      <c r="J3915" s="214"/>
      <c r="K3915" s="185"/>
      <c r="L3915" s="185"/>
      <c r="M3915" s="131"/>
      <c r="N3915" s="128" t="str">
        <f>VLOOKUP(K3915,COD!$O$2:$P$10,2,FALSE)</f>
        <v>#N/A</v>
      </c>
      <c r="O3915" s="128" t="str">
        <f>VLOOKUP(L3915,COD!$O$12:$P$25,2,FALSE)</f>
        <v>#N/A</v>
      </c>
      <c r="P3915" s="119" t="str">
        <f t="shared" si="3386"/>
        <v>#N/A</v>
      </c>
    </row>
    <row r="3916" ht="23.25" customHeight="1">
      <c r="A3916" s="86" t="str">
        <f t="shared" si="3533"/>
        <v>65</v>
      </c>
      <c r="B3916" s="120">
        <v>65.0</v>
      </c>
      <c r="C3916" s="121" t="str">
        <f t="shared" si="91"/>
        <v/>
      </c>
      <c r="D3916" s="122" t="str">
        <f t="shared" ref="D3916:E3916" si="3597">D3915</f>
        <v/>
      </c>
      <c r="E3916" s="123" t="str">
        <f t="shared" si="3597"/>
        <v/>
      </c>
      <c r="F3916" s="213"/>
      <c r="G3916" s="124"/>
      <c r="H3916" s="125"/>
      <c r="I3916" s="125"/>
      <c r="J3916" s="214"/>
      <c r="K3916" s="185"/>
      <c r="L3916" s="185"/>
      <c r="M3916" s="130"/>
      <c r="N3916" s="118" t="str">
        <f>VLOOKUP(K3916,COD!$O$2:$P$10,2,FALSE)</f>
        <v>#N/A</v>
      </c>
      <c r="O3916" s="118" t="str">
        <f>VLOOKUP(L3916,COD!$O$12:$P$25,2,FALSE)</f>
        <v>#N/A</v>
      </c>
      <c r="P3916" s="119" t="str">
        <f t="shared" si="3386"/>
        <v>#N/A</v>
      </c>
    </row>
    <row r="3917" ht="23.25" customHeight="1">
      <c r="A3917" s="86" t="str">
        <f t="shared" si="3533"/>
        <v>66</v>
      </c>
      <c r="B3917" s="120">
        <v>66.0</v>
      </c>
      <c r="C3917" s="121" t="str">
        <f t="shared" si="91"/>
        <v/>
      </c>
      <c r="D3917" s="122" t="str">
        <f t="shared" ref="D3917:E3917" si="3598">D3916</f>
        <v/>
      </c>
      <c r="E3917" s="123" t="str">
        <f t="shared" si="3598"/>
        <v/>
      </c>
      <c r="F3917" s="213"/>
      <c r="G3917" s="124"/>
      <c r="H3917" s="125"/>
      <c r="I3917" s="125"/>
      <c r="J3917" s="214"/>
      <c r="K3917" s="186"/>
      <c r="L3917" s="186"/>
      <c r="M3917" s="131"/>
      <c r="N3917" s="128" t="str">
        <f>VLOOKUP(K3917,COD!$O$2:$P$10,2,FALSE)</f>
        <v>#N/A</v>
      </c>
      <c r="O3917" s="128" t="str">
        <f>VLOOKUP(L3917,COD!$O$12:$P$25,2,FALSE)</f>
        <v>#N/A</v>
      </c>
      <c r="P3917" s="119" t="str">
        <f t="shared" si="3386"/>
        <v>#N/A</v>
      </c>
    </row>
    <row r="3918" ht="23.25" customHeight="1">
      <c r="A3918" s="86" t="str">
        <f t="shared" si="3533"/>
        <v>67</v>
      </c>
      <c r="B3918" s="120">
        <v>67.0</v>
      </c>
      <c r="C3918" s="121" t="str">
        <f t="shared" si="91"/>
        <v/>
      </c>
      <c r="D3918" s="122" t="str">
        <f t="shared" ref="D3918:E3918" si="3599">D3917</f>
        <v/>
      </c>
      <c r="E3918" s="123" t="str">
        <f t="shared" si="3599"/>
        <v/>
      </c>
      <c r="F3918" s="213"/>
      <c r="G3918" s="124"/>
      <c r="H3918" s="125"/>
      <c r="I3918" s="125"/>
      <c r="J3918" s="214"/>
      <c r="K3918" s="185"/>
      <c r="L3918" s="185"/>
      <c r="M3918" s="132"/>
      <c r="N3918" s="118" t="str">
        <f>VLOOKUP(K3918,COD!$O$2:$P$10,2,FALSE)</f>
        <v>#N/A</v>
      </c>
      <c r="O3918" s="118" t="str">
        <f>VLOOKUP(L3918,COD!$O$12:$P$25,2,FALSE)</f>
        <v>#N/A</v>
      </c>
      <c r="P3918" s="119" t="str">
        <f t="shared" si="3386"/>
        <v>#N/A</v>
      </c>
    </row>
    <row r="3919" ht="23.25" customHeight="1">
      <c r="A3919" s="86" t="str">
        <f t="shared" si="3533"/>
        <v>68</v>
      </c>
      <c r="B3919" s="120">
        <v>68.0</v>
      </c>
      <c r="C3919" s="121" t="str">
        <f t="shared" si="91"/>
        <v/>
      </c>
      <c r="D3919" s="122" t="str">
        <f t="shared" ref="D3919:E3919" si="3600">D3918</f>
        <v/>
      </c>
      <c r="E3919" s="123" t="str">
        <f t="shared" si="3600"/>
        <v/>
      </c>
      <c r="F3919" s="213"/>
      <c r="G3919" s="124"/>
      <c r="H3919" s="125"/>
      <c r="I3919" s="125"/>
      <c r="J3919" s="215"/>
      <c r="K3919" s="186"/>
      <c r="L3919" s="186"/>
      <c r="M3919" s="131"/>
      <c r="N3919" s="128" t="str">
        <f>VLOOKUP(K3919,COD!$O$2:$P$10,2,FALSE)</f>
        <v>#N/A</v>
      </c>
      <c r="O3919" s="128" t="str">
        <f>VLOOKUP(L3919,COD!$O$12:$P$25,2,FALSE)</f>
        <v>#N/A</v>
      </c>
      <c r="P3919" s="119" t="str">
        <f t="shared" si="3386"/>
        <v>#N/A</v>
      </c>
    </row>
    <row r="3920" ht="23.25" customHeight="1">
      <c r="A3920" s="86" t="str">
        <f t="shared" si="3533"/>
        <v>69</v>
      </c>
      <c r="B3920" s="120">
        <v>69.0</v>
      </c>
      <c r="C3920" s="121" t="str">
        <f t="shared" si="91"/>
        <v/>
      </c>
      <c r="D3920" s="122" t="str">
        <f t="shared" ref="D3920:E3920" si="3601">D3919</f>
        <v/>
      </c>
      <c r="E3920" s="123" t="str">
        <f t="shared" si="3601"/>
        <v/>
      </c>
      <c r="F3920" s="213"/>
      <c r="G3920" s="124"/>
      <c r="H3920" s="125"/>
      <c r="I3920" s="125"/>
      <c r="J3920" s="214"/>
      <c r="K3920" s="186"/>
      <c r="L3920" s="186"/>
      <c r="M3920" s="130"/>
      <c r="N3920" s="118" t="str">
        <f>VLOOKUP(K3920,COD!$O$2:$P$10,2,FALSE)</f>
        <v>#N/A</v>
      </c>
      <c r="O3920" s="118" t="str">
        <f>VLOOKUP(L3920,COD!$O$12:$P$25,2,FALSE)</f>
        <v>#N/A</v>
      </c>
      <c r="P3920" s="119" t="str">
        <f t="shared" si="3386"/>
        <v>#N/A</v>
      </c>
    </row>
    <row r="3921" ht="23.25" customHeight="1">
      <c r="A3921" s="86" t="str">
        <f t="shared" si="3533"/>
        <v>70</v>
      </c>
      <c r="B3921" s="136">
        <v>70.0</v>
      </c>
      <c r="C3921" s="137" t="str">
        <f t="shared" si="91"/>
        <v/>
      </c>
      <c r="D3921" s="138" t="str">
        <f t="shared" ref="D3921:E3921" si="3602">D3920</f>
        <v/>
      </c>
      <c r="E3921" s="139" t="str">
        <f t="shared" si="3602"/>
        <v/>
      </c>
      <c r="F3921" s="216"/>
      <c r="G3921" s="141"/>
      <c r="H3921" s="142"/>
      <c r="I3921" s="142"/>
      <c r="J3921" s="217"/>
      <c r="K3921" s="199"/>
      <c r="L3921" s="199"/>
      <c r="M3921" s="145"/>
      <c r="N3921" s="128" t="str">
        <f>VLOOKUP(K3921,COD!$O$2:$P$10,2,FALSE)</f>
        <v>#N/A</v>
      </c>
      <c r="O3921" s="128" t="str">
        <f>VLOOKUP(L3921,COD!$O$12:$P$25,2,FALSE)</f>
        <v>#N/A</v>
      </c>
      <c r="P3921" s="119" t="str">
        <f t="shared" si="3386"/>
        <v>#N/A</v>
      </c>
    </row>
    <row r="3922" ht="21.0" customHeight="1">
      <c r="A3922" s="86" t="str">
        <f t="shared" ref="A3922:A3924" si="3604">E3922&amp;D3922&amp;F3922</f>
        <v>CLAVE ROJA</v>
      </c>
      <c r="B3922" s="108" t="s">
        <v>450</v>
      </c>
      <c r="C3922" s="146" t="str">
        <f t="shared" si="91"/>
        <v/>
      </c>
      <c r="D3922" s="147" t="str">
        <f t="shared" ref="D3922:E3922" si="3603">D3921</f>
        <v/>
      </c>
      <c r="E3922" s="148" t="str">
        <f t="shared" si="3603"/>
        <v/>
      </c>
      <c r="F3922" s="149" t="s">
        <v>21</v>
      </c>
      <c r="G3922" s="150"/>
      <c r="H3922" s="150"/>
      <c r="I3922" s="150"/>
      <c r="J3922" s="151"/>
      <c r="K3922" s="152"/>
      <c r="L3922" s="151"/>
      <c r="M3922" s="153"/>
      <c r="N3922" s="119" t="str">
        <f>VLOOKUP(K3922,COD!$O$2:$P$10,2,FALSE)</f>
        <v>#N/A</v>
      </c>
      <c r="O3922" s="119" t="str">
        <f>VLOOKUP(L3922,COD!$O$12:$P$25,2,FALSE)</f>
        <v>#N/A</v>
      </c>
      <c r="P3922" s="119" t="str">
        <f t="shared" si="3386"/>
        <v>#N/A</v>
      </c>
    </row>
    <row r="3923" ht="21.0" customHeight="1">
      <c r="A3923" s="86" t="str">
        <f t="shared" si="3604"/>
        <v>CLAVE AMARILLA</v>
      </c>
      <c r="B3923" s="120" t="s">
        <v>450</v>
      </c>
      <c r="C3923" s="154" t="str">
        <f t="shared" si="91"/>
        <v/>
      </c>
      <c r="D3923" s="155" t="str">
        <f t="shared" ref="D3923:E3923" si="3605">D3922</f>
        <v/>
      </c>
      <c r="E3923" s="123" t="str">
        <f t="shared" si="3605"/>
        <v/>
      </c>
      <c r="F3923" s="156" t="s">
        <v>32</v>
      </c>
      <c r="G3923" s="157"/>
      <c r="H3923" s="157"/>
      <c r="I3923" s="157"/>
      <c r="J3923" s="158"/>
      <c r="K3923" s="159"/>
      <c r="L3923" s="158"/>
      <c r="M3923" s="130"/>
      <c r="N3923" s="119" t="str">
        <f>VLOOKUP(K3923,COD!$O$2:$P$10,2,FALSE)</f>
        <v>#N/A</v>
      </c>
      <c r="O3923" s="119" t="str">
        <f>VLOOKUP(L3923,COD!$O$12:$P$25,2,FALSE)</f>
        <v>#N/A</v>
      </c>
      <c r="P3923" s="119" t="str">
        <f t="shared" si="3386"/>
        <v>#N/A</v>
      </c>
    </row>
    <row r="3924" ht="21.0" customHeight="1">
      <c r="A3924" s="86" t="str">
        <f t="shared" si="3604"/>
        <v>CLAVE AZUL</v>
      </c>
      <c r="B3924" s="136" t="s">
        <v>450</v>
      </c>
      <c r="C3924" s="160" t="str">
        <f t="shared" si="91"/>
        <v/>
      </c>
      <c r="D3924" s="161" t="str">
        <f t="shared" ref="D3924:E3924" si="3606">D3923</f>
        <v/>
      </c>
      <c r="E3924" s="139" t="str">
        <f t="shared" si="3606"/>
        <v/>
      </c>
      <c r="F3924" s="162" t="s">
        <v>43</v>
      </c>
      <c r="G3924" s="163"/>
      <c r="H3924" s="163"/>
      <c r="I3924" s="163"/>
      <c r="J3924" s="164"/>
      <c r="K3924" s="165"/>
      <c r="L3924" s="164"/>
      <c r="M3924" s="166"/>
      <c r="N3924" s="119" t="str">
        <f>VLOOKUP(K3924,COD!$O$2:$P$10,2,FALSE)</f>
        <v>#N/A</v>
      </c>
      <c r="O3924" s="119" t="str">
        <f>VLOOKUP(L3924,COD!$O$12:$P$25,2,FALSE)</f>
        <v>#N/A</v>
      </c>
      <c r="P3924" s="119" t="str">
        <f t="shared" si="3386"/>
        <v>#N/A</v>
      </c>
    </row>
    <row r="3925" ht="23.25" customHeight="1">
      <c r="A3925" s="86" t="str">
        <f t="shared" ref="A3925:A3994" si="3607">E3925&amp;D3925&amp;B3925</f>
        <v>1</v>
      </c>
      <c r="B3925" s="167">
        <v>1.0</v>
      </c>
      <c r="C3925" s="168" t="str">
        <f t="shared" si="91"/>
        <v/>
      </c>
      <c r="D3925" s="169" t="str">
        <f>VLOOKUP($B$2&amp;$E3925,'Numeración'!$A$4:$G$63,5,FALSE)</f>
        <v/>
      </c>
      <c r="E3925" s="218"/>
      <c r="F3925" s="171"/>
      <c r="G3925" s="172"/>
      <c r="H3925" s="173"/>
      <c r="I3925" s="173"/>
      <c r="J3925" s="174"/>
      <c r="K3925" s="175"/>
      <c r="L3925" s="175"/>
      <c r="M3925" s="176"/>
      <c r="N3925" s="128" t="str">
        <f>VLOOKUP(K3925,COD!$O$2:$P$10,2,FALSE)</f>
        <v>#N/A</v>
      </c>
      <c r="O3925" s="128" t="str">
        <f>VLOOKUP(L3925,COD!$O$12:$P$25,2,FALSE)</f>
        <v>#N/A</v>
      </c>
      <c r="P3925" s="119" t="str">
        <f t="shared" si="3386"/>
        <v>#N/A</v>
      </c>
    </row>
    <row r="3926" ht="23.25" customHeight="1">
      <c r="A3926" s="86" t="str">
        <f t="shared" si="3607"/>
        <v>2</v>
      </c>
      <c r="B3926" s="177">
        <v>2.0</v>
      </c>
      <c r="C3926" s="178" t="str">
        <f t="shared" si="91"/>
        <v/>
      </c>
      <c r="D3926" s="179" t="str">
        <f t="shared" ref="D3926:E3926" si="3608">D3925</f>
        <v/>
      </c>
      <c r="E3926" s="180" t="str">
        <f t="shared" si="3608"/>
        <v/>
      </c>
      <c r="F3926" s="181"/>
      <c r="G3926" s="182"/>
      <c r="H3926" s="183"/>
      <c r="I3926" s="183"/>
      <c r="J3926" s="184"/>
      <c r="K3926" s="185"/>
      <c r="L3926" s="186"/>
      <c r="M3926" s="132"/>
      <c r="N3926" s="118" t="str">
        <f>VLOOKUP(K3926,COD!$O$2:$P$10,2,FALSE)</f>
        <v>#N/A</v>
      </c>
      <c r="O3926" s="118" t="str">
        <f>VLOOKUP(L3926,COD!$O$12:$P$25,2,FALSE)</f>
        <v>#N/A</v>
      </c>
      <c r="P3926" s="119" t="str">
        <f t="shared" si="3386"/>
        <v>#N/A</v>
      </c>
    </row>
    <row r="3927" ht="23.25" customHeight="1">
      <c r="A3927" s="86" t="str">
        <f t="shared" si="3607"/>
        <v>3</v>
      </c>
      <c r="B3927" s="177">
        <v>3.0</v>
      </c>
      <c r="C3927" s="178" t="str">
        <f t="shared" si="91"/>
        <v/>
      </c>
      <c r="D3927" s="179" t="str">
        <f t="shared" ref="D3927:E3927" si="3609">D3926</f>
        <v/>
      </c>
      <c r="E3927" s="180" t="str">
        <f t="shared" si="3609"/>
        <v/>
      </c>
      <c r="F3927" s="181"/>
      <c r="G3927" s="182"/>
      <c r="H3927" s="183"/>
      <c r="I3927" s="183"/>
      <c r="J3927" s="184"/>
      <c r="K3927" s="185"/>
      <c r="L3927" s="185"/>
      <c r="M3927" s="131"/>
      <c r="N3927" s="128" t="str">
        <f>VLOOKUP(K3927,COD!$O$2:$P$10,2,FALSE)</f>
        <v>#N/A</v>
      </c>
      <c r="O3927" s="128" t="str">
        <f>VLOOKUP(L3927,COD!$O$12:$P$25,2,FALSE)</f>
        <v>#N/A</v>
      </c>
      <c r="P3927" s="119" t="str">
        <f t="shared" si="3386"/>
        <v>#N/A</v>
      </c>
    </row>
    <row r="3928" ht="23.25" customHeight="1">
      <c r="A3928" s="86" t="str">
        <f t="shared" si="3607"/>
        <v>4</v>
      </c>
      <c r="B3928" s="177">
        <v>4.0</v>
      </c>
      <c r="C3928" s="178" t="str">
        <f t="shared" si="91"/>
        <v/>
      </c>
      <c r="D3928" s="179" t="str">
        <f t="shared" ref="D3928:E3928" si="3610">D3927</f>
        <v/>
      </c>
      <c r="E3928" s="180" t="str">
        <f t="shared" si="3610"/>
        <v/>
      </c>
      <c r="F3928" s="181"/>
      <c r="G3928" s="182"/>
      <c r="H3928" s="183"/>
      <c r="I3928" s="183"/>
      <c r="J3928" s="184"/>
      <c r="K3928" s="185"/>
      <c r="L3928" s="185"/>
      <c r="M3928" s="132"/>
      <c r="N3928" s="118" t="str">
        <f>VLOOKUP(K3928,COD!$O$2:$P$10,2,FALSE)</f>
        <v>#N/A</v>
      </c>
      <c r="O3928" s="118" t="str">
        <f>VLOOKUP(L3928,COD!$O$12:$P$25,2,FALSE)</f>
        <v>#N/A</v>
      </c>
      <c r="P3928" s="119" t="str">
        <f t="shared" si="3386"/>
        <v>#N/A</v>
      </c>
    </row>
    <row r="3929" ht="23.25" customHeight="1">
      <c r="A3929" s="86" t="str">
        <f t="shared" si="3607"/>
        <v>5</v>
      </c>
      <c r="B3929" s="177">
        <v>5.0</v>
      </c>
      <c r="C3929" s="178" t="str">
        <f t="shared" si="91"/>
        <v/>
      </c>
      <c r="D3929" s="179" t="str">
        <f t="shared" ref="D3929:E3929" si="3611">D3928</f>
        <v/>
      </c>
      <c r="E3929" s="180" t="str">
        <f t="shared" si="3611"/>
        <v/>
      </c>
      <c r="F3929" s="181"/>
      <c r="G3929" s="182"/>
      <c r="H3929" s="183"/>
      <c r="I3929" s="183"/>
      <c r="J3929" s="184"/>
      <c r="K3929" s="185"/>
      <c r="L3929" s="185"/>
      <c r="M3929" s="131"/>
      <c r="N3929" s="128" t="str">
        <f>VLOOKUP(K3929,COD!$O$2:$P$10,2,FALSE)</f>
        <v>#N/A</v>
      </c>
      <c r="O3929" s="128" t="str">
        <f>VLOOKUP(L3929,COD!$O$12:$P$25,2,FALSE)</f>
        <v>#N/A</v>
      </c>
      <c r="P3929" s="119" t="str">
        <f t="shared" si="3386"/>
        <v>#N/A</v>
      </c>
    </row>
    <row r="3930" ht="23.25" customHeight="1">
      <c r="A3930" s="86" t="str">
        <f t="shared" si="3607"/>
        <v>6</v>
      </c>
      <c r="B3930" s="177">
        <v>6.0</v>
      </c>
      <c r="C3930" s="178" t="str">
        <f t="shared" si="91"/>
        <v/>
      </c>
      <c r="D3930" s="179" t="str">
        <f t="shared" ref="D3930:E3930" si="3612">D3929</f>
        <v/>
      </c>
      <c r="E3930" s="180" t="str">
        <f t="shared" si="3612"/>
        <v/>
      </c>
      <c r="F3930" s="181"/>
      <c r="G3930" s="182"/>
      <c r="H3930" s="183"/>
      <c r="I3930" s="183"/>
      <c r="J3930" s="184"/>
      <c r="K3930" s="185"/>
      <c r="L3930" s="185"/>
      <c r="M3930" s="130"/>
      <c r="N3930" s="118" t="str">
        <f>VLOOKUP(K3930,COD!$O$2:$P$10,2,FALSE)</f>
        <v>#N/A</v>
      </c>
      <c r="O3930" s="118" t="str">
        <f>VLOOKUP(L3930,COD!$O$12:$P$25,2,FALSE)</f>
        <v>#N/A</v>
      </c>
      <c r="P3930" s="119" t="str">
        <f t="shared" si="3386"/>
        <v>#N/A</v>
      </c>
    </row>
    <row r="3931" ht="23.25" customHeight="1">
      <c r="A3931" s="86" t="str">
        <f t="shared" si="3607"/>
        <v>7</v>
      </c>
      <c r="B3931" s="177">
        <v>7.0</v>
      </c>
      <c r="C3931" s="178" t="str">
        <f t="shared" si="91"/>
        <v/>
      </c>
      <c r="D3931" s="179" t="str">
        <f t="shared" ref="D3931:E3931" si="3613">D3930</f>
        <v/>
      </c>
      <c r="E3931" s="180" t="str">
        <f t="shared" si="3613"/>
        <v/>
      </c>
      <c r="F3931" s="181"/>
      <c r="G3931" s="182"/>
      <c r="H3931" s="183"/>
      <c r="I3931" s="183"/>
      <c r="J3931" s="184"/>
      <c r="K3931" s="185"/>
      <c r="L3931" s="185"/>
      <c r="M3931" s="127"/>
      <c r="N3931" s="128" t="str">
        <f>VLOOKUP(K3931,COD!$O$2:$P$10,2,FALSE)</f>
        <v>#N/A</v>
      </c>
      <c r="O3931" s="128" t="str">
        <f>VLOOKUP(L3931,COD!$O$12:$P$25,2,FALSE)</f>
        <v>#N/A</v>
      </c>
      <c r="P3931" s="119" t="str">
        <f t="shared" si="3386"/>
        <v>#N/A</v>
      </c>
    </row>
    <row r="3932" ht="23.25" customHeight="1">
      <c r="A3932" s="86" t="str">
        <f t="shared" si="3607"/>
        <v>8</v>
      </c>
      <c r="B3932" s="177">
        <v>8.0</v>
      </c>
      <c r="C3932" s="178" t="str">
        <f t="shared" si="91"/>
        <v/>
      </c>
      <c r="D3932" s="179" t="str">
        <f t="shared" ref="D3932:E3932" si="3614">D3931</f>
        <v/>
      </c>
      <c r="E3932" s="180" t="str">
        <f t="shared" si="3614"/>
        <v/>
      </c>
      <c r="F3932" s="181"/>
      <c r="G3932" s="182"/>
      <c r="H3932" s="183"/>
      <c r="I3932" s="183"/>
      <c r="J3932" s="184"/>
      <c r="K3932" s="185"/>
      <c r="L3932" s="185"/>
      <c r="M3932" s="132"/>
      <c r="N3932" s="118" t="str">
        <f>VLOOKUP(K3932,COD!$O$2:$P$10,2,FALSE)</f>
        <v>#N/A</v>
      </c>
      <c r="O3932" s="118" t="str">
        <f>VLOOKUP(L3932,COD!$O$12:$P$25,2,FALSE)</f>
        <v>#N/A</v>
      </c>
      <c r="P3932" s="119" t="str">
        <f t="shared" si="3386"/>
        <v>#N/A</v>
      </c>
    </row>
    <row r="3933" ht="23.25" customHeight="1">
      <c r="A3933" s="86" t="str">
        <f t="shared" si="3607"/>
        <v>9</v>
      </c>
      <c r="B3933" s="177">
        <v>9.0</v>
      </c>
      <c r="C3933" s="178" t="str">
        <f t="shared" si="91"/>
        <v/>
      </c>
      <c r="D3933" s="179" t="str">
        <f t="shared" ref="D3933:E3933" si="3615">D3932</f>
        <v/>
      </c>
      <c r="E3933" s="180" t="str">
        <f t="shared" si="3615"/>
        <v/>
      </c>
      <c r="F3933" s="181"/>
      <c r="G3933" s="182"/>
      <c r="H3933" s="183"/>
      <c r="I3933" s="183"/>
      <c r="J3933" s="184"/>
      <c r="K3933" s="185"/>
      <c r="L3933" s="185"/>
      <c r="M3933" s="131"/>
      <c r="N3933" s="128" t="str">
        <f>VLOOKUP(K3933,COD!$O$2:$P$10,2,FALSE)</f>
        <v>#N/A</v>
      </c>
      <c r="O3933" s="128" t="str">
        <f>VLOOKUP(L3933,COD!$O$12:$P$25,2,FALSE)</f>
        <v>#N/A</v>
      </c>
      <c r="P3933" s="119" t="str">
        <f t="shared" si="3386"/>
        <v>#N/A</v>
      </c>
    </row>
    <row r="3934" ht="23.25" customHeight="1">
      <c r="A3934" s="86" t="str">
        <f t="shared" si="3607"/>
        <v>10</v>
      </c>
      <c r="B3934" s="177">
        <v>10.0</v>
      </c>
      <c r="C3934" s="178" t="str">
        <f t="shared" si="91"/>
        <v/>
      </c>
      <c r="D3934" s="179" t="str">
        <f t="shared" ref="D3934:E3934" si="3616">D3933</f>
        <v/>
      </c>
      <c r="E3934" s="180" t="str">
        <f t="shared" si="3616"/>
        <v/>
      </c>
      <c r="F3934" s="181"/>
      <c r="G3934" s="182"/>
      <c r="H3934" s="183"/>
      <c r="I3934" s="183"/>
      <c r="J3934" s="184"/>
      <c r="K3934" s="185"/>
      <c r="L3934" s="185"/>
      <c r="M3934" s="132"/>
      <c r="N3934" s="118" t="str">
        <f>VLOOKUP(K3934,COD!$O$2:$P$10,2,FALSE)</f>
        <v>#N/A</v>
      </c>
      <c r="O3934" s="118" t="str">
        <f>VLOOKUP(L3934,COD!$O$12:$P$25,2,FALSE)</f>
        <v>#N/A</v>
      </c>
      <c r="P3934" s="119" t="str">
        <f t="shared" si="3386"/>
        <v>#N/A</v>
      </c>
    </row>
    <row r="3935" ht="23.25" customHeight="1">
      <c r="A3935" s="86" t="str">
        <f t="shared" si="3607"/>
        <v>11</v>
      </c>
      <c r="B3935" s="177">
        <v>11.0</v>
      </c>
      <c r="C3935" s="178" t="str">
        <f t="shared" si="91"/>
        <v/>
      </c>
      <c r="D3935" s="179" t="str">
        <f t="shared" ref="D3935:E3935" si="3617">D3934</f>
        <v/>
      </c>
      <c r="E3935" s="180" t="str">
        <f t="shared" si="3617"/>
        <v/>
      </c>
      <c r="F3935" s="181"/>
      <c r="G3935" s="182"/>
      <c r="H3935" s="183"/>
      <c r="I3935" s="183"/>
      <c r="J3935" s="184"/>
      <c r="K3935" s="185"/>
      <c r="L3935" s="185"/>
      <c r="M3935" s="131"/>
      <c r="N3935" s="128" t="str">
        <f>VLOOKUP(K3935,COD!$O$2:$P$10,2,FALSE)</f>
        <v>#N/A</v>
      </c>
      <c r="O3935" s="128" t="str">
        <f>VLOOKUP(L3935,COD!$O$12:$P$25,2,FALSE)</f>
        <v>#N/A</v>
      </c>
      <c r="P3935" s="119" t="str">
        <f t="shared" si="3386"/>
        <v>#N/A</v>
      </c>
    </row>
    <row r="3936" ht="23.25" customHeight="1">
      <c r="A3936" s="86" t="str">
        <f t="shared" si="3607"/>
        <v>12</v>
      </c>
      <c r="B3936" s="177">
        <v>12.0</v>
      </c>
      <c r="C3936" s="178" t="str">
        <f t="shared" si="91"/>
        <v/>
      </c>
      <c r="D3936" s="179" t="str">
        <f t="shared" ref="D3936:E3936" si="3618">D3935</f>
        <v/>
      </c>
      <c r="E3936" s="180" t="str">
        <f t="shared" si="3618"/>
        <v/>
      </c>
      <c r="F3936" s="181"/>
      <c r="G3936" s="182"/>
      <c r="H3936" s="183"/>
      <c r="I3936" s="183"/>
      <c r="J3936" s="184"/>
      <c r="K3936" s="186"/>
      <c r="L3936" s="186"/>
      <c r="M3936" s="130"/>
      <c r="N3936" s="118" t="str">
        <f>VLOOKUP(K3936,COD!$O$2:$P$10,2,FALSE)</f>
        <v>#N/A</v>
      </c>
      <c r="O3936" s="118" t="str">
        <f>VLOOKUP(L3936,COD!$O$12:$P$25,2,FALSE)</f>
        <v>#N/A</v>
      </c>
      <c r="P3936" s="119" t="str">
        <f t="shared" si="3386"/>
        <v>#N/A</v>
      </c>
    </row>
    <row r="3937" ht="23.25" customHeight="1">
      <c r="A3937" s="86" t="str">
        <f t="shared" si="3607"/>
        <v>13</v>
      </c>
      <c r="B3937" s="177">
        <v>13.0</v>
      </c>
      <c r="C3937" s="178" t="str">
        <f t="shared" si="91"/>
        <v/>
      </c>
      <c r="D3937" s="179" t="str">
        <f t="shared" ref="D3937:E3937" si="3619">D3936</f>
        <v/>
      </c>
      <c r="E3937" s="180" t="str">
        <f t="shared" si="3619"/>
        <v/>
      </c>
      <c r="F3937" s="181"/>
      <c r="G3937" s="182"/>
      <c r="H3937" s="183"/>
      <c r="I3937" s="183"/>
      <c r="J3937" s="184"/>
      <c r="K3937" s="185"/>
      <c r="L3937" s="185"/>
      <c r="M3937" s="127"/>
      <c r="N3937" s="128" t="str">
        <f>VLOOKUP(K3937,COD!$O$2:$P$10,2,FALSE)</f>
        <v>#N/A</v>
      </c>
      <c r="O3937" s="128" t="str">
        <f>VLOOKUP(L3937,COD!$O$12:$P$25,2,FALSE)</f>
        <v>#N/A</v>
      </c>
      <c r="P3937" s="119" t="str">
        <f t="shared" si="3386"/>
        <v>#N/A</v>
      </c>
    </row>
    <row r="3938" ht="23.25" customHeight="1">
      <c r="A3938" s="86" t="str">
        <f t="shared" si="3607"/>
        <v>14</v>
      </c>
      <c r="B3938" s="177">
        <v>14.0</v>
      </c>
      <c r="C3938" s="178" t="str">
        <f t="shared" si="91"/>
        <v/>
      </c>
      <c r="D3938" s="179" t="str">
        <f t="shared" ref="D3938:E3938" si="3620">D3937</f>
        <v/>
      </c>
      <c r="E3938" s="180" t="str">
        <f t="shared" si="3620"/>
        <v/>
      </c>
      <c r="F3938" s="181"/>
      <c r="G3938" s="182"/>
      <c r="H3938" s="183"/>
      <c r="I3938" s="183"/>
      <c r="J3938" s="184"/>
      <c r="K3938" s="186"/>
      <c r="L3938" s="186"/>
      <c r="M3938" s="130"/>
      <c r="N3938" s="118" t="str">
        <f>VLOOKUP(K3938,COD!$O$2:$P$10,2,FALSE)</f>
        <v>#N/A</v>
      </c>
      <c r="O3938" s="118" t="str">
        <f>VLOOKUP(L3938,COD!$O$12:$P$25,2,FALSE)</f>
        <v>#N/A</v>
      </c>
      <c r="P3938" s="119" t="str">
        <f t="shared" si="3386"/>
        <v>#N/A</v>
      </c>
    </row>
    <row r="3939" ht="23.25" customHeight="1">
      <c r="A3939" s="86" t="str">
        <f t="shared" si="3607"/>
        <v>15</v>
      </c>
      <c r="B3939" s="177">
        <v>15.0</v>
      </c>
      <c r="C3939" s="178" t="str">
        <f t="shared" si="91"/>
        <v/>
      </c>
      <c r="D3939" s="179" t="str">
        <f t="shared" ref="D3939:E3939" si="3621">D3938</f>
        <v/>
      </c>
      <c r="E3939" s="180" t="str">
        <f t="shared" si="3621"/>
        <v/>
      </c>
      <c r="F3939" s="181"/>
      <c r="G3939" s="182"/>
      <c r="H3939" s="183"/>
      <c r="I3939" s="183"/>
      <c r="J3939" s="184"/>
      <c r="K3939" s="186"/>
      <c r="L3939" s="186"/>
      <c r="M3939" s="127"/>
      <c r="N3939" s="128" t="str">
        <f>VLOOKUP(K3939,COD!$O$2:$P$10,2,FALSE)</f>
        <v>#N/A</v>
      </c>
      <c r="O3939" s="128" t="str">
        <f>VLOOKUP(L3939,COD!$O$12:$P$25,2,FALSE)</f>
        <v>#N/A</v>
      </c>
      <c r="P3939" s="119" t="str">
        <f t="shared" si="3386"/>
        <v>#N/A</v>
      </c>
    </row>
    <row r="3940" ht="23.25" customHeight="1">
      <c r="A3940" s="86" t="str">
        <f t="shared" si="3607"/>
        <v>16</v>
      </c>
      <c r="B3940" s="177">
        <v>16.0</v>
      </c>
      <c r="C3940" s="178" t="str">
        <f t="shared" si="91"/>
        <v/>
      </c>
      <c r="D3940" s="179" t="str">
        <f t="shared" ref="D3940:E3940" si="3622">D3939</f>
        <v/>
      </c>
      <c r="E3940" s="180" t="str">
        <f t="shared" si="3622"/>
        <v/>
      </c>
      <c r="F3940" s="181"/>
      <c r="G3940" s="182"/>
      <c r="H3940" s="183"/>
      <c r="I3940" s="183"/>
      <c r="J3940" s="184"/>
      <c r="K3940" s="186"/>
      <c r="L3940" s="186"/>
      <c r="M3940" s="132"/>
      <c r="N3940" s="118" t="str">
        <f>VLOOKUP(K3940,COD!$O$2:$P$10,2,FALSE)</f>
        <v>#N/A</v>
      </c>
      <c r="O3940" s="118" t="str">
        <f>VLOOKUP(L3940,COD!$O$12:$P$25,2,FALSE)</f>
        <v>#N/A</v>
      </c>
      <c r="P3940" s="119" t="str">
        <f t="shared" si="3386"/>
        <v>#N/A</v>
      </c>
    </row>
    <row r="3941" ht="23.25" customHeight="1">
      <c r="A3941" s="86" t="str">
        <f t="shared" si="3607"/>
        <v>17</v>
      </c>
      <c r="B3941" s="177">
        <v>17.0</v>
      </c>
      <c r="C3941" s="178" t="str">
        <f t="shared" si="91"/>
        <v/>
      </c>
      <c r="D3941" s="179" t="str">
        <f t="shared" ref="D3941:E3941" si="3623">D3940</f>
        <v/>
      </c>
      <c r="E3941" s="180" t="str">
        <f t="shared" si="3623"/>
        <v/>
      </c>
      <c r="F3941" s="181"/>
      <c r="G3941" s="182"/>
      <c r="H3941" s="183"/>
      <c r="I3941" s="183"/>
      <c r="J3941" s="184"/>
      <c r="K3941" s="186"/>
      <c r="L3941" s="186"/>
      <c r="M3941" s="131"/>
      <c r="N3941" s="128" t="str">
        <f>VLOOKUP(K3941,COD!$O$2:$P$10,2,FALSE)</f>
        <v>#N/A</v>
      </c>
      <c r="O3941" s="128" t="str">
        <f>VLOOKUP(L3941,COD!$O$12:$P$25,2,FALSE)</f>
        <v>#N/A</v>
      </c>
      <c r="P3941" s="119" t="str">
        <f t="shared" si="3386"/>
        <v>#N/A</v>
      </c>
    </row>
    <row r="3942" ht="23.25" customHeight="1">
      <c r="A3942" s="86" t="str">
        <f t="shared" si="3607"/>
        <v>18</v>
      </c>
      <c r="B3942" s="177">
        <v>18.0</v>
      </c>
      <c r="C3942" s="178" t="str">
        <f t="shared" si="91"/>
        <v/>
      </c>
      <c r="D3942" s="179" t="str">
        <f t="shared" ref="D3942:E3942" si="3624">D3941</f>
        <v/>
      </c>
      <c r="E3942" s="180" t="str">
        <f t="shared" si="3624"/>
        <v/>
      </c>
      <c r="F3942" s="181"/>
      <c r="G3942" s="182"/>
      <c r="H3942" s="183"/>
      <c r="I3942" s="183"/>
      <c r="J3942" s="187"/>
      <c r="K3942" s="186"/>
      <c r="L3942" s="186"/>
      <c r="M3942" s="130"/>
      <c r="N3942" s="118" t="str">
        <f>VLOOKUP(K3942,COD!$O$2:$P$10,2,FALSE)</f>
        <v>#N/A</v>
      </c>
      <c r="O3942" s="118" t="str">
        <f>VLOOKUP(L3942,COD!$O$12:$P$25,2,FALSE)</f>
        <v>#N/A</v>
      </c>
      <c r="P3942" s="119" t="str">
        <f t="shared" si="3386"/>
        <v>#N/A</v>
      </c>
    </row>
    <row r="3943" ht="23.25" customHeight="1">
      <c r="A3943" s="86" t="str">
        <f t="shared" si="3607"/>
        <v>19</v>
      </c>
      <c r="B3943" s="177">
        <v>19.0</v>
      </c>
      <c r="C3943" s="178" t="str">
        <f t="shared" si="91"/>
        <v/>
      </c>
      <c r="D3943" s="179" t="str">
        <f t="shared" ref="D3943:E3943" si="3625">D3942</f>
        <v/>
      </c>
      <c r="E3943" s="180" t="str">
        <f t="shared" si="3625"/>
        <v/>
      </c>
      <c r="F3943" s="181"/>
      <c r="G3943" s="182"/>
      <c r="H3943" s="183"/>
      <c r="I3943" s="183"/>
      <c r="J3943" s="184"/>
      <c r="K3943" s="186"/>
      <c r="L3943" s="186"/>
      <c r="M3943" s="127"/>
      <c r="N3943" s="128" t="str">
        <f>VLOOKUP(K3943,COD!$O$2:$P$10,2,FALSE)</f>
        <v>#N/A</v>
      </c>
      <c r="O3943" s="128" t="str">
        <f>VLOOKUP(L3943,COD!$O$12:$P$25,2,FALSE)</f>
        <v>#N/A</v>
      </c>
      <c r="P3943" s="119" t="str">
        <f t="shared" si="3386"/>
        <v>#N/A</v>
      </c>
    </row>
    <row r="3944" ht="23.25" customHeight="1">
      <c r="A3944" s="86" t="str">
        <f t="shared" si="3607"/>
        <v>20</v>
      </c>
      <c r="B3944" s="177">
        <v>20.0</v>
      </c>
      <c r="C3944" s="178" t="str">
        <f t="shared" si="91"/>
        <v/>
      </c>
      <c r="D3944" s="179" t="str">
        <f t="shared" ref="D3944:E3944" si="3626">D3943</f>
        <v/>
      </c>
      <c r="E3944" s="180" t="str">
        <f t="shared" si="3626"/>
        <v/>
      </c>
      <c r="F3944" s="181"/>
      <c r="G3944" s="182"/>
      <c r="H3944" s="183"/>
      <c r="I3944" s="183"/>
      <c r="J3944" s="184"/>
      <c r="K3944" s="186"/>
      <c r="L3944" s="186"/>
      <c r="M3944" s="132"/>
      <c r="N3944" s="118" t="str">
        <f>VLOOKUP(K3944,COD!$O$2:$P$10,2,FALSE)</f>
        <v>#N/A</v>
      </c>
      <c r="O3944" s="118" t="str">
        <f>VLOOKUP(L3944,COD!$O$12:$P$25,2,FALSE)</f>
        <v>#N/A</v>
      </c>
      <c r="P3944" s="119" t="str">
        <f t="shared" si="3386"/>
        <v>#N/A</v>
      </c>
    </row>
    <row r="3945" ht="23.25" customHeight="1">
      <c r="A3945" s="86" t="str">
        <f t="shared" si="3607"/>
        <v>21</v>
      </c>
      <c r="B3945" s="177">
        <v>21.0</v>
      </c>
      <c r="C3945" s="178" t="str">
        <f t="shared" si="91"/>
        <v/>
      </c>
      <c r="D3945" s="179" t="str">
        <f t="shared" ref="D3945:E3945" si="3627">D3944</f>
        <v/>
      </c>
      <c r="E3945" s="180" t="str">
        <f t="shared" si="3627"/>
        <v/>
      </c>
      <c r="F3945" s="181"/>
      <c r="G3945" s="182"/>
      <c r="H3945" s="183"/>
      <c r="I3945" s="183"/>
      <c r="J3945" s="187"/>
      <c r="K3945" s="185"/>
      <c r="L3945" s="186"/>
      <c r="M3945" s="127"/>
      <c r="N3945" s="128" t="str">
        <f>VLOOKUP(K3945,COD!$O$2:$P$10,2,FALSE)</f>
        <v>#N/A</v>
      </c>
      <c r="O3945" s="128" t="str">
        <f>VLOOKUP(L3945,COD!$O$12:$P$25,2,FALSE)</f>
        <v>#N/A</v>
      </c>
      <c r="P3945" s="119" t="str">
        <f t="shared" si="3386"/>
        <v>#N/A</v>
      </c>
    </row>
    <row r="3946" ht="23.25" customHeight="1">
      <c r="A3946" s="86" t="str">
        <f t="shared" si="3607"/>
        <v>22</v>
      </c>
      <c r="B3946" s="177">
        <v>22.0</v>
      </c>
      <c r="C3946" s="178" t="str">
        <f t="shared" si="91"/>
        <v/>
      </c>
      <c r="D3946" s="179" t="str">
        <f t="shared" ref="D3946:E3946" si="3628">D3945</f>
        <v/>
      </c>
      <c r="E3946" s="180" t="str">
        <f t="shared" si="3628"/>
        <v/>
      </c>
      <c r="F3946" s="181"/>
      <c r="G3946" s="182"/>
      <c r="H3946" s="183"/>
      <c r="I3946" s="183"/>
      <c r="J3946" s="184"/>
      <c r="K3946" s="186"/>
      <c r="L3946" s="186"/>
      <c r="M3946" s="130"/>
      <c r="N3946" s="118" t="str">
        <f>VLOOKUP(K3946,COD!$O$2:$P$10,2,FALSE)</f>
        <v>#N/A</v>
      </c>
      <c r="O3946" s="118" t="str">
        <f>VLOOKUP(L3946,COD!$O$12:$P$25,2,FALSE)</f>
        <v>#N/A</v>
      </c>
      <c r="P3946" s="119" t="str">
        <f t="shared" si="3386"/>
        <v>#N/A</v>
      </c>
    </row>
    <row r="3947" ht="23.25" customHeight="1">
      <c r="A3947" s="86" t="str">
        <f t="shared" si="3607"/>
        <v>23</v>
      </c>
      <c r="B3947" s="177">
        <v>23.0</v>
      </c>
      <c r="C3947" s="178" t="str">
        <f t="shared" si="91"/>
        <v/>
      </c>
      <c r="D3947" s="179" t="str">
        <f t="shared" ref="D3947:E3947" si="3629">D3946</f>
        <v/>
      </c>
      <c r="E3947" s="180" t="str">
        <f t="shared" si="3629"/>
        <v/>
      </c>
      <c r="F3947" s="181"/>
      <c r="G3947" s="182"/>
      <c r="H3947" s="183"/>
      <c r="I3947" s="183"/>
      <c r="J3947" s="184"/>
      <c r="K3947" s="185"/>
      <c r="L3947" s="186"/>
      <c r="M3947" s="131"/>
      <c r="N3947" s="128" t="str">
        <f>VLOOKUP(K3947,COD!$O$2:$P$10,2,FALSE)</f>
        <v>#N/A</v>
      </c>
      <c r="O3947" s="128" t="str">
        <f>VLOOKUP(L3947,COD!$O$12:$P$25,2,FALSE)</f>
        <v>#N/A</v>
      </c>
      <c r="P3947" s="119" t="str">
        <f t="shared" si="3386"/>
        <v>#N/A</v>
      </c>
    </row>
    <row r="3948" ht="23.25" customHeight="1">
      <c r="A3948" s="86" t="str">
        <f t="shared" si="3607"/>
        <v>24</v>
      </c>
      <c r="B3948" s="177">
        <v>24.0</v>
      </c>
      <c r="C3948" s="178" t="str">
        <f t="shared" si="91"/>
        <v/>
      </c>
      <c r="D3948" s="179" t="str">
        <f t="shared" ref="D3948:E3948" si="3630">D3947</f>
        <v/>
      </c>
      <c r="E3948" s="180" t="str">
        <f t="shared" si="3630"/>
        <v/>
      </c>
      <c r="F3948" s="181"/>
      <c r="G3948" s="182"/>
      <c r="H3948" s="183"/>
      <c r="I3948" s="183"/>
      <c r="J3948" s="184"/>
      <c r="K3948" s="186"/>
      <c r="L3948" s="186"/>
      <c r="M3948" s="130"/>
      <c r="N3948" s="118" t="str">
        <f>VLOOKUP(K3948,COD!$O$2:$P$10,2,FALSE)</f>
        <v>#N/A</v>
      </c>
      <c r="O3948" s="118" t="str">
        <f>VLOOKUP(L3948,COD!$O$12:$P$25,2,FALSE)</f>
        <v>#N/A</v>
      </c>
      <c r="P3948" s="119" t="str">
        <f t="shared" si="3386"/>
        <v>#N/A</v>
      </c>
    </row>
    <row r="3949" ht="23.25" customHeight="1">
      <c r="A3949" s="86" t="str">
        <f t="shared" si="3607"/>
        <v>25</v>
      </c>
      <c r="B3949" s="177">
        <v>25.0</v>
      </c>
      <c r="C3949" s="178" t="str">
        <f t="shared" si="91"/>
        <v/>
      </c>
      <c r="D3949" s="179" t="str">
        <f t="shared" ref="D3949:E3949" si="3631">D3948</f>
        <v/>
      </c>
      <c r="E3949" s="180" t="str">
        <f t="shared" si="3631"/>
        <v/>
      </c>
      <c r="F3949" s="181"/>
      <c r="G3949" s="182"/>
      <c r="H3949" s="183"/>
      <c r="I3949" s="183"/>
      <c r="J3949" s="187"/>
      <c r="K3949" s="185"/>
      <c r="L3949" s="185"/>
      <c r="M3949" s="127"/>
      <c r="N3949" s="128" t="str">
        <f>VLOOKUP(K3949,COD!$O$2:$P$10,2,FALSE)</f>
        <v>#N/A</v>
      </c>
      <c r="O3949" s="128" t="str">
        <f>VLOOKUP(L3949,COD!$O$12:$P$25,2,FALSE)</f>
        <v>#N/A</v>
      </c>
      <c r="P3949" s="119" t="str">
        <f t="shared" si="3386"/>
        <v>#N/A</v>
      </c>
    </row>
    <row r="3950" ht="23.25" customHeight="1">
      <c r="A3950" s="86" t="str">
        <f t="shared" si="3607"/>
        <v>26</v>
      </c>
      <c r="B3950" s="177">
        <v>26.0</v>
      </c>
      <c r="C3950" s="178" t="str">
        <f t="shared" si="91"/>
        <v/>
      </c>
      <c r="D3950" s="179" t="str">
        <f t="shared" ref="D3950:E3950" si="3632">D3949</f>
        <v/>
      </c>
      <c r="E3950" s="180" t="str">
        <f t="shared" si="3632"/>
        <v/>
      </c>
      <c r="F3950" s="181"/>
      <c r="G3950" s="182"/>
      <c r="H3950" s="183"/>
      <c r="I3950" s="183"/>
      <c r="J3950" s="184"/>
      <c r="K3950" s="185"/>
      <c r="L3950" s="185"/>
      <c r="M3950" s="132"/>
      <c r="N3950" s="118" t="str">
        <f>VLOOKUP(K3950,COD!$O$2:$P$10,2,FALSE)</f>
        <v>#N/A</v>
      </c>
      <c r="O3950" s="118" t="str">
        <f>VLOOKUP(L3950,COD!$O$12:$P$25,2,FALSE)</f>
        <v>#N/A</v>
      </c>
      <c r="P3950" s="119" t="str">
        <f t="shared" si="3386"/>
        <v>#N/A</v>
      </c>
    </row>
    <row r="3951" ht="23.25" customHeight="1">
      <c r="A3951" s="86" t="str">
        <f t="shared" si="3607"/>
        <v>27</v>
      </c>
      <c r="B3951" s="177">
        <v>27.0</v>
      </c>
      <c r="C3951" s="178" t="str">
        <f t="shared" si="91"/>
        <v/>
      </c>
      <c r="D3951" s="179" t="str">
        <f t="shared" ref="D3951:E3951" si="3633">D3950</f>
        <v/>
      </c>
      <c r="E3951" s="180" t="str">
        <f t="shared" si="3633"/>
        <v/>
      </c>
      <c r="F3951" s="181"/>
      <c r="G3951" s="182"/>
      <c r="H3951" s="183"/>
      <c r="I3951" s="183"/>
      <c r="J3951" s="184"/>
      <c r="K3951" s="185"/>
      <c r="L3951" s="185"/>
      <c r="M3951" s="131"/>
      <c r="N3951" s="128" t="str">
        <f>VLOOKUP(K3951,COD!$O$2:$P$10,2,FALSE)</f>
        <v>#N/A</v>
      </c>
      <c r="O3951" s="128" t="str">
        <f>VLOOKUP(L3951,COD!$O$12:$P$25,2,FALSE)</f>
        <v>#N/A</v>
      </c>
      <c r="P3951" s="119" t="str">
        <f t="shared" si="3386"/>
        <v>#N/A</v>
      </c>
    </row>
    <row r="3952" ht="23.25" customHeight="1">
      <c r="A3952" s="86" t="str">
        <f t="shared" si="3607"/>
        <v>28</v>
      </c>
      <c r="B3952" s="177">
        <v>28.0</v>
      </c>
      <c r="C3952" s="178" t="str">
        <f t="shared" si="91"/>
        <v/>
      </c>
      <c r="D3952" s="179" t="str">
        <f t="shared" ref="D3952:E3952" si="3634">D3951</f>
        <v/>
      </c>
      <c r="E3952" s="180" t="str">
        <f t="shared" si="3634"/>
        <v/>
      </c>
      <c r="F3952" s="181"/>
      <c r="G3952" s="182"/>
      <c r="H3952" s="183"/>
      <c r="I3952" s="183"/>
      <c r="J3952" s="184"/>
      <c r="K3952" s="185"/>
      <c r="L3952" s="185"/>
      <c r="M3952" s="132"/>
      <c r="N3952" s="118" t="str">
        <f>VLOOKUP(K3952,COD!$O$2:$P$10,2,FALSE)</f>
        <v>#N/A</v>
      </c>
      <c r="O3952" s="118" t="str">
        <f>VLOOKUP(L3952,COD!$O$12:$P$25,2,FALSE)</f>
        <v>#N/A</v>
      </c>
      <c r="P3952" s="119" t="str">
        <f t="shared" si="3386"/>
        <v>#N/A</v>
      </c>
    </row>
    <row r="3953" ht="23.25" customHeight="1">
      <c r="A3953" s="86" t="str">
        <f t="shared" si="3607"/>
        <v>29</v>
      </c>
      <c r="B3953" s="177">
        <v>29.0</v>
      </c>
      <c r="C3953" s="178" t="str">
        <f t="shared" si="91"/>
        <v/>
      </c>
      <c r="D3953" s="179" t="str">
        <f t="shared" ref="D3953:E3953" si="3635">D3952</f>
        <v/>
      </c>
      <c r="E3953" s="180" t="str">
        <f t="shared" si="3635"/>
        <v/>
      </c>
      <c r="F3953" s="181"/>
      <c r="G3953" s="182"/>
      <c r="H3953" s="183"/>
      <c r="I3953" s="183"/>
      <c r="J3953" s="184"/>
      <c r="K3953" s="185"/>
      <c r="L3953" s="185"/>
      <c r="M3953" s="131"/>
      <c r="N3953" s="128" t="str">
        <f>VLOOKUP(K3953,COD!$O$2:$P$10,2,FALSE)</f>
        <v>#N/A</v>
      </c>
      <c r="O3953" s="128" t="str">
        <f>VLOOKUP(L3953,COD!$O$12:$P$25,2,FALSE)</f>
        <v>#N/A</v>
      </c>
      <c r="P3953" s="119" t="str">
        <f t="shared" si="3386"/>
        <v>#N/A</v>
      </c>
    </row>
    <row r="3954" ht="23.25" customHeight="1">
      <c r="A3954" s="86" t="str">
        <f t="shared" si="3607"/>
        <v>30</v>
      </c>
      <c r="B3954" s="177">
        <v>30.0</v>
      </c>
      <c r="C3954" s="178" t="str">
        <f t="shared" si="91"/>
        <v/>
      </c>
      <c r="D3954" s="179" t="str">
        <f t="shared" ref="D3954:E3954" si="3636">D3953</f>
        <v/>
      </c>
      <c r="E3954" s="180" t="str">
        <f t="shared" si="3636"/>
        <v/>
      </c>
      <c r="F3954" s="181"/>
      <c r="G3954" s="182"/>
      <c r="H3954" s="183"/>
      <c r="I3954" s="183"/>
      <c r="J3954" s="184"/>
      <c r="K3954" s="185"/>
      <c r="L3954" s="185"/>
      <c r="M3954" s="130"/>
      <c r="N3954" s="118" t="str">
        <f>VLOOKUP(K3954,COD!$O$2:$P$10,2,FALSE)</f>
        <v>#N/A</v>
      </c>
      <c r="O3954" s="118" t="str">
        <f>VLOOKUP(L3954,COD!$O$12:$P$25,2,FALSE)</f>
        <v>#N/A</v>
      </c>
      <c r="P3954" s="119" t="str">
        <f t="shared" si="3386"/>
        <v>#N/A</v>
      </c>
    </row>
    <row r="3955" ht="23.25" customHeight="1">
      <c r="A3955" s="86" t="str">
        <f t="shared" si="3607"/>
        <v>31</v>
      </c>
      <c r="B3955" s="177">
        <v>31.0</v>
      </c>
      <c r="C3955" s="178" t="str">
        <f t="shared" si="91"/>
        <v/>
      </c>
      <c r="D3955" s="179" t="str">
        <f t="shared" ref="D3955:E3955" si="3637">D3954</f>
        <v/>
      </c>
      <c r="E3955" s="180" t="str">
        <f t="shared" si="3637"/>
        <v/>
      </c>
      <c r="F3955" s="181"/>
      <c r="G3955" s="182"/>
      <c r="H3955" s="183"/>
      <c r="I3955" s="183"/>
      <c r="J3955" s="184"/>
      <c r="K3955" s="186"/>
      <c r="L3955" s="186"/>
      <c r="M3955" s="131"/>
      <c r="N3955" s="128" t="str">
        <f>VLOOKUP(K3955,COD!$O$2:$P$10,2,FALSE)</f>
        <v>#N/A</v>
      </c>
      <c r="O3955" s="128" t="str">
        <f>VLOOKUP(L3955,COD!$O$12:$P$25,2,FALSE)</f>
        <v>#N/A</v>
      </c>
      <c r="P3955" s="119" t="str">
        <f t="shared" si="3386"/>
        <v>#N/A</v>
      </c>
    </row>
    <row r="3956" ht="23.25" customHeight="1">
      <c r="A3956" s="86" t="str">
        <f t="shared" si="3607"/>
        <v>32</v>
      </c>
      <c r="B3956" s="177">
        <v>32.0</v>
      </c>
      <c r="C3956" s="178" t="str">
        <f t="shared" si="91"/>
        <v/>
      </c>
      <c r="D3956" s="179" t="str">
        <f t="shared" ref="D3956:E3956" si="3638">D3955</f>
        <v/>
      </c>
      <c r="E3956" s="180" t="str">
        <f t="shared" si="3638"/>
        <v/>
      </c>
      <c r="F3956" s="181"/>
      <c r="G3956" s="182"/>
      <c r="H3956" s="183"/>
      <c r="I3956" s="183"/>
      <c r="J3956" s="184"/>
      <c r="K3956" s="185"/>
      <c r="L3956" s="185"/>
      <c r="M3956" s="130"/>
      <c r="N3956" s="118" t="str">
        <f>VLOOKUP(K3956,COD!$O$2:$P$10,2,FALSE)</f>
        <v>#N/A</v>
      </c>
      <c r="O3956" s="118" t="str">
        <f>VLOOKUP(L3956,COD!$O$12:$P$25,2,FALSE)</f>
        <v>#N/A</v>
      </c>
      <c r="P3956" s="119" t="str">
        <f t="shared" si="3386"/>
        <v>#N/A</v>
      </c>
    </row>
    <row r="3957" ht="23.25" customHeight="1">
      <c r="A3957" s="86" t="str">
        <f t="shared" si="3607"/>
        <v>33</v>
      </c>
      <c r="B3957" s="177">
        <v>33.0</v>
      </c>
      <c r="C3957" s="178" t="str">
        <f t="shared" si="91"/>
        <v/>
      </c>
      <c r="D3957" s="179" t="str">
        <f t="shared" ref="D3957:E3957" si="3639">D3956</f>
        <v/>
      </c>
      <c r="E3957" s="180" t="str">
        <f t="shared" si="3639"/>
        <v/>
      </c>
      <c r="F3957" s="181"/>
      <c r="G3957" s="182"/>
      <c r="H3957" s="183"/>
      <c r="I3957" s="183"/>
      <c r="J3957" s="184"/>
      <c r="K3957" s="185"/>
      <c r="L3957" s="185"/>
      <c r="M3957" s="127"/>
      <c r="N3957" s="128" t="str">
        <f>VLOOKUP(K3957,COD!$O$2:$P$10,2,FALSE)</f>
        <v>#N/A</v>
      </c>
      <c r="O3957" s="128" t="str">
        <f>VLOOKUP(L3957,COD!$O$12:$P$25,2,FALSE)</f>
        <v>#N/A</v>
      </c>
      <c r="P3957" s="119" t="str">
        <f t="shared" si="3386"/>
        <v>#N/A</v>
      </c>
    </row>
    <row r="3958" ht="23.25" customHeight="1">
      <c r="A3958" s="86" t="str">
        <f t="shared" si="3607"/>
        <v>34</v>
      </c>
      <c r="B3958" s="177">
        <v>34.0</v>
      </c>
      <c r="C3958" s="178" t="str">
        <f t="shared" si="91"/>
        <v/>
      </c>
      <c r="D3958" s="179" t="str">
        <f t="shared" ref="D3958:E3958" si="3640">D3957</f>
        <v/>
      </c>
      <c r="E3958" s="180" t="str">
        <f t="shared" si="3640"/>
        <v/>
      </c>
      <c r="F3958" s="181"/>
      <c r="G3958" s="182"/>
      <c r="H3958" s="183"/>
      <c r="I3958" s="183"/>
      <c r="J3958" s="184"/>
      <c r="K3958" s="185"/>
      <c r="L3958" s="185"/>
      <c r="M3958" s="132"/>
      <c r="N3958" s="118" t="str">
        <f>VLOOKUP(K3958,COD!$O$2:$P$10,2,FALSE)</f>
        <v>#N/A</v>
      </c>
      <c r="O3958" s="118" t="str">
        <f>VLOOKUP(L3958,COD!$O$12:$P$25,2,FALSE)</f>
        <v>#N/A</v>
      </c>
      <c r="P3958" s="119" t="str">
        <f t="shared" si="3386"/>
        <v>#N/A</v>
      </c>
    </row>
    <row r="3959" ht="23.25" customHeight="1">
      <c r="A3959" s="86" t="str">
        <f t="shared" si="3607"/>
        <v>35</v>
      </c>
      <c r="B3959" s="177">
        <v>35.0</v>
      </c>
      <c r="C3959" s="178" t="str">
        <f t="shared" si="91"/>
        <v/>
      </c>
      <c r="D3959" s="179" t="str">
        <f t="shared" ref="D3959:E3959" si="3641">D3958</f>
        <v/>
      </c>
      <c r="E3959" s="180" t="str">
        <f t="shared" si="3641"/>
        <v/>
      </c>
      <c r="F3959" s="181"/>
      <c r="G3959" s="182"/>
      <c r="H3959" s="183"/>
      <c r="I3959" s="183"/>
      <c r="J3959" s="184"/>
      <c r="K3959" s="185"/>
      <c r="L3959" s="185"/>
      <c r="M3959" s="131"/>
      <c r="N3959" s="128" t="str">
        <f>VLOOKUP(K3959,COD!$O$2:$P$10,2,FALSE)</f>
        <v>#N/A</v>
      </c>
      <c r="O3959" s="128" t="str">
        <f>VLOOKUP(L3959,COD!$O$12:$P$25,2,FALSE)</f>
        <v>#N/A</v>
      </c>
      <c r="P3959" s="119" t="str">
        <f t="shared" si="3386"/>
        <v>#N/A</v>
      </c>
    </row>
    <row r="3960" ht="23.25" customHeight="1">
      <c r="A3960" s="86" t="str">
        <f t="shared" si="3607"/>
        <v>36</v>
      </c>
      <c r="B3960" s="177">
        <v>36.0</v>
      </c>
      <c r="C3960" s="178" t="str">
        <f t="shared" si="91"/>
        <v/>
      </c>
      <c r="D3960" s="179" t="str">
        <f t="shared" ref="D3960:E3960" si="3642">D3959</f>
        <v/>
      </c>
      <c r="E3960" s="180" t="str">
        <f t="shared" si="3642"/>
        <v/>
      </c>
      <c r="F3960" s="181"/>
      <c r="G3960" s="182"/>
      <c r="H3960" s="183"/>
      <c r="I3960" s="183"/>
      <c r="J3960" s="184"/>
      <c r="K3960" s="185"/>
      <c r="L3960" s="185"/>
      <c r="M3960" s="132"/>
      <c r="N3960" s="118" t="str">
        <f>VLOOKUP(K3960,COD!$O$2:$P$10,2,FALSE)</f>
        <v>#N/A</v>
      </c>
      <c r="O3960" s="118" t="str">
        <f>VLOOKUP(L3960,COD!$O$12:$P$25,2,FALSE)</f>
        <v>#N/A</v>
      </c>
      <c r="P3960" s="119" t="str">
        <f t="shared" si="3386"/>
        <v>#N/A</v>
      </c>
    </row>
    <row r="3961" ht="23.25" customHeight="1">
      <c r="A3961" s="86" t="str">
        <f t="shared" si="3607"/>
        <v>37</v>
      </c>
      <c r="B3961" s="177">
        <v>37.0</v>
      </c>
      <c r="C3961" s="178" t="str">
        <f t="shared" si="91"/>
        <v/>
      </c>
      <c r="D3961" s="179" t="str">
        <f t="shared" ref="D3961:E3961" si="3643">D3960</f>
        <v/>
      </c>
      <c r="E3961" s="180" t="str">
        <f t="shared" si="3643"/>
        <v/>
      </c>
      <c r="F3961" s="181"/>
      <c r="G3961" s="182"/>
      <c r="H3961" s="183"/>
      <c r="I3961" s="183"/>
      <c r="J3961" s="187"/>
      <c r="K3961" s="185"/>
      <c r="L3961" s="185"/>
      <c r="M3961" s="127"/>
      <c r="N3961" s="128" t="str">
        <f>VLOOKUP(K3961,COD!$O$2:$P$10,2,FALSE)</f>
        <v>#N/A</v>
      </c>
      <c r="O3961" s="128" t="str">
        <f>VLOOKUP(L3961,COD!$O$12:$P$25,2,FALSE)</f>
        <v>#N/A</v>
      </c>
      <c r="P3961" s="119" t="str">
        <f t="shared" si="3386"/>
        <v>#N/A</v>
      </c>
    </row>
    <row r="3962" ht="23.25" customHeight="1">
      <c r="A3962" s="86" t="str">
        <f t="shared" si="3607"/>
        <v>38</v>
      </c>
      <c r="B3962" s="177">
        <v>38.0</v>
      </c>
      <c r="C3962" s="178" t="str">
        <f t="shared" si="91"/>
        <v/>
      </c>
      <c r="D3962" s="179" t="str">
        <f t="shared" ref="D3962:E3962" si="3644">D3961</f>
        <v/>
      </c>
      <c r="E3962" s="180" t="str">
        <f t="shared" si="3644"/>
        <v/>
      </c>
      <c r="F3962" s="181"/>
      <c r="G3962" s="182"/>
      <c r="H3962" s="183"/>
      <c r="I3962" s="183"/>
      <c r="J3962" s="184"/>
      <c r="K3962" s="185"/>
      <c r="L3962" s="185"/>
      <c r="M3962" s="132"/>
      <c r="N3962" s="118" t="str">
        <f>VLOOKUP(K3962,COD!$O$2:$P$10,2,FALSE)</f>
        <v>#N/A</v>
      </c>
      <c r="O3962" s="118" t="str">
        <f>VLOOKUP(L3962,COD!$O$12:$P$25,2,FALSE)</f>
        <v>#N/A</v>
      </c>
      <c r="P3962" s="119" t="str">
        <f t="shared" si="3386"/>
        <v>#N/A</v>
      </c>
    </row>
    <row r="3963" ht="23.25" customHeight="1">
      <c r="A3963" s="86" t="str">
        <f t="shared" si="3607"/>
        <v>39</v>
      </c>
      <c r="B3963" s="177">
        <v>39.0</v>
      </c>
      <c r="C3963" s="178" t="str">
        <f t="shared" si="91"/>
        <v/>
      </c>
      <c r="D3963" s="179" t="str">
        <f t="shared" ref="D3963:E3963" si="3645">D3962</f>
        <v/>
      </c>
      <c r="E3963" s="180" t="str">
        <f t="shared" si="3645"/>
        <v/>
      </c>
      <c r="F3963" s="181"/>
      <c r="G3963" s="182"/>
      <c r="H3963" s="183"/>
      <c r="I3963" s="183"/>
      <c r="J3963" s="184"/>
      <c r="K3963" s="185"/>
      <c r="L3963" s="186"/>
      <c r="M3963" s="127"/>
      <c r="N3963" s="128" t="str">
        <f>VLOOKUP(K3963,COD!$O$2:$P$10,2,FALSE)</f>
        <v>#N/A</v>
      </c>
      <c r="O3963" s="128" t="str">
        <f>VLOOKUP(L3963,COD!$O$12:$P$25,2,FALSE)</f>
        <v>#N/A</v>
      </c>
      <c r="P3963" s="119" t="str">
        <f t="shared" si="3386"/>
        <v>#N/A</v>
      </c>
    </row>
    <row r="3964" ht="23.25" customHeight="1">
      <c r="A3964" s="86" t="str">
        <f t="shared" si="3607"/>
        <v>40</v>
      </c>
      <c r="B3964" s="177">
        <v>40.0</v>
      </c>
      <c r="C3964" s="178" t="str">
        <f t="shared" si="91"/>
        <v/>
      </c>
      <c r="D3964" s="179" t="str">
        <f t="shared" ref="D3964:E3964" si="3646">D3963</f>
        <v/>
      </c>
      <c r="E3964" s="180" t="str">
        <f t="shared" si="3646"/>
        <v/>
      </c>
      <c r="F3964" s="181"/>
      <c r="G3964" s="182"/>
      <c r="H3964" s="183"/>
      <c r="I3964" s="183"/>
      <c r="J3964" s="184"/>
      <c r="K3964" s="185"/>
      <c r="L3964" s="186"/>
      <c r="M3964" s="130"/>
      <c r="N3964" s="118" t="str">
        <f>VLOOKUP(K3964,COD!$O$2:$P$10,2,FALSE)</f>
        <v>#N/A</v>
      </c>
      <c r="O3964" s="118" t="str">
        <f>VLOOKUP(L3964,COD!$O$12:$P$25,2,FALSE)</f>
        <v>#N/A</v>
      </c>
      <c r="P3964" s="119" t="str">
        <f t="shared" si="3386"/>
        <v>#N/A</v>
      </c>
    </row>
    <row r="3965" ht="23.25" customHeight="1">
      <c r="A3965" s="86" t="str">
        <f t="shared" si="3607"/>
        <v>41</v>
      </c>
      <c r="B3965" s="177">
        <v>41.0</v>
      </c>
      <c r="C3965" s="178" t="str">
        <f t="shared" si="91"/>
        <v/>
      </c>
      <c r="D3965" s="179" t="str">
        <f t="shared" ref="D3965:E3965" si="3647">D3964</f>
        <v/>
      </c>
      <c r="E3965" s="180" t="str">
        <f t="shared" si="3647"/>
        <v/>
      </c>
      <c r="F3965" s="181"/>
      <c r="G3965" s="182"/>
      <c r="H3965" s="183"/>
      <c r="I3965" s="183"/>
      <c r="J3965" s="184"/>
      <c r="K3965" s="185"/>
      <c r="L3965" s="186"/>
      <c r="M3965" s="127"/>
      <c r="N3965" s="128" t="str">
        <f>VLOOKUP(K3965,COD!$O$2:$P$10,2,FALSE)</f>
        <v>#N/A</v>
      </c>
      <c r="O3965" s="128" t="str">
        <f>VLOOKUP(L3965,COD!$O$12:$P$25,2,FALSE)</f>
        <v>#N/A</v>
      </c>
      <c r="P3965" s="119" t="str">
        <f t="shared" si="3386"/>
        <v>#N/A</v>
      </c>
    </row>
    <row r="3966" ht="23.25" customHeight="1">
      <c r="A3966" s="86" t="str">
        <f t="shared" si="3607"/>
        <v>42</v>
      </c>
      <c r="B3966" s="177">
        <v>42.0</v>
      </c>
      <c r="C3966" s="178" t="str">
        <f t="shared" si="91"/>
        <v/>
      </c>
      <c r="D3966" s="179" t="str">
        <f t="shared" ref="D3966:E3966" si="3648">D3965</f>
        <v/>
      </c>
      <c r="E3966" s="180" t="str">
        <f t="shared" si="3648"/>
        <v/>
      </c>
      <c r="F3966" s="181"/>
      <c r="G3966" s="182"/>
      <c r="H3966" s="183"/>
      <c r="I3966" s="183"/>
      <c r="J3966" s="184"/>
      <c r="K3966" s="185"/>
      <c r="L3966" s="188"/>
      <c r="M3966" s="132"/>
      <c r="N3966" s="118" t="str">
        <f>VLOOKUP(K3966,COD!$O$2:$P$10,2,FALSE)</f>
        <v>#N/A</v>
      </c>
      <c r="O3966" s="118" t="str">
        <f>VLOOKUP(L3966,COD!$O$12:$P$25,2,FALSE)</f>
        <v>#N/A</v>
      </c>
      <c r="P3966" s="119" t="str">
        <f t="shared" si="3386"/>
        <v>#N/A</v>
      </c>
    </row>
    <row r="3967" ht="23.25" customHeight="1">
      <c r="A3967" s="86" t="str">
        <f t="shared" si="3607"/>
        <v>43</v>
      </c>
      <c r="B3967" s="177">
        <v>43.0</v>
      </c>
      <c r="C3967" s="178" t="str">
        <f t="shared" si="91"/>
        <v/>
      </c>
      <c r="D3967" s="179" t="str">
        <f t="shared" ref="D3967:E3967" si="3649">D3966</f>
        <v/>
      </c>
      <c r="E3967" s="180" t="str">
        <f t="shared" si="3649"/>
        <v/>
      </c>
      <c r="F3967" s="181"/>
      <c r="G3967" s="182"/>
      <c r="H3967" s="183"/>
      <c r="I3967" s="183"/>
      <c r="J3967" s="184"/>
      <c r="K3967" s="186"/>
      <c r="L3967" s="186"/>
      <c r="M3967" s="131"/>
      <c r="N3967" s="128" t="str">
        <f>VLOOKUP(K3967,COD!$O$2:$P$10,2,FALSE)</f>
        <v>#N/A</v>
      </c>
      <c r="O3967" s="128" t="str">
        <f>VLOOKUP(L3967,COD!$O$12:$P$25,2,FALSE)</f>
        <v>#N/A</v>
      </c>
      <c r="P3967" s="119" t="str">
        <f t="shared" si="3386"/>
        <v>#N/A</v>
      </c>
    </row>
    <row r="3968" ht="23.25" customHeight="1">
      <c r="A3968" s="86" t="str">
        <f t="shared" si="3607"/>
        <v>44</v>
      </c>
      <c r="B3968" s="177">
        <v>44.0</v>
      </c>
      <c r="C3968" s="178" t="str">
        <f t="shared" si="91"/>
        <v/>
      </c>
      <c r="D3968" s="179" t="str">
        <f t="shared" ref="D3968:E3968" si="3650">D3967</f>
        <v/>
      </c>
      <c r="E3968" s="180" t="str">
        <f t="shared" si="3650"/>
        <v/>
      </c>
      <c r="F3968" s="181"/>
      <c r="G3968" s="182"/>
      <c r="H3968" s="183"/>
      <c r="I3968" s="183"/>
      <c r="J3968" s="184"/>
      <c r="K3968" s="186"/>
      <c r="L3968" s="186"/>
      <c r="M3968" s="130"/>
      <c r="N3968" s="118" t="str">
        <f>VLOOKUP(K3968,COD!$O$2:$P$10,2,FALSE)</f>
        <v>#N/A</v>
      </c>
      <c r="O3968" s="118" t="str">
        <f>VLOOKUP(L3968,COD!$O$12:$P$25,2,FALSE)</f>
        <v>#N/A</v>
      </c>
      <c r="P3968" s="119" t="str">
        <f t="shared" si="3386"/>
        <v>#N/A</v>
      </c>
    </row>
    <row r="3969" ht="23.25" customHeight="1">
      <c r="A3969" s="86" t="str">
        <f t="shared" si="3607"/>
        <v>45</v>
      </c>
      <c r="B3969" s="177">
        <v>45.0</v>
      </c>
      <c r="C3969" s="178" t="str">
        <f t="shared" si="91"/>
        <v/>
      </c>
      <c r="D3969" s="179" t="str">
        <f t="shared" ref="D3969:E3969" si="3651">D3968</f>
        <v/>
      </c>
      <c r="E3969" s="180" t="str">
        <f t="shared" si="3651"/>
        <v/>
      </c>
      <c r="F3969" s="181"/>
      <c r="G3969" s="182"/>
      <c r="H3969" s="183"/>
      <c r="I3969" s="183"/>
      <c r="J3969" s="184"/>
      <c r="K3969" s="189"/>
      <c r="L3969" s="190"/>
      <c r="M3969" s="127"/>
      <c r="N3969" s="128" t="str">
        <f>VLOOKUP(K3969,COD!$O$2:$P$10,2,FALSE)</f>
        <v>#N/A</v>
      </c>
      <c r="O3969" s="128" t="str">
        <f>VLOOKUP(L3969,COD!$O$12:$P$25,2,FALSE)</f>
        <v>#N/A</v>
      </c>
      <c r="P3969" s="119" t="str">
        <f t="shared" si="3386"/>
        <v>#N/A</v>
      </c>
    </row>
    <row r="3970" ht="23.25" customHeight="1">
      <c r="A3970" s="86" t="str">
        <f t="shared" si="3607"/>
        <v>46</v>
      </c>
      <c r="B3970" s="177">
        <v>46.0</v>
      </c>
      <c r="C3970" s="178" t="str">
        <f t="shared" si="91"/>
        <v/>
      </c>
      <c r="D3970" s="179" t="str">
        <f t="shared" ref="D3970:E3970" si="3652">D3969</f>
        <v/>
      </c>
      <c r="E3970" s="180" t="str">
        <f t="shared" si="3652"/>
        <v/>
      </c>
      <c r="F3970" s="181"/>
      <c r="G3970" s="182"/>
      <c r="H3970" s="183"/>
      <c r="I3970" s="183"/>
      <c r="J3970" s="187"/>
      <c r="K3970" s="186"/>
      <c r="L3970" s="186"/>
      <c r="M3970" s="132"/>
      <c r="N3970" s="118" t="str">
        <f>VLOOKUP(K3970,COD!$O$2:$P$10,2,FALSE)</f>
        <v>#N/A</v>
      </c>
      <c r="O3970" s="118" t="str">
        <f>VLOOKUP(L3970,COD!$O$12:$P$25,2,FALSE)</f>
        <v>#N/A</v>
      </c>
      <c r="P3970" s="119" t="str">
        <f t="shared" si="3386"/>
        <v>#N/A</v>
      </c>
    </row>
    <row r="3971" ht="23.25" customHeight="1">
      <c r="A3971" s="86" t="str">
        <f t="shared" si="3607"/>
        <v>47</v>
      </c>
      <c r="B3971" s="177">
        <v>47.0</v>
      </c>
      <c r="C3971" s="178" t="str">
        <f t="shared" si="91"/>
        <v/>
      </c>
      <c r="D3971" s="179" t="str">
        <f t="shared" ref="D3971:E3971" si="3653">D3970</f>
        <v/>
      </c>
      <c r="E3971" s="180" t="str">
        <f t="shared" si="3653"/>
        <v/>
      </c>
      <c r="F3971" s="181"/>
      <c r="G3971" s="182"/>
      <c r="H3971" s="183"/>
      <c r="I3971" s="183"/>
      <c r="J3971" s="184"/>
      <c r="K3971" s="185"/>
      <c r="L3971" s="186"/>
      <c r="M3971" s="127"/>
      <c r="N3971" s="128" t="str">
        <f>VLOOKUP(K3971,COD!$O$2:$P$10,2,FALSE)</f>
        <v>#N/A</v>
      </c>
      <c r="O3971" s="128" t="str">
        <f>VLOOKUP(L3971,COD!$O$12:$P$25,2,FALSE)</f>
        <v>#N/A</v>
      </c>
      <c r="P3971" s="119" t="str">
        <f t="shared" si="3386"/>
        <v>#N/A</v>
      </c>
    </row>
    <row r="3972" ht="23.25" customHeight="1">
      <c r="A3972" s="86" t="str">
        <f t="shared" si="3607"/>
        <v>48</v>
      </c>
      <c r="B3972" s="177">
        <v>48.0</v>
      </c>
      <c r="C3972" s="178" t="str">
        <f t="shared" si="91"/>
        <v/>
      </c>
      <c r="D3972" s="179" t="str">
        <f t="shared" ref="D3972:E3972" si="3654">D3971</f>
        <v/>
      </c>
      <c r="E3972" s="180" t="str">
        <f t="shared" si="3654"/>
        <v/>
      </c>
      <c r="F3972" s="181"/>
      <c r="G3972" s="182"/>
      <c r="H3972" s="183"/>
      <c r="I3972" s="183"/>
      <c r="J3972" s="184"/>
      <c r="K3972" s="186"/>
      <c r="L3972" s="186"/>
      <c r="M3972" s="132"/>
      <c r="N3972" s="118" t="str">
        <f>VLOOKUP(K3972,COD!$O$2:$P$10,2,FALSE)</f>
        <v>#N/A</v>
      </c>
      <c r="O3972" s="118" t="str">
        <f>VLOOKUP(L3972,COD!$O$12:$P$25,2,FALSE)</f>
        <v>#N/A</v>
      </c>
      <c r="P3972" s="119" t="str">
        <f t="shared" si="3386"/>
        <v>#N/A</v>
      </c>
    </row>
    <row r="3973" ht="23.25" customHeight="1">
      <c r="A3973" s="86" t="str">
        <f t="shared" si="3607"/>
        <v>49</v>
      </c>
      <c r="B3973" s="177">
        <v>49.0</v>
      </c>
      <c r="C3973" s="178" t="str">
        <f t="shared" si="91"/>
        <v/>
      </c>
      <c r="D3973" s="179" t="str">
        <f t="shared" ref="D3973:E3973" si="3655">D3972</f>
        <v/>
      </c>
      <c r="E3973" s="180" t="str">
        <f t="shared" si="3655"/>
        <v/>
      </c>
      <c r="F3973" s="181"/>
      <c r="G3973" s="182"/>
      <c r="H3973" s="183"/>
      <c r="I3973" s="183"/>
      <c r="J3973" s="184"/>
      <c r="K3973" s="185"/>
      <c r="L3973" s="186"/>
      <c r="M3973" s="127"/>
      <c r="N3973" s="128" t="str">
        <f>VLOOKUP(K3973,COD!$O$2:$P$10,2,FALSE)</f>
        <v>#N/A</v>
      </c>
      <c r="O3973" s="128" t="str">
        <f>VLOOKUP(L3973,COD!$O$12:$P$25,2,FALSE)</f>
        <v>#N/A</v>
      </c>
      <c r="P3973" s="119" t="str">
        <f t="shared" si="3386"/>
        <v>#N/A</v>
      </c>
    </row>
    <row r="3974" ht="23.25" customHeight="1">
      <c r="A3974" s="86" t="str">
        <f t="shared" si="3607"/>
        <v>50</v>
      </c>
      <c r="B3974" s="177">
        <v>50.0</v>
      </c>
      <c r="C3974" s="178" t="str">
        <f t="shared" si="91"/>
        <v/>
      </c>
      <c r="D3974" s="179" t="str">
        <f t="shared" ref="D3974:E3974" si="3656">D3973</f>
        <v/>
      </c>
      <c r="E3974" s="180" t="str">
        <f t="shared" si="3656"/>
        <v/>
      </c>
      <c r="F3974" s="181"/>
      <c r="G3974" s="182"/>
      <c r="H3974" s="183"/>
      <c r="I3974" s="183"/>
      <c r="J3974" s="184"/>
      <c r="K3974" s="186"/>
      <c r="L3974" s="186"/>
      <c r="M3974" s="132"/>
      <c r="N3974" s="118" t="str">
        <f>VLOOKUP(K3974,COD!$O$2:$P$10,2,FALSE)</f>
        <v>#N/A</v>
      </c>
      <c r="O3974" s="118" t="str">
        <f>VLOOKUP(L3974,COD!$O$12:$P$25,2,FALSE)</f>
        <v>#N/A</v>
      </c>
      <c r="P3974" s="119" t="str">
        <f t="shared" si="3386"/>
        <v>#N/A</v>
      </c>
    </row>
    <row r="3975" ht="23.25" customHeight="1">
      <c r="A3975" s="86" t="str">
        <f t="shared" si="3607"/>
        <v>51</v>
      </c>
      <c r="B3975" s="177">
        <v>51.0</v>
      </c>
      <c r="C3975" s="178" t="str">
        <f t="shared" si="91"/>
        <v/>
      </c>
      <c r="D3975" s="179" t="str">
        <f t="shared" ref="D3975:E3975" si="3657">D3974</f>
        <v/>
      </c>
      <c r="E3975" s="180" t="str">
        <f t="shared" si="3657"/>
        <v/>
      </c>
      <c r="F3975" s="181"/>
      <c r="G3975" s="182"/>
      <c r="H3975" s="183"/>
      <c r="I3975" s="183"/>
      <c r="J3975" s="187"/>
      <c r="K3975" s="186"/>
      <c r="L3975" s="186"/>
      <c r="M3975" s="131"/>
      <c r="N3975" s="128" t="str">
        <f>VLOOKUP(K3975,COD!$O$2:$P$10,2,FALSE)</f>
        <v>#N/A</v>
      </c>
      <c r="O3975" s="128" t="str">
        <f>VLOOKUP(L3975,COD!$O$12:$P$25,2,FALSE)</f>
        <v>#N/A</v>
      </c>
      <c r="P3975" s="119" t="str">
        <f t="shared" si="3386"/>
        <v>#N/A</v>
      </c>
    </row>
    <row r="3976" ht="23.25" customHeight="1">
      <c r="A3976" s="86" t="str">
        <f t="shared" si="3607"/>
        <v>52</v>
      </c>
      <c r="B3976" s="177">
        <v>52.0</v>
      </c>
      <c r="C3976" s="178" t="str">
        <f t="shared" si="91"/>
        <v/>
      </c>
      <c r="D3976" s="179" t="str">
        <f t="shared" ref="D3976:E3976" si="3658">D3975</f>
        <v/>
      </c>
      <c r="E3976" s="180" t="str">
        <f t="shared" si="3658"/>
        <v/>
      </c>
      <c r="F3976" s="181"/>
      <c r="G3976" s="182"/>
      <c r="H3976" s="183"/>
      <c r="I3976" s="183"/>
      <c r="J3976" s="184"/>
      <c r="K3976" s="186"/>
      <c r="L3976" s="186"/>
      <c r="M3976" s="132"/>
      <c r="N3976" s="119" t="str">
        <f>VLOOKUP(K3976,COD!$O$2:$P$10,2,FALSE)</f>
        <v>#N/A</v>
      </c>
      <c r="O3976" s="119" t="str">
        <f>VLOOKUP(L3976,COD!$O$12:$P$25,2,FALSE)</f>
        <v>#N/A</v>
      </c>
      <c r="P3976" s="119" t="str">
        <f t="shared" si="3386"/>
        <v>#N/A</v>
      </c>
    </row>
    <row r="3977" ht="23.25" customHeight="1">
      <c r="A3977" s="86" t="str">
        <f t="shared" si="3607"/>
        <v>53</v>
      </c>
      <c r="B3977" s="177">
        <v>53.0</v>
      </c>
      <c r="C3977" s="178" t="str">
        <f t="shared" si="91"/>
        <v/>
      </c>
      <c r="D3977" s="179" t="str">
        <f t="shared" ref="D3977:E3977" si="3659">D3976</f>
        <v/>
      </c>
      <c r="E3977" s="180" t="str">
        <f t="shared" si="3659"/>
        <v/>
      </c>
      <c r="F3977" s="181"/>
      <c r="G3977" s="182"/>
      <c r="H3977" s="183"/>
      <c r="I3977" s="183"/>
      <c r="J3977" s="184"/>
      <c r="K3977" s="185"/>
      <c r="L3977" s="185"/>
      <c r="M3977" s="127"/>
      <c r="N3977" s="119" t="str">
        <f>VLOOKUP(K3977,COD!$O$2:$P$10,2,FALSE)</f>
        <v>#N/A</v>
      </c>
      <c r="O3977" s="119" t="str">
        <f>VLOOKUP(L3977,COD!$O$12:$P$25,2,FALSE)</f>
        <v>#N/A</v>
      </c>
      <c r="P3977" s="119" t="str">
        <f t="shared" si="3386"/>
        <v>#N/A</v>
      </c>
    </row>
    <row r="3978" ht="23.25" customHeight="1">
      <c r="A3978" s="86" t="str">
        <f t="shared" si="3607"/>
        <v>54</v>
      </c>
      <c r="B3978" s="177">
        <v>54.0</v>
      </c>
      <c r="C3978" s="178" t="str">
        <f t="shared" si="91"/>
        <v/>
      </c>
      <c r="D3978" s="179" t="str">
        <f t="shared" ref="D3978:E3978" si="3660">D3977</f>
        <v/>
      </c>
      <c r="E3978" s="180" t="str">
        <f t="shared" si="3660"/>
        <v/>
      </c>
      <c r="F3978" s="181"/>
      <c r="G3978" s="182"/>
      <c r="H3978" s="183"/>
      <c r="I3978" s="183"/>
      <c r="J3978" s="184"/>
      <c r="K3978" s="186"/>
      <c r="L3978" s="186"/>
      <c r="M3978" s="132"/>
      <c r="N3978" s="119" t="str">
        <f>VLOOKUP(K3978,COD!$O$2:$P$10,2,FALSE)</f>
        <v>#N/A</v>
      </c>
      <c r="O3978" s="119" t="str">
        <f>VLOOKUP(L3978,COD!$O$12:$P$25,2,FALSE)</f>
        <v>#N/A</v>
      </c>
      <c r="P3978" s="119" t="str">
        <f t="shared" si="3386"/>
        <v>#N/A</v>
      </c>
    </row>
    <row r="3979" ht="23.25" customHeight="1">
      <c r="A3979" s="86" t="str">
        <f t="shared" si="3607"/>
        <v>55</v>
      </c>
      <c r="B3979" s="177">
        <v>55.0</v>
      </c>
      <c r="C3979" s="178" t="str">
        <f t="shared" si="91"/>
        <v/>
      </c>
      <c r="D3979" s="179" t="str">
        <f t="shared" ref="D3979:E3979" si="3661">D3978</f>
        <v/>
      </c>
      <c r="E3979" s="180" t="str">
        <f t="shared" si="3661"/>
        <v/>
      </c>
      <c r="F3979" s="181"/>
      <c r="G3979" s="182"/>
      <c r="H3979" s="183"/>
      <c r="I3979" s="183"/>
      <c r="J3979" s="184"/>
      <c r="K3979" s="185"/>
      <c r="L3979" s="186"/>
      <c r="M3979" s="131"/>
      <c r="N3979" s="119" t="str">
        <f>VLOOKUP(K3979,COD!$O$2:$P$10,2,FALSE)</f>
        <v>#N/A</v>
      </c>
      <c r="O3979" s="119" t="str">
        <f>VLOOKUP(L3979,COD!$O$12:$P$25,2,FALSE)</f>
        <v>#N/A</v>
      </c>
      <c r="P3979" s="119" t="str">
        <f t="shared" si="3386"/>
        <v>#N/A</v>
      </c>
    </row>
    <row r="3980" ht="23.25" customHeight="1">
      <c r="A3980" s="86" t="str">
        <f t="shared" si="3607"/>
        <v>56</v>
      </c>
      <c r="B3980" s="177">
        <v>56.0</v>
      </c>
      <c r="C3980" s="178" t="str">
        <f t="shared" si="91"/>
        <v/>
      </c>
      <c r="D3980" s="179" t="str">
        <f t="shared" ref="D3980:E3980" si="3662">D3979</f>
        <v/>
      </c>
      <c r="E3980" s="180" t="str">
        <f t="shared" si="3662"/>
        <v/>
      </c>
      <c r="F3980" s="181"/>
      <c r="G3980" s="182"/>
      <c r="H3980" s="183"/>
      <c r="I3980" s="183"/>
      <c r="J3980" s="184"/>
      <c r="K3980" s="186"/>
      <c r="L3980" s="186"/>
      <c r="M3980" s="130"/>
      <c r="N3980" s="119" t="str">
        <f>VLOOKUP(K3980,COD!$O$2:$P$10,2,FALSE)</f>
        <v>#N/A</v>
      </c>
      <c r="O3980" s="119" t="str">
        <f>VLOOKUP(L3980,COD!$O$12:$P$25,2,FALSE)</f>
        <v>#N/A</v>
      </c>
      <c r="P3980" s="119" t="str">
        <f t="shared" si="3386"/>
        <v>#N/A</v>
      </c>
    </row>
    <row r="3981" ht="23.25" customHeight="1">
      <c r="A3981" s="86" t="str">
        <f t="shared" si="3607"/>
        <v>57</v>
      </c>
      <c r="B3981" s="177">
        <v>57.0</v>
      </c>
      <c r="C3981" s="178" t="str">
        <f t="shared" si="91"/>
        <v/>
      </c>
      <c r="D3981" s="179" t="str">
        <f t="shared" ref="D3981:E3981" si="3663">D3980</f>
        <v/>
      </c>
      <c r="E3981" s="180" t="str">
        <f t="shared" si="3663"/>
        <v/>
      </c>
      <c r="F3981" s="181"/>
      <c r="G3981" s="182"/>
      <c r="H3981" s="183"/>
      <c r="I3981" s="183"/>
      <c r="J3981" s="184"/>
      <c r="K3981" s="185"/>
      <c r="L3981" s="185"/>
      <c r="M3981" s="127"/>
      <c r="N3981" s="119" t="str">
        <f>VLOOKUP(K3981,COD!$O$2:$P$10,2,FALSE)</f>
        <v>#N/A</v>
      </c>
      <c r="O3981" s="119" t="str">
        <f>VLOOKUP(L3981,COD!$O$12:$P$25,2,FALSE)</f>
        <v>#N/A</v>
      </c>
      <c r="P3981" s="119" t="str">
        <f t="shared" si="3386"/>
        <v>#N/A</v>
      </c>
    </row>
    <row r="3982" ht="23.25" customHeight="1">
      <c r="A3982" s="86" t="str">
        <f t="shared" si="3607"/>
        <v>58</v>
      </c>
      <c r="B3982" s="177">
        <v>58.0</v>
      </c>
      <c r="C3982" s="178" t="str">
        <f t="shared" si="91"/>
        <v/>
      </c>
      <c r="D3982" s="179" t="str">
        <f t="shared" ref="D3982:E3982" si="3664">D3981</f>
        <v/>
      </c>
      <c r="E3982" s="180" t="str">
        <f t="shared" si="3664"/>
        <v/>
      </c>
      <c r="F3982" s="181"/>
      <c r="G3982" s="182"/>
      <c r="H3982" s="183"/>
      <c r="I3982" s="183"/>
      <c r="J3982" s="184"/>
      <c r="K3982" s="185"/>
      <c r="L3982" s="185"/>
      <c r="M3982" s="132"/>
      <c r="N3982" s="119" t="str">
        <f>VLOOKUP(K3982,COD!$O$2:$P$10,2,FALSE)</f>
        <v>#N/A</v>
      </c>
      <c r="O3982" s="119" t="str">
        <f>VLOOKUP(L3982,COD!$O$12:$P$25,2,FALSE)</f>
        <v>#N/A</v>
      </c>
      <c r="P3982" s="119" t="str">
        <f t="shared" si="3386"/>
        <v>#N/A</v>
      </c>
    </row>
    <row r="3983" ht="23.25" customHeight="1">
      <c r="A3983" s="86" t="str">
        <f t="shared" si="3607"/>
        <v>59</v>
      </c>
      <c r="B3983" s="177">
        <v>59.0</v>
      </c>
      <c r="C3983" s="178" t="str">
        <f t="shared" si="91"/>
        <v/>
      </c>
      <c r="D3983" s="179" t="str">
        <f t="shared" ref="D3983:E3983" si="3665">D3982</f>
        <v/>
      </c>
      <c r="E3983" s="180" t="str">
        <f t="shared" si="3665"/>
        <v/>
      </c>
      <c r="F3983" s="181"/>
      <c r="G3983" s="182"/>
      <c r="H3983" s="183"/>
      <c r="I3983" s="183"/>
      <c r="J3983" s="184"/>
      <c r="K3983" s="185"/>
      <c r="L3983" s="185"/>
      <c r="M3983" s="127"/>
      <c r="N3983" s="119" t="str">
        <f>VLOOKUP(K3983,COD!$O$2:$P$10,2,FALSE)</f>
        <v>#N/A</v>
      </c>
      <c r="O3983" s="119" t="str">
        <f>VLOOKUP(L3983,COD!$O$12:$P$25,2,FALSE)</f>
        <v>#N/A</v>
      </c>
      <c r="P3983" s="119" t="str">
        <f t="shared" si="3386"/>
        <v>#N/A</v>
      </c>
    </row>
    <row r="3984" ht="23.25" customHeight="1">
      <c r="A3984" s="86" t="str">
        <f t="shared" si="3607"/>
        <v>60</v>
      </c>
      <c r="B3984" s="177">
        <v>60.0</v>
      </c>
      <c r="C3984" s="178" t="str">
        <f t="shared" si="91"/>
        <v/>
      </c>
      <c r="D3984" s="179" t="str">
        <f t="shared" ref="D3984:E3984" si="3666">D3983</f>
        <v/>
      </c>
      <c r="E3984" s="180" t="str">
        <f t="shared" si="3666"/>
        <v/>
      </c>
      <c r="F3984" s="181"/>
      <c r="G3984" s="182"/>
      <c r="H3984" s="183"/>
      <c r="I3984" s="183"/>
      <c r="J3984" s="184"/>
      <c r="K3984" s="185"/>
      <c r="L3984" s="185"/>
      <c r="M3984" s="132"/>
      <c r="N3984" s="119" t="str">
        <f>VLOOKUP(K3984,COD!$O$2:$P$10,2,FALSE)</f>
        <v>#N/A</v>
      </c>
      <c r="O3984" s="119" t="str">
        <f>VLOOKUP(L3984,COD!$O$12:$P$25,2,FALSE)</f>
        <v>#N/A</v>
      </c>
      <c r="P3984" s="119" t="str">
        <f t="shared" si="3386"/>
        <v>#N/A</v>
      </c>
    </row>
    <row r="3985" ht="23.25" customHeight="1">
      <c r="A3985" s="86" t="str">
        <f t="shared" si="3607"/>
        <v>61</v>
      </c>
      <c r="B3985" s="177">
        <v>61.0</v>
      </c>
      <c r="C3985" s="178" t="str">
        <f t="shared" si="91"/>
        <v/>
      </c>
      <c r="D3985" s="179" t="str">
        <f t="shared" ref="D3985:E3985" si="3667">D3984</f>
        <v/>
      </c>
      <c r="E3985" s="180" t="str">
        <f t="shared" si="3667"/>
        <v/>
      </c>
      <c r="F3985" s="181"/>
      <c r="G3985" s="182"/>
      <c r="H3985" s="183"/>
      <c r="I3985" s="183"/>
      <c r="J3985" s="187"/>
      <c r="K3985" s="185"/>
      <c r="L3985" s="185"/>
      <c r="M3985" s="127"/>
      <c r="N3985" s="119" t="str">
        <f>VLOOKUP(K3985,COD!$O$2:$P$10,2,FALSE)</f>
        <v>#N/A</v>
      </c>
      <c r="O3985" s="119" t="str">
        <f>VLOOKUP(L3985,COD!$O$12:$P$25,2,FALSE)</f>
        <v>#N/A</v>
      </c>
      <c r="P3985" s="119" t="str">
        <f t="shared" si="3386"/>
        <v>#N/A</v>
      </c>
    </row>
    <row r="3986" ht="23.25" customHeight="1">
      <c r="A3986" s="86" t="str">
        <f t="shared" si="3607"/>
        <v>62</v>
      </c>
      <c r="B3986" s="177">
        <v>62.0</v>
      </c>
      <c r="C3986" s="178" t="str">
        <f t="shared" si="91"/>
        <v/>
      </c>
      <c r="D3986" s="179" t="str">
        <f t="shared" ref="D3986:E3986" si="3668">D3985</f>
        <v/>
      </c>
      <c r="E3986" s="180" t="str">
        <f t="shared" si="3668"/>
        <v/>
      </c>
      <c r="F3986" s="181"/>
      <c r="G3986" s="182"/>
      <c r="H3986" s="183"/>
      <c r="I3986" s="183"/>
      <c r="J3986" s="187"/>
      <c r="K3986" s="186"/>
      <c r="L3986" s="186"/>
      <c r="M3986" s="130"/>
      <c r="N3986" s="119" t="str">
        <f>VLOOKUP(K3986,COD!$O$2:$P$10,2,FALSE)</f>
        <v>#N/A</v>
      </c>
      <c r="O3986" s="119" t="str">
        <f>VLOOKUP(L3986,COD!$O$12:$P$25,2,FALSE)</f>
        <v>#N/A</v>
      </c>
      <c r="P3986" s="119" t="str">
        <f t="shared" si="3386"/>
        <v>#N/A</v>
      </c>
    </row>
    <row r="3987" ht="23.25" customHeight="1">
      <c r="A3987" s="86" t="str">
        <f t="shared" si="3607"/>
        <v>63</v>
      </c>
      <c r="B3987" s="177">
        <v>63.0</v>
      </c>
      <c r="C3987" s="178" t="str">
        <f t="shared" si="91"/>
        <v/>
      </c>
      <c r="D3987" s="179" t="str">
        <f t="shared" ref="D3987:E3987" si="3669">D3986</f>
        <v/>
      </c>
      <c r="E3987" s="180" t="str">
        <f t="shared" si="3669"/>
        <v/>
      </c>
      <c r="F3987" s="181"/>
      <c r="G3987" s="182"/>
      <c r="H3987" s="183"/>
      <c r="I3987" s="183"/>
      <c r="J3987" s="187"/>
      <c r="K3987" s="185"/>
      <c r="L3987" s="185"/>
      <c r="M3987" s="131"/>
      <c r="N3987" s="119" t="str">
        <f>VLOOKUP(K3987,COD!$O$2:$P$10,2,FALSE)</f>
        <v>#N/A</v>
      </c>
      <c r="O3987" s="119" t="str">
        <f>VLOOKUP(L3987,COD!$O$12:$P$25,2,FALSE)</f>
        <v>#N/A</v>
      </c>
      <c r="P3987" s="119" t="str">
        <f t="shared" si="3386"/>
        <v>#N/A</v>
      </c>
    </row>
    <row r="3988" ht="23.25" customHeight="1">
      <c r="A3988" s="86" t="str">
        <f t="shared" si="3607"/>
        <v>64</v>
      </c>
      <c r="B3988" s="177">
        <v>64.0</v>
      </c>
      <c r="C3988" s="178" t="str">
        <f t="shared" si="91"/>
        <v/>
      </c>
      <c r="D3988" s="179" t="str">
        <f t="shared" ref="D3988:E3988" si="3670">D3987</f>
        <v/>
      </c>
      <c r="E3988" s="180" t="str">
        <f t="shared" si="3670"/>
        <v/>
      </c>
      <c r="F3988" s="181"/>
      <c r="G3988" s="182"/>
      <c r="H3988" s="183"/>
      <c r="I3988" s="183"/>
      <c r="J3988" s="184"/>
      <c r="K3988" s="185"/>
      <c r="L3988" s="185"/>
      <c r="M3988" s="130"/>
      <c r="N3988" s="119" t="str">
        <f>VLOOKUP(K3988,COD!$O$2:$P$10,2,FALSE)</f>
        <v>#N/A</v>
      </c>
      <c r="O3988" s="119" t="str">
        <f>VLOOKUP(L3988,COD!$O$12:$P$25,2,FALSE)</f>
        <v>#N/A</v>
      </c>
      <c r="P3988" s="119" t="str">
        <f t="shared" si="3386"/>
        <v>#N/A</v>
      </c>
    </row>
    <row r="3989" ht="23.25" customHeight="1">
      <c r="A3989" s="86" t="str">
        <f t="shared" si="3607"/>
        <v>65</v>
      </c>
      <c r="B3989" s="177">
        <v>65.0</v>
      </c>
      <c r="C3989" s="178" t="str">
        <f t="shared" si="91"/>
        <v/>
      </c>
      <c r="D3989" s="179" t="str">
        <f t="shared" ref="D3989:E3989" si="3671">D3988</f>
        <v/>
      </c>
      <c r="E3989" s="180" t="str">
        <f t="shared" si="3671"/>
        <v/>
      </c>
      <c r="F3989" s="181"/>
      <c r="G3989" s="182"/>
      <c r="H3989" s="183"/>
      <c r="I3989" s="183"/>
      <c r="J3989" s="184"/>
      <c r="K3989" s="185"/>
      <c r="L3989" s="185"/>
      <c r="M3989" s="131"/>
      <c r="N3989" s="119" t="str">
        <f>VLOOKUP(K3989,COD!$O$2:$P$10,2,FALSE)</f>
        <v>#N/A</v>
      </c>
      <c r="O3989" s="119" t="str">
        <f>VLOOKUP(L3989,COD!$O$12:$P$25,2,FALSE)</f>
        <v>#N/A</v>
      </c>
      <c r="P3989" s="119" t="str">
        <f t="shared" si="3386"/>
        <v>#N/A</v>
      </c>
    </row>
    <row r="3990" ht="23.25" customHeight="1">
      <c r="A3990" s="86" t="str">
        <f t="shared" si="3607"/>
        <v>66</v>
      </c>
      <c r="B3990" s="177">
        <v>66.0</v>
      </c>
      <c r="C3990" s="178" t="str">
        <f t="shared" si="91"/>
        <v/>
      </c>
      <c r="D3990" s="179" t="str">
        <f t="shared" ref="D3990:E3990" si="3672">D3989</f>
        <v/>
      </c>
      <c r="E3990" s="180" t="str">
        <f t="shared" si="3672"/>
        <v/>
      </c>
      <c r="F3990" s="181"/>
      <c r="G3990" s="182"/>
      <c r="H3990" s="183"/>
      <c r="I3990" s="183"/>
      <c r="J3990" s="184"/>
      <c r="K3990" s="186"/>
      <c r="L3990" s="186"/>
      <c r="M3990" s="130"/>
      <c r="N3990" s="119" t="str">
        <f>VLOOKUP(K3990,COD!$O$2:$P$10,2,FALSE)</f>
        <v>#N/A</v>
      </c>
      <c r="O3990" s="119" t="str">
        <f>VLOOKUP(L3990,COD!$O$12:$P$25,2,FALSE)</f>
        <v>#N/A</v>
      </c>
      <c r="P3990" s="119" t="str">
        <f t="shared" si="3386"/>
        <v>#N/A</v>
      </c>
    </row>
    <row r="3991" ht="23.25" customHeight="1">
      <c r="A3991" s="86" t="str">
        <f t="shared" si="3607"/>
        <v>67</v>
      </c>
      <c r="B3991" s="177">
        <v>67.0</v>
      </c>
      <c r="C3991" s="178" t="str">
        <f t="shared" si="91"/>
        <v/>
      </c>
      <c r="D3991" s="179" t="str">
        <f t="shared" ref="D3991:E3991" si="3673">D3990</f>
        <v/>
      </c>
      <c r="E3991" s="180" t="str">
        <f t="shared" si="3673"/>
        <v/>
      </c>
      <c r="F3991" s="181"/>
      <c r="G3991" s="182"/>
      <c r="H3991" s="183"/>
      <c r="I3991" s="183"/>
      <c r="J3991" s="184"/>
      <c r="K3991" s="185"/>
      <c r="L3991" s="185"/>
      <c r="M3991" s="127"/>
      <c r="N3991" s="119" t="str">
        <f>VLOOKUP(K3991,COD!$O$2:$P$10,2,FALSE)</f>
        <v>#N/A</v>
      </c>
      <c r="O3991" s="119" t="str">
        <f>VLOOKUP(L3991,COD!$O$12:$P$25,2,FALSE)</f>
        <v>#N/A</v>
      </c>
      <c r="P3991" s="119" t="str">
        <f t="shared" si="3386"/>
        <v>#N/A</v>
      </c>
    </row>
    <row r="3992" ht="23.25" customHeight="1">
      <c r="A3992" s="86" t="str">
        <f t="shared" si="3607"/>
        <v>68</v>
      </c>
      <c r="B3992" s="177">
        <v>68.0</v>
      </c>
      <c r="C3992" s="178" t="str">
        <f t="shared" si="91"/>
        <v/>
      </c>
      <c r="D3992" s="179" t="str">
        <f t="shared" ref="D3992:E3992" si="3674">D3991</f>
        <v/>
      </c>
      <c r="E3992" s="180" t="str">
        <f t="shared" si="3674"/>
        <v/>
      </c>
      <c r="F3992" s="181"/>
      <c r="G3992" s="182"/>
      <c r="H3992" s="183"/>
      <c r="I3992" s="183"/>
      <c r="J3992" s="187"/>
      <c r="K3992" s="186"/>
      <c r="L3992" s="186"/>
      <c r="M3992" s="130"/>
      <c r="N3992" s="119" t="str">
        <f>VLOOKUP(K3992,COD!$O$2:$P$10,2,FALSE)</f>
        <v>#N/A</v>
      </c>
      <c r="O3992" s="119" t="str">
        <f>VLOOKUP(L3992,COD!$O$12:$P$25,2,FALSE)</f>
        <v>#N/A</v>
      </c>
      <c r="P3992" s="119" t="str">
        <f t="shared" si="3386"/>
        <v>#N/A</v>
      </c>
    </row>
    <row r="3993" ht="23.25" customHeight="1">
      <c r="A3993" s="86" t="str">
        <f t="shared" si="3607"/>
        <v>69</v>
      </c>
      <c r="B3993" s="177">
        <v>69.0</v>
      </c>
      <c r="C3993" s="178" t="str">
        <f t="shared" si="91"/>
        <v/>
      </c>
      <c r="D3993" s="179" t="str">
        <f t="shared" ref="D3993:E3993" si="3675">D3992</f>
        <v/>
      </c>
      <c r="E3993" s="180" t="str">
        <f t="shared" si="3675"/>
        <v/>
      </c>
      <c r="F3993" s="181"/>
      <c r="G3993" s="182"/>
      <c r="H3993" s="183"/>
      <c r="I3993" s="183"/>
      <c r="J3993" s="184"/>
      <c r="K3993" s="186"/>
      <c r="L3993" s="186"/>
      <c r="M3993" s="131"/>
      <c r="N3993" s="119" t="str">
        <f>VLOOKUP(K3993,COD!$O$2:$P$10,2,FALSE)</f>
        <v>#N/A</v>
      </c>
      <c r="O3993" s="119" t="str">
        <f>VLOOKUP(L3993,COD!$O$12:$P$25,2,FALSE)</f>
        <v>#N/A</v>
      </c>
      <c r="P3993" s="119" t="str">
        <f t="shared" si="3386"/>
        <v>#N/A</v>
      </c>
    </row>
    <row r="3994" ht="23.25" customHeight="1">
      <c r="A3994" s="86" t="str">
        <f t="shared" si="3607"/>
        <v>70</v>
      </c>
      <c r="B3994" s="191">
        <v>70.0</v>
      </c>
      <c r="C3994" s="192" t="str">
        <f t="shared" si="91"/>
        <v/>
      </c>
      <c r="D3994" s="193" t="str">
        <f t="shared" ref="D3994:E3994" si="3676">D3993</f>
        <v/>
      </c>
      <c r="E3994" s="194" t="str">
        <f t="shared" si="3676"/>
        <v/>
      </c>
      <c r="F3994" s="195"/>
      <c r="G3994" s="196"/>
      <c r="H3994" s="197"/>
      <c r="I3994" s="197"/>
      <c r="J3994" s="198"/>
      <c r="K3994" s="199"/>
      <c r="L3994" s="199"/>
      <c r="M3994" s="166"/>
      <c r="N3994" s="119" t="str">
        <f>VLOOKUP(K3994,COD!$O$2:$P$10,2,FALSE)</f>
        <v>#N/A</v>
      </c>
      <c r="O3994" s="119" t="str">
        <f>VLOOKUP(L3994,COD!$O$12:$P$25,2,FALSE)</f>
        <v>#N/A</v>
      </c>
      <c r="P3994" s="119" t="str">
        <f t="shared" si="3386"/>
        <v>#N/A</v>
      </c>
    </row>
    <row r="3995" ht="21.0" customHeight="1">
      <c r="A3995" s="86" t="str">
        <f t="shared" ref="A3995:A3997" si="3678">E3995&amp;D3995&amp;F3995</f>
        <v>CLAVE ROJA</v>
      </c>
      <c r="B3995" s="167" t="s">
        <v>450</v>
      </c>
      <c r="C3995" s="200" t="str">
        <f t="shared" si="91"/>
        <v/>
      </c>
      <c r="D3995" s="201" t="str">
        <f t="shared" ref="D3995:E3995" si="3677">D3994</f>
        <v/>
      </c>
      <c r="E3995" s="202" t="str">
        <f t="shared" si="3677"/>
        <v/>
      </c>
      <c r="F3995" s="203" t="s">
        <v>21</v>
      </c>
      <c r="G3995" s="150"/>
      <c r="H3995" s="150"/>
      <c r="I3995" s="150"/>
      <c r="J3995" s="151"/>
      <c r="K3995" s="152"/>
      <c r="L3995" s="151"/>
      <c r="M3995" s="153"/>
      <c r="N3995" s="119" t="str">
        <f>VLOOKUP(K3995,COD!$O$2:$P$10,2,FALSE)</f>
        <v>#N/A</v>
      </c>
      <c r="O3995" s="119" t="str">
        <f>VLOOKUP(L3995,COD!$O$12:$P$25,2,FALSE)</f>
        <v>#N/A</v>
      </c>
      <c r="P3995" s="119" t="str">
        <f t="shared" si="3386"/>
        <v>#N/A</v>
      </c>
    </row>
    <row r="3996" ht="21.0" customHeight="1">
      <c r="A3996" s="86" t="str">
        <f t="shared" si="3678"/>
        <v>CLAVE AMARILLA</v>
      </c>
      <c r="B3996" s="177" t="s">
        <v>450</v>
      </c>
      <c r="C3996" s="204" t="str">
        <f t="shared" si="91"/>
        <v/>
      </c>
      <c r="D3996" s="205" t="str">
        <f t="shared" ref="D3996:E3996" si="3679">D3995</f>
        <v/>
      </c>
      <c r="E3996" s="180" t="str">
        <f t="shared" si="3679"/>
        <v/>
      </c>
      <c r="F3996" s="206" t="s">
        <v>32</v>
      </c>
      <c r="G3996" s="157"/>
      <c r="H3996" s="157"/>
      <c r="I3996" s="157"/>
      <c r="J3996" s="158"/>
      <c r="K3996" s="159"/>
      <c r="L3996" s="158"/>
      <c r="M3996" s="130"/>
      <c r="N3996" s="119" t="str">
        <f>VLOOKUP(K3996,COD!$O$2:$P$10,2,FALSE)</f>
        <v>#N/A</v>
      </c>
      <c r="O3996" s="119" t="str">
        <f>VLOOKUP(L3996,COD!$O$12:$P$25,2,FALSE)</f>
        <v>#N/A</v>
      </c>
      <c r="P3996" s="119" t="str">
        <f t="shared" si="3386"/>
        <v>#N/A</v>
      </c>
    </row>
    <row r="3997" ht="21.0" customHeight="1">
      <c r="A3997" s="86" t="str">
        <f t="shared" si="3678"/>
        <v>CLAVE AZUL</v>
      </c>
      <c r="B3997" s="191" t="s">
        <v>450</v>
      </c>
      <c r="C3997" s="207" t="str">
        <f t="shared" si="91"/>
        <v/>
      </c>
      <c r="D3997" s="208" t="str">
        <f t="shared" ref="D3997:E3997" si="3680">D3996</f>
        <v/>
      </c>
      <c r="E3997" s="194" t="str">
        <f t="shared" si="3680"/>
        <v/>
      </c>
      <c r="F3997" s="209" t="s">
        <v>43</v>
      </c>
      <c r="G3997" s="163"/>
      <c r="H3997" s="163"/>
      <c r="I3997" s="163"/>
      <c r="J3997" s="164"/>
      <c r="K3997" s="165"/>
      <c r="L3997" s="164"/>
      <c r="M3997" s="166"/>
      <c r="N3997" s="119" t="str">
        <f>VLOOKUP(K3997,COD!$O$2:$P$10,2,FALSE)</f>
        <v>#N/A</v>
      </c>
      <c r="O3997" s="119" t="str">
        <f>VLOOKUP(L3997,COD!$O$12:$P$25,2,FALSE)</f>
        <v>#N/A</v>
      </c>
      <c r="P3997" s="119" t="str">
        <f t="shared" si="3386"/>
        <v>#N/A</v>
      </c>
    </row>
    <row r="3998" ht="23.25" customHeight="1">
      <c r="A3998" s="86" t="str">
        <f t="shared" ref="A3998:A4067" si="3681">E3998&amp;D3998&amp;B3998</f>
        <v>1</v>
      </c>
      <c r="B3998" s="108">
        <v>1.0</v>
      </c>
      <c r="C3998" s="109" t="str">
        <f t="shared" si="91"/>
        <v/>
      </c>
      <c r="D3998" s="110" t="str">
        <f>VLOOKUP($B$2&amp;$E3998,'Numeración'!$A$4:$G$63,5,FALSE)</f>
        <v/>
      </c>
      <c r="E3998" s="210"/>
      <c r="F3998" s="211"/>
      <c r="G3998" s="113"/>
      <c r="H3998" s="114"/>
      <c r="I3998" s="114"/>
      <c r="J3998" s="212"/>
      <c r="K3998" s="175"/>
      <c r="L3998" s="175"/>
      <c r="M3998" s="117"/>
      <c r="N3998" s="118" t="str">
        <f>VLOOKUP(K3998,COD!$O$2:$P$10,2,FALSE)</f>
        <v>#N/A</v>
      </c>
      <c r="O3998" s="118" t="str">
        <f>VLOOKUP(L3998,COD!$O$12:$P$25,2,FALSE)</f>
        <v>#N/A</v>
      </c>
      <c r="P3998" s="119" t="str">
        <f t="shared" si="3386"/>
        <v>#N/A</v>
      </c>
    </row>
    <row r="3999" ht="23.25" customHeight="1">
      <c r="A3999" s="86" t="str">
        <f t="shared" si="3681"/>
        <v>2</v>
      </c>
      <c r="B3999" s="120">
        <v>2.0</v>
      </c>
      <c r="C3999" s="121" t="str">
        <f t="shared" si="91"/>
        <v/>
      </c>
      <c r="D3999" s="122" t="str">
        <f t="shared" ref="D3999:E3999" si="3682">D3998</f>
        <v/>
      </c>
      <c r="E3999" s="123" t="str">
        <f t="shared" si="3682"/>
        <v/>
      </c>
      <c r="F3999" s="213"/>
      <c r="G3999" s="124"/>
      <c r="H3999" s="125"/>
      <c r="I3999" s="125"/>
      <c r="J3999" s="214"/>
      <c r="K3999" s="185"/>
      <c r="L3999" s="186"/>
      <c r="M3999" s="127"/>
      <c r="N3999" s="128" t="str">
        <f>VLOOKUP(K3999,COD!$O$2:$P$10,2,FALSE)</f>
        <v>#N/A</v>
      </c>
      <c r="O3999" s="128" t="str">
        <f>VLOOKUP(L3999,COD!$O$12:$P$25,2,FALSE)</f>
        <v>#N/A</v>
      </c>
      <c r="P3999" s="119" t="str">
        <f t="shared" si="3386"/>
        <v>#N/A</v>
      </c>
    </row>
    <row r="4000" ht="23.25" customHeight="1">
      <c r="A4000" s="86" t="str">
        <f t="shared" si="3681"/>
        <v>3</v>
      </c>
      <c r="B4000" s="120">
        <v>3.0</v>
      </c>
      <c r="C4000" s="121" t="str">
        <f t="shared" si="91"/>
        <v/>
      </c>
      <c r="D4000" s="122" t="str">
        <f t="shared" ref="D4000:E4000" si="3683">D3999</f>
        <v/>
      </c>
      <c r="E4000" s="123" t="str">
        <f t="shared" si="3683"/>
        <v/>
      </c>
      <c r="F4000" s="213"/>
      <c r="G4000" s="124"/>
      <c r="H4000" s="125"/>
      <c r="I4000" s="125"/>
      <c r="J4000" s="214"/>
      <c r="K4000" s="185"/>
      <c r="L4000" s="185"/>
      <c r="M4000" s="130"/>
      <c r="N4000" s="118" t="str">
        <f>VLOOKUP(K4000,COD!$O$2:$P$10,2,FALSE)</f>
        <v>#N/A</v>
      </c>
      <c r="O4000" s="118" t="str">
        <f>VLOOKUP(L4000,COD!$O$12:$P$25,2,FALSE)</f>
        <v>#N/A</v>
      </c>
      <c r="P4000" s="119" t="str">
        <f t="shared" si="3386"/>
        <v>#N/A</v>
      </c>
    </row>
    <row r="4001" ht="23.25" customHeight="1">
      <c r="A4001" s="86" t="str">
        <f t="shared" si="3681"/>
        <v>4</v>
      </c>
      <c r="B4001" s="120">
        <v>4.0</v>
      </c>
      <c r="C4001" s="121" t="str">
        <f t="shared" si="91"/>
        <v/>
      </c>
      <c r="D4001" s="122" t="str">
        <f t="shared" ref="D4001:E4001" si="3684">D4000</f>
        <v/>
      </c>
      <c r="E4001" s="123" t="str">
        <f t="shared" si="3684"/>
        <v/>
      </c>
      <c r="F4001" s="213"/>
      <c r="G4001" s="124"/>
      <c r="H4001" s="125"/>
      <c r="I4001" s="125"/>
      <c r="J4001" s="214"/>
      <c r="K4001" s="185"/>
      <c r="L4001" s="185"/>
      <c r="M4001" s="127"/>
      <c r="N4001" s="128" t="str">
        <f>VLOOKUP(K4001,COD!$O$2:$P$10,2,FALSE)</f>
        <v>#N/A</v>
      </c>
      <c r="O4001" s="128" t="str">
        <f>VLOOKUP(L4001,COD!$O$12:$P$25,2,FALSE)</f>
        <v>#N/A</v>
      </c>
      <c r="P4001" s="119" t="str">
        <f t="shared" si="3386"/>
        <v>#N/A</v>
      </c>
    </row>
    <row r="4002" ht="23.25" customHeight="1">
      <c r="A4002" s="86" t="str">
        <f t="shared" si="3681"/>
        <v>5</v>
      </c>
      <c r="B4002" s="120">
        <v>5.0</v>
      </c>
      <c r="C4002" s="121" t="str">
        <f t="shared" si="91"/>
        <v/>
      </c>
      <c r="D4002" s="122" t="str">
        <f t="shared" ref="D4002:E4002" si="3685">D4001</f>
        <v/>
      </c>
      <c r="E4002" s="123" t="str">
        <f t="shared" si="3685"/>
        <v/>
      </c>
      <c r="F4002" s="213"/>
      <c r="G4002" s="124"/>
      <c r="H4002" s="125"/>
      <c r="I4002" s="125"/>
      <c r="J4002" s="214"/>
      <c r="K4002" s="185"/>
      <c r="L4002" s="185"/>
      <c r="M4002" s="130"/>
      <c r="N4002" s="118" t="str">
        <f>VLOOKUP(K4002,COD!$O$2:$P$10,2,FALSE)</f>
        <v>#N/A</v>
      </c>
      <c r="O4002" s="118" t="str">
        <f>VLOOKUP(L4002,COD!$O$12:$P$25,2,FALSE)</f>
        <v>#N/A</v>
      </c>
      <c r="P4002" s="119" t="str">
        <f t="shared" si="3386"/>
        <v>#N/A</v>
      </c>
    </row>
    <row r="4003" ht="23.25" customHeight="1">
      <c r="A4003" s="86" t="str">
        <f t="shared" si="3681"/>
        <v>6</v>
      </c>
      <c r="B4003" s="120">
        <v>6.0</v>
      </c>
      <c r="C4003" s="121" t="str">
        <f t="shared" si="91"/>
        <v/>
      </c>
      <c r="D4003" s="122" t="str">
        <f t="shared" ref="D4003:E4003" si="3686">D4002</f>
        <v/>
      </c>
      <c r="E4003" s="123" t="str">
        <f t="shared" si="3686"/>
        <v/>
      </c>
      <c r="F4003" s="213"/>
      <c r="G4003" s="124"/>
      <c r="H4003" s="125"/>
      <c r="I4003" s="125"/>
      <c r="J4003" s="214"/>
      <c r="K4003" s="185"/>
      <c r="L4003" s="185"/>
      <c r="M4003" s="131"/>
      <c r="N4003" s="128" t="str">
        <f>VLOOKUP(K4003,COD!$O$2:$P$10,2,FALSE)</f>
        <v>#N/A</v>
      </c>
      <c r="O4003" s="128" t="str">
        <f>VLOOKUP(L4003,COD!$O$12:$P$25,2,FALSE)</f>
        <v>#N/A</v>
      </c>
      <c r="P4003" s="119" t="str">
        <f t="shared" si="3386"/>
        <v>#N/A</v>
      </c>
    </row>
    <row r="4004" ht="23.25" customHeight="1">
      <c r="A4004" s="86" t="str">
        <f t="shared" si="3681"/>
        <v>7</v>
      </c>
      <c r="B4004" s="120">
        <v>7.0</v>
      </c>
      <c r="C4004" s="121" t="str">
        <f t="shared" si="91"/>
        <v/>
      </c>
      <c r="D4004" s="122" t="str">
        <f t="shared" ref="D4004:E4004" si="3687">D4003</f>
        <v/>
      </c>
      <c r="E4004" s="123" t="str">
        <f t="shared" si="3687"/>
        <v/>
      </c>
      <c r="F4004" s="213"/>
      <c r="G4004" s="124"/>
      <c r="H4004" s="125"/>
      <c r="I4004" s="125"/>
      <c r="J4004" s="214"/>
      <c r="K4004" s="185"/>
      <c r="L4004" s="185"/>
      <c r="M4004" s="132"/>
      <c r="N4004" s="118" t="str">
        <f>VLOOKUP(K4004,COD!$O$2:$P$10,2,FALSE)</f>
        <v>#N/A</v>
      </c>
      <c r="O4004" s="118" t="str">
        <f>VLOOKUP(L4004,COD!$O$12:$P$25,2,FALSE)</f>
        <v>#N/A</v>
      </c>
      <c r="P4004" s="119" t="str">
        <f t="shared" si="3386"/>
        <v>#N/A</v>
      </c>
    </row>
    <row r="4005" ht="23.25" customHeight="1">
      <c r="A4005" s="86" t="str">
        <f t="shared" si="3681"/>
        <v>8</v>
      </c>
      <c r="B4005" s="120">
        <v>8.0</v>
      </c>
      <c r="C4005" s="121" t="str">
        <f t="shared" si="91"/>
        <v/>
      </c>
      <c r="D4005" s="122" t="str">
        <f t="shared" ref="D4005:E4005" si="3688">D4004</f>
        <v/>
      </c>
      <c r="E4005" s="123" t="str">
        <f t="shared" si="3688"/>
        <v/>
      </c>
      <c r="F4005" s="213"/>
      <c r="G4005" s="124"/>
      <c r="H4005" s="125"/>
      <c r="I4005" s="125"/>
      <c r="J4005" s="214"/>
      <c r="K4005" s="185"/>
      <c r="L4005" s="185"/>
      <c r="M4005" s="127"/>
      <c r="N4005" s="128" t="str">
        <f>VLOOKUP(K4005,COD!$O$2:$P$10,2,FALSE)</f>
        <v>#N/A</v>
      </c>
      <c r="O4005" s="128" t="str">
        <f>VLOOKUP(L4005,COD!$O$12:$P$25,2,FALSE)</f>
        <v>#N/A</v>
      </c>
      <c r="P4005" s="119" t="str">
        <f t="shared" si="3386"/>
        <v>#N/A</v>
      </c>
    </row>
    <row r="4006" ht="23.25" customHeight="1">
      <c r="A4006" s="86" t="str">
        <f t="shared" si="3681"/>
        <v>9</v>
      </c>
      <c r="B4006" s="120">
        <v>9.0</v>
      </c>
      <c r="C4006" s="121" t="str">
        <f t="shared" si="91"/>
        <v/>
      </c>
      <c r="D4006" s="122" t="str">
        <f t="shared" ref="D4006:E4006" si="3689">D4005</f>
        <v/>
      </c>
      <c r="E4006" s="123" t="str">
        <f t="shared" si="3689"/>
        <v/>
      </c>
      <c r="F4006" s="213"/>
      <c r="G4006" s="124"/>
      <c r="H4006" s="125"/>
      <c r="I4006" s="125"/>
      <c r="J4006" s="214"/>
      <c r="K4006" s="185"/>
      <c r="L4006" s="185"/>
      <c r="M4006" s="130"/>
      <c r="N4006" s="118" t="str">
        <f>VLOOKUP(K4006,COD!$O$2:$P$10,2,FALSE)</f>
        <v>#N/A</v>
      </c>
      <c r="O4006" s="118" t="str">
        <f>VLOOKUP(L4006,COD!$O$12:$P$25,2,FALSE)</f>
        <v>#N/A</v>
      </c>
      <c r="P4006" s="119" t="str">
        <f t="shared" si="3386"/>
        <v>#N/A</v>
      </c>
    </row>
    <row r="4007" ht="23.25" customHeight="1">
      <c r="A4007" s="86" t="str">
        <f t="shared" si="3681"/>
        <v>10</v>
      </c>
      <c r="B4007" s="120">
        <v>10.0</v>
      </c>
      <c r="C4007" s="121" t="str">
        <f t="shared" si="91"/>
        <v/>
      </c>
      <c r="D4007" s="122" t="str">
        <f t="shared" ref="D4007:E4007" si="3690">D4006</f>
        <v/>
      </c>
      <c r="E4007" s="123" t="str">
        <f t="shared" si="3690"/>
        <v/>
      </c>
      <c r="F4007" s="213"/>
      <c r="G4007" s="124"/>
      <c r="H4007" s="125"/>
      <c r="I4007" s="125"/>
      <c r="J4007" s="214"/>
      <c r="K4007" s="185"/>
      <c r="L4007" s="185"/>
      <c r="M4007" s="127"/>
      <c r="N4007" s="128" t="str">
        <f>VLOOKUP(K4007,COD!$O$2:$P$10,2,FALSE)</f>
        <v>#N/A</v>
      </c>
      <c r="O4007" s="128" t="str">
        <f>VLOOKUP(L4007,COD!$O$12:$P$25,2,FALSE)</f>
        <v>#N/A</v>
      </c>
      <c r="P4007" s="119" t="str">
        <f t="shared" si="3386"/>
        <v>#N/A</v>
      </c>
    </row>
    <row r="4008" ht="23.25" customHeight="1">
      <c r="A4008" s="86" t="str">
        <f t="shared" si="3681"/>
        <v>11</v>
      </c>
      <c r="B4008" s="120">
        <v>11.0</v>
      </c>
      <c r="C4008" s="121" t="str">
        <f t="shared" si="91"/>
        <v/>
      </c>
      <c r="D4008" s="122" t="str">
        <f t="shared" ref="D4008:E4008" si="3691">D4007</f>
        <v/>
      </c>
      <c r="E4008" s="123" t="str">
        <f t="shared" si="3691"/>
        <v/>
      </c>
      <c r="F4008" s="213"/>
      <c r="G4008" s="124"/>
      <c r="H4008" s="125"/>
      <c r="I4008" s="125"/>
      <c r="J4008" s="214"/>
      <c r="K4008" s="185"/>
      <c r="L4008" s="185"/>
      <c r="M4008" s="130"/>
      <c r="N4008" s="118" t="str">
        <f>VLOOKUP(K4008,COD!$O$2:$P$10,2,FALSE)</f>
        <v>#N/A</v>
      </c>
      <c r="O4008" s="118" t="str">
        <f>VLOOKUP(L4008,COD!$O$12:$P$25,2,FALSE)</f>
        <v>#N/A</v>
      </c>
      <c r="P4008" s="119" t="str">
        <f t="shared" si="3386"/>
        <v>#N/A</v>
      </c>
    </row>
    <row r="4009" ht="23.25" customHeight="1">
      <c r="A4009" s="86" t="str">
        <f t="shared" si="3681"/>
        <v>12</v>
      </c>
      <c r="B4009" s="120">
        <v>12.0</v>
      </c>
      <c r="C4009" s="121" t="str">
        <f t="shared" si="91"/>
        <v/>
      </c>
      <c r="D4009" s="122" t="str">
        <f t="shared" ref="D4009:E4009" si="3692">D4008</f>
        <v/>
      </c>
      <c r="E4009" s="123" t="str">
        <f t="shared" si="3692"/>
        <v/>
      </c>
      <c r="F4009" s="213"/>
      <c r="G4009" s="124"/>
      <c r="H4009" s="125"/>
      <c r="I4009" s="125"/>
      <c r="J4009" s="214"/>
      <c r="K4009" s="186"/>
      <c r="L4009" s="186"/>
      <c r="M4009" s="131"/>
      <c r="N4009" s="128" t="str">
        <f>VLOOKUP(K4009,COD!$O$2:$P$10,2,FALSE)</f>
        <v>#N/A</v>
      </c>
      <c r="O4009" s="128" t="str">
        <f>VLOOKUP(L4009,COD!$O$12:$P$25,2,FALSE)</f>
        <v>#N/A</v>
      </c>
      <c r="P4009" s="119" t="str">
        <f t="shared" si="3386"/>
        <v>#N/A</v>
      </c>
    </row>
    <row r="4010" ht="23.25" customHeight="1">
      <c r="A4010" s="86" t="str">
        <f t="shared" si="3681"/>
        <v>13</v>
      </c>
      <c r="B4010" s="120">
        <v>13.0</v>
      </c>
      <c r="C4010" s="121" t="str">
        <f t="shared" si="91"/>
        <v/>
      </c>
      <c r="D4010" s="122" t="str">
        <f t="shared" ref="D4010:E4010" si="3693">D4009</f>
        <v/>
      </c>
      <c r="E4010" s="123" t="str">
        <f t="shared" si="3693"/>
        <v/>
      </c>
      <c r="F4010" s="213"/>
      <c r="G4010" s="124"/>
      <c r="H4010" s="125"/>
      <c r="I4010" s="125"/>
      <c r="J4010" s="214"/>
      <c r="K4010" s="185"/>
      <c r="L4010" s="185"/>
      <c r="M4010" s="132"/>
      <c r="N4010" s="118" t="str">
        <f>VLOOKUP(K4010,COD!$O$2:$P$10,2,FALSE)</f>
        <v>#N/A</v>
      </c>
      <c r="O4010" s="118" t="str">
        <f>VLOOKUP(L4010,COD!$O$12:$P$25,2,FALSE)</f>
        <v>#N/A</v>
      </c>
      <c r="P4010" s="119" t="str">
        <f t="shared" si="3386"/>
        <v>#N/A</v>
      </c>
    </row>
    <row r="4011" ht="23.25" customHeight="1">
      <c r="A4011" s="86" t="str">
        <f t="shared" si="3681"/>
        <v>14</v>
      </c>
      <c r="B4011" s="120">
        <v>14.0</v>
      </c>
      <c r="C4011" s="121" t="str">
        <f t="shared" si="91"/>
        <v/>
      </c>
      <c r="D4011" s="122" t="str">
        <f t="shared" ref="D4011:E4011" si="3694">D4010</f>
        <v/>
      </c>
      <c r="E4011" s="123" t="str">
        <f t="shared" si="3694"/>
        <v/>
      </c>
      <c r="F4011" s="213"/>
      <c r="G4011" s="124"/>
      <c r="H4011" s="125"/>
      <c r="I4011" s="125"/>
      <c r="J4011" s="214"/>
      <c r="K4011" s="186"/>
      <c r="L4011" s="186"/>
      <c r="M4011" s="131"/>
      <c r="N4011" s="128" t="str">
        <f>VLOOKUP(K4011,COD!$O$2:$P$10,2,FALSE)</f>
        <v>#N/A</v>
      </c>
      <c r="O4011" s="128" t="str">
        <f>VLOOKUP(L4011,COD!$O$12:$P$25,2,FALSE)</f>
        <v>#N/A</v>
      </c>
      <c r="P4011" s="119" t="str">
        <f t="shared" si="3386"/>
        <v>#N/A</v>
      </c>
    </row>
    <row r="4012" ht="23.25" customHeight="1">
      <c r="A4012" s="86" t="str">
        <f t="shared" si="3681"/>
        <v>15</v>
      </c>
      <c r="B4012" s="120">
        <v>15.0</v>
      </c>
      <c r="C4012" s="121" t="str">
        <f t="shared" si="91"/>
        <v/>
      </c>
      <c r="D4012" s="122" t="str">
        <f t="shared" ref="D4012:E4012" si="3695">D4011</f>
        <v/>
      </c>
      <c r="E4012" s="123" t="str">
        <f t="shared" si="3695"/>
        <v/>
      </c>
      <c r="F4012" s="213"/>
      <c r="G4012" s="124"/>
      <c r="H4012" s="125"/>
      <c r="I4012" s="125"/>
      <c r="J4012" s="214"/>
      <c r="K4012" s="186"/>
      <c r="L4012" s="186"/>
      <c r="M4012" s="132"/>
      <c r="N4012" s="118" t="str">
        <f>VLOOKUP(K4012,COD!$O$2:$P$10,2,FALSE)</f>
        <v>#N/A</v>
      </c>
      <c r="O4012" s="118" t="str">
        <f>VLOOKUP(L4012,COD!$O$12:$P$25,2,FALSE)</f>
        <v>#N/A</v>
      </c>
      <c r="P4012" s="119" t="str">
        <f t="shared" si="3386"/>
        <v>#N/A</v>
      </c>
    </row>
    <row r="4013" ht="23.25" customHeight="1">
      <c r="A4013" s="86" t="str">
        <f t="shared" si="3681"/>
        <v>16</v>
      </c>
      <c r="B4013" s="120">
        <v>16.0</v>
      </c>
      <c r="C4013" s="121" t="str">
        <f t="shared" si="91"/>
        <v/>
      </c>
      <c r="D4013" s="122" t="str">
        <f t="shared" ref="D4013:E4013" si="3696">D4012</f>
        <v/>
      </c>
      <c r="E4013" s="123" t="str">
        <f t="shared" si="3696"/>
        <v/>
      </c>
      <c r="F4013" s="213"/>
      <c r="G4013" s="124"/>
      <c r="H4013" s="125"/>
      <c r="I4013" s="125"/>
      <c r="J4013" s="214"/>
      <c r="K4013" s="186"/>
      <c r="L4013" s="186"/>
      <c r="M4013" s="127"/>
      <c r="N4013" s="128" t="str">
        <f>VLOOKUP(K4013,COD!$O$2:$P$10,2,FALSE)</f>
        <v>#N/A</v>
      </c>
      <c r="O4013" s="128" t="str">
        <f>VLOOKUP(L4013,COD!$O$12:$P$25,2,FALSE)</f>
        <v>#N/A</v>
      </c>
      <c r="P4013" s="119" t="str">
        <f t="shared" si="3386"/>
        <v>#N/A</v>
      </c>
    </row>
    <row r="4014" ht="23.25" customHeight="1">
      <c r="A4014" s="86" t="str">
        <f t="shared" si="3681"/>
        <v>17</v>
      </c>
      <c r="B4014" s="120">
        <v>17.0</v>
      </c>
      <c r="C4014" s="121" t="str">
        <f t="shared" si="91"/>
        <v/>
      </c>
      <c r="D4014" s="122" t="str">
        <f t="shared" ref="D4014:E4014" si="3697">D4013</f>
        <v/>
      </c>
      <c r="E4014" s="123" t="str">
        <f t="shared" si="3697"/>
        <v/>
      </c>
      <c r="F4014" s="213"/>
      <c r="G4014" s="124"/>
      <c r="H4014" s="125"/>
      <c r="I4014" s="125"/>
      <c r="J4014" s="214"/>
      <c r="K4014" s="186"/>
      <c r="L4014" s="186"/>
      <c r="M4014" s="130"/>
      <c r="N4014" s="118" t="str">
        <f>VLOOKUP(K4014,COD!$O$2:$P$10,2,FALSE)</f>
        <v>#N/A</v>
      </c>
      <c r="O4014" s="118" t="str">
        <f>VLOOKUP(L4014,COD!$O$12:$P$25,2,FALSE)</f>
        <v>#N/A</v>
      </c>
      <c r="P4014" s="119" t="str">
        <f t="shared" si="3386"/>
        <v>#N/A</v>
      </c>
    </row>
    <row r="4015" ht="23.25" customHeight="1">
      <c r="A4015" s="86" t="str">
        <f t="shared" si="3681"/>
        <v>18</v>
      </c>
      <c r="B4015" s="120">
        <v>18.0</v>
      </c>
      <c r="C4015" s="121" t="str">
        <f t="shared" si="91"/>
        <v/>
      </c>
      <c r="D4015" s="122" t="str">
        <f t="shared" ref="D4015:E4015" si="3698">D4014</f>
        <v/>
      </c>
      <c r="E4015" s="123" t="str">
        <f t="shared" si="3698"/>
        <v/>
      </c>
      <c r="F4015" s="213"/>
      <c r="G4015" s="124"/>
      <c r="H4015" s="125"/>
      <c r="I4015" s="125"/>
      <c r="J4015" s="215"/>
      <c r="K4015" s="186"/>
      <c r="L4015" s="186"/>
      <c r="M4015" s="131"/>
      <c r="N4015" s="128" t="str">
        <f>VLOOKUP(K4015,COD!$O$2:$P$10,2,FALSE)</f>
        <v>#N/A</v>
      </c>
      <c r="O4015" s="128" t="str">
        <f>VLOOKUP(L4015,COD!$O$12:$P$25,2,FALSE)</f>
        <v>#N/A</v>
      </c>
      <c r="P4015" s="119" t="str">
        <f t="shared" si="3386"/>
        <v>#N/A</v>
      </c>
    </row>
    <row r="4016" ht="23.25" customHeight="1">
      <c r="A4016" s="86" t="str">
        <f t="shared" si="3681"/>
        <v>19</v>
      </c>
      <c r="B4016" s="120">
        <v>19.0</v>
      </c>
      <c r="C4016" s="121" t="str">
        <f t="shared" si="91"/>
        <v/>
      </c>
      <c r="D4016" s="122" t="str">
        <f t="shared" ref="D4016:E4016" si="3699">D4015</f>
        <v/>
      </c>
      <c r="E4016" s="123" t="str">
        <f t="shared" si="3699"/>
        <v/>
      </c>
      <c r="F4016" s="213"/>
      <c r="G4016" s="124"/>
      <c r="H4016" s="125"/>
      <c r="I4016" s="125"/>
      <c r="J4016" s="214"/>
      <c r="K4016" s="186"/>
      <c r="L4016" s="186"/>
      <c r="M4016" s="132"/>
      <c r="N4016" s="118" t="str">
        <f>VLOOKUP(K4016,COD!$O$2:$P$10,2,FALSE)</f>
        <v>#N/A</v>
      </c>
      <c r="O4016" s="118" t="str">
        <f>VLOOKUP(L4016,COD!$O$12:$P$25,2,FALSE)</f>
        <v>#N/A</v>
      </c>
      <c r="P4016" s="119" t="str">
        <f t="shared" si="3386"/>
        <v>#N/A</v>
      </c>
    </row>
    <row r="4017" ht="23.25" customHeight="1">
      <c r="A4017" s="86" t="str">
        <f t="shared" si="3681"/>
        <v>20</v>
      </c>
      <c r="B4017" s="120">
        <v>20.0</v>
      </c>
      <c r="C4017" s="121" t="str">
        <f t="shared" si="91"/>
        <v/>
      </c>
      <c r="D4017" s="122" t="str">
        <f t="shared" ref="D4017:E4017" si="3700">D4016</f>
        <v/>
      </c>
      <c r="E4017" s="123" t="str">
        <f t="shared" si="3700"/>
        <v/>
      </c>
      <c r="F4017" s="213"/>
      <c r="G4017" s="124"/>
      <c r="H4017" s="125"/>
      <c r="I4017" s="125"/>
      <c r="J4017" s="214"/>
      <c r="K4017" s="186"/>
      <c r="L4017" s="186"/>
      <c r="M4017" s="127"/>
      <c r="N4017" s="128" t="str">
        <f>VLOOKUP(K4017,COD!$O$2:$P$10,2,FALSE)</f>
        <v>#N/A</v>
      </c>
      <c r="O4017" s="128" t="str">
        <f>VLOOKUP(L4017,COD!$O$12:$P$25,2,FALSE)</f>
        <v>#N/A</v>
      </c>
      <c r="P4017" s="119" t="str">
        <f t="shared" si="3386"/>
        <v>#N/A</v>
      </c>
    </row>
    <row r="4018" ht="23.25" customHeight="1">
      <c r="A4018" s="86" t="str">
        <f t="shared" si="3681"/>
        <v>21</v>
      </c>
      <c r="B4018" s="120">
        <v>21.0</v>
      </c>
      <c r="C4018" s="121" t="str">
        <f t="shared" si="91"/>
        <v/>
      </c>
      <c r="D4018" s="122" t="str">
        <f t="shared" ref="D4018:E4018" si="3701">D4017</f>
        <v/>
      </c>
      <c r="E4018" s="123" t="str">
        <f t="shared" si="3701"/>
        <v/>
      </c>
      <c r="F4018" s="213"/>
      <c r="G4018" s="124"/>
      <c r="H4018" s="125"/>
      <c r="I4018" s="125"/>
      <c r="J4018" s="215"/>
      <c r="K4018" s="185"/>
      <c r="L4018" s="186"/>
      <c r="M4018" s="132"/>
      <c r="N4018" s="118" t="str">
        <f>VLOOKUP(K4018,COD!$O$2:$P$10,2,FALSE)</f>
        <v>#N/A</v>
      </c>
      <c r="O4018" s="118" t="str">
        <f>VLOOKUP(L4018,COD!$O$12:$P$25,2,FALSE)</f>
        <v>#N/A</v>
      </c>
      <c r="P4018" s="119" t="str">
        <f t="shared" si="3386"/>
        <v>#N/A</v>
      </c>
    </row>
    <row r="4019" ht="23.25" customHeight="1">
      <c r="A4019" s="86" t="str">
        <f t="shared" si="3681"/>
        <v>22</v>
      </c>
      <c r="B4019" s="120">
        <v>22.0</v>
      </c>
      <c r="C4019" s="121" t="str">
        <f t="shared" si="91"/>
        <v/>
      </c>
      <c r="D4019" s="122" t="str">
        <f t="shared" ref="D4019:E4019" si="3702">D4018</f>
        <v/>
      </c>
      <c r="E4019" s="123" t="str">
        <f t="shared" si="3702"/>
        <v/>
      </c>
      <c r="F4019" s="213"/>
      <c r="G4019" s="124"/>
      <c r="H4019" s="125"/>
      <c r="I4019" s="125"/>
      <c r="J4019" s="214"/>
      <c r="K4019" s="186"/>
      <c r="L4019" s="186"/>
      <c r="M4019" s="131"/>
      <c r="N4019" s="128" t="str">
        <f>VLOOKUP(K4019,COD!$O$2:$P$10,2,FALSE)</f>
        <v>#N/A</v>
      </c>
      <c r="O4019" s="128" t="str">
        <f>VLOOKUP(L4019,COD!$O$12:$P$25,2,FALSE)</f>
        <v>#N/A</v>
      </c>
      <c r="P4019" s="119" t="str">
        <f t="shared" si="3386"/>
        <v>#N/A</v>
      </c>
    </row>
    <row r="4020" ht="23.25" customHeight="1">
      <c r="A4020" s="86" t="str">
        <f t="shared" si="3681"/>
        <v>23</v>
      </c>
      <c r="B4020" s="120">
        <v>23.0</v>
      </c>
      <c r="C4020" s="121" t="str">
        <f t="shared" si="91"/>
        <v/>
      </c>
      <c r="D4020" s="122" t="str">
        <f t="shared" ref="D4020:E4020" si="3703">D4019</f>
        <v/>
      </c>
      <c r="E4020" s="123" t="str">
        <f t="shared" si="3703"/>
        <v/>
      </c>
      <c r="F4020" s="213"/>
      <c r="G4020" s="124"/>
      <c r="H4020" s="125"/>
      <c r="I4020" s="125"/>
      <c r="J4020" s="214"/>
      <c r="K4020" s="185"/>
      <c r="L4020" s="186"/>
      <c r="M4020" s="130"/>
      <c r="N4020" s="118" t="str">
        <f>VLOOKUP(K4020,COD!$O$2:$P$10,2,FALSE)</f>
        <v>#N/A</v>
      </c>
      <c r="O4020" s="118" t="str">
        <f>VLOOKUP(L4020,COD!$O$12:$P$25,2,FALSE)</f>
        <v>#N/A</v>
      </c>
      <c r="P4020" s="119" t="str">
        <f t="shared" si="3386"/>
        <v>#N/A</v>
      </c>
    </row>
    <row r="4021" ht="23.25" customHeight="1">
      <c r="A4021" s="86" t="str">
        <f t="shared" si="3681"/>
        <v>24</v>
      </c>
      <c r="B4021" s="120">
        <v>24.0</v>
      </c>
      <c r="C4021" s="121" t="str">
        <f t="shared" si="91"/>
        <v/>
      </c>
      <c r="D4021" s="122" t="str">
        <f t="shared" ref="D4021:E4021" si="3704">D4020</f>
        <v/>
      </c>
      <c r="E4021" s="123" t="str">
        <f t="shared" si="3704"/>
        <v/>
      </c>
      <c r="F4021" s="213"/>
      <c r="G4021" s="124"/>
      <c r="H4021" s="125"/>
      <c r="I4021" s="125"/>
      <c r="J4021" s="214"/>
      <c r="K4021" s="186"/>
      <c r="L4021" s="186"/>
      <c r="M4021" s="131"/>
      <c r="N4021" s="128" t="str">
        <f>VLOOKUP(K4021,COD!$O$2:$P$10,2,FALSE)</f>
        <v>#N/A</v>
      </c>
      <c r="O4021" s="128" t="str">
        <f>VLOOKUP(L4021,COD!$O$12:$P$25,2,FALSE)</f>
        <v>#N/A</v>
      </c>
      <c r="P4021" s="119" t="str">
        <f t="shared" si="3386"/>
        <v>#N/A</v>
      </c>
    </row>
    <row r="4022" ht="23.25" customHeight="1">
      <c r="A4022" s="86" t="str">
        <f t="shared" si="3681"/>
        <v>25</v>
      </c>
      <c r="B4022" s="120">
        <v>25.0</v>
      </c>
      <c r="C4022" s="121" t="str">
        <f t="shared" si="91"/>
        <v/>
      </c>
      <c r="D4022" s="122" t="str">
        <f t="shared" ref="D4022:E4022" si="3705">D4021</f>
        <v/>
      </c>
      <c r="E4022" s="123" t="str">
        <f t="shared" si="3705"/>
        <v/>
      </c>
      <c r="F4022" s="213"/>
      <c r="G4022" s="124"/>
      <c r="H4022" s="125"/>
      <c r="I4022" s="125"/>
      <c r="J4022" s="215"/>
      <c r="K4022" s="185"/>
      <c r="L4022" s="185"/>
      <c r="M4022" s="132"/>
      <c r="N4022" s="118" t="str">
        <f>VLOOKUP(K4022,COD!$O$2:$P$10,2,FALSE)</f>
        <v>#N/A</v>
      </c>
      <c r="O4022" s="118" t="str">
        <f>VLOOKUP(L4022,COD!$O$12:$P$25,2,FALSE)</f>
        <v>#N/A</v>
      </c>
      <c r="P4022" s="119" t="str">
        <f t="shared" si="3386"/>
        <v>#N/A</v>
      </c>
    </row>
    <row r="4023" ht="23.25" customHeight="1">
      <c r="A4023" s="86" t="str">
        <f t="shared" si="3681"/>
        <v>26</v>
      </c>
      <c r="B4023" s="120">
        <v>26.0</v>
      </c>
      <c r="C4023" s="121" t="str">
        <f t="shared" si="91"/>
        <v/>
      </c>
      <c r="D4023" s="122" t="str">
        <f t="shared" ref="D4023:E4023" si="3706">D4022</f>
        <v/>
      </c>
      <c r="E4023" s="123" t="str">
        <f t="shared" si="3706"/>
        <v/>
      </c>
      <c r="F4023" s="213"/>
      <c r="G4023" s="124"/>
      <c r="H4023" s="125"/>
      <c r="I4023" s="125"/>
      <c r="J4023" s="214"/>
      <c r="K4023" s="185"/>
      <c r="L4023" s="185"/>
      <c r="M4023" s="127"/>
      <c r="N4023" s="128" t="str">
        <f>VLOOKUP(K4023,COD!$O$2:$P$10,2,FALSE)</f>
        <v>#N/A</v>
      </c>
      <c r="O4023" s="128" t="str">
        <f>VLOOKUP(L4023,COD!$O$12:$P$25,2,FALSE)</f>
        <v>#N/A</v>
      </c>
      <c r="P4023" s="119" t="str">
        <f t="shared" si="3386"/>
        <v>#N/A</v>
      </c>
    </row>
    <row r="4024" ht="23.25" customHeight="1">
      <c r="A4024" s="86" t="str">
        <f t="shared" si="3681"/>
        <v>27</v>
      </c>
      <c r="B4024" s="120">
        <v>27.0</v>
      </c>
      <c r="C4024" s="121" t="str">
        <f t="shared" si="91"/>
        <v/>
      </c>
      <c r="D4024" s="122" t="str">
        <f t="shared" ref="D4024:E4024" si="3707">D4023</f>
        <v/>
      </c>
      <c r="E4024" s="123" t="str">
        <f t="shared" si="3707"/>
        <v/>
      </c>
      <c r="F4024" s="213"/>
      <c r="G4024" s="124"/>
      <c r="H4024" s="125"/>
      <c r="I4024" s="125"/>
      <c r="J4024" s="214"/>
      <c r="K4024" s="185"/>
      <c r="L4024" s="185"/>
      <c r="M4024" s="130"/>
      <c r="N4024" s="118" t="str">
        <f>VLOOKUP(K4024,COD!$O$2:$P$10,2,FALSE)</f>
        <v>#N/A</v>
      </c>
      <c r="O4024" s="118" t="str">
        <f>VLOOKUP(L4024,COD!$O$12:$P$25,2,FALSE)</f>
        <v>#N/A</v>
      </c>
      <c r="P4024" s="119" t="str">
        <f t="shared" si="3386"/>
        <v>#N/A</v>
      </c>
    </row>
    <row r="4025" ht="23.25" customHeight="1">
      <c r="A4025" s="86" t="str">
        <f t="shared" si="3681"/>
        <v>28</v>
      </c>
      <c r="B4025" s="120">
        <v>28.0</v>
      </c>
      <c r="C4025" s="121" t="str">
        <f t="shared" si="91"/>
        <v/>
      </c>
      <c r="D4025" s="122" t="str">
        <f t="shared" ref="D4025:E4025" si="3708">D4024</f>
        <v/>
      </c>
      <c r="E4025" s="123" t="str">
        <f t="shared" si="3708"/>
        <v/>
      </c>
      <c r="F4025" s="213"/>
      <c r="G4025" s="124"/>
      <c r="H4025" s="125"/>
      <c r="I4025" s="125"/>
      <c r="J4025" s="214"/>
      <c r="K4025" s="185"/>
      <c r="L4025" s="185"/>
      <c r="M4025" s="127"/>
      <c r="N4025" s="128" t="str">
        <f>VLOOKUP(K4025,COD!$O$2:$P$10,2,FALSE)</f>
        <v>#N/A</v>
      </c>
      <c r="O4025" s="128" t="str">
        <f>VLOOKUP(L4025,COD!$O$12:$P$25,2,FALSE)</f>
        <v>#N/A</v>
      </c>
      <c r="P4025" s="119" t="str">
        <f t="shared" si="3386"/>
        <v>#N/A</v>
      </c>
    </row>
    <row r="4026" ht="23.25" customHeight="1">
      <c r="A4026" s="86" t="str">
        <f t="shared" si="3681"/>
        <v>29</v>
      </c>
      <c r="B4026" s="120">
        <v>29.0</v>
      </c>
      <c r="C4026" s="121" t="str">
        <f t="shared" si="91"/>
        <v/>
      </c>
      <c r="D4026" s="122" t="str">
        <f t="shared" ref="D4026:E4026" si="3709">D4025</f>
        <v/>
      </c>
      <c r="E4026" s="123" t="str">
        <f t="shared" si="3709"/>
        <v/>
      </c>
      <c r="F4026" s="213"/>
      <c r="G4026" s="124"/>
      <c r="H4026" s="125"/>
      <c r="I4026" s="125"/>
      <c r="J4026" s="214"/>
      <c r="K4026" s="185"/>
      <c r="L4026" s="185"/>
      <c r="M4026" s="130"/>
      <c r="N4026" s="118" t="str">
        <f>VLOOKUP(K4026,COD!$O$2:$P$10,2,FALSE)</f>
        <v>#N/A</v>
      </c>
      <c r="O4026" s="118" t="str">
        <f>VLOOKUP(L4026,COD!$O$12:$P$25,2,FALSE)</f>
        <v>#N/A</v>
      </c>
      <c r="P4026" s="119" t="str">
        <f t="shared" si="3386"/>
        <v>#N/A</v>
      </c>
    </row>
    <row r="4027" ht="23.25" customHeight="1">
      <c r="A4027" s="86" t="str">
        <f t="shared" si="3681"/>
        <v>30</v>
      </c>
      <c r="B4027" s="120">
        <v>30.0</v>
      </c>
      <c r="C4027" s="121" t="str">
        <f t="shared" si="91"/>
        <v/>
      </c>
      <c r="D4027" s="122" t="str">
        <f t="shared" ref="D4027:E4027" si="3710">D4026</f>
        <v/>
      </c>
      <c r="E4027" s="123" t="str">
        <f t="shared" si="3710"/>
        <v/>
      </c>
      <c r="F4027" s="213"/>
      <c r="G4027" s="124"/>
      <c r="H4027" s="125"/>
      <c r="I4027" s="125"/>
      <c r="J4027" s="214"/>
      <c r="K4027" s="185"/>
      <c r="L4027" s="185"/>
      <c r="M4027" s="131"/>
      <c r="N4027" s="128" t="str">
        <f>VLOOKUP(K4027,COD!$O$2:$P$10,2,FALSE)</f>
        <v>#N/A</v>
      </c>
      <c r="O4027" s="128" t="str">
        <f>VLOOKUP(L4027,COD!$O$12:$P$25,2,FALSE)</f>
        <v>#N/A</v>
      </c>
      <c r="P4027" s="119" t="str">
        <f t="shared" si="3386"/>
        <v>#N/A</v>
      </c>
    </row>
    <row r="4028" ht="23.25" customHeight="1">
      <c r="A4028" s="86" t="str">
        <f t="shared" si="3681"/>
        <v>31</v>
      </c>
      <c r="B4028" s="120">
        <v>31.0</v>
      </c>
      <c r="C4028" s="121" t="str">
        <f t="shared" si="91"/>
        <v/>
      </c>
      <c r="D4028" s="122" t="str">
        <f t="shared" ref="D4028:E4028" si="3711">D4027</f>
        <v/>
      </c>
      <c r="E4028" s="123" t="str">
        <f t="shared" si="3711"/>
        <v/>
      </c>
      <c r="F4028" s="213"/>
      <c r="G4028" s="124"/>
      <c r="H4028" s="125"/>
      <c r="I4028" s="125"/>
      <c r="J4028" s="214"/>
      <c r="K4028" s="186"/>
      <c r="L4028" s="186"/>
      <c r="M4028" s="130"/>
      <c r="N4028" s="118" t="str">
        <f>VLOOKUP(K4028,COD!$O$2:$P$10,2,FALSE)</f>
        <v>#N/A</v>
      </c>
      <c r="O4028" s="118" t="str">
        <f>VLOOKUP(L4028,COD!$O$12:$P$25,2,FALSE)</f>
        <v>#N/A</v>
      </c>
      <c r="P4028" s="119" t="str">
        <f t="shared" si="3386"/>
        <v>#N/A</v>
      </c>
    </row>
    <row r="4029" ht="23.25" customHeight="1">
      <c r="A4029" s="86" t="str">
        <f t="shared" si="3681"/>
        <v>32</v>
      </c>
      <c r="B4029" s="120">
        <v>32.0</v>
      </c>
      <c r="C4029" s="121" t="str">
        <f t="shared" si="91"/>
        <v/>
      </c>
      <c r="D4029" s="122" t="str">
        <f t="shared" ref="D4029:E4029" si="3712">D4028</f>
        <v/>
      </c>
      <c r="E4029" s="123" t="str">
        <f t="shared" si="3712"/>
        <v/>
      </c>
      <c r="F4029" s="213"/>
      <c r="G4029" s="124"/>
      <c r="H4029" s="125"/>
      <c r="I4029" s="125"/>
      <c r="J4029" s="214"/>
      <c r="K4029" s="185"/>
      <c r="L4029" s="185"/>
      <c r="M4029" s="131"/>
      <c r="N4029" s="128" t="str">
        <f>VLOOKUP(K4029,COD!$O$2:$P$10,2,FALSE)</f>
        <v>#N/A</v>
      </c>
      <c r="O4029" s="128" t="str">
        <f>VLOOKUP(L4029,COD!$O$12:$P$25,2,FALSE)</f>
        <v>#N/A</v>
      </c>
      <c r="P4029" s="119" t="str">
        <f t="shared" si="3386"/>
        <v>#N/A</v>
      </c>
    </row>
    <row r="4030" ht="23.25" customHeight="1">
      <c r="A4030" s="86" t="str">
        <f t="shared" si="3681"/>
        <v>33</v>
      </c>
      <c r="B4030" s="120">
        <v>33.0</v>
      </c>
      <c r="C4030" s="121" t="str">
        <f t="shared" si="91"/>
        <v/>
      </c>
      <c r="D4030" s="122" t="str">
        <f t="shared" ref="D4030:E4030" si="3713">D4029</f>
        <v/>
      </c>
      <c r="E4030" s="123" t="str">
        <f t="shared" si="3713"/>
        <v/>
      </c>
      <c r="F4030" s="213"/>
      <c r="G4030" s="124"/>
      <c r="H4030" s="125"/>
      <c r="I4030" s="125"/>
      <c r="J4030" s="214"/>
      <c r="K4030" s="185"/>
      <c r="L4030" s="185"/>
      <c r="M4030" s="132"/>
      <c r="N4030" s="118" t="str">
        <f>VLOOKUP(K4030,COD!$O$2:$P$10,2,FALSE)</f>
        <v>#N/A</v>
      </c>
      <c r="O4030" s="118" t="str">
        <f>VLOOKUP(L4030,COD!$O$12:$P$25,2,FALSE)</f>
        <v>#N/A</v>
      </c>
      <c r="P4030" s="119" t="str">
        <f t="shared" si="3386"/>
        <v>#N/A</v>
      </c>
    </row>
    <row r="4031" ht="23.25" customHeight="1">
      <c r="A4031" s="86" t="str">
        <f t="shared" si="3681"/>
        <v>34</v>
      </c>
      <c r="B4031" s="120">
        <v>34.0</v>
      </c>
      <c r="C4031" s="121" t="str">
        <f t="shared" si="91"/>
        <v/>
      </c>
      <c r="D4031" s="122" t="str">
        <f t="shared" ref="D4031:E4031" si="3714">D4030</f>
        <v/>
      </c>
      <c r="E4031" s="123" t="str">
        <f t="shared" si="3714"/>
        <v/>
      </c>
      <c r="F4031" s="213"/>
      <c r="G4031" s="124"/>
      <c r="H4031" s="125"/>
      <c r="I4031" s="125"/>
      <c r="J4031" s="214"/>
      <c r="K4031" s="185"/>
      <c r="L4031" s="185"/>
      <c r="M4031" s="127"/>
      <c r="N4031" s="128" t="str">
        <f>VLOOKUP(K4031,COD!$O$2:$P$10,2,FALSE)</f>
        <v>#N/A</v>
      </c>
      <c r="O4031" s="128" t="str">
        <f>VLOOKUP(L4031,COD!$O$12:$P$25,2,FALSE)</f>
        <v>#N/A</v>
      </c>
      <c r="P4031" s="119" t="str">
        <f t="shared" si="3386"/>
        <v>#N/A</v>
      </c>
    </row>
    <row r="4032" ht="23.25" customHeight="1">
      <c r="A4032" s="86" t="str">
        <f t="shared" si="3681"/>
        <v>35</v>
      </c>
      <c r="B4032" s="120">
        <v>35.0</v>
      </c>
      <c r="C4032" s="121" t="str">
        <f t="shared" si="91"/>
        <v/>
      </c>
      <c r="D4032" s="122" t="str">
        <f t="shared" ref="D4032:E4032" si="3715">D4031</f>
        <v/>
      </c>
      <c r="E4032" s="123" t="str">
        <f t="shared" si="3715"/>
        <v/>
      </c>
      <c r="F4032" s="213"/>
      <c r="G4032" s="124"/>
      <c r="H4032" s="125"/>
      <c r="I4032" s="125"/>
      <c r="J4032" s="214"/>
      <c r="K4032" s="185"/>
      <c r="L4032" s="185"/>
      <c r="M4032" s="130"/>
      <c r="N4032" s="118" t="str">
        <f>VLOOKUP(K4032,COD!$O$2:$P$10,2,FALSE)</f>
        <v>#N/A</v>
      </c>
      <c r="O4032" s="118" t="str">
        <f>VLOOKUP(L4032,COD!$O$12:$P$25,2,FALSE)</f>
        <v>#N/A</v>
      </c>
      <c r="P4032" s="119" t="str">
        <f t="shared" si="3386"/>
        <v>#N/A</v>
      </c>
    </row>
    <row r="4033" ht="23.25" customHeight="1">
      <c r="A4033" s="86" t="str">
        <f t="shared" si="3681"/>
        <v>36</v>
      </c>
      <c r="B4033" s="120">
        <v>36.0</v>
      </c>
      <c r="C4033" s="121" t="str">
        <f t="shared" si="91"/>
        <v/>
      </c>
      <c r="D4033" s="122" t="str">
        <f t="shared" ref="D4033:E4033" si="3716">D4032</f>
        <v/>
      </c>
      <c r="E4033" s="123" t="str">
        <f t="shared" si="3716"/>
        <v/>
      </c>
      <c r="F4033" s="213"/>
      <c r="G4033" s="124"/>
      <c r="H4033" s="125"/>
      <c r="I4033" s="125"/>
      <c r="J4033" s="214"/>
      <c r="K4033" s="185"/>
      <c r="L4033" s="185"/>
      <c r="M4033" s="127"/>
      <c r="N4033" s="128" t="str">
        <f>VLOOKUP(K4033,COD!$O$2:$P$10,2,FALSE)</f>
        <v>#N/A</v>
      </c>
      <c r="O4033" s="128" t="str">
        <f>VLOOKUP(L4033,COD!$O$12:$P$25,2,FALSE)</f>
        <v>#N/A</v>
      </c>
      <c r="P4033" s="119" t="str">
        <f t="shared" si="3386"/>
        <v>#N/A</v>
      </c>
    </row>
    <row r="4034" ht="23.25" customHeight="1">
      <c r="A4034" s="86" t="str">
        <f t="shared" si="3681"/>
        <v>37</v>
      </c>
      <c r="B4034" s="120">
        <v>37.0</v>
      </c>
      <c r="C4034" s="121" t="str">
        <f t="shared" si="91"/>
        <v/>
      </c>
      <c r="D4034" s="122" t="str">
        <f t="shared" ref="D4034:E4034" si="3717">D4033</f>
        <v/>
      </c>
      <c r="E4034" s="123" t="str">
        <f t="shared" si="3717"/>
        <v/>
      </c>
      <c r="F4034" s="213"/>
      <c r="G4034" s="124"/>
      <c r="H4034" s="125"/>
      <c r="I4034" s="125"/>
      <c r="J4034" s="215"/>
      <c r="K4034" s="185"/>
      <c r="L4034" s="185"/>
      <c r="M4034" s="132"/>
      <c r="N4034" s="118" t="str">
        <f>VLOOKUP(K4034,COD!$O$2:$P$10,2,FALSE)</f>
        <v>#N/A</v>
      </c>
      <c r="O4034" s="118" t="str">
        <f>VLOOKUP(L4034,COD!$O$12:$P$25,2,FALSE)</f>
        <v>#N/A</v>
      </c>
      <c r="P4034" s="119" t="str">
        <f t="shared" si="3386"/>
        <v>#N/A</v>
      </c>
    </row>
    <row r="4035" ht="23.25" customHeight="1">
      <c r="A4035" s="86" t="str">
        <f t="shared" si="3681"/>
        <v>38</v>
      </c>
      <c r="B4035" s="120">
        <v>38.0</v>
      </c>
      <c r="C4035" s="121" t="str">
        <f t="shared" si="91"/>
        <v/>
      </c>
      <c r="D4035" s="122" t="str">
        <f t="shared" ref="D4035:E4035" si="3718">D4034</f>
        <v/>
      </c>
      <c r="E4035" s="123" t="str">
        <f t="shared" si="3718"/>
        <v/>
      </c>
      <c r="F4035" s="213"/>
      <c r="G4035" s="124"/>
      <c r="H4035" s="125"/>
      <c r="I4035" s="125"/>
      <c r="J4035" s="214"/>
      <c r="K4035" s="185"/>
      <c r="L4035" s="185"/>
      <c r="M4035" s="127"/>
      <c r="N4035" s="128" t="str">
        <f>VLOOKUP(K4035,COD!$O$2:$P$10,2,FALSE)</f>
        <v>#N/A</v>
      </c>
      <c r="O4035" s="128" t="str">
        <f>VLOOKUP(L4035,COD!$O$12:$P$25,2,FALSE)</f>
        <v>#N/A</v>
      </c>
      <c r="P4035" s="119" t="str">
        <f t="shared" si="3386"/>
        <v>#N/A</v>
      </c>
    </row>
    <row r="4036" ht="23.25" customHeight="1">
      <c r="A4036" s="86" t="str">
        <f t="shared" si="3681"/>
        <v>39</v>
      </c>
      <c r="B4036" s="120">
        <v>39.0</v>
      </c>
      <c r="C4036" s="121" t="str">
        <f t="shared" si="91"/>
        <v/>
      </c>
      <c r="D4036" s="122" t="str">
        <f t="shared" ref="D4036:E4036" si="3719">D4035</f>
        <v/>
      </c>
      <c r="E4036" s="123" t="str">
        <f t="shared" si="3719"/>
        <v/>
      </c>
      <c r="F4036" s="213"/>
      <c r="G4036" s="124"/>
      <c r="H4036" s="125"/>
      <c r="I4036" s="125"/>
      <c r="J4036" s="214"/>
      <c r="K4036" s="185"/>
      <c r="L4036" s="186"/>
      <c r="M4036" s="132"/>
      <c r="N4036" s="118" t="str">
        <f>VLOOKUP(K4036,COD!$O$2:$P$10,2,FALSE)</f>
        <v>#N/A</v>
      </c>
      <c r="O4036" s="118" t="str">
        <f>VLOOKUP(L4036,COD!$O$12:$P$25,2,FALSE)</f>
        <v>#N/A</v>
      </c>
      <c r="P4036" s="119" t="str">
        <f t="shared" si="3386"/>
        <v>#N/A</v>
      </c>
    </row>
    <row r="4037" ht="23.25" customHeight="1">
      <c r="A4037" s="86" t="str">
        <f t="shared" si="3681"/>
        <v>40</v>
      </c>
      <c r="B4037" s="120">
        <v>40.0</v>
      </c>
      <c r="C4037" s="121" t="str">
        <f t="shared" si="91"/>
        <v/>
      </c>
      <c r="D4037" s="122" t="str">
        <f t="shared" ref="D4037:E4037" si="3720">D4036</f>
        <v/>
      </c>
      <c r="E4037" s="123" t="str">
        <f t="shared" si="3720"/>
        <v/>
      </c>
      <c r="F4037" s="213"/>
      <c r="G4037" s="124"/>
      <c r="H4037" s="125"/>
      <c r="I4037" s="125"/>
      <c r="J4037" s="214"/>
      <c r="K4037" s="185"/>
      <c r="L4037" s="186"/>
      <c r="M4037" s="131"/>
      <c r="N4037" s="128" t="str">
        <f>VLOOKUP(K4037,COD!$O$2:$P$10,2,FALSE)</f>
        <v>#N/A</v>
      </c>
      <c r="O4037" s="128" t="str">
        <f>VLOOKUP(L4037,COD!$O$12:$P$25,2,FALSE)</f>
        <v>#N/A</v>
      </c>
      <c r="P4037" s="119" t="str">
        <f t="shared" si="3386"/>
        <v>#N/A</v>
      </c>
    </row>
    <row r="4038" ht="23.25" customHeight="1">
      <c r="A4038" s="86" t="str">
        <f t="shared" si="3681"/>
        <v>41</v>
      </c>
      <c r="B4038" s="120">
        <v>41.0</v>
      </c>
      <c r="C4038" s="121" t="str">
        <f t="shared" si="91"/>
        <v/>
      </c>
      <c r="D4038" s="122" t="str">
        <f t="shared" ref="D4038:E4038" si="3721">D4037</f>
        <v/>
      </c>
      <c r="E4038" s="123" t="str">
        <f t="shared" si="3721"/>
        <v/>
      </c>
      <c r="F4038" s="213"/>
      <c r="G4038" s="124"/>
      <c r="H4038" s="125"/>
      <c r="I4038" s="125"/>
      <c r="J4038" s="214"/>
      <c r="K4038" s="185"/>
      <c r="L4038" s="186"/>
      <c r="M4038" s="132"/>
      <c r="N4038" s="118" t="str">
        <f>VLOOKUP(K4038,COD!$O$2:$P$10,2,FALSE)</f>
        <v>#N/A</v>
      </c>
      <c r="O4038" s="118" t="str">
        <f>VLOOKUP(L4038,COD!$O$12:$P$25,2,FALSE)</f>
        <v>#N/A</v>
      </c>
      <c r="P4038" s="119" t="str">
        <f t="shared" si="3386"/>
        <v>#N/A</v>
      </c>
    </row>
    <row r="4039" ht="23.25" customHeight="1">
      <c r="A4039" s="86" t="str">
        <f t="shared" si="3681"/>
        <v>42</v>
      </c>
      <c r="B4039" s="120">
        <v>42.0</v>
      </c>
      <c r="C4039" s="121" t="str">
        <f t="shared" si="91"/>
        <v/>
      </c>
      <c r="D4039" s="122" t="str">
        <f t="shared" ref="D4039:E4039" si="3722">D4038</f>
        <v/>
      </c>
      <c r="E4039" s="123" t="str">
        <f t="shared" si="3722"/>
        <v/>
      </c>
      <c r="F4039" s="213"/>
      <c r="G4039" s="124"/>
      <c r="H4039" s="125"/>
      <c r="I4039" s="125"/>
      <c r="J4039" s="214"/>
      <c r="K4039" s="185"/>
      <c r="L4039" s="188"/>
      <c r="M4039" s="127"/>
      <c r="N4039" s="128" t="str">
        <f>VLOOKUP(K4039,COD!$O$2:$P$10,2,FALSE)</f>
        <v>#N/A</v>
      </c>
      <c r="O4039" s="128" t="str">
        <f>VLOOKUP(L4039,COD!$O$12:$P$25,2,FALSE)</f>
        <v>#N/A</v>
      </c>
      <c r="P4039" s="119" t="str">
        <f t="shared" si="3386"/>
        <v>#N/A</v>
      </c>
    </row>
    <row r="4040" ht="23.25" customHeight="1">
      <c r="A4040" s="86" t="str">
        <f t="shared" si="3681"/>
        <v>43</v>
      </c>
      <c r="B4040" s="120">
        <v>43.0</v>
      </c>
      <c r="C4040" s="121" t="str">
        <f t="shared" si="91"/>
        <v/>
      </c>
      <c r="D4040" s="122" t="str">
        <f t="shared" ref="D4040:E4040" si="3723">D4039</f>
        <v/>
      </c>
      <c r="E4040" s="123" t="str">
        <f t="shared" si="3723"/>
        <v/>
      </c>
      <c r="F4040" s="213"/>
      <c r="G4040" s="124"/>
      <c r="H4040" s="125"/>
      <c r="I4040" s="125"/>
      <c r="J4040" s="214"/>
      <c r="K4040" s="186"/>
      <c r="L4040" s="186"/>
      <c r="M4040" s="130"/>
      <c r="N4040" s="118" t="str">
        <f>VLOOKUP(K4040,COD!$O$2:$P$10,2,FALSE)</f>
        <v>#N/A</v>
      </c>
      <c r="O4040" s="118" t="str">
        <f>VLOOKUP(L4040,COD!$O$12:$P$25,2,FALSE)</f>
        <v>#N/A</v>
      </c>
      <c r="P4040" s="119" t="str">
        <f t="shared" si="3386"/>
        <v>#N/A</v>
      </c>
    </row>
    <row r="4041" ht="23.25" customHeight="1">
      <c r="A4041" s="86" t="str">
        <f t="shared" si="3681"/>
        <v>44</v>
      </c>
      <c r="B4041" s="120">
        <v>44.0</v>
      </c>
      <c r="C4041" s="121" t="str">
        <f t="shared" si="91"/>
        <v/>
      </c>
      <c r="D4041" s="122" t="str">
        <f t="shared" ref="D4041:E4041" si="3724">D4040</f>
        <v/>
      </c>
      <c r="E4041" s="123" t="str">
        <f t="shared" si="3724"/>
        <v/>
      </c>
      <c r="F4041" s="213"/>
      <c r="G4041" s="124"/>
      <c r="H4041" s="125"/>
      <c r="I4041" s="125"/>
      <c r="J4041" s="214"/>
      <c r="K4041" s="186"/>
      <c r="L4041" s="186"/>
      <c r="M4041" s="131"/>
      <c r="N4041" s="128" t="str">
        <f>VLOOKUP(K4041,COD!$O$2:$P$10,2,FALSE)</f>
        <v>#N/A</v>
      </c>
      <c r="O4041" s="128" t="str">
        <f>VLOOKUP(L4041,COD!$O$12:$P$25,2,FALSE)</f>
        <v>#N/A</v>
      </c>
      <c r="P4041" s="119" t="str">
        <f t="shared" si="3386"/>
        <v>#N/A</v>
      </c>
    </row>
    <row r="4042" ht="23.25" customHeight="1">
      <c r="A4042" s="86" t="str">
        <f t="shared" si="3681"/>
        <v>45</v>
      </c>
      <c r="B4042" s="120">
        <v>45.0</v>
      </c>
      <c r="C4042" s="121" t="str">
        <f t="shared" si="91"/>
        <v/>
      </c>
      <c r="D4042" s="122" t="str">
        <f t="shared" ref="D4042:E4042" si="3725">D4041</f>
        <v/>
      </c>
      <c r="E4042" s="123" t="str">
        <f t="shared" si="3725"/>
        <v/>
      </c>
      <c r="F4042" s="213"/>
      <c r="G4042" s="124"/>
      <c r="H4042" s="125"/>
      <c r="I4042" s="125"/>
      <c r="J4042" s="214"/>
      <c r="K4042" s="189"/>
      <c r="L4042" s="190"/>
      <c r="M4042" s="132"/>
      <c r="N4042" s="118" t="str">
        <f>VLOOKUP(K4042,COD!$O$2:$P$10,2,FALSE)</f>
        <v>#N/A</v>
      </c>
      <c r="O4042" s="118" t="str">
        <f>VLOOKUP(L4042,COD!$O$12:$P$25,2,FALSE)</f>
        <v>#N/A</v>
      </c>
      <c r="P4042" s="119" t="str">
        <f t="shared" si="3386"/>
        <v>#N/A</v>
      </c>
    </row>
    <row r="4043" ht="23.25" customHeight="1">
      <c r="A4043" s="86" t="str">
        <f t="shared" si="3681"/>
        <v>46</v>
      </c>
      <c r="B4043" s="120">
        <v>46.0</v>
      </c>
      <c r="C4043" s="121" t="str">
        <f t="shared" si="91"/>
        <v/>
      </c>
      <c r="D4043" s="122" t="str">
        <f t="shared" ref="D4043:E4043" si="3726">D4042</f>
        <v/>
      </c>
      <c r="E4043" s="123" t="str">
        <f t="shared" si="3726"/>
        <v/>
      </c>
      <c r="F4043" s="213"/>
      <c r="G4043" s="124"/>
      <c r="H4043" s="125"/>
      <c r="I4043" s="125"/>
      <c r="J4043" s="215"/>
      <c r="K4043" s="186"/>
      <c r="L4043" s="186"/>
      <c r="M4043" s="127"/>
      <c r="N4043" s="128" t="str">
        <f>VLOOKUP(K4043,COD!$O$2:$P$10,2,FALSE)</f>
        <v>#N/A</v>
      </c>
      <c r="O4043" s="128" t="str">
        <f>VLOOKUP(L4043,COD!$O$12:$P$25,2,FALSE)</f>
        <v>#N/A</v>
      </c>
      <c r="P4043" s="119" t="str">
        <f t="shared" si="3386"/>
        <v>#N/A</v>
      </c>
    </row>
    <row r="4044" ht="23.25" customHeight="1">
      <c r="A4044" s="86" t="str">
        <f t="shared" si="3681"/>
        <v>47</v>
      </c>
      <c r="B4044" s="120">
        <v>47.0</v>
      </c>
      <c r="C4044" s="121" t="str">
        <f t="shared" si="91"/>
        <v/>
      </c>
      <c r="D4044" s="122" t="str">
        <f t="shared" ref="D4044:E4044" si="3727">D4043</f>
        <v/>
      </c>
      <c r="E4044" s="123" t="str">
        <f t="shared" si="3727"/>
        <v/>
      </c>
      <c r="F4044" s="213"/>
      <c r="G4044" s="124"/>
      <c r="H4044" s="125"/>
      <c r="I4044" s="125"/>
      <c r="J4044" s="214"/>
      <c r="K4044" s="185"/>
      <c r="L4044" s="186"/>
      <c r="M4044" s="132"/>
      <c r="N4044" s="118" t="str">
        <f>VLOOKUP(K4044,COD!$O$2:$P$10,2,FALSE)</f>
        <v>#N/A</v>
      </c>
      <c r="O4044" s="118" t="str">
        <f>VLOOKUP(L4044,COD!$O$12:$P$25,2,FALSE)</f>
        <v>#N/A</v>
      </c>
      <c r="P4044" s="119" t="str">
        <f t="shared" si="3386"/>
        <v>#N/A</v>
      </c>
    </row>
    <row r="4045" ht="23.25" customHeight="1">
      <c r="A4045" s="86" t="str">
        <f t="shared" si="3681"/>
        <v>48</v>
      </c>
      <c r="B4045" s="120">
        <v>48.0</v>
      </c>
      <c r="C4045" s="121" t="str">
        <f t="shared" si="91"/>
        <v/>
      </c>
      <c r="D4045" s="122" t="str">
        <f t="shared" ref="D4045:E4045" si="3728">D4044</f>
        <v/>
      </c>
      <c r="E4045" s="123" t="str">
        <f t="shared" si="3728"/>
        <v/>
      </c>
      <c r="F4045" s="213"/>
      <c r="G4045" s="124"/>
      <c r="H4045" s="125"/>
      <c r="I4045" s="125"/>
      <c r="J4045" s="214"/>
      <c r="K4045" s="186"/>
      <c r="L4045" s="186"/>
      <c r="M4045" s="127"/>
      <c r="N4045" s="128" t="str">
        <f>VLOOKUP(K4045,COD!$O$2:$P$10,2,FALSE)</f>
        <v>#N/A</v>
      </c>
      <c r="O4045" s="128" t="str">
        <f>VLOOKUP(L4045,COD!$O$12:$P$25,2,FALSE)</f>
        <v>#N/A</v>
      </c>
      <c r="P4045" s="119" t="str">
        <f t="shared" si="3386"/>
        <v>#N/A</v>
      </c>
    </row>
    <row r="4046" ht="23.25" customHeight="1">
      <c r="A4046" s="86" t="str">
        <f t="shared" si="3681"/>
        <v>49</v>
      </c>
      <c r="B4046" s="120">
        <v>49.0</v>
      </c>
      <c r="C4046" s="121" t="str">
        <f t="shared" si="91"/>
        <v/>
      </c>
      <c r="D4046" s="122" t="str">
        <f t="shared" ref="D4046:E4046" si="3729">D4045</f>
        <v/>
      </c>
      <c r="E4046" s="123" t="str">
        <f t="shared" si="3729"/>
        <v/>
      </c>
      <c r="F4046" s="213"/>
      <c r="G4046" s="124"/>
      <c r="H4046" s="125"/>
      <c r="I4046" s="125"/>
      <c r="J4046" s="214"/>
      <c r="K4046" s="185"/>
      <c r="L4046" s="186"/>
      <c r="M4046" s="132"/>
      <c r="N4046" s="118" t="str">
        <f>VLOOKUP(K4046,COD!$O$2:$P$10,2,FALSE)</f>
        <v>#N/A</v>
      </c>
      <c r="O4046" s="118" t="str">
        <f>VLOOKUP(L4046,COD!$O$12:$P$25,2,FALSE)</f>
        <v>#N/A</v>
      </c>
      <c r="P4046" s="119" t="str">
        <f t="shared" si="3386"/>
        <v>#N/A</v>
      </c>
    </row>
    <row r="4047" ht="23.25" customHeight="1">
      <c r="A4047" s="86" t="str">
        <f t="shared" si="3681"/>
        <v>50</v>
      </c>
      <c r="B4047" s="120">
        <v>50.0</v>
      </c>
      <c r="C4047" s="121" t="str">
        <f t="shared" si="91"/>
        <v/>
      </c>
      <c r="D4047" s="122" t="str">
        <f t="shared" ref="D4047:E4047" si="3730">D4046</f>
        <v/>
      </c>
      <c r="E4047" s="123" t="str">
        <f t="shared" si="3730"/>
        <v/>
      </c>
      <c r="F4047" s="213"/>
      <c r="G4047" s="124"/>
      <c r="H4047" s="125"/>
      <c r="I4047" s="125"/>
      <c r="J4047" s="214"/>
      <c r="K4047" s="186"/>
      <c r="L4047" s="186"/>
      <c r="M4047" s="127"/>
      <c r="N4047" s="128" t="str">
        <f>VLOOKUP(K4047,COD!$O$2:$P$10,2,FALSE)</f>
        <v>#N/A</v>
      </c>
      <c r="O4047" s="128" t="str">
        <f>VLOOKUP(L4047,COD!$O$12:$P$25,2,FALSE)</f>
        <v>#N/A</v>
      </c>
      <c r="P4047" s="119" t="str">
        <f t="shared" si="3386"/>
        <v>#N/A</v>
      </c>
    </row>
    <row r="4048" ht="23.25" customHeight="1">
      <c r="A4048" s="86" t="str">
        <f t="shared" si="3681"/>
        <v>51</v>
      </c>
      <c r="B4048" s="120">
        <v>51.0</v>
      </c>
      <c r="C4048" s="121" t="str">
        <f t="shared" si="91"/>
        <v/>
      </c>
      <c r="D4048" s="122" t="str">
        <f t="shared" ref="D4048:E4048" si="3731">D4047</f>
        <v/>
      </c>
      <c r="E4048" s="123" t="str">
        <f t="shared" si="3731"/>
        <v/>
      </c>
      <c r="F4048" s="213"/>
      <c r="G4048" s="124"/>
      <c r="H4048" s="125"/>
      <c r="I4048" s="125"/>
      <c r="J4048" s="215"/>
      <c r="K4048" s="186"/>
      <c r="L4048" s="186"/>
      <c r="M4048" s="130"/>
      <c r="N4048" s="118" t="str">
        <f>VLOOKUP(K4048,COD!$O$2:$P$10,2,FALSE)</f>
        <v>#N/A</v>
      </c>
      <c r="O4048" s="118" t="str">
        <f>VLOOKUP(L4048,COD!$O$12:$P$25,2,FALSE)</f>
        <v>#N/A</v>
      </c>
      <c r="P4048" s="119" t="str">
        <f t="shared" si="3386"/>
        <v>#N/A</v>
      </c>
    </row>
    <row r="4049" ht="23.25" customHeight="1">
      <c r="A4049" s="86" t="str">
        <f t="shared" si="3681"/>
        <v>52</v>
      </c>
      <c r="B4049" s="120">
        <v>52.0</v>
      </c>
      <c r="C4049" s="121" t="str">
        <f t="shared" si="91"/>
        <v/>
      </c>
      <c r="D4049" s="122" t="str">
        <f t="shared" ref="D4049:E4049" si="3732">D4048</f>
        <v/>
      </c>
      <c r="E4049" s="123" t="str">
        <f t="shared" si="3732"/>
        <v/>
      </c>
      <c r="F4049" s="213"/>
      <c r="G4049" s="124"/>
      <c r="H4049" s="125"/>
      <c r="I4049" s="125"/>
      <c r="J4049" s="214"/>
      <c r="K4049" s="186"/>
      <c r="L4049" s="186"/>
      <c r="M4049" s="127"/>
      <c r="N4049" s="128" t="str">
        <f>VLOOKUP(K4049,COD!$O$2:$P$10,2,FALSE)</f>
        <v>#N/A</v>
      </c>
      <c r="O4049" s="128" t="str">
        <f>VLOOKUP(L4049,COD!$O$12:$P$25,2,FALSE)</f>
        <v>#N/A</v>
      </c>
      <c r="P4049" s="119" t="str">
        <f t="shared" si="3386"/>
        <v>#N/A</v>
      </c>
    </row>
    <row r="4050" ht="23.25" customHeight="1">
      <c r="A4050" s="86" t="str">
        <f t="shared" si="3681"/>
        <v>53</v>
      </c>
      <c r="B4050" s="120">
        <v>53.0</v>
      </c>
      <c r="C4050" s="121" t="str">
        <f t="shared" si="91"/>
        <v/>
      </c>
      <c r="D4050" s="122" t="str">
        <f t="shared" ref="D4050:E4050" si="3733">D4049</f>
        <v/>
      </c>
      <c r="E4050" s="123" t="str">
        <f t="shared" si="3733"/>
        <v/>
      </c>
      <c r="F4050" s="213"/>
      <c r="G4050" s="124"/>
      <c r="H4050" s="125"/>
      <c r="I4050" s="125"/>
      <c r="J4050" s="214"/>
      <c r="K4050" s="185"/>
      <c r="L4050" s="185"/>
      <c r="M4050" s="132"/>
      <c r="N4050" s="118" t="str">
        <f>VLOOKUP(K4050,COD!$O$2:$P$10,2,FALSE)</f>
        <v>#N/A</v>
      </c>
      <c r="O4050" s="118" t="str">
        <f>VLOOKUP(L4050,COD!$O$12:$P$25,2,FALSE)</f>
        <v>#N/A</v>
      </c>
      <c r="P4050" s="119" t="str">
        <f t="shared" si="3386"/>
        <v>#N/A</v>
      </c>
    </row>
    <row r="4051" ht="23.25" customHeight="1">
      <c r="A4051" s="86" t="str">
        <f t="shared" si="3681"/>
        <v>54</v>
      </c>
      <c r="B4051" s="120">
        <v>54.0</v>
      </c>
      <c r="C4051" s="121" t="str">
        <f t="shared" si="91"/>
        <v/>
      </c>
      <c r="D4051" s="122" t="str">
        <f t="shared" ref="D4051:E4051" si="3734">D4050</f>
        <v/>
      </c>
      <c r="E4051" s="123" t="str">
        <f t="shared" si="3734"/>
        <v/>
      </c>
      <c r="F4051" s="213"/>
      <c r="G4051" s="124"/>
      <c r="H4051" s="125"/>
      <c r="I4051" s="125"/>
      <c r="J4051" s="214"/>
      <c r="K4051" s="186"/>
      <c r="L4051" s="186"/>
      <c r="M4051" s="127"/>
      <c r="N4051" s="128" t="str">
        <f>VLOOKUP(K4051,COD!$O$2:$P$10,2,FALSE)</f>
        <v>#N/A</v>
      </c>
      <c r="O4051" s="128" t="str">
        <f>VLOOKUP(L4051,COD!$O$12:$P$25,2,FALSE)</f>
        <v>#N/A</v>
      </c>
      <c r="P4051" s="119" t="str">
        <f t="shared" si="3386"/>
        <v>#N/A</v>
      </c>
    </row>
    <row r="4052" ht="23.25" customHeight="1">
      <c r="A4052" s="86" t="str">
        <f t="shared" si="3681"/>
        <v>55</v>
      </c>
      <c r="B4052" s="120">
        <v>55.0</v>
      </c>
      <c r="C4052" s="121" t="str">
        <f t="shared" si="91"/>
        <v/>
      </c>
      <c r="D4052" s="122" t="str">
        <f t="shared" ref="D4052:E4052" si="3735">D4051</f>
        <v/>
      </c>
      <c r="E4052" s="123" t="str">
        <f t="shared" si="3735"/>
        <v/>
      </c>
      <c r="F4052" s="213"/>
      <c r="G4052" s="124"/>
      <c r="H4052" s="125"/>
      <c r="I4052" s="125"/>
      <c r="J4052" s="214"/>
      <c r="K4052" s="185"/>
      <c r="L4052" s="186"/>
      <c r="M4052" s="130"/>
      <c r="N4052" s="118" t="str">
        <f>VLOOKUP(K4052,COD!$O$2:$P$10,2,FALSE)</f>
        <v>#N/A</v>
      </c>
      <c r="O4052" s="118" t="str">
        <f>VLOOKUP(L4052,COD!$O$12:$P$25,2,FALSE)</f>
        <v>#N/A</v>
      </c>
      <c r="P4052" s="119" t="str">
        <f t="shared" si="3386"/>
        <v>#N/A</v>
      </c>
    </row>
    <row r="4053" ht="23.25" customHeight="1">
      <c r="A4053" s="86" t="str">
        <f t="shared" si="3681"/>
        <v>56</v>
      </c>
      <c r="B4053" s="120">
        <v>56.0</v>
      </c>
      <c r="C4053" s="121" t="str">
        <f t="shared" si="91"/>
        <v/>
      </c>
      <c r="D4053" s="122" t="str">
        <f t="shared" ref="D4053:E4053" si="3736">D4052</f>
        <v/>
      </c>
      <c r="E4053" s="123" t="str">
        <f t="shared" si="3736"/>
        <v/>
      </c>
      <c r="F4053" s="213"/>
      <c r="G4053" s="124"/>
      <c r="H4053" s="125"/>
      <c r="I4053" s="125"/>
      <c r="J4053" s="214"/>
      <c r="K4053" s="186"/>
      <c r="L4053" s="186"/>
      <c r="M4053" s="131"/>
      <c r="N4053" s="128" t="str">
        <f>VLOOKUP(K4053,COD!$O$2:$P$10,2,FALSE)</f>
        <v>#N/A</v>
      </c>
      <c r="O4053" s="128" t="str">
        <f>VLOOKUP(L4053,COD!$O$12:$P$25,2,FALSE)</f>
        <v>#N/A</v>
      </c>
      <c r="P4053" s="119" t="str">
        <f t="shared" si="3386"/>
        <v>#N/A</v>
      </c>
    </row>
    <row r="4054" ht="23.25" customHeight="1">
      <c r="A4054" s="86" t="str">
        <f t="shared" si="3681"/>
        <v>57</v>
      </c>
      <c r="B4054" s="120">
        <v>57.0</v>
      </c>
      <c r="C4054" s="121" t="str">
        <f t="shared" si="91"/>
        <v/>
      </c>
      <c r="D4054" s="122" t="str">
        <f t="shared" ref="D4054:E4054" si="3737">D4053</f>
        <v/>
      </c>
      <c r="E4054" s="123" t="str">
        <f t="shared" si="3737"/>
        <v/>
      </c>
      <c r="F4054" s="213"/>
      <c r="G4054" s="124"/>
      <c r="H4054" s="125"/>
      <c r="I4054" s="125"/>
      <c r="J4054" s="214"/>
      <c r="K4054" s="185"/>
      <c r="L4054" s="185"/>
      <c r="M4054" s="132"/>
      <c r="N4054" s="118" t="str">
        <f>VLOOKUP(K4054,COD!$O$2:$P$10,2,FALSE)</f>
        <v>#N/A</v>
      </c>
      <c r="O4054" s="118" t="str">
        <f>VLOOKUP(L4054,COD!$O$12:$P$25,2,FALSE)</f>
        <v>#N/A</v>
      </c>
      <c r="P4054" s="119" t="str">
        <f t="shared" si="3386"/>
        <v>#N/A</v>
      </c>
    </row>
    <row r="4055" ht="23.25" customHeight="1">
      <c r="A4055" s="86" t="str">
        <f t="shared" si="3681"/>
        <v>58</v>
      </c>
      <c r="B4055" s="120">
        <v>58.0</v>
      </c>
      <c r="C4055" s="121" t="str">
        <f t="shared" si="91"/>
        <v/>
      </c>
      <c r="D4055" s="122" t="str">
        <f t="shared" ref="D4055:E4055" si="3738">D4054</f>
        <v/>
      </c>
      <c r="E4055" s="123" t="str">
        <f t="shared" si="3738"/>
        <v/>
      </c>
      <c r="F4055" s="213"/>
      <c r="G4055" s="124"/>
      <c r="H4055" s="125"/>
      <c r="I4055" s="125"/>
      <c r="J4055" s="214"/>
      <c r="K4055" s="185"/>
      <c r="L4055" s="185"/>
      <c r="M4055" s="127"/>
      <c r="N4055" s="128" t="str">
        <f>VLOOKUP(K4055,COD!$O$2:$P$10,2,FALSE)</f>
        <v>#N/A</v>
      </c>
      <c r="O4055" s="128" t="str">
        <f>VLOOKUP(L4055,COD!$O$12:$P$25,2,FALSE)</f>
        <v>#N/A</v>
      </c>
      <c r="P4055" s="119" t="str">
        <f t="shared" si="3386"/>
        <v>#N/A</v>
      </c>
    </row>
    <row r="4056" ht="23.25" customHeight="1">
      <c r="A4056" s="86" t="str">
        <f t="shared" si="3681"/>
        <v>59</v>
      </c>
      <c r="B4056" s="120">
        <v>59.0</v>
      </c>
      <c r="C4056" s="121" t="str">
        <f t="shared" si="91"/>
        <v/>
      </c>
      <c r="D4056" s="122" t="str">
        <f t="shared" ref="D4056:E4056" si="3739">D4055</f>
        <v/>
      </c>
      <c r="E4056" s="123" t="str">
        <f t="shared" si="3739"/>
        <v/>
      </c>
      <c r="F4056" s="213"/>
      <c r="G4056" s="124"/>
      <c r="H4056" s="125"/>
      <c r="I4056" s="125"/>
      <c r="J4056" s="214"/>
      <c r="K4056" s="185"/>
      <c r="L4056" s="185"/>
      <c r="M4056" s="132"/>
      <c r="N4056" s="118" t="str">
        <f>VLOOKUP(K4056,COD!$O$2:$P$10,2,FALSE)</f>
        <v>#N/A</v>
      </c>
      <c r="O4056" s="118" t="str">
        <f>VLOOKUP(L4056,COD!$O$12:$P$25,2,FALSE)</f>
        <v>#N/A</v>
      </c>
      <c r="P4056" s="119" t="str">
        <f t="shared" si="3386"/>
        <v>#N/A</v>
      </c>
    </row>
    <row r="4057" ht="23.25" customHeight="1">
      <c r="A4057" s="86" t="str">
        <f t="shared" si="3681"/>
        <v>60</v>
      </c>
      <c r="B4057" s="120">
        <v>60.0</v>
      </c>
      <c r="C4057" s="121" t="str">
        <f t="shared" si="91"/>
        <v/>
      </c>
      <c r="D4057" s="122" t="str">
        <f t="shared" ref="D4057:E4057" si="3740">D4056</f>
        <v/>
      </c>
      <c r="E4057" s="123" t="str">
        <f t="shared" si="3740"/>
        <v/>
      </c>
      <c r="F4057" s="213"/>
      <c r="G4057" s="124"/>
      <c r="H4057" s="125"/>
      <c r="I4057" s="125"/>
      <c r="J4057" s="214"/>
      <c r="K4057" s="185"/>
      <c r="L4057" s="185"/>
      <c r="M4057" s="127"/>
      <c r="N4057" s="128" t="str">
        <f>VLOOKUP(K4057,COD!$O$2:$P$10,2,FALSE)</f>
        <v>#N/A</v>
      </c>
      <c r="O4057" s="128" t="str">
        <f>VLOOKUP(L4057,COD!$O$12:$P$25,2,FALSE)</f>
        <v>#N/A</v>
      </c>
      <c r="P4057" s="119" t="str">
        <f t="shared" si="3386"/>
        <v>#N/A</v>
      </c>
    </row>
    <row r="4058" ht="23.25" customHeight="1">
      <c r="A4058" s="86" t="str">
        <f t="shared" si="3681"/>
        <v>61</v>
      </c>
      <c r="B4058" s="120">
        <v>61.0</v>
      </c>
      <c r="C4058" s="121" t="str">
        <f t="shared" si="91"/>
        <v/>
      </c>
      <c r="D4058" s="122" t="str">
        <f t="shared" ref="D4058:E4058" si="3741">D4057</f>
        <v/>
      </c>
      <c r="E4058" s="123" t="str">
        <f t="shared" si="3741"/>
        <v/>
      </c>
      <c r="F4058" s="213"/>
      <c r="G4058" s="124"/>
      <c r="H4058" s="125"/>
      <c r="I4058" s="125"/>
      <c r="J4058" s="215"/>
      <c r="K4058" s="185"/>
      <c r="L4058" s="185"/>
      <c r="M4058" s="132"/>
      <c r="N4058" s="118" t="str">
        <f>VLOOKUP(K4058,COD!$O$2:$P$10,2,FALSE)</f>
        <v>#N/A</v>
      </c>
      <c r="O4058" s="118" t="str">
        <f>VLOOKUP(L4058,COD!$O$12:$P$25,2,FALSE)</f>
        <v>#N/A</v>
      </c>
      <c r="P4058" s="119" t="str">
        <f t="shared" si="3386"/>
        <v>#N/A</v>
      </c>
    </row>
    <row r="4059" ht="23.25" customHeight="1">
      <c r="A4059" s="86" t="str">
        <f t="shared" si="3681"/>
        <v>62</v>
      </c>
      <c r="B4059" s="120">
        <v>62.0</v>
      </c>
      <c r="C4059" s="121" t="str">
        <f t="shared" si="91"/>
        <v/>
      </c>
      <c r="D4059" s="122" t="str">
        <f t="shared" ref="D4059:E4059" si="3742">D4058</f>
        <v/>
      </c>
      <c r="E4059" s="123" t="str">
        <f t="shared" si="3742"/>
        <v/>
      </c>
      <c r="F4059" s="213"/>
      <c r="G4059" s="124"/>
      <c r="H4059" s="125"/>
      <c r="I4059" s="125"/>
      <c r="J4059" s="215"/>
      <c r="K4059" s="186"/>
      <c r="L4059" s="186"/>
      <c r="M4059" s="131"/>
      <c r="N4059" s="128" t="str">
        <f>VLOOKUP(K4059,COD!$O$2:$P$10,2,FALSE)</f>
        <v>#N/A</v>
      </c>
      <c r="O4059" s="128" t="str">
        <f>VLOOKUP(L4059,COD!$O$12:$P$25,2,FALSE)</f>
        <v>#N/A</v>
      </c>
      <c r="P4059" s="119" t="str">
        <f t="shared" si="3386"/>
        <v>#N/A</v>
      </c>
    </row>
    <row r="4060" ht="23.25" customHeight="1">
      <c r="A4060" s="86" t="str">
        <f t="shared" si="3681"/>
        <v>63</v>
      </c>
      <c r="B4060" s="120">
        <v>63.0</v>
      </c>
      <c r="C4060" s="121" t="str">
        <f t="shared" si="91"/>
        <v/>
      </c>
      <c r="D4060" s="122" t="str">
        <f t="shared" ref="D4060:E4060" si="3743">D4059</f>
        <v/>
      </c>
      <c r="E4060" s="123" t="str">
        <f t="shared" si="3743"/>
        <v/>
      </c>
      <c r="F4060" s="213"/>
      <c r="G4060" s="124"/>
      <c r="H4060" s="125"/>
      <c r="I4060" s="125"/>
      <c r="J4060" s="215"/>
      <c r="K4060" s="185"/>
      <c r="L4060" s="185"/>
      <c r="M4060" s="130"/>
      <c r="N4060" s="118" t="str">
        <f>VLOOKUP(K4060,COD!$O$2:$P$10,2,FALSE)</f>
        <v>#N/A</v>
      </c>
      <c r="O4060" s="118" t="str">
        <f>VLOOKUP(L4060,COD!$O$12:$P$25,2,FALSE)</f>
        <v>#N/A</v>
      </c>
      <c r="P4060" s="119" t="str">
        <f t="shared" si="3386"/>
        <v>#N/A</v>
      </c>
    </row>
    <row r="4061" ht="23.25" customHeight="1">
      <c r="A4061" s="86" t="str">
        <f t="shared" si="3681"/>
        <v>64</v>
      </c>
      <c r="B4061" s="120">
        <v>64.0</v>
      </c>
      <c r="C4061" s="121" t="str">
        <f t="shared" si="91"/>
        <v/>
      </c>
      <c r="D4061" s="122" t="str">
        <f t="shared" ref="D4061:E4061" si="3744">D4060</f>
        <v/>
      </c>
      <c r="E4061" s="123" t="str">
        <f t="shared" si="3744"/>
        <v/>
      </c>
      <c r="F4061" s="213"/>
      <c r="G4061" s="124"/>
      <c r="H4061" s="125"/>
      <c r="I4061" s="125"/>
      <c r="J4061" s="214"/>
      <c r="K4061" s="185"/>
      <c r="L4061" s="185"/>
      <c r="M4061" s="131"/>
      <c r="N4061" s="128" t="str">
        <f>VLOOKUP(K4061,COD!$O$2:$P$10,2,FALSE)</f>
        <v>#N/A</v>
      </c>
      <c r="O4061" s="128" t="str">
        <f>VLOOKUP(L4061,COD!$O$12:$P$25,2,FALSE)</f>
        <v>#N/A</v>
      </c>
      <c r="P4061" s="119" t="str">
        <f t="shared" si="3386"/>
        <v>#N/A</v>
      </c>
    </row>
    <row r="4062" ht="23.25" customHeight="1">
      <c r="A4062" s="86" t="str">
        <f t="shared" si="3681"/>
        <v>65</v>
      </c>
      <c r="B4062" s="120">
        <v>65.0</v>
      </c>
      <c r="C4062" s="121" t="str">
        <f t="shared" si="91"/>
        <v/>
      </c>
      <c r="D4062" s="122" t="str">
        <f t="shared" ref="D4062:E4062" si="3745">D4061</f>
        <v/>
      </c>
      <c r="E4062" s="123" t="str">
        <f t="shared" si="3745"/>
        <v/>
      </c>
      <c r="F4062" s="213"/>
      <c r="G4062" s="124"/>
      <c r="H4062" s="125"/>
      <c r="I4062" s="125"/>
      <c r="J4062" s="214"/>
      <c r="K4062" s="185"/>
      <c r="L4062" s="185"/>
      <c r="M4062" s="130"/>
      <c r="N4062" s="118" t="str">
        <f>VLOOKUP(K4062,COD!$O$2:$P$10,2,FALSE)</f>
        <v>#N/A</v>
      </c>
      <c r="O4062" s="118" t="str">
        <f>VLOOKUP(L4062,COD!$O$12:$P$25,2,FALSE)</f>
        <v>#N/A</v>
      </c>
      <c r="P4062" s="119" t="str">
        <f t="shared" si="3386"/>
        <v>#N/A</v>
      </c>
    </row>
    <row r="4063" ht="23.25" customHeight="1">
      <c r="A4063" s="86" t="str">
        <f t="shared" si="3681"/>
        <v>66</v>
      </c>
      <c r="B4063" s="120">
        <v>66.0</v>
      </c>
      <c r="C4063" s="121" t="str">
        <f t="shared" si="91"/>
        <v/>
      </c>
      <c r="D4063" s="122" t="str">
        <f t="shared" ref="D4063:E4063" si="3746">D4062</f>
        <v/>
      </c>
      <c r="E4063" s="123" t="str">
        <f t="shared" si="3746"/>
        <v/>
      </c>
      <c r="F4063" s="213"/>
      <c r="G4063" s="124"/>
      <c r="H4063" s="125"/>
      <c r="I4063" s="125"/>
      <c r="J4063" s="214"/>
      <c r="K4063" s="186"/>
      <c r="L4063" s="186"/>
      <c r="M4063" s="131"/>
      <c r="N4063" s="128" t="str">
        <f>VLOOKUP(K4063,COD!$O$2:$P$10,2,FALSE)</f>
        <v>#N/A</v>
      </c>
      <c r="O4063" s="128" t="str">
        <f>VLOOKUP(L4063,COD!$O$12:$P$25,2,FALSE)</f>
        <v>#N/A</v>
      </c>
      <c r="P4063" s="119" t="str">
        <f t="shared" si="3386"/>
        <v>#N/A</v>
      </c>
    </row>
    <row r="4064" ht="23.25" customHeight="1">
      <c r="A4064" s="86" t="str">
        <f t="shared" si="3681"/>
        <v>67</v>
      </c>
      <c r="B4064" s="120">
        <v>67.0</v>
      </c>
      <c r="C4064" s="121" t="str">
        <f t="shared" si="91"/>
        <v/>
      </c>
      <c r="D4064" s="122" t="str">
        <f t="shared" ref="D4064:E4064" si="3747">D4063</f>
        <v/>
      </c>
      <c r="E4064" s="123" t="str">
        <f t="shared" si="3747"/>
        <v/>
      </c>
      <c r="F4064" s="213"/>
      <c r="G4064" s="124"/>
      <c r="H4064" s="125"/>
      <c r="I4064" s="125"/>
      <c r="J4064" s="214"/>
      <c r="K4064" s="185"/>
      <c r="L4064" s="185"/>
      <c r="M4064" s="132"/>
      <c r="N4064" s="118" t="str">
        <f>VLOOKUP(K4064,COD!$O$2:$P$10,2,FALSE)</f>
        <v>#N/A</v>
      </c>
      <c r="O4064" s="118" t="str">
        <f>VLOOKUP(L4064,COD!$O$12:$P$25,2,FALSE)</f>
        <v>#N/A</v>
      </c>
      <c r="P4064" s="119" t="str">
        <f t="shared" si="3386"/>
        <v>#N/A</v>
      </c>
    </row>
    <row r="4065" ht="23.25" customHeight="1">
      <c r="A4065" s="86" t="str">
        <f t="shared" si="3681"/>
        <v>68</v>
      </c>
      <c r="B4065" s="120">
        <v>68.0</v>
      </c>
      <c r="C4065" s="121" t="str">
        <f t="shared" si="91"/>
        <v/>
      </c>
      <c r="D4065" s="122" t="str">
        <f t="shared" ref="D4065:E4065" si="3748">D4064</f>
        <v/>
      </c>
      <c r="E4065" s="123" t="str">
        <f t="shared" si="3748"/>
        <v/>
      </c>
      <c r="F4065" s="213"/>
      <c r="G4065" s="124"/>
      <c r="H4065" s="125"/>
      <c r="I4065" s="125"/>
      <c r="J4065" s="215"/>
      <c r="K4065" s="186"/>
      <c r="L4065" s="186"/>
      <c r="M4065" s="131"/>
      <c r="N4065" s="128" t="str">
        <f>VLOOKUP(K4065,COD!$O$2:$P$10,2,FALSE)</f>
        <v>#N/A</v>
      </c>
      <c r="O4065" s="128" t="str">
        <f>VLOOKUP(L4065,COD!$O$12:$P$25,2,FALSE)</f>
        <v>#N/A</v>
      </c>
      <c r="P4065" s="119" t="str">
        <f t="shared" si="3386"/>
        <v>#N/A</v>
      </c>
    </row>
    <row r="4066" ht="23.25" customHeight="1">
      <c r="A4066" s="86" t="str">
        <f t="shared" si="3681"/>
        <v>69</v>
      </c>
      <c r="B4066" s="120">
        <v>69.0</v>
      </c>
      <c r="C4066" s="121" t="str">
        <f t="shared" si="91"/>
        <v/>
      </c>
      <c r="D4066" s="122" t="str">
        <f t="shared" ref="D4066:E4066" si="3749">D4065</f>
        <v/>
      </c>
      <c r="E4066" s="123" t="str">
        <f t="shared" si="3749"/>
        <v/>
      </c>
      <c r="F4066" s="213"/>
      <c r="G4066" s="124"/>
      <c r="H4066" s="125"/>
      <c r="I4066" s="125"/>
      <c r="J4066" s="214"/>
      <c r="K4066" s="186"/>
      <c r="L4066" s="186"/>
      <c r="M4066" s="130"/>
      <c r="N4066" s="118" t="str">
        <f>VLOOKUP(K4066,COD!$O$2:$P$10,2,FALSE)</f>
        <v>#N/A</v>
      </c>
      <c r="O4066" s="118" t="str">
        <f>VLOOKUP(L4066,COD!$O$12:$P$25,2,FALSE)</f>
        <v>#N/A</v>
      </c>
      <c r="P4066" s="119" t="str">
        <f t="shared" si="3386"/>
        <v>#N/A</v>
      </c>
    </row>
    <row r="4067" ht="23.25" customHeight="1">
      <c r="A4067" s="86" t="str">
        <f t="shared" si="3681"/>
        <v>70</v>
      </c>
      <c r="B4067" s="136">
        <v>70.0</v>
      </c>
      <c r="C4067" s="137" t="str">
        <f t="shared" si="91"/>
        <v/>
      </c>
      <c r="D4067" s="138" t="str">
        <f t="shared" ref="D4067:E4067" si="3750">D4066</f>
        <v/>
      </c>
      <c r="E4067" s="139" t="str">
        <f t="shared" si="3750"/>
        <v/>
      </c>
      <c r="F4067" s="216"/>
      <c r="G4067" s="141"/>
      <c r="H4067" s="142"/>
      <c r="I4067" s="142"/>
      <c r="J4067" s="217"/>
      <c r="K4067" s="199"/>
      <c r="L4067" s="199"/>
      <c r="M4067" s="145"/>
      <c r="N4067" s="128" t="str">
        <f>VLOOKUP(K4067,COD!$O$2:$P$10,2,FALSE)</f>
        <v>#N/A</v>
      </c>
      <c r="O4067" s="128" t="str">
        <f>VLOOKUP(L4067,COD!$O$12:$P$25,2,FALSE)</f>
        <v>#N/A</v>
      </c>
      <c r="P4067" s="119" t="str">
        <f t="shared" si="3386"/>
        <v>#N/A</v>
      </c>
    </row>
    <row r="4068" ht="21.0" customHeight="1">
      <c r="A4068" s="86" t="str">
        <f t="shared" ref="A4068:A4070" si="3752">E4068&amp;D4068&amp;F4068</f>
        <v>CLAVE ROJA</v>
      </c>
      <c r="B4068" s="108" t="s">
        <v>450</v>
      </c>
      <c r="C4068" s="146" t="str">
        <f t="shared" si="91"/>
        <v/>
      </c>
      <c r="D4068" s="147" t="str">
        <f t="shared" ref="D4068:E4068" si="3751">D4067</f>
        <v/>
      </c>
      <c r="E4068" s="148" t="str">
        <f t="shared" si="3751"/>
        <v/>
      </c>
      <c r="F4068" s="149" t="s">
        <v>21</v>
      </c>
      <c r="G4068" s="150"/>
      <c r="H4068" s="150"/>
      <c r="I4068" s="150"/>
      <c r="J4068" s="151"/>
      <c r="K4068" s="152"/>
      <c r="L4068" s="151"/>
      <c r="M4068" s="153"/>
      <c r="N4068" s="119" t="str">
        <f>VLOOKUP(K4068,COD!$O$2:$P$10,2,FALSE)</f>
        <v>#N/A</v>
      </c>
      <c r="O4068" s="119" t="str">
        <f>VLOOKUP(L4068,COD!$O$12:$P$25,2,FALSE)</f>
        <v>#N/A</v>
      </c>
      <c r="P4068" s="119" t="str">
        <f t="shared" si="3386"/>
        <v>#N/A</v>
      </c>
    </row>
    <row r="4069" ht="21.0" customHeight="1">
      <c r="A4069" s="86" t="str">
        <f t="shared" si="3752"/>
        <v>CLAVE AMARILLA</v>
      </c>
      <c r="B4069" s="120" t="s">
        <v>450</v>
      </c>
      <c r="C4069" s="154" t="str">
        <f t="shared" si="91"/>
        <v/>
      </c>
      <c r="D4069" s="155" t="str">
        <f t="shared" ref="D4069:E4069" si="3753">D4068</f>
        <v/>
      </c>
      <c r="E4069" s="123" t="str">
        <f t="shared" si="3753"/>
        <v/>
      </c>
      <c r="F4069" s="156" t="s">
        <v>32</v>
      </c>
      <c r="G4069" s="157"/>
      <c r="H4069" s="157"/>
      <c r="I4069" s="157"/>
      <c r="J4069" s="158"/>
      <c r="K4069" s="159"/>
      <c r="L4069" s="158"/>
      <c r="M4069" s="130"/>
      <c r="N4069" s="119" t="str">
        <f>VLOOKUP(K4069,COD!$O$2:$P$10,2,FALSE)</f>
        <v>#N/A</v>
      </c>
      <c r="O4069" s="119" t="str">
        <f>VLOOKUP(L4069,COD!$O$12:$P$25,2,FALSE)</f>
        <v>#N/A</v>
      </c>
      <c r="P4069" s="119" t="str">
        <f t="shared" si="3386"/>
        <v>#N/A</v>
      </c>
    </row>
    <row r="4070" ht="21.0" customHeight="1">
      <c r="A4070" s="86" t="str">
        <f t="shared" si="3752"/>
        <v>CLAVE AZUL</v>
      </c>
      <c r="B4070" s="136" t="s">
        <v>450</v>
      </c>
      <c r="C4070" s="160" t="str">
        <f t="shared" si="91"/>
        <v/>
      </c>
      <c r="D4070" s="161" t="str">
        <f t="shared" ref="D4070:E4070" si="3754">D4069</f>
        <v/>
      </c>
      <c r="E4070" s="139" t="str">
        <f t="shared" si="3754"/>
        <v/>
      </c>
      <c r="F4070" s="162" t="s">
        <v>43</v>
      </c>
      <c r="G4070" s="163"/>
      <c r="H4070" s="163"/>
      <c r="I4070" s="163"/>
      <c r="J4070" s="164"/>
      <c r="K4070" s="165"/>
      <c r="L4070" s="164"/>
      <c r="M4070" s="166"/>
      <c r="N4070" s="119" t="str">
        <f>VLOOKUP(K4070,COD!$O$2:$P$10,2,FALSE)</f>
        <v>#N/A</v>
      </c>
      <c r="O4070" s="119" t="str">
        <f>VLOOKUP(L4070,COD!$O$12:$P$25,2,FALSE)</f>
        <v>#N/A</v>
      </c>
      <c r="P4070" s="119" t="str">
        <f t="shared" si="3386"/>
        <v>#N/A</v>
      </c>
    </row>
    <row r="4071" ht="23.25" customHeight="1">
      <c r="A4071" s="219" t="str">
        <f t="shared" ref="A4071:A4075" si="3756">C4071&amp;E4071</f>
        <v/>
      </c>
      <c r="B4071" s="220" t="s">
        <v>451</v>
      </c>
      <c r="C4071" s="221" t="str">
        <f t="shared" si="91"/>
        <v/>
      </c>
      <c r="D4071" s="222" t="str">
        <f t="shared" ref="D4071:E4071" si="3755">D3706</f>
        <v/>
      </c>
      <c r="E4071" s="223" t="str">
        <f t="shared" si="3755"/>
        <v/>
      </c>
      <c r="F4071" s="224"/>
      <c r="G4071" s="223"/>
      <c r="H4071" s="225"/>
      <c r="I4071" s="223"/>
      <c r="J4071" s="226"/>
      <c r="K4071" s="227">
        <f>COUNTIF(N3706:N3775,"I??")</f>
        <v>0</v>
      </c>
      <c r="L4071" s="227">
        <f>COUNTIF(O3706:O3775,"II???")</f>
        <v>0</v>
      </c>
      <c r="M4071" s="228"/>
      <c r="N4071" s="229"/>
      <c r="O4071" s="229"/>
      <c r="P4071" s="229"/>
      <c r="Q4071" s="230"/>
      <c r="R4071" s="230"/>
      <c r="S4071" s="230"/>
      <c r="T4071" s="230"/>
    </row>
    <row r="4072" ht="23.25" customHeight="1">
      <c r="A4072" s="231" t="str">
        <f t="shared" si="3756"/>
        <v/>
      </c>
      <c r="B4072" s="232" t="s">
        <v>451</v>
      </c>
      <c r="C4072" s="233" t="str">
        <f t="shared" si="91"/>
        <v/>
      </c>
      <c r="D4072" s="234" t="str">
        <f t="shared" ref="D4072:E4072" si="3757">D3779</f>
        <v/>
      </c>
      <c r="E4072" s="235" t="str">
        <f t="shared" si="3757"/>
        <v/>
      </c>
      <c r="F4072" s="236"/>
      <c r="G4072" s="235"/>
      <c r="H4072" s="237"/>
      <c r="I4072" s="235"/>
      <c r="J4072" s="238"/>
      <c r="K4072" s="227">
        <f>COUNTIF(N3779:N3848,"I??")</f>
        <v>0</v>
      </c>
      <c r="L4072" s="227">
        <f>COUNTIF(O3779:O3848,"II???")</f>
        <v>0</v>
      </c>
      <c r="M4072" s="239"/>
      <c r="N4072" s="240"/>
      <c r="O4072" s="240"/>
      <c r="P4072" s="240"/>
      <c r="Q4072" s="241"/>
      <c r="R4072" s="241"/>
      <c r="S4072" s="241"/>
      <c r="T4072" s="241"/>
    </row>
    <row r="4073" ht="23.25" customHeight="1">
      <c r="A4073" s="231" t="str">
        <f t="shared" si="3756"/>
        <v/>
      </c>
      <c r="B4073" s="232" t="s">
        <v>451</v>
      </c>
      <c r="C4073" s="233" t="str">
        <f t="shared" si="91"/>
        <v/>
      </c>
      <c r="D4073" s="234" t="str">
        <f t="shared" ref="D4073:E4073" si="3758">D3852</f>
        <v/>
      </c>
      <c r="E4073" s="235" t="str">
        <f t="shared" si="3758"/>
        <v/>
      </c>
      <c r="F4073" s="236"/>
      <c r="G4073" s="235"/>
      <c r="H4073" s="237"/>
      <c r="I4073" s="235"/>
      <c r="J4073" s="238"/>
      <c r="K4073" s="227">
        <f>COUNTIF(N3852:N3921,"I??")</f>
        <v>0</v>
      </c>
      <c r="L4073" s="227">
        <f>COUNTIF(O3852:O3921,"II???")</f>
        <v>0</v>
      </c>
      <c r="M4073" s="239"/>
      <c r="N4073" s="240"/>
      <c r="O4073" s="240"/>
      <c r="P4073" s="240"/>
      <c r="Q4073" s="241"/>
      <c r="R4073" s="241"/>
      <c r="S4073" s="241"/>
      <c r="T4073" s="241"/>
    </row>
    <row r="4074" ht="23.25" customHeight="1">
      <c r="A4074" s="231" t="str">
        <f t="shared" si="3756"/>
        <v/>
      </c>
      <c r="B4074" s="232" t="s">
        <v>451</v>
      </c>
      <c r="C4074" s="233" t="str">
        <f t="shared" si="91"/>
        <v/>
      </c>
      <c r="D4074" s="234" t="str">
        <f t="shared" ref="D4074:E4074" si="3759">D3925</f>
        <v/>
      </c>
      <c r="E4074" s="235" t="str">
        <f t="shared" si="3759"/>
        <v/>
      </c>
      <c r="F4074" s="236"/>
      <c r="G4074" s="235"/>
      <c r="H4074" s="237"/>
      <c r="I4074" s="235"/>
      <c r="J4074" s="238"/>
      <c r="K4074" s="227">
        <f>COUNTIF(N3925:N3994,"I??")</f>
        <v>0</v>
      </c>
      <c r="L4074" s="227">
        <f>COUNTIF(O3925:O3994,"II???")</f>
        <v>0</v>
      </c>
      <c r="M4074" s="239"/>
      <c r="N4074" s="240"/>
      <c r="O4074" s="240"/>
      <c r="P4074" s="240"/>
      <c r="Q4074" s="241"/>
      <c r="R4074" s="241"/>
      <c r="S4074" s="241"/>
      <c r="T4074" s="241"/>
    </row>
    <row r="4075" ht="23.25" customHeight="1">
      <c r="A4075" s="242" t="str">
        <f t="shared" si="3756"/>
        <v/>
      </c>
      <c r="B4075" s="243" t="s">
        <v>451</v>
      </c>
      <c r="C4075" s="244" t="str">
        <f t="shared" si="91"/>
        <v/>
      </c>
      <c r="D4075" s="245" t="str">
        <f t="shared" ref="D4075:E4075" si="3760">D3998</f>
        <v/>
      </c>
      <c r="E4075" s="246" t="str">
        <f t="shared" si="3760"/>
        <v/>
      </c>
      <c r="F4075" s="247"/>
      <c r="G4075" s="246"/>
      <c r="H4075" s="248"/>
      <c r="I4075" s="246"/>
      <c r="J4075" s="249"/>
      <c r="K4075" s="227">
        <f>COUNTIF(N3998:N4067,"I??")</f>
        <v>0</v>
      </c>
      <c r="L4075" s="227">
        <f>COUNTIF(O3998:O4067,"II???")</f>
        <v>0</v>
      </c>
      <c r="M4075" s="250"/>
      <c r="N4075" s="251"/>
      <c r="O4075" s="251"/>
      <c r="P4075" s="251"/>
      <c r="Q4075" s="252"/>
      <c r="R4075" s="252"/>
      <c r="S4075" s="252"/>
      <c r="T4075" s="252"/>
    </row>
    <row r="4076" ht="23.25" customHeight="1">
      <c r="A4076" s="86" t="str">
        <f t="shared" ref="A4076:A4145" si="3761">E4076&amp;D4076&amp;B4076</f>
        <v>1</v>
      </c>
      <c r="B4076" s="167">
        <v>1.0</v>
      </c>
      <c r="C4076" s="168" t="str">
        <f t="shared" si="91"/>
        <v/>
      </c>
      <c r="D4076" s="169" t="str">
        <f>VLOOKUP($B$2&amp;$E4076,'Numeración'!$A$4:$G$63,5,FALSE)</f>
        <v/>
      </c>
      <c r="E4076" s="218"/>
      <c r="F4076" s="171"/>
      <c r="G4076" s="172"/>
      <c r="H4076" s="173"/>
      <c r="I4076" s="173"/>
      <c r="J4076" s="174"/>
      <c r="K4076" s="175"/>
      <c r="L4076" s="175"/>
      <c r="M4076" s="176"/>
      <c r="N4076" s="128" t="str">
        <f>VLOOKUP(K4076,COD!$O$2:$P$10,2,FALSE)</f>
        <v>#N/A</v>
      </c>
      <c r="O4076" s="128" t="str">
        <f>VLOOKUP(L4076,COD!$O$12:$P$25,2,FALSE)</f>
        <v>#N/A</v>
      </c>
      <c r="P4076" s="119" t="str">
        <f t="shared" ref="P4076:P4440" si="3763">IF(AND(N4076&lt;&gt;"Ninguno",AND(O4076&lt;&gt;"Ninguno")),N4076&amp;" y "&amp;O4076,IF( OR(N4076="Ninguno",AND(O4076&lt;&gt;"Ninguno")),O4076,IF(OR(N4076&lt;&gt;"Ninguno",AND(O4076="Ninguno")),N4076,"Ninguno")))</f>
        <v>#N/A</v>
      </c>
    </row>
    <row r="4077" ht="23.25" customHeight="1">
      <c r="A4077" s="86" t="str">
        <f t="shared" si="3761"/>
        <v>2</v>
      </c>
      <c r="B4077" s="177">
        <v>2.0</v>
      </c>
      <c r="C4077" s="178" t="str">
        <f t="shared" si="91"/>
        <v/>
      </c>
      <c r="D4077" s="179" t="str">
        <f t="shared" ref="D4077:E4077" si="3762">D4076</f>
        <v/>
      </c>
      <c r="E4077" s="180" t="str">
        <f t="shared" si="3762"/>
        <v/>
      </c>
      <c r="F4077" s="181"/>
      <c r="G4077" s="182"/>
      <c r="H4077" s="183"/>
      <c r="I4077" s="183"/>
      <c r="J4077" s="184"/>
      <c r="K4077" s="185"/>
      <c r="L4077" s="186"/>
      <c r="M4077" s="132"/>
      <c r="N4077" s="118" t="str">
        <f>VLOOKUP(K4077,COD!$O$2:$P$10,2,FALSE)</f>
        <v>#N/A</v>
      </c>
      <c r="O4077" s="118" t="str">
        <f>VLOOKUP(L4077,COD!$O$12:$P$25,2,FALSE)</f>
        <v>#N/A</v>
      </c>
      <c r="P4077" s="119" t="str">
        <f t="shared" si="3763"/>
        <v>#N/A</v>
      </c>
    </row>
    <row r="4078" ht="23.25" customHeight="1">
      <c r="A4078" s="86" t="str">
        <f t="shared" si="3761"/>
        <v>3</v>
      </c>
      <c r="B4078" s="177">
        <v>3.0</v>
      </c>
      <c r="C4078" s="178" t="str">
        <f t="shared" si="91"/>
        <v/>
      </c>
      <c r="D4078" s="179" t="str">
        <f t="shared" ref="D4078:E4078" si="3764">D4077</f>
        <v/>
      </c>
      <c r="E4078" s="180" t="str">
        <f t="shared" si="3764"/>
        <v/>
      </c>
      <c r="F4078" s="181"/>
      <c r="G4078" s="182"/>
      <c r="H4078" s="183"/>
      <c r="I4078" s="183"/>
      <c r="J4078" s="184"/>
      <c r="K4078" s="185"/>
      <c r="L4078" s="185"/>
      <c r="M4078" s="131"/>
      <c r="N4078" s="128" t="str">
        <f>VLOOKUP(K4078,COD!$O$2:$P$10,2,FALSE)</f>
        <v>#N/A</v>
      </c>
      <c r="O4078" s="128" t="str">
        <f>VLOOKUP(L4078,COD!$O$12:$P$25,2,FALSE)</f>
        <v>#N/A</v>
      </c>
      <c r="P4078" s="119" t="str">
        <f t="shared" si="3763"/>
        <v>#N/A</v>
      </c>
    </row>
    <row r="4079" ht="23.25" customHeight="1">
      <c r="A4079" s="86" t="str">
        <f t="shared" si="3761"/>
        <v>4</v>
      </c>
      <c r="B4079" s="177">
        <v>4.0</v>
      </c>
      <c r="C4079" s="178" t="str">
        <f t="shared" si="91"/>
        <v/>
      </c>
      <c r="D4079" s="179" t="str">
        <f t="shared" ref="D4079:E4079" si="3765">D4078</f>
        <v/>
      </c>
      <c r="E4079" s="180" t="str">
        <f t="shared" si="3765"/>
        <v/>
      </c>
      <c r="F4079" s="181"/>
      <c r="G4079" s="182"/>
      <c r="H4079" s="183"/>
      <c r="I4079" s="183"/>
      <c r="J4079" s="184"/>
      <c r="K4079" s="185"/>
      <c r="L4079" s="185"/>
      <c r="M4079" s="132"/>
      <c r="N4079" s="118" t="str">
        <f>VLOOKUP(K4079,COD!$O$2:$P$10,2,FALSE)</f>
        <v>#N/A</v>
      </c>
      <c r="O4079" s="118" t="str">
        <f>VLOOKUP(L4079,COD!$O$12:$P$25,2,FALSE)</f>
        <v>#N/A</v>
      </c>
      <c r="P4079" s="119" t="str">
        <f t="shared" si="3763"/>
        <v>#N/A</v>
      </c>
    </row>
    <row r="4080" ht="23.25" customHeight="1">
      <c r="A4080" s="86" t="str">
        <f t="shared" si="3761"/>
        <v>5</v>
      </c>
      <c r="B4080" s="177">
        <v>5.0</v>
      </c>
      <c r="C4080" s="178" t="str">
        <f t="shared" si="91"/>
        <v/>
      </c>
      <c r="D4080" s="179" t="str">
        <f t="shared" ref="D4080:E4080" si="3766">D4079</f>
        <v/>
      </c>
      <c r="E4080" s="180" t="str">
        <f t="shared" si="3766"/>
        <v/>
      </c>
      <c r="F4080" s="181"/>
      <c r="G4080" s="182"/>
      <c r="H4080" s="183"/>
      <c r="I4080" s="183"/>
      <c r="J4080" s="184"/>
      <c r="K4080" s="185"/>
      <c r="L4080" s="185"/>
      <c r="M4080" s="131"/>
      <c r="N4080" s="128" t="str">
        <f>VLOOKUP(K4080,COD!$O$2:$P$10,2,FALSE)</f>
        <v>#N/A</v>
      </c>
      <c r="O4080" s="128" t="str">
        <f>VLOOKUP(L4080,COD!$O$12:$P$25,2,FALSE)</f>
        <v>#N/A</v>
      </c>
      <c r="P4080" s="119" t="str">
        <f t="shared" si="3763"/>
        <v>#N/A</v>
      </c>
    </row>
    <row r="4081" ht="23.25" customHeight="1">
      <c r="A4081" s="86" t="str">
        <f t="shared" si="3761"/>
        <v>6</v>
      </c>
      <c r="B4081" s="177">
        <v>6.0</v>
      </c>
      <c r="C4081" s="178" t="str">
        <f t="shared" si="91"/>
        <v/>
      </c>
      <c r="D4081" s="179" t="str">
        <f t="shared" ref="D4081:E4081" si="3767">D4080</f>
        <v/>
      </c>
      <c r="E4081" s="180" t="str">
        <f t="shared" si="3767"/>
        <v/>
      </c>
      <c r="F4081" s="181"/>
      <c r="G4081" s="182"/>
      <c r="H4081" s="183"/>
      <c r="I4081" s="183"/>
      <c r="J4081" s="184"/>
      <c r="K4081" s="185"/>
      <c r="L4081" s="185"/>
      <c r="M4081" s="130"/>
      <c r="N4081" s="118" t="str">
        <f>VLOOKUP(K4081,COD!$O$2:$P$10,2,FALSE)</f>
        <v>#N/A</v>
      </c>
      <c r="O4081" s="118" t="str">
        <f>VLOOKUP(L4081,COD!$O$12:$P$25,2,FALSE)</f>
        <v>#N/A</v>
      </c>
      <c r="P4081" s="119" t="str">
        <f t="shared" si="3763"/>
        <v>#N/A</v>
      </c>
    </row>
    <row r="4082" ht="23.25" customHeight="1">
      <c r="A4082" s="86" t="str">
        <f t="shared" si="3761"/>
        <v>7</v>
      </c>
      <c r="B4082" s="177">
        <v>7.0</v>
      </c>
      <c r="C4082" s="178" t="str">
        <f t="shared" si="91"/>
        <v/>
      </c>
      <c r="D4082" s="179" t="str">
        <f t="shared" ref="D4082:E4082" si="3768">D4081</f>
        <v/>
      </c>
      <c r="E4082" s="180" t="str">
        <f t="shared" si="3768"/>
        <v/>
      </c>
      <c r="F4082" s="181"/>
      <c r="G4082" s="182"/>
      <c r="H4082" s="183"/>
      <c r="I4082" s="183"/>
      <c r="J4082" s="184"/>
      <c r="K4082" s="185"/>
      <c r="L4082" s="185"/>
      <c r="M4082" s="127"/>
      <c r="N4082" s="128" t="str">
        <f>VLOOKUP(K4082,COD!$O$2:$P$10,2,FALSE)</f>
        <v>#N/A</v>
      </c>
      <c r="O4082" s="128" t="str">
        <f>VLOOKUP(L4082,COD!$O$12:$P$25,2,FALSE)</f>
        <v>#N/A</v>
      </c>
      <c r="P4082" s="119" t="str">
        <f t="shared" si="3763"/>
        <v>#N/A</v>
      </c>
    </row>
    <row r="4083" ht="23.25" customHeight="1">
      <c r="A4083" s="86" t="str">
        <f t="shared" si="3761"/>
        <v>8</v>
      </c>
      <c r="B4083" s="177">
        <v>8.0</v>
      </c>
      <c r="C4083" s="178" t="str">
        <f t="shared" si="91"/>
        <v/>
      </c>
      <c r="D4083" s="179" t="str">
        <f t="shared" ref="D4083:E4083" si="3769">D4082</f>
        <v/>
      </c>
      <c r="E4083" s="180" t="str">
        <f t="shared" si="3769"/>
        <v/>
      </c>
      <c r="F4083" s="181"/>
      <c r="G4083" s="182"/>
      <c r="H4083" s="183"/>
      <c r="I4083" s="183"/>
      <c r="J4083" s="184"/>
      <c r="K4083" s="185"/>
      <c r="L4083" s="185"/>
      <c r="M4083" s="132"/>
      <c r="N4083" s="118" t="str">
        <f>VLOOKUP(K4083,COD!$O$2:$P$10,2,FALSE)</f>
        <v>#N/A</v>
      </c>
      <c r="O4083" s="118" t="str">
        <f>VLOOKUP(L4083,COD!$O$12:$P$25,2,FALSE)</f>
        <v>#N/A</v>
      </c>
      <c r="P4083" s="119" t="str">
        <f t="shared" si="3763"/>
        <v>#N/A</v>
      </c>
    </row>
    <row r="4084" ht="23.25" customHeight="1">
      <c r="A4084" s="86" t="str">
        <f t="shared" si="3761"/>
        <v>9</v>
      </c>
      <c r="B4084" s="177">
        <v>9.0</v>
      </c>
      <c r="C4084" s="178" t="str">
        <f t="shared" si="91"/>
        <v/>
      </c>
      <c r="D4084" s="179" t="str">
        <f t="shared" ref="D4084:E4084" si="3770">D4083</f>
        <v/>
      </c>
      <c r="E4084" s="180" t="str">
        <f t="shared" si="3770"/>
        <v/>
      </c>
      <c r="F4084" s="181"/>
      <c r="G4084" s="182"/>
      <c r="H4084" s="183"/>
      <c r="I4084" s="183"/>
      <c r="J4084" s="184"/>
      <c r="K4084" s="185"/>
      <c r="L4084" s="185"/>
      <c r="M4084" s="131"/>
      <c r="N4084" s="128" t="str">
        <f>VLOOKUP(K4084,COD!$O$2:$P$10,2,FALSE)</f>
        <v>#N/A</v>
      </c>
      <c r="O4084" s="128" t="str">
        <f>VLOOKUP(L4084,COD!$O$12:$P$25,2,FALSE)</f>
        <v>#N/A</v>
      </c>
      <c r="P4084" s="119" t="str">
        <f t="shared" si="3763"/>
        <v>#N/A</v>
      </c>
    </row>
    <row r="4085" ht="23.25" customHeight="1">
      <c r="A4085" s="86" t="str">
        <f t="shared" si="3761"/>
        <v>10</v>
      </c>
      <c r="B4085" s="177">
        <v>10.0</v>
      </c>
      <c r="C4085" s="178" t="str">
        <f t="shared" si="91"/>
        <v/>
      </c>
      <c r="D4085" s="179" t="str">
        <f t="shared" ref="D4085:E4085" si="3771">D4084</f>
        <v/>
      </c>
      <c r="E4085" s="180" t="str">
        <f t="shared" si="3771"/>
        <v/>
      </c>
      <c r="F4085" s="181"/>
      <c r="G4085" s="182"/>
      <c r="H4085" s="183"/>
      <c r="I4085" s="183"/>
      <c r="J4085" s="184"/>
      <c r="K4085" s="185"/>
      <c r="L4085" s="185"/>
      <c r="M4085" s="132"/>
      <c r="N4085" s="118" t="str">
        <f>VLOOKUP(K4085,COD!$O$2:$P$10,2,FALSE)</f>
        <v>#N/A</v>
      </c>
      <c r="O4085" s="118" t="str">
        <f>VLOOKUP(L4085,COD!$O$12:$P$25,2,FALSE)</f>
        <v>#N/A</v>
      </c>
      <c r="P4085" s="119" t="str">
        <f t="shared" si="3763"/>
        <v>#N/A</v>
      </c>
    </row>
    <row r="4086" ht="23.25" customHeight="1">
      <c r="A4086" s="86" t="str">
        <f t="shared" si="3761"/>
        <v>11</v>
      </c>
      <c r="B4086" s="177">
        <v>11.0</v>
      </c>
      <c r="C4086" s="178" t="str">
        <f t="shared" si="91"/>
        <v/>
      </c>
      <c r="D4086" s="179" t="str">
        <f t="shared" ref="D4086:E4086" si="3772">D4085</f>
        <v/>
      </c>
      <c r="E4086" s="180" t="str">
        <f t="shared" si="3772"/>
        <v/>
      </c>
      <c r="F4086" s="181"/>
      <c r="G4086" s="182"/>
      <c r="H4086" s="183"/>
      <c r="I4086" s="183"/>
      <c r="J4086" s="184"/>
      <c r="K4086" s="185"/>
      <c r="L4086" s="185"/>
      <c r="M4086" s="131"/>
      <c r="N4086" s="128" t="str">
        <f>VLOOKUP(K4086,COD!$O$2:$P$10,2,FALSE)</f>
        <v>#N/A</v>
      </c>
      <c r="O4086" s="128" t="str">
        <f>VLOOKUP(L4086,COD!$O$12:$P$25,2,FALSE)</f>
        <v>#N/A</v>
      </c>
      <c r="P4086" s="119" t="str">
        <f t="shared" si="3763"/>
        <v>#N/A</v>
      </c>
    </row>
    <row r="4087" ht="23.25" customHeight="1">
      <c r="A4087" s="86" t="str">
        <f t="shared" si="3761"/>
        <v>12</v>
      </c>
      <c r="B4087" s="177">
        <v>12.0</v>
      </c>
      <c r="C4087" s="178" t="str">
        <f t="shared" si="91"/>
        <v/>
      </c>
      <c r="D4087" s="179" t="str">
        <f t="shared" ref="D4087:E4087" si="3773">D4086</f>
        <v/>
      </c>
      <c r="E4087" s="180" t="str">
        <f t="shared" si="3773"/>
        <v/>
      </c>
      <c r="F4087" s="181"/>
      <c r="G4087" s="182"/>
      <c r="H4087" s="183"/>
      <c r="I4087" s="183"/>
      <c r="J4087" s="184"/>
      <c r="K4087" s="186"/>
      <c r="L4087" s="186"/>
      <c r="M4087" s="130"/>
      <c r="N4087" s="118" t="str">
        <f>VLOOKUP(K4087,COD!$O$2:$P$10,2,FALSE)</f>
        <v>#N/A</v>
      </c>
      <c r="O4087" s="118" t="str">
        <f>VLOOKUP(L4087,COD!$O$12:$P$25,2,FALSE)</f>
        <v>#N/A</v>
      </c>
      <c r="P4087" s="119" t="str">
        <f t="shared" si="3763"/>
        <v>#N/A</v>
      </c>
    </row>
    <row r="4088" ht="23.25" customHeight="1">
      <c r="A4088" s="86" t="str">
        <f t="shared" si="3761"/>
        <v>13</v>
      </c>
      <c r="B4088" s="177">
        <v>13.0</v>
      </c>
      <c r="C4088" s="178" t="str">
        <f t="shared" si="91"/>
        <v/>
      </c>
      <c r="D4088" s="179" t="str">
        <f t="shared" ref="D4088:E4088" si="3774">D4087</f>
        <v/>
      </c>
      <c r="E4088" s="180" t="str">
        <f t="shared" si="3774"/>
        <v/>
      </c>
      <c r="F4088" s="181"/>
      <c r="G4088" s="182"/>
      <c r="H4088" s="183"/>
      <c r="I4088" s="183"/>
      <c r="J4088" s="184"/>
      <c r="K4088" s="185"/>
      <c r="L4088" s="185"/>
      <c r="M4088" s="127"/>
      <c r="N4088" s="128" t="str">
        <f>VLOOKUP(K4088,COD!$O$2:$P$10,2,FALSE)</f>
        <v>#N/A</v>
      </c>
      <c r="O4088" s="128" t="str">
        <f>VLOOKUP(L4088,COD!$O$12:$P$25,2,FALSE)</f>
        <v>#N/A</v>
      </c>
      <c r="P4088" s="119" t="str">
        <f t="shared" si="3763"/>
        <v>#N/A</v>
      </c>
    </row>
    <row r="4089" ht="23.25" customHeight="1">
      <c r="A4089" s="86" t="str">
        <f t="shared" si="3761"/>
        <v>14</v>
      </c>
      <c r="B4089" s="177">
        <v>14.0</v>
      </c>
      <c r="C4089" s="178" t="str">
        <f t="shared" si="91"/>
        <v/>
      </c>
      <c r="D4089" s="179" t="str">
        <f t="shared" ref="D4089:E4089" si="3775">D4088</f>
        <v/>
      </c>
      <c r="E4089" s="180" t="str">
        <f t="shared" si="3775"/>
        <v/>
      </c>
      <c r="F4089" s="181"/>
      <c r="G4089" s="182"/>
      <c r="H4089" s="183"/>
      <c r="I4089" s="183"/>
      <c r="J4089" s="184"/>
      <c r="K4089" s="186"/>
      <c r="L4089" s="186"/>
      <c r="M4089" s="130"/>
      <c r="N4089" s="118" t="str">
        <f>VLOOKUP(K4089,COD!$O$2:$P$10,2,FALSE)</f>
        <v>#N/A</v>
      </c>
      <c r="O4089" s="118" t="str">
        <f>VLOOKUP(L4089,COD!$O$12:$P$25,2,FALSE)</f>
        <v>#N/A</v>
      </c>
      <c r="P4089" s="119" t="str">
        <f t="shared" si="3763"/>
        <v>#N/A</v>
      </c>
    </row>
    <row r="4090" ht="23.25" customHeight="1">
      <c r="A4090" s="86" t="str">
        <f t="shared" si="3761"/>
        <v>15</v>
      </c>
      <c r="B4090" s="177">
        <v>15.0</v>
      </c>
      <c r="C4090" s="178" t="str">
        <f t="shared" si="91"/>
        <v/>
      </c>
      <c r="D4090" s="179" t="str">
        <f t="shared" ref="D4090:E4090" si="3776">D4089</f>
        <v/>
      </c>
      <c r="E4090" s="180" t="str">
        <f t="shared" si="3776"/>
        <v/>
      </c>
      <c r="F4090" s="181"/>
      <c r="G4090" s="182"/>
      <c r="H4090" s="183"/>
      <c r="I4090" s="183"/>
      <c r="J4090" s="184"/>
      <c r="K4090" s="186"/>
      <c r="L4090" s="186"/>
      <c r="M4090" s="127"/>
      <c r="N4090" s="128" t="str">
        <f>VLOOKUP(K4090,COD!$O$2:$P$10,2,FALSE)</f>
        <v>#N/A</v>
      </c>
      <c r="O4090" s="128" t="str">
        <f>VLOOKUP(L4090,COD!$O$12:$P$25,2,FALSE)</f>
        <v>#N/A</v>
      </c>
      <c r="P4090" s="119" t="str">
        <f t="shared" si="3763"/>
        <v>#N/A</v>
      </c>
    </row>
    <row r="4091" ht="23.25" customHeight="1">
      <c r="A4091" s="86" t="str">
        <f t="shared" si="3761"/>
        <v>16</v>
      </c>
      <c r="B4091" s="177">
        <v>16.0</v>
      </c>
      <c r="C4091" s="178" t="str">
        <f t="shared" si="91"/>
        <v/>
      </c>
      <c r="D4091" s="179" t="str">
        <f t="shared" ref="D4091:E4091" si="3777">D4090</f>
        <v/>
      </c>
      <c r="E4091" s="180" t="str">
        <f t="shared" si="3777"/>
        <v/>
      </c>
      <c r="F4091" s="181"/>
      <c r="G4091" s="182"/>
      <c r="H4091" s="183"/>
      <c r="I4091" s="183"/>
      <c r="J4091" s="184"/>
      <c r="K4091" s="186"/>
      <c r="L4091" s="186"/>
      <c r="M4091" s="132"/>
      <c r="N4091" s="118" t="str">
        <f>VLOOKUP(K4091,COD!$O$2:$P$10,2,FALSE)</f>
        <v>#N/A</v>
      </c>
      <c r="O4091" s="118" t="str">
        <f>VLOOKUP(L4091,COD!$O$12:$P$25,2,FALSE)</f>
        <v>#N/A</v>
      </c>
      <c r="P4091" s="119" t="str">
        <f t="shared" si="3763"/>
        <v>#N/A</v>
      </c>
    </row>
    <row r="4092" ht="23.25" customHeight="1">
      <c r="A4092" s="86" t="str">
        <f t="shared" si="3761"/>
        <v>17</v>
      </c>
      <c r="B4092" s="177">
        <v>17.0</v>
      </c>
      <c r="C4092" s="178" t="str">
        <f t="shared" si="91"/>
        <v/>
      </c>
      <c r="D4092" s="179" t="str">
        <f t="shared" ref="D4092:E4092" si="3778">D4091</f>
        <v/>
      </c>
      <c r="E4092" s="180" t="str">
        <f t="shared" si="3778"/>
        <v/>
      </c>
      <c r="F4092" s="181"/>
      <c r="G4092" s="182"/>
      <c r="H4092" s="183"/>
      <c r="I4092" s="183"/>
      <c r="J4092" s="184"/>
      <c r="K4092" s="186"/>
      <c r="L4092" s="186"/>
      <c r="M4092" s="131"/>
      <c r="N4092" s="128" t="str">
        <f>VLOOKUP(K4092,COD!$O$2:$P$10,2,FALSE)</f>
        <v>#N/A</v>
      </c>
      <c r="O4092" s="128" t="str">
        <f>VLOOKUP(L4092,COD!$O$12:$P$25,2,FALSE)</f>
        <v>#N/A</v>
      </c>
      <c r="P4092" s="119" t="str">
        <f t="shared" si="3763"/>
        <v>#N/A</v>
      </c>
    </row>
    <row r="4093" ht="23.25" customHeight="1">
      <c r="A4093" s="86" t="str">
        <f t="shared" si="3761"/>
        <v>18</v>
      </c>
      <c r="B4093" s="177">
        <v>18.0</v>
      </c>
      <c r="C4093" s="178" t="str">
        <f t="shared" si="91"/>
        <v/>
      </c>
      <c r="D4093" s="179" t="str">
        <f t="shared" ref="D4093:E4093" si="3779">D4092</f>
        <v/>
      </c>
      <c r="E4093" s="180" t="str">
        <f t="shared" si="3779"/>
        <v/>
      </c>
      <c r="F4093" s="181"/>
      <c r="G4093" s="182"/>
      <c r="H4093" s="183"/>
      <c r="I4093" s="183"/>
      <c r="J4093" s="187"/>
      <c r="K4093" s="186"/>
      <c r="L4093" s="186"/>
      <c r="M4093" s="130"/>
      <c r="N4093" s="118" t="str">
        <f>VLOOKUP(K4093,COD!$O$2:$P$10,2,FALSE)</f>
        <v>#N/A</v>
      </c>
      <c r="O4093" s="118" t="str">
        <f>VLOOKUP(L4093,COD!$O$12:$P$25,2,FALSE)</f>
        <v>#N/A</v>
      </c>
      <c r="P4093" s="119" t="str">
        <f t="shared" si="3763"/>
        <v>#N/A</v>
      </c>
    </row>
    <row r="4094" ht="23.25" customHeight="1">
      <c r="A4094" s="86" t="str">
        <f t="shared" si="3761"/>
        <v>19</v>
      </c>
      <c r="B4094" s="177">
        <v>19.0</v>
      </c>
      <c r="C4094" s="178" t="str">
        <f t="shared" si="91"/>
        <v/>
      </c>
      <c r="D4094" s="179" t="str">
        <f t="shared" ref="D4094:E4094" si="3780">D4093</f>
        <v/>
      </c>
      <c r="E4094" s="180" t="str">
        <f t="shared" si="3780"/>
        <v/>
      </c>
      <c r="F4094" s="181"/>
      <c r="G4094" s="182"/>
      <c r="H4094" s="183"/>
      <c r="I4094" s="183"/>
      <c r="J4094" s="184"/>
      <c r="K4094" s="186"/>
      <c r="L4094" s="186"/>
      <c r="M4094" s="127"/>
      <c r="N4094" s="128" t="str">
        <f>VLOOKUP(K4094,COD!$O$2:$P$10,2,FALSE)</f>
        <v>#N/A</v>
      </c>
      <c r="O4094" s="128" t="str">
        <f>VLOOKUP(L4094,COD!$O$12:$P$25,2,FALSE)</f>
        <v>#N/A</v>
      </c>
      <c r="P4094" s="119" t="str">
        <f t="shared" si="3763"/>
        <v>#N/A</v>
      </c>
    </row>
    <row r="4095" ht="23.25" customHeight="1">
      <c r="A4095" s="86" t="str">
        <f t="shared" si="3761"/>
        <v>20</v>
      </c>
      <c r="B4095" s="177">
        <v>20.0</v>
      </c>
      <c r="C4095" s="178" t="str">
        <f t="shared" si="91"/>
        <v/>
      </c>
      <c r="D4095" s="179" t="str">
        <f t="shared" ref="D4095:E4095" si="3781">D4094</f>
        <v/>
      </c>
      <c r="E4095" s="180" t="str">
        <f t="shared" si="3781"/>
        <v/>
      </c>
      <c r="F4095" s="181"/>
      <c r="G4095" s="182"/>
      <c r="H4095" s="183"/>
      <c r="I4095" s="183"/>
      <c r="J4095" s="184"/>
      <c r="K4095" s="186"/>
      <c r="L4095" s="186"/>
      <c r="M4095" s="132"/>
      <c r="N4095" s="118" t="str">
        <f>VLOOKUP(K4095,COD!$O$2:$P$10,2,FALSE)</f>
        <v>#N/A</v>
      </c>
      <c r="O4095" s="118" t="str">
        <f>VLOOKUP(L4095,COD!$O$12:$P$25,2,FALSE)</f>
        <v>#N/A</v>
      </c>
      <c r="P4095" s="119" t="str">
        <f t="shared" si="3763"/>
        <v>#N/A</v>
      </c>
    </row>
    <row r="4096" ht="23.25" customHeight="1">
      <c r="A4096" s="86" t="str">
        <f t="shared" si="3761"/>
        <v>21</v>
      </c>
      <c r="B4096" s="177">
        <v>21.0</v>
      </c>
      <c r="C4096" s="178" t="str">
        <f t="shared" si="91"/>
        <v/>
      </c>
      <c r="D4096" s="179" t="str">
        <f t="shared" ref="D4096:E4096" si="3782">D4095</f>
        <v/>
      </c>
      <c r="E4096" s="180" t="str">
        <f t="shared" si="3782"/>
        <v/>
      </c>
      <c r="F4096" s="181"/>
      <c r="G4096" s="182"/>
      <c r="H4096" s="183"/>
      <c r="I4096" s="183"/>
      <c r="J4096" s="187"/>
      <c r="K4096" s="185"/>
      <c r="L4096" s="186"/>
      <c r="M4096" s="127"/>
      <c r="N4096" s="128" t="str">
        <f>VLOOKUP(K4096,COD!$O$2:$P$10,2,FALSE)</f>
        <v>#N/A</v>
      </c>
      <c r="O4096" s="128" t="str">
        <f>VLOOKUP(L4096,COD!$O$12:$P$25,2,FALSE)</f>
        <v>#N/A</v>
      </c>
      <c r="P4096" s="119" t="str">
        <f t="shared" si="3763"/>
        <v>#N/A</v>
      </c>
    </row>
    <row r="4097" ht="23.25" customHeight="1">
      <c r="A4097" s="86" t="str">
        <f t="shared" si="3761"/>
        <v>22</v>
      </c>
      <c r="B4097" s="177">
        <v>22.0</v>
      </c>
      <c r="C4097" s="178" t="str">
        <f t="shared" si="91"/>
        <v/>
      </c>
      <c r="D4097" s="179" t="str">
        <f t="shared" ref="D4097:E4097" si="3783">D4096</f>
        <v/>
      </c>
      <c r="E4097" s="180" t="str">
        <f t="shared" si="3783"/>
        <v/>
      </c>
      <c r="F4097" s="181"/>
      <c r="G4097" s="182"/>
      <c r="H4097" s="183"/>
      <c r="I4097" s="183"/>
      <c r="J4097" s="184"/>
      <c r="K4097" s="186"/>
      <c r="L4097" s="186"/>
      <c r="M4097" s="130"/>
      <c r="N4097" s="118" t="str">
        <f>VLOOKUP(K4097,COD!$O$2:$P$10,2,FALSE)</f>
        <v>#N/A</v>
      </c>
      <c r="O4097" s="118" t="str">
        <f>VLOOKUP(L4097,COD!$O$12:$P$25,2,FALSE)</f>
        <v>#N/A</v>
      </c>
      <c r="P4097" s="119" t="str">
        <f t="shared" si="3763"/>
        <v>#N/A</v>
      </c>
    </row>
    <row r="4098" ht="23.25" customHeight="1">
      <c r="A4098" s="86" t="str">
        <f t="shared" si="3761"/>
        <v>23</v>
      </c>
      <c r="B4098" s="177">
        <v>23.0</v>
      </c>
      <c r="C4098" s="178" t="str">
        <f t="shared" si="91"/>
        <v/>
      </c>
      <c r="D4098" s="179" t="str">
        <f t="shared" ref="D4098:E4098" si="3784">D4097</f>
        <v/>
      </c>
      <c r="E4098" s="180" t="str">
        <f t="shared" si="3784"/>
        <v/>
      </c>
      <c r="F4098" s="181"/>
      <c r="G4098" s="182"/>
      <c r="H4098" s="183"/>
      <c r="I4098" s="183"/>
      <c r="J4098" s="184"/>
      <c r="K4098" s="185"/>
      <c r="L4098" s="186"/>
      <c r="M4098" s="131"/>
      <c r="N4098" s="128" t="str">
        <f>VLOOKUP(K4098,COD!$O$2:$P$10,2,FALSE)</f>
        <v>#N/A</v>
      </c>
      <c r="O4098" s="128" t="str">
        <f>VLOOKUP(L4098,COD!$O$12:$P$25,2,FALSE)</f>
        <v>#N/A</v>
      </c>
      <c r="P4098" s="119" t="str">
        <f t="shared" si="3763"/>
        <v>#N/A</v>
      </c>
    </row>
    <row r="4099" ht="23.25" customHeight="1">
      <c r="A4099" s="86" t="str">
        <f t="shared" si="3761"/>
        <v>24</v>
      </c>
      <c r="B4099" s="177">
        <v>24.0</v>
      </c>
      <c r="C4099" s="178" t="str">
        <f t="shared" si="91"/>
        <v/>
      </c>
      <c r="D4099" s="179" t="str">
        <f t="shared" ref="D4099:E4099" si="3785">D4098</f>
        <v/>
      </c>
      <c r="E4099" s="180" t="str">
        <f t="shared" si="3785"/>
        <v/>
      </c>
      <c r="F4099" s="181"/>
      <c r="G4099" s="182"/>
      <c r="H4099" s="183"/>
      <c r="I4099" s="183"/>
      <c r="J4099" s="184"/>
      <c r="K4099" s="186"/>
      <c r="L4099" s="186"/>
      <c r="M4099" s="130"/>
      <c r="N4099" s="118" t="str">
        <f>VLOOKUP(K4099,COD!$O$2:$P$10,2,FALSE)</f>
        <v>#N/A</v>
      </c>
      <c r="O4099" s="118" t="str">
        <f>VLOOKUP(L4099,COD!$O$12:$P$25,2,FALSE)</f>
        <v>#N/A</v>
      </c>
      <c r="P4099" s="119" t="str">
        <f t="shared" si="3763"/>
        <v>#N/A</v>
      </c>
    </row>
    <row r="4100" ht="23.25" customHeight="1">
      <c r="A4100" s="86" t="str">
        <f t="shared" si="3761"/>
        <v>25</v>
      </c>
      <c r="B4100" s="177">
        <v>25.0</v>
      </c>
      <c r="C4100" s="178" t="str">
        <f t="shared" si="91"/>
        <v/>
      </c>
      <c r="D4100" s="179" t="str">
        <f t="shared" ref="D4100:E4100" si="3786">D4099</f>
        <v/>
      </c>
      <c r="E4100" s="180" t="str">
        <f t="shared" si="3786"/>
        <v/>
      </c>
      <c r="F4100" s="181"/>
      <c r="G4100" s="182"/>
      <c r="H4100" s="183"/>
      <c r="I4100" s="183"/>
      <c r="J4100" s="187"/>
      <c r="K4100" s="185"/>
      <c r="L4100" s="185"/>
      <c r="M4100" s="127"/>
      <c r="N4100" s="128" t="str">
        <f>VLOOKUP(K4100,COD!$O$2:$P$10,2,FALSE)</f>
        <v>#N/A</v>
      </c>
      <c r="O4100" s="128" t="str">
        <f>VLOOKUP(L4100,COD!$O$12:$P$25,2,FALSE)</f>
        <v>#N/A</v>
      </c>
      <c r="P4100" s="119" t="str">
        <f t="shared" si="3763"/>
        <v>#N/A</v>
      </c>
    </row>
    <row r="4101" ht="23.25" customHeight="1">
      <c r="A4101" s="86" t="str">
        <f t="shared" si="3761"/>
        <v>26</v>
      </c>
      <c r="B4101" s="177">
        <v>26.0</v>
      </c>
      <c r="C4101" s="178" t="str">
        <f t="shared" si="91"/>
        <v/>
      </c>
      <c r="D4101" s="179" t="str">
        <f t="shared" ref="D4101:E4101" si="3787">D4100</f>
        <v/>
      </c>
      <c r="E4101" s="180" t="str">
        <f t="shared" si="3787"/>
        <v/>
      </c>
      <c r="F4101" s="181"/>
      <c r="G4101" s="182"/>
      <c r="H4101" s="183"/>
      <c r="I4101" s="183"/>
      <c r="J4101" s="184"/>
      <c r="K4101" s="185"/>
      <c r="L4101" s="185"/>
      <c r="M4101" s="132"/>
      <c r="N4101" s="118" t="str">
        <f>VLOOKUP(K4101,COD!$O$2:$P$10,2,FALSE)</f>
        <v>#N/A</v>
      </c>
      <c r="O4101" s="118" t="str">
        <f>VLOOKUP(L4101,COD!$O$12:$P$25,2,FALSE)</f>
        <v>#N/A</v>
      </c>
      <c r="P4101" s="119" t="str">
        <f t="shared" si="3763"/>
        <v>#N/A</v>
      </c>
    </row>
    <row r="4102" ht="23.25" customHeight="1">
      <c r="A4102" s="86" t="str">
        <f t="shared" si="3761"/>
        <v>27</v>
      </c>
      <c r="B4102" s="177">
        <v>27.0</v>
      </c>
      <c r="C4102" s="178" t="str">
        <f t="shared" si="91"/>
        <v/>
      </c>
      <c r="D4102" s="179" t="str">
        <f t="shared" ref="D4102:E4102" si="3788">D4101</f>
        <v/>
      </c>
      <c r="E4102" s="180" t="str">
        <f t="shared" si="3788"/>
        <v/>
      </c>
      <c r="F4102" s="181"/>
      <c r="G4102" s="182"/>
      <c r="H4102" s="183"/>
      <c r="I4102" s="183"/>
      <c r="J4102" s="184"/>
      <c r="K4102" s="185"/>
      <c r="L4102" s="185"/>
      <c r="M4102" s="131"/>
      <c r="N4102" s="128" t="str">
        <f>VLOOKUP(K4102,COD!$O$2:$P$10,2,FALSE)</f>
        <v>#N/A</v>
      </c>
      <c r="O4102" s="128" t="str">
        <f>VLOOKUP(L4102,COD!$O$12:$P$25,2,FALSE)</f>
        <v>#N/A</v>
      </c>
      <c r="P4102" s="119" t="str">
        <f t="shared" si="3763"/>
        <v>#N/A</v>
      </c>
    </row>
    <row r="4103" ht="23.25" customHeight="1">
      <c r="A4103" s="86" t="str">
        <f t="shared" si="3761"/>
        <v>28</v>
      </c>
      <c r="B4103" s="177">
        <v>28.0</v>
      </c>
      <c r="C4103" s="178" t="str">
        <f t="shared" si="91"/>
        <v/>
      </c>
      <c r="D4103" s="179" t="str">
        <f t="shared" ref="D4103:E4103" si="3789">D4102</f>
        <v/>
      </c>
      <c r="E4103" s="180" t="str">
        <f t="shared" si="3789"/>
        <v/>
      </c>
      <c r="F4103" s="181"/>
      <c r="G4103" s="182"/>
      <c r="H4103" s="183"/>
      <c r="I4103" s="183"/>
      <c r="J4103" s="184"/>
      <c r="K4103" s="185"/>
      <c r="L4103" s="185"/>
      <c r="M4103" s="132"/>
      <c r="N4103" s="118" t="str">
        <f>VLOOKUP(K4103,COD!$O$2:$P$10,2,FALSE)</f>
        <v>#N/A</v>
      </c>
      <c r="O4103" s="118" t="str">
        <f>VLOOKUP(L4103,COD!$O$12:$P$25,2,FALSE)</f>
        <v>#N/A</v>
      </c>
      <c r="P4103" s="119" t="str">
        <f t="shared" si="3763"/>
        <v>#N/A</v>
      </c>
    </row>
    <row r="4104" ht="23.25" customHeight="1">
      <c r="A4104" s="86" t="str">
        <f t="shared" si="3761"/>
        <v>29</v>
      </c>
      <c r="B4104" s="177">
        <v>29.0</v>
      </c>
      <c r="C4104" s="178" t="str">
        <f t="shared" si="91"/>
        <v/>
      </c>
      <c r="D4104" s="179" t="str">
        <f t="shared" ref="D4104:E4104" si="3790">D4103</f>
        <v/>
      </c>
      <c r="E4104" s="180" t="str">
        <f t="shared" si="3790"/>
        <v/>
      </c>
      <c r="F4104" s="181"/>
      <c r="G4104" s="182"/>
      <c r="H4104" s="183"/>
      <c r="I4104" s="183"/>
      <c r="J4104" s="184"/>
      <c r="K4104" s="185"/>
      <c r="L4104" s="185"/>
      <c r="M4104" s="131"/>
      <c r="N4104" s="128" t="str">
        <f>VLOOKUP(K4104,COD!$O$2:$P$10,2,FALSE)</f>
        <v>#N/A</v>
      </c>
      <c r="O4104" s="128" t="str">
        <f>VLOOKUP(L4104,COD!$O$12:$P$25,2,FALSE)</f>
        <v>#N/A</v>
      </c>
      <c r="P4104" s="119" t="str">
        <f t="shared" si="3763"/>
        <v>#N/A</v>
      </c>
    </row>
    <row r="4105" ht="23.25" customHeight="1">
      <c r="A4105" s="86" t="str">
        <f t="shared" si="3761"/>
        <v>30</v>
      </c>
      <c r="B4105" s="177">
        <v>30.0</v>
      </c>
      <c r="C4105" s="178" t="str">
        <f t="shared" si="91"/>
        <v/>
      </c>
      <c r="D4105" s="179" t="str">
        <f t="shared" ref="D4105:E4105" si="3791">D4104</f>
        <v/>
      </c>
      <c r="E4105" s="180" t="str">
        <f t="shared" si="3791"/>
        <v/>
      </c>
      <c r="F4105" s="181"/>
      <c r="G4105" s="182"/>
      <c r="H4105" s="183"/>
      <c r="I4105" s="183"/>
      <c r="J4105" s="184"/>
      <c r="K4105" s="185"/>
      <c r="L4105" s="185"/>
      <c r="M4105" s="130"/>
      <c r="N4105" s="118" t="str">
        <f>VLOOKUP(K4105,COD!$O$2:$P$10,2,FALSE)</f>
        <v>#N/A</v>
      </c>
      <c r="O4105" s="118" t="str">
        <f>VLOOKUP(L4105,COD!$O$12:$P$25,2,FALSE)</f>
        <v>#N/A</v>
      </c>
      <c r="P4105" s="119" t="str">
        <f t="shared" si="3763"/>
        <v>#N/A</v>
      </c>
    </row>
    <row r="4106" ht="23.25" customHeight="1">
      <c r="A4106" s="86" t="str">
        <f t="shared" si="3761"/>
        <v>31</v>
      </c>
      <c r="B4106" s="177">
        <v>31.0</v>
      </c>
      <c r="C4106" s="178" t="str">
        <f t="shared" si="91"/>
        <v/>
      </c>
      <c r="D4106" s="179" t="str">
        <f t="shared" ref="D4106:E4106" si="3792">D4105</f>
        <v/>
      </c>
      <c r="E4106" s="180" t="str">
        <f t="shared" si="3792"/>
        <v/>
      </c>
      <c r="F4106" s="181"/>
      <c r="G4106" s="182"/>
      <c r="H4106" s="183"/>
      <c r="I4106" s="183"/>
      <c r="J4106" s="184"/>
      <c r="K4106" s="186"/>
      <c r="L4106" s="186"/>
      <c r="M4106" s="131"/>
      <c r="N4106" s="128" t="str">
        <f>VLOOKUP(K4106,COD!$O$2:$P$10,2,FALSE)</f>
        <v>#N/A</v>
      </c>
      <c r="O4106" s="128" t="str">
        <f>VLOOKUP(L4106,COD!$O$12:$P$25,2,FALSE)</f>
        <v>#N/A</v>
      </c>
      <c r="P4106" s="119" t="str">
        <f t="shared" si="3763"/>
        <v>#N/A</v>
      </c>
    </row>
    <row r="4107" ht="23.25" customHeight="1">
      <c r="A4107" s="86" t="str">
        <f t="shared" si="3761"/>
        <v>32</v>
      </c>
      <c r="B4107" s="177">
        <v>32.0</v>
      </c>
      <c r="C4107" s="178" t="str">
        <f t="shared" si="91"/>
        <v/>
      </c>
      <c r="D4107" s="179" t="str">
        <f t="shared" ref="D4107:E4107" si="3793">D4106</f>
        <v/>
      </c>
      <c r="E4107" s="180" t="str">
        <f t="shared" si="3793"/>
        <v/>
      </c>
      <c r="F4107" s="181"/>
      <c r="G4107" s="182"/>
      <c r="H4107" s="183"/>
      <c r="I4107" s="183"/>
      <c r="J4107" s="184"/>
      <c r="K4107" s="185"/>
      <c r="L4107" s="185"/>
      <c r="M4107" s="130"/>
      <c r="N4107" s="118" t="str">
        <f>VLOOKUP(K4107,COD!$O$2:$P$10,2,FALSE)</f>
        <v>#N/A</v>
      </c>
      <c r="O4107" s="118" t="str">
        <f>VLOOKUP(L4107,COD!$O$12:$P$25,2,FALSE)</f>
        <v>#N/A</v>
      </c>
      <c r="P4107" s="119" t="str">
        <f t="shared" si="3763"/>
        <v>#N/A</v>
      </c>
    </row>
    <row r="4108" ht="23.25" customHeight="1">
      <c r="A4108" s="86" t="str">
        <f t="shared" si="3761"/>
        <v>33</v>
      </c>
      <c r="B4108" s="177">
        <v>33.0</v>
      </c>
      <c r="C4108" s="178" t="str">
        <f t="shared" si="91"/>
        <v/>
      </c>
      <c r="D4108" s="179" t="str">
        <f t="shared" ref="D4108:E4108" si="3794">D4107</f>
        <v/>
      </c>
      <c r="E4108" s="180" t="str">
        <f t="shared" si="3794"/>
        <v/>
      </c>
      <c r="F4108" s="181"/>
      <c r="G4108" s="182"/>
      <c r="H4108" s="183"/>
      <c r="I4108" s="183"/>
      <c r="J4108" s="184"/>
      <c r="K4108" s="185"/>
      <c r="L4108" s="185"/>
      <c r="M4108" s="127"/>
      <c r="N4108" s="128" t="str">
        <f>VLOOKUP(K4108,COD!$O$2:$P$10,2,FALSE)</f>
        <v>#N/A</v>
      </c>
      <c r="O4108" s="128" t="str">
        <f>VLOOKUP(L4108,COD!$O$12:$P$25,2,FALSE)</f>
        <v>#N/A</v>
      </c>
      <c r="P4108" s="119" t="str">
        <f t="shared" si="3763"/>
        <v>#N/A</v>
      </c>
    </row>
    <row r="4109" ht="23.25" customHeight="1">
      <c r="A4109" s="86" t="str">
        <f t="shared" si="3761"/>
        <v>34</v>
      </c>
      <c r="B4109" s="177">
        <v>34.0</v>
      </c>
      <c r="C4109" s="178" t="str">
        <f t="shared" si="91"/>
        <v/>
      </c>
      <c r="D4109" s="179" t="str">
        <f t="shared" ref="D4109:E4109" si="3795">D4108</f>
        <v/>
      </c>
      <c r="E4109" s="180" t="str">
        <f t="shared" si="3795"/>
        <v/>
      </c>
      <c r="F4109" s="181"/>
      <c r="G4109" s="182"/>
      <c r="H4109" s="183"/>
      <c r="I4109" s="183"/>
      <c r="J4109" s="184"/>
      <c r="K4109" s="185"/>
      <c r="L4109" s="185"/>
      <c r="M4109" s="132"/>
      <c r="N4109" s="118" t="str">
        <f>VLOOKUP(K4109,COD!$O$2:$P$10,2,FALSE)</f>
        <v>#N/A</v>
      </c>
      <c r="O4109" s="118" t="str">
        <f>VLOOKUP(L4109,COD!$O$12:$P$25,2,FALSE)</f>
        <v>#N/A</v>
      </c>
      <c r="P4109" s="119" t="str">
        <f t="shared" si="3763"/>
        <v>#N/A</v>
      </c>
    </row>
    <row r="4110" ht="23.25" customHeight="1">
      <c r="A4110" s="86" t="str">
        <f t="shared" si="3761"/>
        <v>35</v>
      </c>
      <c r="B4110" s="177">
        <v>35.0</v>
      </c>
      <c r="C4110" s="178" t="str">
        <f t="shared" si="91"/>
        <v/>
      </c>
      <c r="D4110" s="179" t="str">
        <f t="shared" ref="D4110:E4110" si="3796">D4109</f>
        <v/>
      </c>
      <c r="E4110" s="180" t="str">
        <f t="shared" si="3796"/>
        <v/>
      </c>
      <c r="F4110" s="181"/>
      <c r="G4110" s="182"/>
      <c r="H4110" s="183"/>
      <c r="I4110" s="183"/>
      <c r="J4110" s="184"/>
      <c r="K4110" s="185"/>
      <c r="L4110" s="185"/>
      <c r="M4110" s="131"/>
      <c r="N4110" s="128" t="str">
        <f>VLOOKUP(K4110,COD!$O$2:$P$10,2,FALSE)</f>
        <v>#N/A</v>
      </c>
      <c r="O4110" s="128" t="str">
        <f>VLOOKUP(L4110,COD!$O$12:$P$25,2,FALSE)</f>
        <v>#N/A</v>
      </c>
      <c r="P4110" s="119" t="str">
        <f t="shared" si="3763"/>
        <v>#N/A</v>
      </c>
    </row>
    <row r="4111" ht="23.25" customHeight="1">
      <c r="A4111" s="86" t="str">
        <f t="shared" si="3761"/>
        <v>36</v>
      </c>
      <c r="B4111" s="177">
        <v>36.0</v>
      </c>
      <c r="C4111" s="178" t="str">
        <f t="shared" si="91"/>
        <v/>
      </c>
      <c r="D4111" s="179" t="str">
        <f t="shared" ref="D4111:E4111" si="3797">D4110</f>
        <v/>
      </c>
      <c r="E4111" s="180" t="str">
        <f t="shared" si="3797"/>
        <v/>
      </c>
      <c r="F4111" s="181"/>
      <c r="G4111" s="182"/>
      <c r="H4111" s="183"/>
      <c r="I4111" s="183"/>
      <c r="J4111" s="184"/>
      <c r="K4111" s="185"/>
      <c r="L4111" s="185"/>
      <c r="M4111" s="132"/>
      <c r="N4111" s="118" t="str">
        <f>VLOOKUP(K4111,COD!$O$2:$P$10,2,FALSE)</f>
        <v>#N/A</v>
      </c>
      <c r="O4111" s="118" t="str">
        <f>VLOOKUP(L4111,COD!$O$12:$P$25,2,FALSE)</f>
        <v>#N/A</v>
      </c>
      <c r="P4111" s="119" t="str">
        <f t="shared" si="3763"/>
        <v>#N/A</v>
      </c>
    </row>
    <row r="4112" ht="23.25" customHeight="1">
      <c r="A4112" s="86" t="str">
        <f t="shared" si="3761"/>
        <v>37</v>
      </c>
      <c r="B4112" s="177">
        <v>37.0</v>
      </c>
      <c r="C4112" s="178" t="str">
        <f t="shared" si="91"/>
        <v/>
      </c>
      <c r="D4112" s="179" t="str">
        <f t="shared" ref="D4112:E4112" si="3798">D4111</f>
        <v/>
      </c>
      <c r="E4112" s="180" t="str">
        <f t="shared" si="3798"/>
        <v/>
      </c>
      <c r="F4112" s="181"/>
      <c r="G4112" s="182"/>
      <c r="H4112" s="183"/>
      <c r="I4112" s="183"/>
      <c r="J4112" s="187"/>
      <c r="K4112" s="185"/>
      <c r="L4112" s="185"/>
      <c r="M4112" s="127"/>
      <c r="N4112" s="128" t="str">
        <f>VLOOKUP(K4112,COD!$O$2:$P$10,2,FALSE)</f>
        <v>#N/A</v>
      </c>
      <c r="O4112" s="128" t="str">
        <f>VLOOKUP(L4112,COD!$O$12:$P$25,2,FALSE)</f>
        <v>#N/A</v>
      </c>
      <c r="P4112" s="119" t="str">
        <f t="shared" si="3763"/>
        <v>#N/A</v>
      </c>
    </row>
    <row r="4113" ht="23.25" customHeight="1">
      <c r="A4113" s="86" t="str">
        <f t="shared" si="3761"/>
        <v>38</v>
      </c>
      <c r="B4113" s="177">
        <v>38.0</v>
      </c>
      <c r="C4113" s="178" t="str">
        <f t="shared" si="91"/>
        <v/>
      </c>
      <c r="D4113" s="179" t="str">
        <f t="shared" ref="D4113:E4113" si="3799">D4112</f>
        <v/>
      </c>
      <c r="E4113" s="180" t="str">
        <f t="shared" si="3799"/>
        <v/>
      </c>
      <c r="F4113" s="181"/>
      <c r="G4113" s="182"/>
      <c r="H4113" s="183"/>
      <c r="I4113" s="183"/>
      <c r="J4113" s="184"/>
      <c r="K4113" s="185"/>
      <c r="L4113" s="185"/>
      <c r="M4113" s="132"/>
      <c r="N4113" s="118" t="str">
        <f>VLOOKUP(K4113,COD!$O$2:$P$10,2,FALSE)</f>
        <v>#N/A</v>
      </c>
      <c r="O4113" s="118" t="str">
        <f>VLOOKUP(L4113,COD!$O$12:$P$25,2,FALSE)</f>
        <v>#N/A</v>
      </c>
      <c r="P4113" s="119" t="str">
        <f t="shared" si="3763"/>
        <v>#N/A</v>
      </c>
    </row>
    <row r="4114" ht="23.25" customHeight="1">
      <c r="A4114" s="86" t="str">
        <f t="shared" si="3761"/>
        <v>39</v>
      </c>
      <c r="B4114" s="177">
        <v>39.0</v>
      </c>
      <c r="C4114" s="178" t="str">
        <f t="shared" si="91"/>
        <v/>
      </c>
      <c r="D4114" s="179" t="str">
        <f t="shared" ref="D4114:E4114" si="3800">D4113</f>
        <v/>
      </c>
      <c r="E4114" s="180" t="str">
        <f t="shared" si="3800"/>
        <v/>
      </c>
      <c r="F4114" s="181"/>
      <c r="G4114" s="182"/>
      <c r="H4114" s="183"/>
      <c r="I4114" s="183"/>
      <c r="J4114" s="184"/>
      <c r="K4114" s="185"/>
      <c r="L4114" s="186"/>
      <c r="M4114" s="127"/>
      <c r="N4114" s="128" t="str">
        <f>VLOOKUP(K4114,COD!$O$2:$P$10,2,FALSE)</f>
        <v>#N/A</v>
      </c>
      <c r="O4114" s="128" t="str">
        <f>VLOOKUP(L4114,COD!$O$12:$P$25,2,FALSE)</f>
        <v>#N/A</v>
      </c>
      <c r="P4114" s="119" t="str">
        <f t="shared" si="3763"/>
        <v>#N/A</v>
      </c>
    </row>
    <row r="4115" ht="23.25" customHeight="1">
      <c r="A4115" s="86" t="str">
        <f t="shared" si="3761"/>
        <v>40</v>
      </c>
      <c r="B4115" s="177">
        <v>40.0</v>
      </c>
      <c r="C4115" s="178" t="str">
        <f t="shared" si="91"/>
        <v/>
      </c>
      <c r="D4115" s="179" t="str">
        <f t="shared" ref="D4115:E4115" si="3801">D4114</f>
        <v/>
      </c>
      <c r="E4115" s="180" t="str">
        <f t="shared" si="3801"/>
        <v/>
      </c>
      <c r="F4115" s="181"/>
      <c r="G4115" s="182"/>
      <c r="H4115" s="183"/>
      <c r="I4115" s="183"/>
      <c r="J4115" s="184"/>
      <c r="K4115" s="185"/>
      <c r="L4115" s="186"/>
      <c r="M4115" s="130"/>
      <c r="N4115" s="118" t="str">
        <f>VLOOKUP(K4115,COD!$O$2:$P$10,2,FALSE)</f>
        <v>#N/A</v>
      </c>
      <c r="O4115" s="118" t="str">
        <f>VLOOKUP(L4115,COD!$O$12:$P$25,2,FALSE)</f>
        <v>#N/A</v>
      </c>
      <c r="P4115" s="119" t="str">
        <f t="shared" si="3763"/>
        <v>#N/A</v>
      </c>
    </row>
    <row r="4116" ht="23.25" customHeight="1">
      <c r="A4116" s="86" t="str">
        <f t="shared" si="3761"/>
        <v>41</v>
      </c>
      <c r="B4116" s="177">
        <v>41.0</v>
      </c>
      <c r="C4116" s="178" t="str">
        <f t="shared" si="91"/>
        <v/>
      </c>
      <c r="D4116" s="179" t="str">
        <f t="shared" ref="D4116:E4116" si="3802">D4115</f>
        <v/>
      </c>
      <c r="E4116" s="180" t="str">
        <f t="shared" si="3802"/>
        <v/>
      </c>
      <c r="F4116" s="181"/>
      <c r="G4116" s="182"/>
      <c r="H4116" s="183"/>
      <c r="I4116" s="183"/>
      <c r="J4116" s="184"/>
      <c r="K4116" s="185"/>
      <c r="L4116" s="186"/>
      <c r="M4116" s="127"/>
      <c r="N4116" s="128" t="str">
        <f>VLOOKUP(K4116,COD!$O$2:$P$10,2,FALSE)</f>
        <v>#N/A</v>
      </c>
      <c r="O4116" s="128" t="str">
        <f>VLOOKUP(L4116,COD!$O$12:$P$25,2,FALSE)</f>
        <v>#N/A</v>
      </c>
      <c r="P4116" s="119" t="str">
        <f t="shared" si="3763"/>
        <v>#N/A</v>
      </c>
    </row>
    <row r="4117" ht="23.25" customHeight="1">
      <c r="A4117" s="86" t="str">
        <f t="shared" si="3761"/>
        <v>42</v>
      </c>
      <c r="B4117" s="177">
        <v>42.0</v>
      </c>
      <c r="C4117" s="178" t="str">
        <f t="shared" si="91"/>
        <v/>
      </c>
      <c r="D4117" s="179" t="str">
        <f t="shared" ref="D4117:E4117" si="3803">D4116</f>
        <v/>
      </c>
      <c r="E4117" s="180" t="str">
        <f t="shared" si="3803"/>
        <v/>
      </c>
      <c r="F4117" s="181"/>
      <c r="G4117" s="182"/>
      <c r="H4117" s="183"/>
      <c r="I4117" s="183"/>
      <c r="J4117" s="184"/>
      <c r="K4117" s="185"/>
      <c r="L4117" s="188"/>
      <c r="M4117" s="132"/>
      <c r="N4117" s="118" t="str">
        <f>VLOOKUP(K4117,COD!$O$2:$P$10,2,FALSE)</f>
        <v>#N/A</v>
      </c>
      <c r="O4117" s="118" t="str">
        <f>VLOOKUP(L4117,COD!$O$12:$P$25,2,FALSE)</f>
        <v>#N/A</v>
      </c>
      <c r="P4117" s="119" t="str">
        <f t="shared" si="3763"/>
        <v>#N/A</v>
      </c>
    </row>
    <row r="4118" ht="23.25" customHeight="1">
      <c r="A4118" s="86" t="str">
        <f t="shared" si="3761"/>
        <v>43</v>
      </c>
      <c r="B4118" s="177">
        <v>43.0</v>
      </c>
      <c r="C4118" s="178" t="str">
        <f t="shared" si="91"/>
        <v/>
      </c>
      <c r="D4118" s="179" t="str">
        <f t="shared" ref="D4118:E4118" si="3804">D4117</f>
        <v/>
      </c>
      <c r="E4118" s="180" t="str">
        <f t="shared" si="3804"/>
        <v/>
      </c>
      <c r="F4118" s="181"/>
      <c r="G4118" s="182"/>
      <c r="H4118" s="183"/>
      <c r="I4118" s="183"/>
      <c r="J4118" s="184"/>
      <c r="K4118" s="186"/>
      <c r="L4118" s="186"/>
      <c r="M4118" s="131"/>
      <c r="N4118" s="128" t="str">
        <f>VLOOKUP(K4118,COD!$O$2:$P$10,2,FALSE)</f>
        <v>#N/A</v>
      </c>
      <c r="O4118" s="128" t="str">
        <f>VLOOKUP(L4118,COD!$O$12:$P$25,2,FALSE)</f>
        <v>#N/A</v>
      </c>
      <c r="P4118" s="119" t="str">
        <f t="shared" si="3763"/>
        <v>#N/A</v>
      </c>
    </row>
    <row r="4119" ht="23.25" customHeight="1">
      <c r="A4119" s="86" t="str">
        <f t="shared" si="3761"/>
        <v>44</v>
      </c>
      <c r="B4119" s="177">
        <v>44.0</v>
      </c>
      <c r="C4119" s="178" t="str">
        <f t="shared" si="91"/>
        <v/>
      </c>
      <c r="D4119" s="179" t="str">
        <f t="shared" ref="D4119:E4119" si="3805">D4118</f>
        <v/>
      </c>
      <c r="E4119" s="180" t="str">
        <f t="shared" si="3805"/>
        <v/>
      </c>
      <c r="F4119" s="181"/>
      <c r="G4119" s="182"/>
      <c r="H4119" s="183"/>
      <c r="I4119" s="183"/>
      <c r="J4119" s="184"/>
      <c r="K4119" s="186"/>
      <c r="L4119" s="186"/>
      <c r="M4119" s="130"/>
      <c r="N4119" s="118" t="str">
        <f>VLOOKUP(K4119,COD!$O$2:$P$10,2,FALSE)</f>
        <v>#N/A</v>
      </c>
      <c r="O4119" s="118" t="str">
        <f>VLOOKUP(L4119,COD!$O$12:$P$25,2,FALSE)</f>
        <v>#N/A</v>
      </c>
      <c r="P4119" s="119" t="str">
        <f t="shared" si="3763"/>
        <v>#N/A</v>
      </c>
    </row>
    <row r="4120" ht="23.25" customHeight="1">
      <c r="A4120" s="86" t="str">
        <f t="shared" si="3761"/>
        <v>45</v>
      </c>
      <c r="B4120" s="177">
        <v>45.0</v>
      </c>
      <c r="C4120" s="178" t="str">
        <f t="shared" si="91"/>
        <v/>
      </c>
      <c r="D4120" s="179" t="str">
        <f t="shared" ref="D4120:E4120" si="3806">D4119</f>
        <v/>
      </c>
      <c r="E4120" s="180" t="str">
        <f t="shared" si="3806"/>
        <v/>
      </c>
      <c r="F4120" s="181"/>
      <c r="G4120" s="182"/>
      <c r="H4120" s="183"/>
      <c r="I4120" s="183"/>
      <c r="J4120" s="184"/>
      <c r="K4120" s="189"/>
      <c r="L4120" s="190"/>
      <c r="M4120" s="127"/>
      <c r="N4120" s="128" t="str">
        <f>VLOOKUP(K4120,COD!$O$2:$P$10,2,FALSE)</f>
        <v>#N/A</v>
      </c>
      <c r="O4120" s="128" t="str">
        <f>VLOOKUP(L4120,COD!$O$12:$P$25,2,FALSE)</f>
        <v>#N/A</v>
      </c>
      <c r="P4120" s="119" t="str">
        <f t="shared" si="3763"/>
        <v>#N/A</v>
      </c>
    </row>
    <row r="4121" ht="23.25" customHeight="1">
      <c r="A4121" s="86" t="str">
        <f t="shared" si="3761"/>
        <v>46</v>
      </c>
      <c r="B4121" s="177">
        <v>46.0</v>
      </c>
      <c r="C4121" s="178" t="str">
        <f t="shared" si="91"/>
        <v/>
      </c>
      <c r="D4121" s="179" t="str">
        <f t="shared" ref="D4121:E4121" si="3807">D4120</f>
        <v/>
      </c>
      <c r="E4121" s="180" t="str">
        <f t="shared" si="3807"/>
        <v/>
      </c>
      <c r="F4121" s="181"/>
      <c r="G4121" s="182"/>
      <c r="H4121" s="183"/>
      <c r="I4121" s="183"/>
      <c r="J4121" s="187"/>
      <c r="K4121" s="186"/>
      <c r="L4121" s="186"/>
      <c r="M4121" s="132"/>
      <c r="N4121" s="118" t="str">
        <f>VLOOKUP(K4121,COD!$O$2:$P$10,2,FALSE)</f>
        <v>#N/A</v>
      </c>
      <c r="O4121" s="118" t="str">
        <f>VLOOKUP(L4121,COD!$O$12:$P$25,2,FALSE)</f>
        <v>#N/A</v>
      </c>
      <c r="P4121" s="119" t="str">
        <f t="shared" si="3763"/>
        <v>#N/A</v>
      </c>
    </row>
    <row r="4122" ht="23.25" customHeight="1">
      <c r="A4122" s="86" t="str">
        <f t="shared" si="3761"/>
        <v>47</v>
      </c>
      <c r="B4122" s="177">
        <v>47.0</v>
      </c>
      <c r="C4122" s="178" t="str">
        <f t="shared" si="91"/>
        <v/>
      </c>
      <c r="D4122" s="179" t="str">
        <f t="shared" ref="D4122:E4122" si="3808">D4121</f>
        <v/>
      </c>
      <c r="E4122" s="180" t="str">
        <f t="shared" si="3808"/>
        <v/>
      </c>
      <c r="F4122" s="181"/>
      <c r="G4122" s="182"/>
      <c r="H4122" s="183"/>
      <c r="I4122" s="183"/>
      <c r="J4122" s="184"/>
      <c r="K4122" s="185"/>
      <c r="L4122" s="186"/>
      <c r="M4122" s="127"/>
      <c r="N4122" s="128" t="str">
        <f>VLOOKUP(K4122,COD!$O$2:$P$10,2,FALSE)</f>
        <v>#N/A</v>
      </c>
      <c r="O4122" s="128" t="str">
        <f>VLOOKUP(L4122,COD!$O$12:$P$25,2,FALSE)</f>
        <v>#N/A</v>
      </c>
      <c r="P4122" s="119" t="str">
        <f t="shared" si="3763"/>
        <v>#N/A</v>
      </c>
    </row>
    <row r="4123" ht="23.25" customHeight="1">
      <c r="A4123" s="86" t="str">
        <f t="shared" si="3761"/>
        <v>48</v>
      </c>
      <c r="B4123" s="177">
        <v>48.0</v>
      </c>
      <c r="C4123" s="178" t="str">
        <f t="shared" si="91"/>
        <v/>
      </c>
      <c r="D4123" s="179" t="str">
        <f t="shared" ref="D4123:E4123" si="3809">D4122</f>
        <v/>
      </c>
      <c r="E4123" s="180" t="str">
        <f t="shared" si="3809"/>
        <v/>
      </c>
      <c r="F4123" s="181"/>
      <c r="G4123" s="182"/>
      <c r="H4123" s="183"/>
      <c r="I4123" s="183"/>
      <c r="J4123" s="184"/>
      <c r="K4123" s="186"/>
      <c r="L4123" s="186"/>
      <c r="M4123" s="132"/>
      <c r="N4123" s="118" t="str">
        <f>VLOOKUP(K4123,COD!$O$2:$P$10,2,FALSE)</f>
        <v>#N/A</v>
      </c>
      <c r="O4123" s="118" t="str">
        <f>VLOOKUP(L4123,COD!$O$12:$P$25,2,FALSE)</f>
        <v>#N/A</v>
      </c>
      <c r="P4123" s="119" t="str">
        <f t="shared" si="3763"/>
        <v>#N/A</v>
      </c>
    </row>
    <row r="4124" ht="23.25" customHeight="1">
      <c r="A4124" s="86" t="str">
        <f t="shared" si="3761"/>
        <v>49</v>
      </c>
      <c r="B4124" s="177">
        <v>49.0</v>
      </c>
      <c r="C4124" s="178" t="str">
        <f t="shared" si="91"/>
        <v/>
      </c>
      <c r="D4124" s="179" t="str">
        <f t="shared" ref="D4124:E4124" si="3810">D4123</f>
        <v/>
      </c>
      <c r="E4124" s="180" t="str">
        <f t="shared" si="3810"/>
        <v/>
      </c>
      <c r="F4124" s="181"/>
      <c r="G4124" s="182"/>
      <c r="H4124" s="183"/>
      <c r="I4124" s="183"/>
      <c r="J4124" s="184"/>
      <c r="K4124" s="185"/>
      <c r="L4124" s="186"/>
      <c r="M4124" s="127"/>
      <c r="N4124" s="128" t="str">
        <f>VLOOKUP(K4124,COD!$O$2:$P$10,2,FALSE)</f>
        <v>#N/A</v>
      </c>
      <c r="O4124" s="128" t="str">
        <f>VLOOKUP(L4124,COD!$O$12:$P$25,2,FALSE)</f>
        <v>#N/A</v>
      </c>
      <c r="P4124" s="119" t="str">
        <f t="shared" si="3763"/>
        <v>#N/A</v>
      </c>
    </row>
    <row r="4125" ht="23.25" customHeight="1">
      <c r="A4125" s="86" t="str">
        <f t="shared" si="3761"/>
        <v>50</v>
      </c>
      <c r="B4125" s="177">
        <v>50.0</v>
      </c>
      <c r="C4125" s="178" t="str">
        <f t="shared" si="91"/>
        <v/>
      </c>
      <c r="D4125" s="179" t="str">
        <f t="shared" ref="D4125:E4125" si="3811">D4124</f>
        <v/>
      </c>
      <c r="E4125" s="180" t="str">
        <f t="shared" si="3811"/>
        <v/>
      </c>
      <c r="F4125" s="181"/>
      <c r="G4125" s="182"/>
      <c r="H4125" s="183"/>
      <c r="I4125" s="183"/>
      <c r="J4125" s="184"/>
      <c r="K4125" s="186"/>
      <c r="L4125" s="186"/>
      <c r="M4125" s="132"/>
      <c r="N4125" s="118" t="str">
        <f>VLOOKUP(K4125,COD!$O$2:$P$10,2,FALSE)</f>
        <v>#N/A</v>
      </c>
      <c r="O4125" s="118" t="str">
        <f>VLOOKUP(L4125,COD!$O$12:$P$25,2,FALSE)</f>
        <v>#N/A</v>
      </c>
      <c r="P4125" s="119" t="str">
        <f t="shared" si="3763"/>
        <v>#N/A</v>
      </c>
    </row>
    <row r="4126" ht="23.25" customHeight="1">
      <c r="A4126" s="86" t="str">
        <f t="shared" si="3761"/>
        <v>51</v>
      </c>
      <c r="B4126" s="177">
        <v>51.0</v>
      </c>
      <c r="C4126" s="178" t="str">
        <f t="shared" si="91"/>
        <v/>
      </c>
      <c r="D4126" s="179" t="str">
        <f t="shared" ref="D4126:E4126" si="3812">D4125</f>
        <v/>
      </c>
      <c r="E4126" s="180" t="str">
        <f t="shared" si="3812"/>
        <v/>
      </c>
      <c r="F4126" s="181"/>
      <c r="G4126" s="182"/>
      <c r="H4126" s="183"/>
      <c r="I4126" s="183"/>
      <c r="J4126" s="187"/>
      <c r="K4126" s="186"/>
      <c r="L4126" s="186"/>
      <c r="M4126" s="131"/>
      <c r="N4126" s="128" t="str">
        <f>VLOOKUP(K4126,COD!$O$2:$P$10,2,FALSE)</f>
        <v>#N/A</v>
      </c>
      <c r="O4126" s="128" t="str">
        <f>VLOOKUP(L4126,COD!$O$12:$P$25,2,FALSE)</f>
        <v>#N/A</v>
      </c>
      <c r="P4126" s="119" t="str">
        <f t="shared" si="3763"/>
        <v>#N/A</v>
      </c>
    </row>
    <row r="4127" ht="23.25" customHeight="1">
      <c r="A4127" s="86" t="str">
        <f t="shared" si="3761"/>
        <v>52</v>
      </c>
      <c r="B4127" s="177">
        <v>52.0</v>
      </c>
      <c r="C4127" s="178" t="str">
        <f t="shared" si="91"/>
        <v/>
      </c>
      <c r="D4127" s="179" t="str">
        <f t="shared" ref="D4127:E4127" si="3813">D4126</f>
        <v/>
      </c>
      <c r="E4127" s="180" t="str">
        <f t="shared" si="3813"/>
        <v/>
      </c>
      <c r="F4127" s="181"/>
      <c r="G4127" s="182"/>
      <c r="H4127" s="183"/>
      <c r="I4127" s="183"/>
      <c r="J4127" s="184"/>
      <c r="K4127" s="186"/>
      <c r="L4127" s="186"/>
      <c r="M4127" s="132"/>
      <c r="N4127" s="119" t="str">
        <f>VLOOKUP(K4127,COD!$O$2:$P$10,2,FALSE)</f>
        <v>#N/A</v>
      </c>
      <c r="O4127" s="119" t="str">
        <f>VLOOKUP(L4127,COD!$O$12:$P$25,2,FALSE)</f>
        <v>#N/A</v>
      </c>
      <c r="P4127" s="119" t="str">
        <f t="shared" si="3763"/>
        <v>#N/A</v>
      </c>
    </row>
    <row r="4128" ht="23.25" customHeight="1">
      <c r="A4128" s="86" t="str">
        <f t="shared" si="3761"/>
        <v>53</v>
      </c>
      <c r="B4128" s="177">
        <v>53.0</v>
      </c>
      <c r="C4128" s="178" t="str">
        <f t="shared" si="91"/>
        <v/>
      </c>
      <c r="D4128" s="179" t="str">
        <f t="shared" ref="D4128:E4128" si="3814">D4127</f>
        <v/>
      </c>
      <c r="E4128" s="180" t="str">
        <f t="shared" si="3814"/>
        <v/>
      </c>
      <c r="F4128" s="181"/>
      <c r="G4128" s="182"/>
      <c r="H4128" s="183"/>
      <c r="I4128" s="183"/>
      <c r="J4128" s="184"/>
      <c r="K4128" s="185"/>
      <c r="L4128" s="185"/>
      <c r="M4128" s="127"/>
      <c r="N4128" s="119" t="str">
        <f>VLOOKUP(K4128,COD!$O$2:$P$10,2,FALSE)</f>
        <v>#N/A</v>
      </c>
      <c r="O4128" s="119" t="str">
        <f>VLOOKUP(L4128,COD!$O$12:$P$25,2,FALSE)</f>
        <v>#N/A</v>
      </c>
      <c r="P4128" s="119" t="str">
        <f t="shared" si="3763"/>
        <v>#N/A</v>
      </c>
    </row>
    <row r="4129" ht="23.25" customHeight="1">
      <c r="A4129" s="86" t="str">
        <f t="shared" si="3761"/>
        <v>54</v>
      </c>
      <c r="B4129" s="177">
        <v>54.0</v>
      </c>
      <c r="C4129" s="178" t="str">
        <f t="shared" si="91"/>
        <v/>
      </c>
      <c r="D4129" s="179" t="str">
        <f t="shared" ref="D4129:E4129" si="3815">D4128</f>
        <v/>
      </c>
      <c r="E4129" s="180" t="str">
        <f t="shared" si="3815"/>
        <v/>
      </c>
      <c r="F4129" s="181"/>
      <c r="G4129" s="182"/>
      <c r="H4129" s="183"/>
      <c r="I4129" s="183"/>
      <c r="J4129" s="184"/>
      <c r="K4129" s="186"/>
      <c r="L4129" s="186"/>
      <c r="M4129" s="132"/>
      <c r="N4129" s="119" t="str">
        <f>VLOOKUP(K4129,COD!$O$2:$P$10,2,FALSE)</f>
        <v>#N/A</v>
      </c>
      <c r="O4129" s="119" t="str">
        <f>VLOOKUP(L4129,COD!$O$12:$P$25,2,FALSE)</f>
        <v>#N/A</v>
      </c>
      <c r="P4129" s="119" t="str">
        <f t="shared" si="3763"/>
        <v>#N/A</v>
      </c>
    </row>
    <row r="4130" ht="23.25" customHeight="1">
      <c r="A4130" s="86" t="str">
        <f t="shared" si="3761"/>
        <v>55</v>
      </c>
      <c r="B4130" s="177">
        <v>55.0</v>
      </c>
      <c r="C4130" s="178" t="str">
        <f t="shared" si="91"/>
        <v/>
      </c>
      <c r="D4130" s="179" t="str">
        <f t="shared" ref="D4130:E4130" si="3816">D4129</f>
        <v/>
      </c>
      <c r="E4130" s="180" t="str">
        <f t="shared" si="3816"/>
        <v/>
      </c>
      <c r="F4130" s="181"/>
      <c r="G4130" s="182"/>
      <c r="H4130" s="183"/>
      <c r="I4130" s="183"/>
      <c r="J4130" s="184"/>
      <c r="K4130" s="185"/>
      <c r="L4130" s="186"/>
      <c r="M4130" s="131"/>
      <c r="N4130" s="119" t="str">
        <f>VLOOKUP(K4130,COD!$O$2:$P$10,2,FALSE)</f>
        <v>#N/A</v>
      </c>
      <c r="O4130" s="119" t="str">
        <f>VLOOKUP(L4130,COD!$O$12:$P$25,2,FALSE)</f>
        <v>#N/A</v>
      </c>
      <c r="P4130" s="119" t="str">
        <f t="shared" si="3763"/>
        <v>#N/A</v>
      </c>
    </row>
    <row r="4131" ht="23.25" customHeight="1">
      <c r="A4131" s="86" t="str">
        <f t="shared" si="3761"/>
        <v>56</v>
      </c>
      <c r="B4131" s="177">
        <v>56.0</v>
      </c>
      <c r="C4131" s="178" t="str">
        <f t="shared" si="91"/>
        <v/>
      </c>
      <c r="D4131" s="179" t="str">
        <f t="shared" ref="D4131:E4131" si="3817">D4130</f>
        <v/>
      </c>
      <c r="E4131" s="180" t="str">
        <f t="shared" si="3817"/>
        <v/>
      </c>
      <c r="F4131" s="181"/>
      <c r="G4131" s="182"/>
      <c r="H4131" s="183"/>
      <c r="I4131" s="183"/>
      <c r="J4131" s="184"/>
      <c r="K4131" s="186"/>
      <c r="L4131" s="186"/>
      <c r="M4131" s="130"/>
      <c r="N4131" s="119" t="str">
        <f>VLOOKUP(K4131,COD!$O$2:$P$10,2,FALSE)</f>
        <v>#N/A</v>
      </c>
      <c r="O4131" s="119" t="str">
        <f>VLOOKUP(L4131,COD!$O$12:$P$25,2,FALSE)</f>
        <v>#N/A</v>
      </c>
      <c r="P4131" s="119" t="str">
        <f t="shared" si="3763"/>
        <v>#N/A</v>
      </c>
    </row>
    <row r="4132" ht="23.25" customHeight="1">
      <c r="A4132" s="86" t="str">
        <f t="shared" si="3761"/>
        <v>57</v>
      </c>
      <c r="B4132" s="177">
        <v>57.0</v>
      </c>
      <c r="C4132" s="178" t="str">
        <f t="shared" si="91"/>
        <v/>
      </c>
      <c r="D4132" s="179" t="str">
        <f t="shared" ref="D4132:E4132" si="3818">D4131</f>
        <v/>
      </c>
      <c r="E4132" s="180" t="str">
        <f t="shared" si="3818"/>
        <v/>
      </c>
      <c r="F4132" s="181"/>
      <c r="G4132" s="182"/>
      <c r="H4132" s="183"/>
      <c r="I4132" s="183"/>
      <c r="J4132" s="184"/>
      <c r="K4132" s="185"/>
      <c r="L4132" s="185"/>
      <c r="M4132" s="127"/>
      <c r="N4132" s="119" t="str">
        <f>VLOOKUP(K4132,COD!$O$2:$P$10,2,FALSE)</f>
        <v>#N/A</v>
      </c>
      <c r="O4132" s="119" t="str">
        <f>VLOOKUP(L4132,COD!$O$12:$P$25,2,FALSE)</f>
        <v>#N/A</v>
      </c>
      <c r="P4132" s="119" t="str">
        <f t="shared" si="3763"/>
        <v>#N/A</v>
      </c>
    </row>
    <row r="4133" ht="23.25" customHeight="1">
      <c r="A4133" s="86" t="str">
        <f t="shared" si="3761"/>
        <v>58</v>
      </c>
      <c r="B4133" s="177">
        <v>58.0</v>
      </c>
      <c r="C4133" s="178" t="str">
        <f t="shared" si="91"/>
        <v/>
      </c>
      <c r="D4133" s="179" t="str">
        <f t="shared" ref="D4133:E4133" si="3819">D4132</f>
        <v/>
      </c>
      <c r="E4133" s="180" t="str">
        <f t="shared" si="3819"/>
        <v/>
      </c>
      <c r="F4133" s="181"/>
      <c r="G4133" s="182"/>
      <c r="H4133" s="183"/>
      <c r="I4133" s="183"/>
      <c r="J4133" s="184"/>
      <c r="K4133" s="185"/>
      <c r="L4133" s="185"/>
      <c r="M4133" s="132"/>
      <c r="N4133" s="119" t="str">
        <f>VLOOKUP(K4133,COD!$O$2:$P$10,2,FALSE)</f>
        <v>#N/A</v>
      </c>
      <c r="O4133" s="119" t="str">
        <f>VLOOKUP(L4133,COD!$O$12:$P$25,2,FALSE)</f>
        <v>#N/A</v>
      </c>
      <c r="P4133" s="119" t="str">
        <f t="shared" si="3763"/>
        <v>#N/A</v>
      </c>
    </row>
    <row r="4134" ht="23.25" customHeight="1">
      <c r="A4134" s="86" t="str">
        <f t="shared" si="3761"/>
        <v>59</v>
      </c>
      <c r="B4134" s="177">
        <v>59.0</v>
      </c>
      <c r="C4134" s="178" t="str">
        <f t="shared" si="91"/>
        <v/>
      </c>
      <c r="D4134" s="179" t="str">
        <f t="shared" ref="D4134:E4134" si="3820">D4133</f>
        <v/>
      </c>
      <c r="E4134" s="180" t="str">
        <f t="shared" si="3820"/>
        <v/>
      </c>
      <c r="F4134" s="181"/>
      <c r="G4134" s="182"/>
      <c r="H4134" s="183"/>
      <c r="I4134" s="183"/>
      <c r="J4134" s="184"/>
      <c r="K4134" s="185"/>
      <c r="L4134" s="185"/>
      <c r="M4134" s="127"/>
      <c r="N4134" s="119" t="str">
        <f>VLOOKUP(K4134,COD!$O$2:$P$10,2,FALSE)</f>
        <v>#N/A</v>
      </c>
      <c r="O4134" s="119" t="str">
        <f>VLOOKUP(L4134,COD!$O$12:$P$25,2,FALSE)</f>
        <v>#N/A</v>
      </c>
      <c r="P4134" s="119" t="str">
        <f t="shared" si="3763"/>
        <v>#N/A</v>
      </c>
    </row>
    <row r="4135" ht="23.25" customHeight="1">
      <c r="A4135" s="86" t="str">
        <f t="shared" si="3761"/>
        <v>60</v>
      </c>
      <c r="B4135" s="177">
        <v>60.0</v>
      </c>
      <c r="C4135" s="178" t="str">
        <f t="shared" si="91"/>
        <v/>
      </c>
      <c r="D4135" s="179" t="str">
        <f t="shared" ref="D4135:E4135" si="3821">D4134</f>
        <v/>
      </c>
      <c r="E4135" s="180" t="str">
        <f t="shared" si="3821"/>
        <v/>
      </c>
      <c r="F4135" s="181"/>
      <c r="G4135" s="182"/>
      <c r="H4135" s="183"/>
      <c r="I4135" s="183"/>
      <c r="J4135" s="184"/>
      <c r="K4135" s="185"/>
      <c r="L4135" s="185"/>
      <c r="M4135" s="132"/>
      <c r="N4135" s="119" t="str">
        <f>VLOOKUP(K4135,COD!$O$2:$P$10,2,FALSE)</f>
        <v>#N/A</v>
      </c>
      <c r="O4135" s="119" t="str">
        <f>VLOOKUP(L4135,COD!$O$12:$P$25,2,FALSE)</f>
        <v>#N/A</v>
      </c>
      <c r="P4135" s="119" t="str">
        <f t="shared" si="3763"/>
        <v>#N/A</v>
      </c>
    </row>
    <row r="4136" ht="23.25" customHeight="1">
      <c r="A4136" s="86" t="str">
        <f t="shared" si="3761"/>
        <v>61</v>
      </c>
      <c r="B4136" s="177">
        <v>61.0</v>
      </c>
      <c r="C4136" s="178" t="str">
        <f t="shared" si="91"/>
        <v/>
      </c>
      <c r="D4136" s="179" t="str">
        <f t="shared" ref="D4136:E4136" si="3822">D4135</f>
        <v/>
      </c>
      <c r="E4136" s="180" t="str">
        <f t="shared" si="3822"/>
        <v/>
      </c>
      <c r="F4136" s="181"/>
      <c r="G4136" s="182"/>
      <c r="H4136" s="183"/>
      <c r="I4136" s="183"/>
      <c r="J4136" s="187"/>
      <c r="K4136" s="185"/>
      <c r="L4136" s="185"/>
      <c r="M4136" s="127"/>
      <c r="N4136" s="119" t="str">
        <f>VLOOKUP(K4136,COD!$O$2:$P$10,2,FALSE)</f>
        <v>#N/A</v>
      </c>
      <c r="O4136" s="119" t="str">
        <f>VLOOKUP(L4136,COD!$O$12:$P$25,2,FALSE)</f>
        <v>#N/A</v>
      </c>
      <c r="P4136" s="119" t="str">
        <f t="shared" si="3763"/>
        <v>#N/A</v>
      </c>
    </row>
    <row r="4137" ht="23.25" customHeight="1">
      <c r="A4137" s="86" t="str">
        <f t="shared" si="3761"/>
        <v>62</v>
      </c>
      <c r="B4137" s="177">
        <v>62.0</v>
      </c>
      <c r="C4137" s="178" t="str">
        <f t="shared" si="91"/>
        <v/>
      </c>
      <c r="D4137" s="179" t="str">
        <f t="shared" ref="D4137:E4137" si="3823">D4136</f>
        <v/>
      </c>
      <c r="E4137" s="180" t="str">
        <f t="shared" si="3823"/>
        <v/>
      </c>
      <c r="F4137" s="181"/>
      <c r="G4137" s="182"/>
      <c r="H4137" s="183"/>
      <c r="I4137" s="183"/>
      <c r="J4137" s="187"/>
      <c r="K4137" s="186"/>
      <c r="L4137" s="186"/>
      <c r="M4137" s="130"/>
      <c r="N4137" s="119" t="str">
        <f>VLOOKUP(K4137,COD!$O$2:$P$10,2,FALSE)</f>
        <v>#N/A</v>
      </c>
      <c r="O4137" s="119" t="str">
        <f>VLOOKUP(L4137,COD!$O$12:$P$25,2,FALSE)</f>
        <v>#N/A</v>
      </c>
      <c r="P4137" s="119" t="str">
        <f t="shared" si="3763"/>
        <v>#N/A</v>
      </c>
    </row>
    <row r="4138" ht="23.25" customHeight="1">
      <c r="A4138" s="86" t="str">
        <f t="shared" si="3761"/>
        <v>63</v>
      </c>
      <c r="B4138" s="177">
        <v>63.0</v>
      </c>
      <c r="C4138" s="178" t="str">
        <f t="shared" si="91"/>
        <v/>
      </c>
      <c r="D4138" s="179" t="str">
        <f t="shared" ref="D4138:E4138" si="3824">D4137</f>
        <v/>
      </c>
      <c r="E4138" s="180" t="str">
        <f t="shared" si="3824"/>
        <v/>
      </c>
      <c r="F4138" s="181"/>
      <c r="G4138" s="182"/>
      <c r="H4138" s="183"/>
      <c r="I4138" s="183"/>
      <c r="J4138" s="187"/>
      <c r="K4138" s="185"/>
      <c r="L4138" s="185"/>
      <c r="M4138" s="131"/>
      <c r="N4138" s="119" t="str">
        <f>VLOOKUP(K4138,COD!$O$2:$P$10,2,FALSE)</f>
        <v>#N/A</v>
      </c>
      <c r="O4138" s="119" t="str">
        <f>VLOOKUP(L4138,COD!$O$12:$P$25,2,FALSE)</f>
        <v>#N/A</v>
      </c>
      <c r="P4138" s="119" t="str">
        <f t="shared" si="3763"/>
        <v>#N/A</v>
      </c>
    </row>
    <row r="4139" ht="23.25" customHeight="1">
      <c r="A4139" s="86" t="str">
        <f t="shared" si="3761"/>
        <v>64</v>
      </c>
      <c r="B4139" s="177">
        <v>64.0</v>
      </c>
      <c r="C4139" s="178" t="str">
        <f t="shared" si="91"/>
        <v/>
      </c>
      <c r="D4139" s="179" t="str">
        <f t="shared" ref="D4139:E4139" si="3825">D4138</f>
        <v/>
      </c>
      <c r="E4139" s="180" t="str">
        <f t="shared" si="3825"/>
        <v/>
      </c>
      <c r="F4139" s="181"/>
      <c r="G4139" s="182"/>
      <c r="H4139" s="183"/>
      <c r="I4139" s="183"/>
      <c r="J4139" s="184"/>
      <c r="K4139" s="185"/>
      <c r="L4139" s="185"/>
      <c r="M4139" s="130"/>
      <c r="N4139" s="119" t="str">
        <f>VLOOKUP(K4139,COD!$O$2:$P$10,2,FALSE)</f>
        <v>#N/A</v>
      </c>
      <c r="O4139" s="119" t="str">
        <f>VLOOKUP(L4139,COD!$O$12:$P$25,2,FALSE)</f>
        <v>#N/A</v>
      </c>
      <c r="P4139" s="119" t="str">
        <f t="shared" si="3763"/>
        <v>#N/A</v>
      </c>
    </row>
    <row r="4140" ht="23.25" customHeight="1">
      <c r="A4140" s="86" t="str">
        <f t="shared" si="3761"/>
        <v>65</v>
      </c>
      <c r="B4140" s="177">
        <v>65.0</v>
      </c>
      <c r="C4140" s="178" t="str">
        <f t="shared" si="91"/>
        <v/>
      </c>
      <c r="D4140" s="179" t="str">
        <f t="shared" ref="D4140:E4140" si="3826">D4139</f>
        <v/>
      </c>
      <c r="E4140" s="180" t="str">
        <f t="shared" si="3826"/>
        <v/>
      </c>
      <c r="F4140" s="181"/>
      <c r="G4140" s="182"/>
      <c r="H4140" s="183"/>
      <c r="I4140" s="183"/>
      <c r="J4140" s="184"/>
      <c r="K4140" s="185"/>
      <c r="L4140" s="185"/>
      <c r="M4140" s="131"/>
      <c r="N4140" s="119" t="str">
        <f>VLOOKUP(K4140,COD!$O$2:$P$10,2,FALSE)</f>
        <v>#N/A</v>
      </c>
      <c r="O4140" s="119" t="str">
        <f>VLOOKUP(L4140,COD!$O$12:$P$25,2,FALSE)</f>
        <v>#N/A</v>
      </c>
      <c r="P4140" s="119" t="str">
        <f t="shared" si="3763"/>
        <v>#N/A</v>
      </c>
    </row>
    <row r="4141" ht="23.25" customHeight="1">
      <c r="A4141" s="86" t="str">
        <f t="shared" si="3761"/>
        <v>66</v>
      </c>
      <c r="B4141" s="177">
        <v>66.0</v>
      </c>
      <c r="C4141" s="178" t="str">
        <f t="shared" si="91"/>
        <v/>
      </c>
      <c r="D4141" s="179" t="str">
        <f t="shared" ref="D4141:E4141" si="3827">D4140</f>
        <v/>
      </c>
      <c r="E4141" s="180" t="str">
        <f t="shared" si="3827"/>
        <v/>
      </c>
      <c r="F4141" s="181"/>
      <c r="G4141" s="182"/>
      <c r="H4141" s="183"/>
      <c r="I4141" s="183"/>
      <c r="J4141" s="184"/>
      <c r="K4141" s="186"/>
      <c r="L4141" s="186"/>
      <c r="M4141" s="130"/>
      <c r="N4141" s="119" t="str">
        <f>VLOOKUP(K4141,COD!$O$2:$P$10,2,FALSE)</f>
        <v>#N/A</v>
      </c>
      <c r="O4141" s="119" t="str">
        <f>VLOOKUP(L4141,COD!$O$12:$P$25,2,FALSE)</f>
        <v>#N/A</v>
      </c>
      <c r="P4141" s="119" t="str">
        <f t="shared" si="3763"/>
        <v>#N/A</v>
      </c>
    </row>
    <row r="4142" ht="23.25" customHeight="1">
      <c r="A4142" s="86" t="str">
        <f t="shared" si="3761"/>
        <v>67</v>
      </c>
      <c r="B4142" s="177">
        <v>67.0</v>
      </c>
      <c r="C4142" s="178" t="str">
        <f t="shared" si="91"/>
        <v/>
      </c>
      <c r="D4142" s="179" t="str">
        <f t="shared" ref="D4142:E4142" si="3828">D4141</f>
        <v/>
      </c>
      <c r="E4142" s="180" t="str">
        <f t="shared" si="3828"/>
        <v/>
      </c>
      <c r="F4142" s="181"/>
      <c r="G4142" s="182"/>
      <c r="H4142" s="183"/>
      <c r="I4142" s="183"/>
      <c r="J4142" s="184"/>
      <c r="K4142" s="185"/>
      <c r="L4142" s="185"/>
      <c r="M4142" s="127"/>
      <c r="N4142" s="119" t="str">
        <f>VLOOKUP(K4142,COD!$O$2:$P$10,2,FALSE)</f>
        <v>#N/A</v>
      </c>
      <c r="O4142" s="119" t="str">
        <f>VLOOKUP(L4142,COD!$O$12:$P$25,2,FALSE)</f>
        <v>#N/A</v>
      </c>
      <c r="P4142" s="119" t="str">
        <f t="shared" si="3763"/>
        <v>#N/A</v>
      </c>
    </row>
    <row r="4143" ht="23.25" customHeight="1">
      <c r="A4143" s="86" t="str">
        <f t="shared" si="3761"/>
        <v>68</v>
      </c>
      <c r="B4143" s="177">
        <v>68.0</v>
      </c>
      <c r="C4143" s="178" t="str">
        <f t="shared" si="91"/>
        <v/>
      </c>
      <c r="D4143" s="179" t="str">
        <f t="shared" ref="D4143:E4143" si="3829">D4142</f>
        <v/>
      </c>
      <c r="E4143" s="180" t="str">
        <f t="shared" si="3829"/>
        <v/>
      </c>
      <c r="F4143" s="181"/>
      <c r="G4143" s="182"/>
      <c r="H4143" s="183"/>
      <c r="I4143" s="183"/>
      <c r="J4143" s="187"/>
      <c r="K4143" s="186"/>
      <c r="L4143" s="186"/>
      <c r="M4143" s="130"/>
      <c r="N4143" s="119" t="str">
        <f>VLOOKUP(K4143,COD!$O$2:$P$10,2,FALSE)</f>
        <v>#N/A</v>
      </c>
      <c r="O4143" s="119" t="str">
        <f>VLOOKUP(L4143,COD!$O$12:$P$25,2,FALSE)</f>
        <v>#N/A</v>
      </c>
      <c r="P4143" s="119" t="str">
        <f t="shared" si="3763"/>
        <v>#N/A</v>
      </c>
    </row>
    <row r="4144" ht="23.25" customHeight="1">
      <c r="A4144" s="86" t="str">
        <f t="shared" si="3761"/>
        <v>69</v>
      </c>
      <c r="B4144" s="177">
        <v>69.0</v>
      </c>
      <c r="C4144" s="178" t="str">
        <f t="shared" si="91"/>
        <v/>
      </c>
      <c r="D4144" s="179" t="str">
        <f t="shared" ref="D4144:E4144" si="3830">D4143</f>
        <v/>
      </c>
      <c r="E4144" s="180" t="str">
        <f t="shared" si="3830"/>
        <v/>
      </c>
      <c r="F4144" s="181"/>
      <c r="G4144" s="182"/>
      <c r="H4144" s="183"/>
      <c r="I4144" s="183"/>
      <c r="J4144" s="184"/>
      <c r="K4144" s="186"/>
      <c r="L4144" s="186"/>
      <c r="M4144" s="131"/>
      <c r="N4144" s="119" t="str">
        <f>VLOOKUP(K4144,COD!$O$2:$P$10,2,FALSE)</f>
        <v>#N/A</v>
      </c>
      <c r="O4144" s="119" t="str">
        <f>VLOOKUP(L4144,COD!$O$12:$P$25,2,FALSE)</f>
        <v>#N/A</v>
      </c>
      <c r="P4144" s="119" t="str">
        <f t="shared" si="3763"/>
        <v>#N/A</v>
      </c>
    </row>
    <row r="4145" ht="23.25" customHeight="1">
      <c r="A4145" s="86" t="str">
        <f t="shared" si="3761"/>
        <v>70</v>
      </c>
      <c r="B4145" s="191">
        <v>70.0</v>
      </c>
      <c r="C4145" s="192" t="str">
        <f t="shared" si="91"/>
        <v/>
      </c>
      <c r="D4145" s="193" t="str">
        <f t="shared" ref="D4145:E4145" si="3831">D4144</f>
        <v/>
      </c>
      <c r="E4145" s="194" t="str">
        <f t="shared" si="3831"/>
        <v/>
      </c>
      <c r="F4145" s="195"/>
      <c r="G4145" s="196"/>
      <c r="H4145" s="197"/>
      <c r="I4145" s="197"/>
      <c r="J4145" s="198"/>
      <c r="K4145" s="199"/>
      <c r="L4145" s="199"/>
      <c r="M4145" s="166"/>
      <c r="N4145" s="119" t="str">
        <f>VLOOKUP(K4145,COD!$O$2:$P$10,2,FALSE)</f>
        <v>#N/A</v>
      </c>
      <c r="O4145" s="119" t="str">
        <f>VLOOKUP(L4145,COD!$O$12:$P$25,2,FALSE)</f>
        <v>#N/A</v>
      </c>
      <c r="P4145" s="119" t="str">
        <f t="shared" si="3763"/>
        <v>#N/A</v>
      </c>
    </row>
    <row r="4146" ht="21.0" customHeight="1">
      <c r="A4146" s="86" t="str">
        <f t="shared" ref="A4146:A4148" si="3833">E4146&amp;D4146&amp;F4146</f>
        <v>CLAVE ROJA</v>
      </c>
      <c r="B4146" s="167" t="s">
        <v>450</v>
      </c>
      <c r="C4146" s="200" t="str">
        <f t="shared" si="91"/>
        <v/>
      </c>
      <c r="D4146" s="201" t="str">
        <f t="shared" ref="D4146:E4146" si="3832">D4145</f>
        <v/>
      </c>
      <c r="E4146" s="202" t="str">
        <f t="shared" si="3832"/>
        <v/>
      </c>
      <c r="F4146" s="203" t="s">
        <v>21</v>
      </c>
      <c r="G4146" s="150"/>
      <c r="H4146" s="150"/>
      <c r="I4146" s="150"/>
      <c r="J4146" s="151"/>
      <c r="K4146" s="152"/>
      <c r="L4146" s="151"/>
      <c r="M4146" s="153"/>
      <c r="N4146" s="119" t="str">
        <f>VLOOKUP(K4146,COD!$O$2:$P$10,2,FALSE)</f>
        <v>#N/A</v>
      </c>
      <c r="O4146" s="119" t="str">
        <f>VLOOKUP(L4146,COD!$O$12:$P$25,2,FALSE)</f>
        <v>#N/A</v>
      </c>
      <c r="P4146" s="119" t="str">
        <f t="shared" si="3763"/>
        <v>#N/A</v>
      </c>
    </row>
    <row r="4147" ht="21.0" customHeight="1">
      <c r="A4147" s="86" t="str">
        <f t="shared" si="3833"/>
        <v>CLAVE AMARILLA</v>
      </c>
      <c r="B4147" s="177" t="s">
        <v>450</v>
      </c>
      <c r="C4147" s="204" t="str">
        <f t="shared" si="91"/>
        <v/>
      </c>
      <c r="D4147" s="205" t="str">
        <f t="shared" ref="D4147:E4147" si="3834">D4146</f>
        <v/>
      </c>
      <c r="E4147" s="180" t="str">
        <f t="shared" si="3834"/>
        <v/>
      </c>
      <c r="F4147" s="206" t="s">
        <v>32</v>
      </c>
      <c r="G4147" s="157"/>
      <c r="H4147" s="157"/>
      <c r="I4147" s="157"/>
      <c r="J4147" s="158"/>
      <c r="K4147" s="159"/>
      <c r="L4147" s="158"/>
      <c r="M4147" s="130"/>
      <c r="N4147" s="119" t="str">
        <f>VLOOKUP(K4147,COD!$O$2:$P$10,2,FALSE)</f>
        <v>#N/A</v>
      </c>
      <c r="O4147" s="119" t="str">
        <f>VLOOKUP(L4147,COD!$O$12:$P$25,2,FALSE)</f>
        <v>#N/A</v>
      </c>
      <c r="P4147" s="119" t="str">
        <f t="shared" si="3763"/>
        <v>#N/A</v>
      </c>
    </row>
    <row r="4148" ht="21.0" customHeight="1">
      <c r="A4148" s="86" t="str">
        <f t="shared" si="3833"/>
        <v>CLAVE AZUL</v>
      </c>
      <c r="B4148" s="191" t="s">
        <v>450</v>
      </c>
      <c r="C4148" s="207" t="str">
        <f t="shared" si="91"/>
        <v/>
      </c>
      <c r="D4148" s="208" t="str">
        <f t="shared" ref="D4148:E4148" si="3835">D4147</f>
        <v/>
      </c>
      <c r="E4148" s="194" t="str">
        <f t="shared" si="3835"/>
        <v/>
      </c>
      <c r="F4148" s="209" t="s">
        <v>43</v>
      </c>
      <c r="G4148" s="163"/>
      <c r="H4148" s="163"/>
      <c r="I4148" s="163"/>
      <c r="J4148" s="164"/>
      <c r="K4148" s="165"/>
      <c r="L4148" s="164"/>
      <c r="M4148" s="166"/>
      <c r="N4148" s="119" t="str">
        <f>VLOOKUP(K4148,COD!$O$2:$P$10,2,FALSE)</f>
        <v>#N/A</v>
      </c>
      <c r="O4148" s="119" t="str">
        <f>VLOOKUP(L4148,COD!$O$12:$P$25,2,FALSE)</f>
        <v>#N/A</v>
      </c>
      <c r="P4148" s="119" t="str">
        <f t="shared" si="3763"/>
        <v>#N/A</v>
      </c>
    </row>
    <row r="4149" ht="23.25" customHeight="1">
      <c r="A4149" s="86" t="str">
        <f t="shared" ref="A4149:A4218" si="3836">E4149&amp;D4149&amp;B4149</f>
        <v>1</v>
      </c>
      <c r="B4149" s="108">
        <v>1.0</v>
      </c>
      <c r="C4149" s="109" t="str">
        <f t="shared" si="91"/>
        <v/>
      </c>
      <c r="D4149" s="110" t="str">
        <f>VLOOKUP($B$2&amp;$E4149,'Numeración'!$A$4:$G$63,5,FALSE)</f>
        <v/>
      </c>
      <c r="E4149" s="210"/>
      <c r="F4149" s="211"/>
      <c r="G4149" s="113"/>
      <c r="H4149" s="114"/>
      <c r="I4149" s="114"/>
      <c r="J4149" s="212"/>
      <c r="K4149" s="175"/>
      <c r="L4149" s="175"/>
      <c r="M4149" s="117"/>
      <c r="N4149" s="118" t="str">
        <f>VLOOKUP(K4149,COD!$O$2:$P$10,2,FALSE)</f>
        <v>#N/A</v>
      </c>
      <c r="O4149" s="118" t="str">
        <f>VLOOKUP(L4149,COD!$O$12:$P$25,2,FALSE)</f>
        <v>#N/A</v>
      </c>
      <c r="P4149" s="119" t="str">
        <f t="shared" si="3763"/>
        <v>#N/A</v>
      </c>
    </row>
    <row r="4150" ht="23.25" customHeight="1">
      <c r="A4150" s="86" t="str">
        <f t="shared" si="3836"/>
        <v>2</v>
      </c>
      <c r="B4150" s="120">
        <v>2.0</v>
      </c>
      <c r="C4150" s="121" t="str">
        <f t="shared" si="91"/>
        <v/>
      </c>
      <c r="D4150" s="122" t="str">
        <f t="shared" ref="D4150:E4150" si="3837">D4149</f>
        <v/>
      </c>
      <c r="E4150" s="123" t="str">
        <f t="shared" si="3837"/>
        <v/>
      </c>
      <c r="F4150" s="213"/>
      <c r="G4150" s="124"/>
      <c r="H4150" s="125"/>
      <c r="I4150" s="125"/>
      <c r="J4150" s="214"/>
      <c r="K4150" s="185"/>
      <c r="L4150" s="186"/>
      <c r="M4150" s="127"/>
      <c r="N4150" s="128" t="str">
        <f>VLOOKUP(K4150,COD!$O$2:$P$10,2,FALSE)</f>
        <v>#N/A</v>
      </c>
      <c r="O4150" s="128" t="str">
        <f>VLOOKUP(L4150,COD!$O$12:$P$25,2,FALSE)</f>
        <v>#N/A</v>
      </c>
      <c r="P4150" s="119" t="str">
        <f t="shared" si="3763"/>
        <v>#N/A</v>
      </c>
    </row>
    <row r="4151" ht="23.25" customHeight="1">
      <c r="A4151" s="86" t="str">
        <f t="shared" si="3836"/>
        <v>3</v>
      </c>
      <c r="B4151" s="120">
        <v>3.0</v>
      </c>
      <c r="C4151" s="121" t="str">
        <f t="shared" si="91"/>
        <v/>
      </c>
      <c r="D4151" s="122" t="str">
        <f t="shared" ref="D4151:E4151" si="3838">D4150</f>
        <v/>
      </c>
      <c r="E4151" s="123" t="str">
        <f t="shared" si="3838"/>
        <v/>
      </c>
      <c r="F4151" s="213"/>
      <c r="G4151" s="124"/>
      <c r="H4151" s="125"/>
      <c r="I4151" s="125"/>
      <c r="J4151" s="214"/>
      <c r="K4151" s="185"/>
      <c r="L4151" s="185"/>
      <c r="M4151" s="130"/>
      <c r="N4151" s="118" t="str">
        <f>VLOOKUP(K4151,COD!$O$2:$P$10,2,FALSE)</f>
        <v>#N/A</v>
      </c>
      <c r="O4151" s="118" t="str">
        <f>VLOOKUP(L4151,COD!$O$12:$P$25,2,FALSE)</f>
        <v>#N/A</v>
      </c>
      <c r="P4151" s="119" t="str">
        <f t="shared" si="3763"/>
        <v>#N/A</v>
      </c>
    </row>
    <row r="4152" ht="23.25" customHeight="1">
      <c r="A4152" s="86" t="str">
        <f t="shared" si="3836"/>
        <v>4</v>
      </c>
      <c r="B4152" s="120">
        <v>4.0</v>
      </c>
      <c r="C4152" s="121" t="str">
        <f t="shared" si="91"/>
        <v/>
      </c>
      <c r="D4152" s="122" t="str">
        <f t="shared" ref="D4152:E4152" si="3839">D4151</f>
        <v/>
      </c>
      <c r="E4152" s="123" t="str">
        <f t="shared" si="3839"/>
        <v/>
      </c>
      <c r="F4152" s="213"/>
      <c r="G4152" s="124"/>
      <c r="H4152" s="125"/>
      <c r="I4152" s="125"/>
      <c r="J4152" s="214"/>
      <c r="K4152" s="185"/>
      <c r="L4152" s="185"/>
      <c r="M4152" s="127"/>
      <c r="N4152" s="128" t="str">
        <f>VLOOKUP(K4152,COD!$O$2:$P$10,2,FALSE)</f>
        <v>#N/A</v>
      </c>
      <c r="O4152" s="128" t="str">
        <f>VLOOKUP(L4152,COD!$O$12:$P$25,2,FALSE)</f>
        <v>#N/A</v>
      </c>
      <c r="P4152" s="119" t="str">
        <f t="shared" si="3763"/>
        <v>#N/A</v>
      </c>
    </row>
    <row r="4153" ht="23.25" customHeight="1">
      <c r="A4153" s="86" t="str">
        <f t="shared" si="3836"/>
        <v>5</v>
      </c>
      <c r="B4153" s="120">
        <v>5.0</v>
      </c>
      <c r="C4153" s="121" t="str">
        <f t="shared" si="91"/>
        <v/>
      </c>
      <c r="D4153" s="122" t="str">
        <f t="shared" ref="D4153:E4153" si="3840">D4152</f>
        <v/>
      </c>
      <c r="E4153" s="123" t="str">
        <f t="shared" si="3840"/>
        <v/>
      </c>
      <c r="F4153" s="213"/>
      <c r="G4153" s="124"/>
      <c r="H4153" s="125"/>
      <c r="I4153" s="125"/>
      <c r="J4153" s="214"/>
      <c r="K4153" s="185"/>
      <c r="L4153" s="185"/>
      <c r="M4153" s="130"/>
      <c r="N4153" s="118" t="str">
        <f>VLOOKUP(K4153,COD!$O$2:$P$10,2,FALSE)</f>
        <v>#N/A</v>
      </c>
      <c r="O4153" s="118" t="str">
        <f>VLOOKUP(L4153,COD!$O$12:$P$25,2,FALSE)</f>
        <v>#N/A</v>
      </c>
      <c r="P4153" s="119" t="str">
        <f t="shared" si="3763"/>
        <v>#N/A</v>
      </c>
    </row>
    <row r="4154" ht="23.25" customHeight="1">
      <c r="A4154" s="86" t="str">
        <f t="shared" si="3836"/>
        <v>6</v>
      </c>
      <c r="B4154" s="120">
        <v>6.0</v>
      </c>
      <c r="C4154" s="121" t="str">
        <f t="shared" si="91"/>
        <v/>
      </c>
      <c r="D4154" s="122" t="str">
        <f t="shared" ref="D4154:E4154" si="3841">D4153</f>
        <v/>
      </c>
      <c r="E4154" s="123" t="str">
        <f t="shared" si="3841"/>
        <v/>
      </c>
      <c r="F4154" s="213"/>
      <c r="G4154" s="124"/>
      <c r="H4154" s="125"/>
      <c r="I4154" s="125"/>
      <c r="J4154" s="214"/>
      <c r="K4154" s="185"/>
      <c r="L4154" s="185"/>
      <c r="M4154" s="131"/>
      <c r="N4154" s="128" t="str">
        <f>VLOOKUP(K4154,COD!$O$2:$P$10,2,FALSE)</f>
        <v>#N/A</v>
      </c>
      <c r="O4154" s="128" t="str">
        <f>VLOOKUP(L4154,COD!$O$12:$P$25,2,FALSE)</f>
        <v>#N/A</v>
      </c>
      <c r="P4154" s="119" t="str">
        <f t="shared" si="3763"/>
        <v>#N/A</v>
      </c>
    </row>
    <row r="4155" ht="23.25" customHeight="1">
      <c r="A4155" s="86" t="str">
        <f t="shared" si="3836"/>
        <v>7</v>
      </c>
      <c r="B4155" s="120">
        <v>7.0</v>
      </c>
      <c r="C4155" s="121" t="str">
        <f t="shared" si="91"/>
        <v/>
      </c>
      <c r="D4155" s="122" t="str">
        <f t="shared" ref="D4155:E4155" si="3842">D4154</f>
        <v/>
      </c>
      <c r="E4155" s="123" t="str">
        <f t="shared" si="3842"/>
        <v/>
      </c>
      <c r="F4155" s="213"/>
      <c r="G4155" s="124"/>
      <c r="H4155" s="125"/>
      <c r="I4155" s="125"/>
      <c r="J4155" s="214"/>
      <c r="K4155" s="185"/>
      <c r="L4155" s="185"/>
      <c r="M4155" s="132"/>
      <c r="N4155" s="118" t="str">
        <f>VLOOKUP(K4155,COD!$O$2:$P$10,2,FALSE)</f>
        <v>#N/A</v>
      </c>
      <c r="O4155" s="118" t="str">
        <f>VLOOKUP(L4155,COD!$O$12:$P$25,2,FALSE)</f>
        <v>#N/A</v>
      </c>
      <c r="P4155" s="119" t="str">
        <f t="shared" si="3763"/>
        <v>#N/A</v>
      </c>
    </row>
    <row r="4156" ht="23.25" customHeight="1">
      <c r="A4156" s="86" t="str">
        <f t="shared" si="3836"/>
        <v>8</v>
      </c>
      <c r="B4156" s="120">
        <v>8.0</v>
      </c>
      <c r="C4156" s="121" t="str">
        <f t="shared" si="91"/>
        <v/>
      </c>
      <c r="D4156" s="122" t="str">
        <f t="shared" ref="D4156:E4156" si="3843">D4155</f>
        <v/>
      </c>
      <c r="E4156" s="123" t="str">
        <f t="shared" si="3843"/>
        <v/>
      </c>
      <c r="F4156" s="213"/>
      <c r="G4156" s="124"/>
      <c r="H4156" s="125"/>
      <c r="I4156" s="125"/>
      <c r="J4156" s="214"/>
      <c r="K4156" s="185"/>
      <c r="L4156" s="185"/>
      <c r="M4156" s="127"/>
      <c r="N4156" s="128" t="str">
        <f>VLOOKUP(K4156,COD!$O$2:$P$10,2,FALSE)</f>
        <v>#N/A</v>
      </c>
      <c r="O4156" s="128" t="str">
        <f>VLOOKUP(L4156,COD!$O$12:$P$25,2,FALSE)</f>
        <v>#N/A</v>
      </c>
      <c r="P4156" s="119" t="str">
        <f t="shared" si="3763"/>
        <v>#N/A</v>
      </c>
    </row>
    <row r="4157" ht="23.25" customHeight="1">
      <c r="A4157" s="86" t="str">
        <f t="shared" si="3836"/>
        <v>9</v>
      </c>
      <c r="B4157" s="120">
        <v>9.0</v>
      </c>
      <c r="C4157" s="121" t="str">
        <f t="shared" si="91"/>
        <v/>
      </c>
      <c r="D4157" s="122" t="str">
        <f t="shared" ref="D4157:E4157" si="3844">D4156</f>
        <v/>
      </c>
      <c r="E4157" s="123" t="str">
        <f t="shared" si="3844"/>
        <v/>
      </c>
      <c r="F4157" s="213"/>
      <c r="G4157" s="124"/>
      <c r="H4157" s="125"/>
      <c r="I4157" s="125"/>
      <c r="J4157" s="214"/>
      <c r="K4157" s="185"/>
      <c r="L4157" s="185"/>
      <c r="M4157" s="130"/>
      <c r="N4157" s="118" t="str">
        <f>VLOOKUP(K4157,COD!$O$2:$P$10,2,FALSE)</f>
        <v>#N/A</v>
      </c>
      <c r="O4157" s="118" t="str">
        <f>VLOOKUP(L4157,COD!$O$12:$P$25,2,FALSE)</f>
        <v>#N/A</v>
      </c>
      <c r="P4157" s="119" t="str">
        <f t="shared" si="3763"/>
        <v>#N/A</v>
      </c>
    </row>
    <row r="4158" ht="23.25" customHeight="1">
      <c r="A4158" s="86" t="str">
        <f t="shared" si="3836"/>
        <v>10</v>
      </c>
      <c r="B4158" s="120">
        <v>10.0</v>
      </c>
      <c r="C4158" s="121" t="str">
        <f t="shared" si="91"/>
        <v/>
      </c>
      <c r="D4158" s="122" t="str">
        <f t="shared" ref="D4158:E4158" si="3845">D4157</f>
        <v/>
      </c>
      <c r="E4158" s="123" t="str">
        <f t="shared" si="3845"/>
        <v/>
      </c>
      <c r="F4158" s="213"/>
      <c r="G4158" s="124"/>
      <c r="H4158" s="125"/>
      <c r="I4158" s="125"/>
      <c r="J4158" s="214"/>
      <c r="K4158" s="185"/>
      <c r="L4158" s="185"/>
      <c r="M4158" s="127"/>
      <c r="N4158" s="128" t="str">
        <f>VLOOKUP(K4158,COD!$O$2:$P$10,2,FALSE)</f>
        <v>#N/A</v>
      </c>
      <c r="O4158" s="128" t="str">
        <f>VLOOKUP(L4158,COD!$O$12:$P$25,2,FALSE)</f>
        <v>#N/A</v>
      </c>
      <c r="P4158" s="119" t="str">
        <f t="shared" si="3763"/>
        <v>#N/A</v>
      </c>
    </row>
    <row r="4159" ht="23.25" customHeight="1">
      <c r="A4159" s="86" t="str">
        <f t="shared" si="3836"/>
        <v>11</v>
      </c>
      <c r="B4159" s="120">
        <v>11.0</v>
      </c>
      <c r="C4159" s="121" t="str">
        <f t="shared" si="91"/>
        <v/>
      </c>
      <c r="D4159" s="122" t="str">
        <f t="shared" ref="D4159:E4159" si="3846">D4158</f>
        <v/>
      </c>
      <c r="E4159" s="123" t="str">
        <f t="shared" si="3846"/>
        <v/>
      </c>
      <c r="F4159" s="213"/>
      <c r="G4159" s="124"/>
      <c r="H4159" s="125"/>
      <c r="I4159" s="125"/>
      <c r="J4159" s="214"/>
      <c r="K4159" s="185"/>
      <c r="L4159" s="185"/>
      <c r="M4159" s="130"/>
      <c r="N4159" s="118" t="str">
        <f>VLOOKUP(K4159,COD!$O$2:$P$10,2,FALSE)</f>
        <v>#N/A</v>
      </c>
      <c r="O4159" s="118" t="str">
        <f>VLOOKUP(L4159,COD!$O$12:$P$25,2,FALSE)</f>
        <v>#N/A</v>
      </c>
      <c r="P4159" s="119" t="str">
        <f t="shared" si="3763"/>
        <v>#N/A</v>
      </c>
    </row>
    <row r="4160" ht="23.25" customHeight="1">
      <c r="A4160" s="86" t="str">
        <f t="shared" si="3836"/>
        <v>12</v>
      </c>
      <c r="B4160" s="120">
        <v>12.0</v>
      </c>
      <c r="C4160" s="121" t="str">
        <f t="shared" si="91"/>
        <v/>
      </c>
      <c r="D4160" s="122" t="str">
        <f t="shared" ref="D4160:E4160" si="3847">D4159</f>
        <v/>
      </c>
      <c r="E4160" s="123" t="str">
        <f t="shared" si="3847"/>
        <v/>
      </c>
      <c r="F4160" s="213"/>
      <c r="G4160" s="124"/>
      <c r="H4160" s="125"/>
      <c r="I4160" s="125"/>
      <c r="J4160" s="214"/>
      <c r="K4160" s="186"/>
      <c r="L4160" s="186"/>
      <c r="M4160" s="131"/>
      <c r="N4160" s="128" t="str">
        <f>VLOOKUP(K4160,COD!$O$2:$P$10,2,FALSE)</f>
        <v>#N/A</v>
      </c>
      <c r="O4160" s="128" t="str">
        <f>VLOOKUP(L4160,COD!$O$12:$P$25,2,FALSE)</f>
        <v>#N/A</v>
      </c>
      <c r="P4160" s="119" t="str">
        <f t="shared" si="3763"/>
        <v>#N/A</v>
      </c>
    </row>
    <row r="4161" ht="23.25" customHeight="1">
      <c r="A4161" s="86" t="str">
        <f t="shared" si="3836"/>
        <v>13</v>
      </c>
      <c r="B4161" s="120">
        <v>13.0</v>
      </c>
      <c r="C4161" s="121" t="str">
        <f t="shared" si="91"/>
        <v/>
      </c>
      <c r="D4161" s="122" t="str">
        <f t="shared" ref="D4161:E4161" si="3848">D4160</f>
        <v/>
      </c>
      <c r="E4161" s="123" t="str">
        <f t="shared" si="3848"/>
        <v/>
      </c>
      <c r="F4161" s="213"/>
      <c r="G4161" s="124"/>
      <c r="H4161" s="125"/>
      <c r="I4161" s="125"/>
      <c r="J4161" s="214"/>
      <c r="K4161" s="185"/>
      <c r="L4161" s="185"/>
      <c r="M4161" s="132"/>
      <c r="N4161" s="118" t="str">
        <f>VLOOKUP(K4161,COD!$O$2:$P$10,2,FALSE)</f>
        <v>#N/A</v>
      </c>
      <c r="O4161" s="118" t="str">
        <f>VLOOKUP(L4161,COD!$O$12:$P$25,2,FALSE)</f>
        <v>#N/A</v>
      </c>
      <c r="P4161" s="119" t="str">
        <f t="shared" si="3763"/>
        <v>#N/A</v>
      </c>
    </row>
    <row r="4162" ht="23.25" customHeight="1">
      <c r="A4162" s="86" t="str">
        <f t="shared" si="3836"/>
        <v>14</v>
      </c>
      <c r="B4162" s="120">
        <v>14.0</v>
      </c>
      <c r="C4162" s="121" t="str">
        <f t="shared" si="91"/>
        <v/>
      </c>
      <c r="D4162" s="122" t="str">
        <f t="shared" ref="D4162:E4162" si="3849">D4161</f>
        <v/>
      </c>
      <c r="E4162" s="123" t="str">
        <f t="shared" si="3849"/>
        <v/>
      </c>
      <c r="F4162" s="213"/>
      <c r="G4162" s="124"/>
      <c r="H4162" s="125"/>
      <c r="I4162" s="125"/>
      <c r="J4162" s="214"/>
      <c r="K4162" s="186"/>
      <c r="L4162" s="186"/>
      <c r="M4162" s="131"/>
      <c r="N4162" s="128" t="str">
        <f>VLOOKUP(K4162,COD!$O$2:$P$10,2,FALSE)</f>
        <v>#N/A</v>
      </c>
      <c r="O4162" s="128" t="str">
        <f>VLOOKUP(L4162,COD!$O$12:$P$25,2,FALSE)</f>
        <v>#N/A</v>
      </c>
      <c r="P4162" s="119" t="str">
        <f t="shared" si="3763"/>
        <v>#N/A</v>
      </c>
    </row>
    <row r="4163" ht="23.25" customHeight="1">
      <c r="A4163" s="86" t="str">
        <f t="shared" si="3836"/>
        <v>15</v>
      </c>
      <c r="B4163" s="120">
        <v>15.0</v>
      </c>
      <c r="C4163" s="121" t="str">
        <f t="shared" si="91"/>
        <v/>
      </c>
      <c r="D4163" s="122" t="str">
        <f t="shared" ref="D4163:E4163" si="3850">D4162</f>
        <v/>
      </c>
      <c r="E4163" s="123" t="str">
        <f t="shared" si="3850"/>
        <v/>
      </c>
      <c r="F4163" s="213"/>
      <c r="G4163" s="124"/>
      <c r="H4163" s="125"/>
      <c r="I4163" s="125"/>
      <c r="J4163" s="214"/>
      <c r="K4163" s="186"/>
      <c r="L4163" s="186"/>
      <c r="M4163" s="132"/>
      <c r="N4163" s="118" t="str">
        <f>VLOOKUP(K4163,COD!$O$2:$P$10,2,FALSE)</f>
        <v>#N/A</v>
      </c>
      <c r="O4163" s="118" t="str">
        <f>VLOOKUP(L4163,COD!$O$12:$P$25,2,FALSE)</f>
        <v>#N/A</v>
      </c>
      <c r="P4163" s="119" t="str">
        <f t="shared" si="3763"/>
        <v>#N/A</v>
      </c>
    </row>
    <row r="4164" ht="23.25" customHeight="1">
      <c r="A4164" s="86" t="str">
        <f t="shared" si="3836"/>
        <v>16</v>
      </c>
      <c r="B4164" s="120">
        <v>16.0</v>
      </c>
      <c r="C4164" s="121" t="str">
        <f t="shared" si="91"/>
        <v/>
      </c>
      <c r="D4164" s="122" t="str">
        <f t="shared" ref="D4164:E4164" si="3851">D4163</f>
        <v/>
      </c>
      <c r="E4164" s="123" t="str">
        <f t="shared" si="3851"/>
        <v/>
      </c>
      <c r="F4164" s="213"/>
      <c r="G4164" s="124"/>
      <c r="H4164" s="125"/>
      <c r="I4164" s="125"/>
      <c r="J4164" s="214"/>
      <c r="K4164" s="186"/>
      <c r="L4164" s="186"/>
      <c r="M4164" s="127"/>
      <c r="N4164" s="128" t="str">
        <f>VLOOKUP(K4164,COD!$O$2:$P$10,2,FALSE)</f>
        <v>#N/A</v>
      </c>
      <c r="O4164" s="128" t="str">
        <f>VLOOKUP(L4164,COD!$O$12:$P$25,2,FALSE)</f>
        <v>#N/A</v>
      </c>
      <c r="P4164" s="119" t="str">
        <f t="shared" si="3763"/>
        <v>#N/A</v>
      </c>
    </row>
    <row r="4165" ht="23.25" customHeight="1">
      <c r="A4165" s="86" t="str">
        <f t="shared" si="3836"/>
        <v>17</v>
      </c>
      <c r="B4165" s="120">
        <v>17.0</v>
      </c>
      <c r="C4165" s="121" t="str">
        <f t="shared" si="91"/>
        <v/>
      </c>
      <c r="D4165" s="122" t="str">
        <f t="shared" ref="D4165:E4165" si="3852">D4164</f>
        <v/>
      </c>
      <c r="E4165" s="123" t="str">
        <f t="shared" si="3852"/>
        <v/>
      </c>
      <c r="F4165" s="213"/>
      <c r="G4165" s="124"/>
      <c r="H4165" s="125"/>
      <c r="I4165" s="125"/>
      <c r="J4165" s="214"/>
      <c r="K4165" s="186"/>
      <c r="L4165" s="186"/>
      <c r="M4165" s="130"/>
      <c r="N4165" s="118" t="str">
        <f>VLOOKUP(K4165,COD!$O$2:$P$10,2,FALSE)</f>
        <v>#N/A</v>
      </c>
      <c r="O4165" s="118" t="str">
        <f>VLOOKUP(L4165,COD!$O$12:$P$25,2,FALSE)</f>
        <v>#N/A</v>
      </c>
      <c r="P4165" s="119" t="str">
        <f t="shared" si="3763"/>
        <v>#N/A</v>
      </c>
    </row>
    <row r="4166" ht="23.25" customHeight="1">
      <c r="A4166" s="86" t="str">
        <f t="shared" si="3836"/>
        <v>18</v>
      </c>
      <c r="B4166" s="120">
        <v>18.0</v>
      </c>
      <c r="C4166" s="121" t="str">
        <f t="shared" si="91"/>
        <v/>
      </c>
      <c r="D4166" s="122" t="str">
        <f t="shared" ref="D4166:E4166" si="3853">D4165</f>
        <v/>
      </c>
      <c r="E4166" s="123" t="str">
        <f t="shared" si="3853"/>
        <v/>
      </c>
      <c r="F4166" s="213"/>
      <c r="G4166" s="124"/>
      <c r="H4166" s="125"/>
      <c r="I4166" s="125"/>
      <c r="J4166" s="215"/>
      <c r="K4166" s="186"/>
      <c r="L4166" s="186"/>
      <c r="M4166" s="131"/>
      <c r="N4166" s="128" t="str">
        <f>VLOOKUP(K4166,COD!$O$2:$P$10,2,FALSE)</f>
        <v>#N/A</v>
      </c>
      <c r="O4166" s="128" t="str">
        <f>VLOOKUP(L4166,COD!$O$12:$P$25,2,FALSE)</f>
        <v>#N/A</v>
      </c>
      <c r="P4166" s="119" t="str">
        <f t="shared" si="3763"/>
        <v>#N/A</v>
      </c>
    </row>
    <row r="4167" ht="23.25" customHeight="1">
      <c r="A4167" s="86" t="str">
        <f t="shared" si="3836"/>
        <v>19</v>
      </c>
      <c r="B4167" s="120">
        <v>19.0</v>
      </c>
      <c r="C4167" s="121" t="str">
        <f t="shared" si="91"/>
        <v/>
      </c>
      <c r="D4167" s="122" t="str">
        <f t="shared" ref="D4167:E4167" si="3854">D4166</f>
        <v/>
      </c>
      <c r="E4167" s="123" t="str">
        <f t="shared" si="3854"/>
        <v/>
      </c>
      <c r="F4167" s="213"/>
      <c r="G4167" s="124"/>
      <c r="H4167" s="125"/>
      <c r="I4167" s="125"/>
      <c r="J4167" s="214"/>
      <c r="K4167" s="186"/>
      <c r="L4167" s="186"/>
      <c r="M4167" s="132"/>
      <c r="N4167" s="118" t="str">
        <f>VLOOKUP(K4167,COD!$O$2:$P$10,2,FALSE)</f>
        <v>#N/A</v>
      </c>
      <c r="O4167" s="118" t="str">
        <f>VLOOKUP(L4167,COD!$O$12:$P$25,2,FALSE)</f>
        <v>#N/A</v>
      </c>
      <c r="P4167" s="119" t="str">
        <f t="shared" si="3763"/>
        <v>#N/A</v>
      </c>
    </row>
    <row r="4168" ht="23.25" customHeight="1">
      <c r="A4168" s="86" t="str">
        <f t="shared" si="3836"/>
        <v>20</v>
      </c>
      <c r="B4168" s="120">
        <v>20.0</v>
      </c>
      <c r="C4168" s="121" t="str">
        <f t="shared" si="91"/>
        <v/>
      </c>
      <c r="D4168" s="122" t="str">
        <f t="shared" ref="D4168:E4168" si="3855">D4167</f>
        <v/>
      </c>
      <c r="E4168" s="123" t="str">
        <f t="shared" si="3855"/>
        <v/>
      </c>
      <c r="F4168" s="213"/>
      <c r="G4168" s="124"/>
      <c r="H4168" s="125"/>
      <c r="I4168" s="125"/>
      <c r="J4168" s="214"/>
      <c r="K4168" s="186"/>
      <c r="L4168" s="186"/>
      <c r="M4168" s="127"/>
      <c r="N4168" s="128" t="str">
        <f>VLOOKUP(K4168,COD!$O$2:$P$10,2,FALSE)</f>
        <v>#N/A</v>
      </c>
      <c r="O4168" s="128" t="str">
        <f>VLOOKUP(L4168,COD!$O$12:$P$25,2,FALSE)</f>
        <v>#N/A</v>
      </c>
      <c r="P4168" s="119" t="str">
        <f t="shared" si="3763"/>
        <v>#N/A</v>
      </c>
    </row>
    <row r="4169" ht="23.25" customHeight="1">
      <c r="A4169" s="86" t="str">
        <f t="shared" si="3836"/>
        <v>21</v>
      </c>
      <c r="B4169" s="120">
        <v>21.0</v>
      </c>
      <c r="C4169" s="121" t="str">
        <f t="shared" si="91"/>
        <v/>
      </c>
      <c r="D4169" s="122" t="str">
        <f t="shared" ref="D4169:E4169" si="3856">D4168</f>
        <v/>
      </c>
      <c r="E4169" s="123" t="str">
        <f t="shared" si="3856"/>
        <v/>
      </c>
      <c r="F4169" s="213"/>
      <c r="G4169" s="124"/>
      <c r="H4169" s="125"/>
      <c r="I4169" s="125"/>
      <c r="J4169" s="215"/>
      <c r="K4169" s="185"/>
      <c r="L4169" s="186"/>
      <c r="M4169" s="132"/>
      <c r="N4169" s="118" t="str">
        <f>VLOOKUP(K4169,COD!$O$2:$P$10,2,FALSE)</f>
        <v>#N/A</v>
      </c>
      <c r="O4169" s="118" t="str">
        <f>VLOOKUP(L4169,COD!$O$12:$P$25,2,FALSE)</f>
        <v>#N/A</v>
      </c>
      <c r="P4169" s="119" t="str">
        <f t="shared" si="3763"/>
        <v>#N/A</v>
      </c>
    </row>
    <row r="4170" ht="23.25" customHeight="1">
      <c r="A4170" s="86" t="str">
        <f t="shared" si="3836"/>
        <v>22</v>
      </c>
      <c r="B4170" s="120">
        <v>22.0</v>
      </c>
      <c r="C4170" s="121" t="str">
        <f t="shared" si="91"/>
        <v/>
      </c>
      <c r="D4170" s="122" t="str">
        <f t="shared" ref="D4170:E4170" si="3857">D4169</f>
        <v/>
      </c>
      <c r="E4170" s="123" t="str">
        <f t="shared" si="3857"/>
        <v/>
      </c>
      <c r="F4170" s="213"/>
      <c r="G4170" s="124"/>
      <c r="H4170" s="125"/>
      <c r="I4170" s="125"/>
      <c r="J4170" s="214"/>
      <c r="K4170" s="186"/>
      <c r="L4170" s="186"/>
      <c r="M4170" s="131"/>
      <c r="N4170" s="128" t="str">
        <f>VLOOKUP(K4170,COD!$O$2:$P$10,2,FALSE)</f>
        <v>#N/A</v>
      </c>
      <c r="O4170" s="128" t="str">
        <f>VLOOKUP(L4170,COD!$O$12:$P$25,2,FALSE)</f>
        <v>#N/A</v>
      </c>
      <c r="P4170" s="119" t="str">
        <f t="shared" si="3763"/>
        <v>#N/A</v>
      </c>
    </row>
    <row r="4171" ht="23.25" customHeight="1">
      <c r="A4171" s="86" t="str">
        <f t="shared" si="3836"/>
        <v>23</v>
      </c>
      <c r="B4171" s="120">
        <v>23.0</v>
      </c>
      <c r="C4171" s="121" t="str">
        <f t="shared" si="91"/>
        <v/>
      </c>
      <c r="D4171" s="122" t="str">
        <f t="shared" ref="D4171:E4171" si="3858">D4170</f>
        <v/>
      </c>
      <c r="E4171" s="123" t="str">
        <f t="shared" si="3858"/>
        <v/>
      </c>
      <c r="F4171" s="213"/>
      <c r="G4171" s="124"/>
      <c r="H4171" s="125"/>
      <c r="I4171" s="125"/>
      <c r="J4171" s="214"/>
      <c r="K4171" s="185"/>
      <c r="L4171" s="186"/>
      <c r="M4171" s="130"/>
      <c r="N4171" s="118" t="str">
        <f>VLOOKUP(K4171,COD!$O$2:$P$10,2,FALSE)</f>
        <v>#N/A</v>
      </c>
      <c r="O4171" s="118" t="str">
        <f>VLOOKUP(L4171,COD!$O$12:$P$25,2,FALSE)</f>
        <v>#N/A</v>
      </c>
      <c r="P4171" s="119" t="str">
        <f t="shared" si="3763"/>
        <v>#N/A</v>
      </c>
    </row>
    <row r="4172" ht="23.25" customHeight="1">
      <c r="A4172" s="86" t="str">
        <f t="shared" si="3836"/>
        <v>24</v>
      </c>
      <c r="B4172" s="120">
        <v>24.0</v>
      </c>
      <c r="C4172" s="121" t="str">
        <f t="shared" si="91"/>
        <v/>
      </c>
      <c r="D4172" s="122" t="str">
        <f t="shared" ref="D4172:E4172" si="3859">D4171</f>
        <v/>
      </c>
      <c r="E4172" s="123" t="str">
        <f t="shared" si="3859"/>
        <v/>
      </c>
      <c r="F4172" s="213"/>
      <c r="G4172" s="124"/>
      <c r="H4172" s="125"/>
      <c r="I4172" s="125"/>
      <c r="J4172" s="214"/>
      <c r="K4172" s="186"/>
      <c r="L4172" s="186"/>
      <c r="M4172" s="131"/>
      <c r="N4172" s="128" t="str">
        <f>VLOOKUP(K4172,COD!$O$2:$P$10,2,FALSE)</f>
        <v>#N/A</v>
      </c>
      <c r="O4172" s="128" t="str">
        <f>VLOOKUP(L4172,COD!$O$12:$P$25,2,FALSE)</f>
        <v>#N/A</v>
      </c>
      <c r="P4172" s="119" t="str">
        <f t="shared" si="3763"/>
        <v>#N/A</v>
      </c>
    </row>
    <row r="4173" ht="23.25" customHeight="1">
      <c r="A4173" s="86" t="str">
        <f t="shared" si="3836"/>
        <v>25</v>
      </c>
      <c r="B4173" s="120">
        <v>25.0</v>
      </c>
      <c r="C4173" s="121" t="str">
        <f t="shared" si="91"/>
        <v/>
      </c>
      <c r="D4173" s="122" t="str">
        <f t="shared" ref="D4173:E4173" si="3860">D4172</f>
        <v/>
      </c>
      <c r="E4173" s="123" t="str">
        <f t="shared" si="3860"/>
        <v/>
      </c>
      <c r="F4173" s="213"/>
      <c r="G4173" s="124"/>
      <c r="H4173" s="125"/>
      <c r="I4173" s="125"/>
      <c r="J4173" s="215"/>
      <c r="K4173" s="185"/>
      <c r="L4173" s="185"/>
      <c r="M4173" s="132"/>
      <c r="N4173" s="118" t="str">
        <f>VLOOKUP(K4173,COD!$O$2:$P$10,2,FALSE)</f>
        <v>#N/A</v>
      </c>
      <c r="O4173" s="118" t="str">
        <f>VLOOKUP(L4173,COD!$O$12:$P$25,2,FALSE)</f>
        <v>#N/A</v>
      </c>
      <c r="P4173" s="119" t="str">
        <f t="shared" si="3763"/>
        <v>#N/A</v>
      </c>
    </row>
    <row r="4174" ht="23.25" customHeight="1">
      <c r="A4174" s="86" t="str">
        <f t="shared" si="3836"/>
        <v>26</v>
      </c>
      <c r="B4174" s="120">
        <v>26.0</v>
      </c>
      <c r="C4174" s="121" t="str">
        <f t="shared" si="91"/>
        <v/>
      </c>
      <c r="D4174" s="122" t="str">
        <f t="shared" ref="D4174:E4174" si="3861">D4173</f>
        <v/>
      </c>
      <c r="E4174" s="123" t="str">
        <f t="shared" si="3861"/>
        <v/>
      </c>
      <c r="F4174" s="213"/>
      <c r="G4174" s="124"/>
      <c r="H4174" s="125"/>
      <c r="I4174" s="125"/>
      <c r="J4174" s="214"/>
      <c r="K4174" s="185"/>
      <c r="L4174" s="185"/>
      <c r="M4174" s="127"/>
      <c r="N4174" s="128" t="str">
        <f>VLOOKUP(K4174,COD!$O$2:$P$10,2,FALSE)</f>
        <v>#N/A</v>
      </c>
      <c r="O4174" s="128" t="str">
        <f>VLOOKUP(L4174,COD!$O$12:$P$25,2,FALSE)</f>
        <v>#N/A</v>
      </c>
      <c r="P4174" s="119" t="str">
        <f t="shared" si="3763"/>
        <v>#N/A</v>
      </c>
    </row>
    <row r="4175" ht="23.25" customHeight="1">
      <c r="A4175" s="86" t="str">
        <f t="shared" si="3836"/>
        <v>27</v>
      </c>
      <c r="B4175" s="120">
        <v>27.0</v>
      </c>
      <c r="C4175" s="121" t="str">
        <f t="shared" si="91"/>
        <v/>
      </c>
      <c r="D4175" s="122" t="str">
        <f t="shared" ref="D4175:E4175" si="3862">D4174</f>
        <v/>
      </c>
      <c r="E4175" s="123" t="str">
        <f t="shared" si="3862"/>
        <v/>
      </c>
      <c r="F4175" s="213"/>
      <c r="G4175" s="124"/>
      <c r="H4175" s="125"/>
      <c r="I4175" s="125"/>
      <c r="J4175" s="214"/>
      <c r="K4175" s="185"/>
      <c r="L4175" s="185"/>
      <c r="M4175" s="130"/>
      <c r="N4175" s="118" t="str">
        <f>VLOOKUP(K4175,COD!$O$2:$P$10,2,FALSE)</f>
        <v>#N/A</v>
      </c>
      <c r="O4175" s="118" t="str">
        <f>VLOOKUP(L4175,COD!$O$12:$P$25,2,FALSE)</f>
        <v>#N/A</v>
      </c>
      <c r="P4175" s="119" t="str">
        <f t="shared" si="3763"/>
        <v>#N/A</v>
      </c>
    </row>
    <row r="4176" ht="23.25" customHeight="1">
      <c r="A4176" s="86" t="str">
        <f t="shared" si="3836"/>
        <v>28</v>
      </c>
      <c r="B4176" s="120">
        <v>28.0</v>
      </c>
      <c r="C4176" s="121" t="str">
        <f t="shared" si="91"/>
        <v/>
      </c>
      <c r="D4176" s="122" t="str">
        <f t="shared" ref="D4176:E4176" si="3863">D4175</f>
        <v/>
      </c>
      <c r="E4176" s="123" t="str">
        <f t="shared" si="3863"/>
        <v/>
      </c>
      <c r="F4176" s="213"/>
      <c r="G4176" s="124"/>
      <c r="H4176" s="125"/>
      <c r="I4176" s="125"/>
      <c r="J4176" s="214"/>
      <c r="K4176" s="185"/>
      <c r="L4176" s="185"/>
      <c r="M4176" s="127"/>
      <c r="N4176" s="128" t="str">
        <f>VLOOKUP(K4176,COD!$O$2:$P$10,2,FALSE)</f>
        <v>#N/A</v>
      </c>
      <c r="O4176" s="128" t="str">
        <f>VLOOKUP(L4176,COD!$O$12:$P$25,2,FALSE)</f>
        <v>#N/A</v>
      </c>
      <c r="P4176" s="119" t="str">
        <f t="shared" si="3763"/>
        <v>#N/A</v>
      </c>
    </row>
    <row r="4177" ht="23.25" customHeight="1">
      <c r="A4177" s="86" t="str">
        <f t="shared" si="3836"/>
        <v>29</v>
      </c>
      <c r="B4177" s="120">
        <v>29.0</v>
      </c>
      <c r="C4177" s="121" t="str">
        <f t="shared" si="91"/>
        <v/>
      </c>
      <c r="D4177" s="122" t="str">
        <f t="shared" ref="D4177:E4177" si="3864">D4176</f>
        <v/>
      </c>
      <c r="E4177" s="123" t="str">
        <f t="shared" si="3864"/>
        <v/>
      </c>
      <c r="F4177" s="213"/>
      <c r="G4177" s="124"/>
      <c r="H4177" s="125"/>
      <c r="I4177" s="125"/>
      <c r="J4177" s="214"/>
      <c r="K4177" s="185"/>
      <c r="L4177" s="185"/>
      <c r="M4177" s="130"/>
      <c r="N4177" s="118" t="str">
        <f>VLOOKUP(K4177,COD!$O$2:$P$10,2,FALSE)</f>
        <v>#N/A</v>
      </c>
      <c r="O4177" s="118" t="str">
        <f>VLOOKUP(L4177,COD!$O$12:$P$25,2,FALSE)</f>
        <v>#N/A</v>
      </c>
      <c r="P4177" s="119" t="str">
        <f t="shared" si="3763"/>
        <v>#N/A</v>
      </c>
    </row>
    <row r="4178" ht="23.25" customHeight="1">
      <c r="A4178" s="86" t="str">
        <f t="shared" si="3836"/>
        <v>30</v>
      </c>
      <c r="B4178" s="120">
        <v>30.0</v>
      </c>
      <c r="C4178" s="121" t="str">
        <f t="shared" si="91"/>
        <v/>
      </c>
      <c r="D4178" s="122" t="str">
        <f t="shared" ref="D4178:E4178" si="3865">D4177</f>
        <v/>
      </c>
      <c r="E4178" s="123" t="str">
        <f t="shared" si="3865"/>
        <v/>
      </c>
      <c r="F4178" s="213"/>
      <c r="G4178" s="124"/>
      <c r="H4178" s="125"/>
      <c r="I4178" s="125"/>
      <c r="J4178" s="214"/>
      <c r="K4178" s="185"/>
      <c r="L4178" s="185"/>
      <c r="M4178" s="131"/>
      <c r="N4178" s="128" t="str">
        <f>VLOOKUP(K4178,COD!$O$2:$P$10,2,FALSE)</f>
        <v>#N/A</v>
      </c>
      <c r="O4178" s="128" t="str">
        <f>VLOOKUP(L4178,COD!$O$12:$P$25,2,FALSE)</f>
        <v>#N/A</v>
      </c>
      <c r="P4178" s="119" t="str">
        <f t="shared" si="3763"/>
        <v>#N/A</v>
      </c>
    </row>
    <row r="4179" ht="23.25" customHeight="1">
      <c r="A4179" s="86" t="str">
        <f t="shared" si="3836"/>
        <v>31</v>
      </c>
      <c r="B4179" s="120">
        <v>31.0</v>
      </c>
      <c r="C4179" s="121" t="str">
        <f t="shared" si="91"/>
        <v/>
      </c>
      <c r="D4179" s="122" t="str">
        <f t="shared" ref="D4179:E4179" si="3866">D4178</f>
        <v/>
      </c>
      <c r="E4179" s="123" t="str">
        <f t="shared" si="3866"/>
        <v/>
      </c>
      <c r="F4179" s="213"/>
      <c r="G4179" s="124"/>
      <c r="H4179" s="125"/>
      <c r="I4179" s="125"/>
      <c r="J4179" s="214"/>
      <c r="K4179" s="186"/>
      <c r="L4179" s="186"/>
      <c r="M4179" s="130"/>
      <c r="N4179" s="118" t="str">
        <f>VLOOKUP(K4179,COD!$O$2:$P$10,2,FALSE)</f>
        <v>#N/A</v>
      </c>
      <c r="O4179" s="118" t="str">
        <f>VLOOKUP(L4179,COD!$O$12:$P$25,2,FALSE)</f>
        <v>#N/A</v>
      </c>
      <c r="P4179" s="119" t="str">
        <f t="shared" si="3763"/>
        <v>#N/A</v>
      </c>
    </row>
    <row r="4180" ht="23.25" customHeight="1">
      <c r="A4180" s="86" t="str">
        <f t="shared" si="3836"/>
        <v>32</v>
      </c>
      <c r="B4180" s="120">
        <v>32.0</v>
      </c>
      <c r="C4180" s="121" t="str">
        <f t="shared" si="91"/>
        <v/>
      </c>
      <c r="D4180" s="122" t="str">
        <f t="shared" ref="D4180:E4180" si="3867">D4179</f>
        <v/>
      </c>
      <c r="E4180" s="123" t="str">
        <f t="shared" si="3867"/>
        <v/>
      </c>
      <c r="F4180" s="213"/>
      <c r="G4180" s="124"/>
      <c r="H4180" s="125"/>
      <c r="I4180" s="125"/>
      <c r="J4180" s="214"/>
      <c r="K4180" s="185"/>
      <c r="L4180" s="185"/>
      <c r="M4180" s="131"/>
      <c r="N4180" s="128" t="str">
        <f>VLOOKUP(K4180,COD!$O$2:$P$10,2,FALSE)</f>
        <v>#N/A</v>
      </c>
      <c r="O4180" s="128" t="str">
        <f>VLOOKUP(L4180,COD!$O$12:$P$25,2,FALSE)</f>
        <v>#N/A</v>
      </c>
      <c r="P4180" s="119" t="str">
        <f t="shared" si="3763"/>
        <v>#N/A</v>
      </c>
    </row>
    <row r="4181" ht="23.25" customHeight="1">
      <c r="A4181" s="86" t="str">
        <f t="shared" si="3836"/>
        <v>33</v>
      </c>
      <c r="B4181" s="120">
        <v>33.0</v>
      </c>
      <c r="C4181" s="121" t="str">
        <f t="shared" si="91"/>
        <v/>
      </c>
      <c r="D4181" s="122" t="str">
        <f t="shared" ref="D4181:E4181" si="3868">D4180</f>
        <v/>
      </c>
      <c r="E4181" s="123" t="str">
        <f t="shared" si="3868"/>
        <v/>
      </c>
      <c r="F4181" s="213"/>
      <c r="G4181" s="124"/>
      <c r="H4181" s="125"/>
      <c r="I4181" s="125"/>
      <c r="J4181" s="214"/>
      <c r="K4181" s="185"/>
      <c r="L4181" s="185"/>
      <c r="M4181" s="132"/>
      <c r="N4181" s="118" t="str">
        <f>VLOOKUP(K4181,COD!$O$2:$P$10,2,FALSE)</f>
        <v>#N/A</v>
      </c>
      <c r="O4181" s="118" t="str">
        <f>VLOOKUP(L4181,COD!$O$12:$P$25,2,FALSE)</f>
        <v>#N/A</v>
      </c>
      <c r="P4181" s="119" t="str">
        <f t="shared" si="3763"/>
        <v>#N/A</v>
      </c>
    </row>
    <row r="4182" ht="23.25" customHeight="1">
      <c r="A4182" s="86" t="str">
        <f t="shared" si="3836"/>
        <v>34</v>
      </c>
      <c r="B4182" s="120">
        <v>34.0</v>
      </c>
      <c r="C4182" s="121" t="str">
        <f t="shared" si="91"/>
        <v/>
      </c>
      <c r="D4182" s="122" t="str">
        <f t="shared" ref="D4182:E4182" si="3869">D4181</f>
        <v/>
      </c>
      <c r="E4182" s="123" t="str">
        <f t="shared" si="3869"/>
        <v/>
      </c>
      <c r="F4182" s="213"/>
      <c r="G4182" s="124"/>
      <c r="H4182" s="125"/>
      <c r="I4182" s="125"/>
      <c r="J4182" s="214"/>
      <c r="K4182" s="185"/>
      <c r="L4182" s="185"/>
      <c r="M4182" s="127"/>
      <c r="N4182" s="128" t="str">
        <f>VLOOKUP(K4182,COD!$O$2:$P$10,2,FALSE)</f>
        <v>#N/A</v>
      </c>
      <c r="O4182" s="128" t="str">
        <f>VLOOKUP(L4182,COD!$O$12:$P$25,2,FALSE)</f>
        <v>#N/A</v>
      </c>
      <c r="P4182" s="119" t="str">
        <f t="shared" si="3763"/>
        <v>#N/A</v>
      </c>
    </row>
    <row r="4183" ht="23.25" customHeight="1">
      <c r="A4183" s="86" t="str">
        <f t="shared" si="3836"/>
        <v>35</v>
      </c>
      <c r="B4183" s="120">
        <v>35.0</v>
      </c>
      <c r="C4183" s="121" t="str">
        <f t="shared" si="91"/>
        <v/>
      </c>
      <c r="D4183" s="122" t="str">
        <f t="shared" ref="D4183:E4183" si="3870">D4182</f>
        <v/>
      </c>
      <c r="E4183" s="123" t="str">
        <f t="shared" si="3870"/>
        <v/>
      </c>
      <c r="F4183" s="213"/>
      <c r="G4183" s="124"/>
      <c r="H4183" s="125"/>
      <c r="I4183" s="125"/>
      <c r="J4183" s="214"/>
      <c r="K4183" s="185"/>
      <c r="L4183" s="185"/>
      <c r="M4183" s="130"/>
      <c r="N4183" s="118" t="str">
        <f>VLOOKUP(K4183,COD!$O$2:$P$10,2,FALSE)</f>
        <v>#N/A</v>
      </c>
      <c r="O4183" s="118" t="str">
        <f>VLOOKUP(L4183,COD!$O$12:$P$25,2,FALSE)</f>
        <v>#N/A</v>
      </c>
      <c r="P4183" s="119" t="str">
        <f t="shared" si="3763"/>
        <v>#N/A</v>
      </c>
    </row>
    <row r="4184" ht="23.25" customHeight="1">
      <c r="A4184" s="86" t="str">
        <f t="shared" si="3836"/>
        <v>36</v>
      </c>
      <c r="B4184" s="120">
        <v>36.0</v>
      </c>
      <c r="C4184" s="121" t="str">
        <f t="shared" si="91"/>
        <v/>
      </c>
      <c r="D4184" s="122" t="str">
        <f t="shared" ref="D4184:E4184" si="3871">D4183</f>
        <v/>
      </c>
      <c r="E4184" s="123" t="str">
        <f t="shared" si="3871"/>
        <v/>
      </c>
      <c r="F4184" s="213"/>
      <c r="G4184" s="124"/>
      <c r="H4184" s="125"/>
      <c r="I4184" s="125"/>
      <c r="J4184" s="214"/>
      <c r="K4184" s="185"/>
      <c r="L4184" s="185"/>
      <c r="M4184" s="127"/>
      <c r="N4184" s="128" t="str">
        <f>VLOOKUP(K4184,COD!$O$2:$P$10,2,FALSE)</f>
        <v>#N/A</v>
      </c>
      <c r="O4184" s="128" t="str">
        <f>VLOOKUP(L4184,COD!$O$12:$P$25,2,FALSE)</f>
        <v>#N/A</v>
      </c>
      <c r="P4184" s="119" t="str">
        <f t="shared" si="3763"/>
        <v>#N/A</v>
      </c>
    </row>
    <row r="4185" ht="23.25" customHeight="1">
      <c r="A4185" s="86" t="str">
        <f t="shared" si="3836"/>
        <v>37</v>
      </c>
      <c r="B4185" s="120">
        <v>37.0</v>
      </c>
      <c r="C4185" s="121" t="str">
        <f t="shared" si="91"/>
        <v/>
      </c>
      <c r="D4185" s="122" t="str">
        <f t="shared" ref="D4185:E4185" si="3872">D4184</f>
        <v/>
      </c>
      <c r="E4185" s="123" t="str">
        <f t="shared" si="3872"/>
        <v/>
      </c>
      <c r="F4185" s="213"/>
      <c r="G4185" s="124"/>
      <c r="H4185" s="125"/>
      <c r="I4185" s="125"/>
      <c r="J4185" s="215"/>
      <c r="K4185" s="185"/>
      <c r="L4185" s="185"/>
      <c r="M4185" s="132"/>
      <c r="N4185" s="118" t="str">
        <f>VLOOKUP(K4185,COD!$O$2:$P$10,2,FALSE)</f>
        <v>#N/A</v>
      </c>
      <c r="O4185" s="118" t="str">
        <f>VLOOKUP(L4185,COD!$O$12:$P$25,2,FALSE)</f>
        <v>#N/A</v>
      </c>
      <c r="P4185" s="119" t="str">
        <f t="shared" si="3763"/>
        <v>#N/A</v>
      </c>
    </row>
    <row r="4186" ht="23.25" customHeight="1">
      <c r="A4186" s="86" t="str">
        <f t="shared" si="3836"/>
        <v>38</v>
      </c>
      <c r="B4186" s="120">
        <v>38.0</v>
      </c>
      <c r="C4186" s="121" t="str">
        <f t="shared" si="91"/>
        <v/>
      </c>
      <c r="D4186" s="122" t="str">
        <f t="shared" ref="D4186:E4186" si="3873">D4185</f>
        <v/>
      </c>
      <c r="E4186" s="123" t="str">
        <f t="shared" si="3873"/>
        <v/>
      </c>
      <c r="F4186" s="213"/>
      <c r="G4186" s="124"/>
      <c r="H4186" s="125"/>
      <c r="I4186" s="125"/>
      <c r="J4186" s="214"/>
      <c r="K4186" s="185"/>
      <c r="L4186" s="185"/>
      <c r="M4186" s="127"/>
      <c r="N4186" s="128" t="str">
        <f>VLOOKUP(K4186,COD!$O$2:$P$10,2,FALSE)</f>
        <v>#N/A</v>
      </c>
      <c r="O4186" s="128" t="str">
        <f>VLOOKUP(L4186,COD!$O$12:$P$25,2,FALSE)</f>
        <v>#N/A</v>
      </c>
      <c r="P4186" s="119" t="str">
        <f t="shared" si="3763"/>
        <v>#N/A</v>
      </c>
    </row>
    <row r="4187" ht="23.25" customHeight="1">
      <c r="A4187" s="86" t="str">
        <f t="shared" si="3836"/>
        <v>39</v>
      </c>
      <c r="B4187" s="120">
        <v>39.0</v>
      </c>
      <c r="C4187" s="121" t="str">
        <f t="shared" si="91"/>
        <v/>
      </c>
      <c r="D4187" s="122" t="str">
        <f t="shared" ref="D4187:E4187" si="3874">D4186</f>
        <v/>
      </c>
      <c r="E4187" s="123" t="str">
        <f t="shared" si="3874"/>
        <v/>
      </c>
      <c r="F4187" s="213"/>
      <c r="G4187" s="124"/>
      <c r="H4187" s="125"/>
      <c r="I4187" s="125"/>
      <c r="J4187" s="214"/>
      <c r="K4187" s="185"/>
      <c r="L4187" s="186"/>
      <c r="M4187" s="132"/>
      <c r="N4187" s="118" t="str">
        <f>VLOOKUP(K4187,COD!$O$2:$P$10,2,FALSE)</f>
        <v>#N/A</v>
      </c>
      <c r="O4187" s="118" t="str">
        <f>VLOOKUP(L4187,COD!$O$12:$P$25,2,FALSE)</f>
        <v>#N/A</v>
      </c>
      <c r="P4187" s="119" t="str">
        <f t="shared" si="3763"/>
        <v>#N/A</v>
      </c>
    </row>
    <row r="4188" ht="23.25" customHeight="1">
      <c r="A4188" s="86" t="str">
        <f t="shared" si="3836"/>
        <v>40</v>
      </c>
      <c r="B4188" s="120">
        <v>40.0</v>
      </c>
      <c r="C4188" s="121" t="str">
        <f t="shared" si="91"/>
        <v/>
      </c>
      <c r="D4188" s="122" t="str">
        <f t="shared" ref="D4188:E4188" si="3875">D4187</f>
        <v/>
      </c>
      <c r="E4188" s="123" t="str">
        <f t="shared" si="3875"/>
        <v/>
      </c>
      <c r="F4188" s="213"/>
      <c r="G4188" s="124"/>
      <c r="H4188" s="125"/>
      <c r="I4188" s="125"/>
      <c r="J4188" s="214"/>
      <c r="K4188" s="185"/>
      <c r="L4188" s="186"/>
      <c r="M4188" s="131"/>
      <c r="N4188" s="128" t="str">
        <f>VLOOKUP(K4188,COD!$O$2:$P$10,2,FALSE)</f>
        <v>#N/A</v>
      </c>
      <c r="O4188" s="128" t="str">
        <f>VLOOKUP(L4188,COD!$O$12:$P$25,2,FALSE)</f>
        <v>#N/A</v>
      </c>
      <c r="P4188" s="119" t="str">
        <f t="shared" si="3763"/>
        <v>#N/A</v>
      </c>
    </row>
    <row r="4189" ht="23.25" customHeight="1">
      <c r="A4189" s="86" t="str">
        <f t="shared" si="3836"/>
        <v>41</v>
      </c>
      <c r="B4189" s="120">
        <v>41.0</v>
      </c>
      <c r="C4189" s="121" t="str">
        <f t="shared" si="91"/>
        <v/>
      </c>
      <c r="D4189" s="122" t="str">
        <f t="shared" ref="D4189:E4189" si="3876">D4188</f>
        <v/>
      </c>
      <c r="E4189" s="123" t="str">
        <f t="shared" si="3876"/>
        <v/>
      </c>
      <c r="F4189" s="213"/>
      <c r="G4189" s="124"/>
      <c r="H4189" s="125"/>
      <c r="I4189" s="125"/>
      <c r="J4189" s="214"/>
      <c r="K4189" s="185"/>
      <c r="L4189" s="186"/>
      <c r="M4189" s="132"/>
      <c r="N4189" s="118" t="str">
        <f>VLOOKUP(K4189,COD!$O$2:$P$10,2,FALSE)</f>
        <v>#N/A</v>
      </c>
      <c r="O4189" s="118" t="str">
        <f>VLOOKUP(L4189,COD!$O$12:$P$25,2,FALSE)</f>
        <v>#N/A</v>
      </c>
      <c r="P4189" s="119" t="str">
        <f t="shared" si="3763"/>
        <v>#N/A</v>
      </c>
    </row>
    <row r="4190" ht="23.25" customHeight="1">
      <c r="A4190" s="86" t="str">
        <f t="shared" si="3836"/>
        <v>42</v>
      </c>
      <c r="B4190" s="120">
        <v>42.0</v>
      </c>
      <c r="C4190" s="121" t="str">
        <f t="shared" si="91"/>
        <v/>
      </c>
      <c r="D4190" s="122" t="str">
        <f t="shared" ref="D4190:E4190" si="3877">D4189</f>
        <v/>
      </c>
      <c r="E4190" s="123" t="str">
        <f t="shared" si="3877"/>
        <v/>
      </c>
      <c r="F4190" s="213"/>
      <c r="G4190" s="124"/>
      <c r="H4190" s="125"/>
      <c r="I4190" s="125"/>
      <c r="J4190" s="214"/>
      <c r="K4190" s="185"/>
      <c r="L4190" s="188"/>
      <c r="M4190" s="127"/>
      <c r="N4190" s="128" t="str">
        <f>VLOOKUP(K4190,COD!$O$2:$P$10,2,FALSE)</f>
        <v>#N/A</v>
      </c>
      <c r="O4190" s="128" t="str">
        <f>VLOOKUP(L4190,COD!$O$12:$P$25,2,FALSE)</f>
        <v>#N/A</v>
      </c>
      <c r="P4190" s="119" t="str">
        <f t="shared" si="3763"/>
        <v>#N/A</v>
      </c>
    </row>
    <row r="4191" ht="23.25" customHeight="1">
      <c r="A4191" s="86" t="str">
        <f t="shared" si="3836"/>
        <v>43</v>
      </c>
      <c r="B4191" s="120">
        <v>43.0</v>
      </c>
      <c r="C4191" s="121" t="str">
        <f t="shared" si="91"/>
        <v/>
      </c>
      <c r="D4191" s="122" t="str">
        <f t="shared" ref="D4191:E4191" si="3878">D4190</f>
        <v/>
      </c>
      <c r="E4191" s="123" t="str">
        <f t="shared" si="3878"/>
        <v/>
      </c>
      <c r="F4191" s="213"/>
      <c r="G4191" s="124"/>
      <c r="H4191" s="125"/>
      <c r="I4191" s="125"/>
      <c r="J4191" s="214"/>
      <c r="K4191" s="186"/>
      <c r="L4191" s="186"/>
      <c r="M4191" s="130"/>
      <c r="N4191" s="118" t="str">
        <f>VLOOKUP(K4191,COD!$O$2:$P$10,2,FALSE)</f>
        <v>#N/A</v>
      </c>
      <c r="O4191" s="118" t="str">
        <f>VLOOKUP(L4191,COD!$O$12:$P$25,2,FALSE)</f>
        <v>#N/A</v>
      </c>
      <c r="P4191" s="119" t="str">
        <f t="shared" si="3763"/>
        <v>#N/A</v>
      </c>
    </row>
    <row r="4192" ht="23.25" customHeight="1">
      <c r="A4192" s="86" t="str">
        <f t="shared" si="3836"/>
        <v>44</v>
      </c>
      <c r="B4192" s="120">
        <v>44.0</v>
      </c>
      <c r="C4192" s="121" t="str">
        <f t="shared" si="91"/>
        <v/>
      </c>
      <c r="D4192" s="122" t="str">
        <f t="shared" ref="D4192:E4192" si="3879">D4191</f>
        <v/>
      </c>
      <c r="E4192" s="123" t="str">
        <f t="shared" si="3879"/>
        <v/>
      </c>
      <c r="F4192" s="213"/>
      <c r="G4192" s="124"/>
      <c r="H4192" s="125"/>
      <c r="I4192" s="125"/>
      <c r="J4192" s="214"/>
      <c r="K4192" s="186"/>
      <c r="L4192" s="186"/>
      <c r="M4192" s="131"/>
      <c r="N4192" s="128" t="str">
        <f>VLOOKUP(K4192,COD!$O$2:$P$10,2,FALSE)</f>
        <v>#N/A</v>
      </c>
      <c r="O4192" s="128" t="str">
        <f>VLOOKUP(L4192,COD!$O$12:$P$25,2,FALSE)</f>
        <v>#N/A</v>
      </c>
      <c r="P4192" s="119" t="str">
        <f t="shared" si="3763"/>
        <v>#N/A</v>
      </c>
    </row>
    <row r="4193" ht="23.25" customHeight="1">
      <c r="A4193" s="86" t="str">
        <f t="shared" si="3836"/>
        <v>45</v>
      </c>
      <c r="B4193" s="120">
        <v>45.0</v>
      </c>
      <c r="C4193" s="121" t="str">
        <f t="shared" si="91"/>
        <v/>
      </c>
      <c r="D4193" s="122" t="str">
        <f t="shared" ref="D4193:E4193" si="3880">D4192</f>
        <v/>
      </c>
      <c r="E4193" s="123" t="str">
        <f t="shared" si="3880"/>
        <v/>
      </c>
      <c r="F4193" s="213"/>
      <c r="G4193" s="124"/>
      <c r="H4193" s="125"/>
      <c r="I4193" s="125"/>
      <c r="J4193" s="214"/>
      <c r="K4193" s="189"/>
      <c r="L4193" s="190"/>
      <c r="M4193" s="132"/>
      <c r="N4193" s="118" t="str">
        <f>VLOOKUP(K4193,COD!$O$2:$P$10,2,FALSE)</f>
        <v>#N/A</v>
      </c>
      <c r="O4193" s="118" t="str">
        <f>VLOOKUP(L4193,COD!$O$12:$P$25,2,FALSE)</f>
        <v>#N/A</v>
      </c>
      <c r="P4193" s="119" t="str">
        <f t="shared" si="3763"/>
        <v>#N/A</v>
      </c>
    </row>
    <row r="4194" ht="23.25" customHeight="1">
      <c r="A4194" s="86" t="str">
        <f t="shared" si="3836"/>
        <v>46</v>
      </c>
      <c r="B4194" s="120">
        <v>46.0</v>
      </c>
      <c r="C4194" s="121" t="str">
        <f t="shared" si="91"/>
        <v/>
      </c>
      <c r="D4194" s="122" t="str">
        <f t="shared" ref="D4194:E4194" si="3881">D4193</f>
        <v/>
      </c>
      <c r="E4194" s="123" t="str">
        <f t="shared" si="3881"/>
        <v/>
      </c>
      <c r="F4194" s="213"/>
      <c r="G4194" s="124"/>
      <c r="H4194" s="125"/>
      <c r="I4194" s="125"/>
      <c r="J4194" s="215"/>
      <c r="K4194" s="186"/>
      <c r="L4194" s="186"/>
      <c r="M4194" s="127"/>
      <c r="N4194" s="128" t="str">
        <f>VLOOKUP(K4194,COD!$O$2:$P$10,2,FALSE)</f>
        <v>#N/A</v>
      </c>
      <c r="O4194" s="128" t="str">
        <f>VLOOKUP(L4194,COD!$O$12:$P$25,2,FALSE)</f>
        <v>#N/A</v>
      </c>
      <c r="P4194" s="119" t="str">
        <f t="shared" si="3763"/>
        <v>#N/A</v>
      </c>
    </row>
    <row r="4195" ht="23.25" customHeight="1">
      <c r="A4195" s="86" t="str">
        <f t="shared" si="3836"/>
        <v>47</v>
      </c>
      <c r="B4195" s="120">
        <v>47.0</v>
      </c>
      <c r="C4195" s="121" t="str">
        <f t="shared" si="91"/>
        <v/>
      </c>
      <c r="D4195" s="122" t="str">
        <f t="shared" ref="D4195:E4195" si="3882">D4194</f>
        <v/>
      </c>
      <c r="E4195" s="123" t="str">
        <f t="shared" si="3882"/>
        <v/>
      </c>
      <c r="F4195" s="213"/>
      <c r="G4195" s="124"/>
      <c r="H4195" s="125"/>
      <c r="I4195" s="125"/>
      <c r="J4195" s="214"/>
      <c r="K4195" s="185"/>
      <c r="L4195" s="186"/>
      <c r="M4195" s="132"/>
      <c r="N4195" s="118" t="str">
        <f>VLOOKUP(K4195,COD!$O$2:$P$10,2,FALSE)</f>
        <v>#N/A</v>
      </c>
      <c r="O4195" s="118" t="str">
        <f>VLOOKUP(L4195,COD!$O$12:$P$25,2,FALSE)</f>
        <v>#N/A</v>
      </c>
      <c r="P4195" s="119" t="str">
        <f t="shared" si="3763"/>
        <v>#N/A</v>
      </c>
    </row>
    <row r="4196" ht="23.25" customHeight="1">
      <c r="A4196" s="86" t="str">
        <f t="shared" si="3836"/>
        <v>48</v>
      </c>
      <c r="B4196" s="120">
        <v>48.0</v>
      </c>
      <c r="C4196" s="121" t="str">
        <f t="shared" si="91"/>
        <v/>
      </c>
      <c r="D4196" s="122" t="str">
        <f t="shared" ref="D4196:E4196" si="3883">D4195</f>
        <v/>
      </c>
      <c r="E4196" s="123" t="str">
        <f t="shared" si="3883"/>
        <v/>
      </c>
      <c r="F4196" s="213"/>
      <c r="G4196" s="124"/>
      <c r="H4196" s="125"/>
      <c r="I4196" s="125"/>
      <c r="J4196" s="214"/>
      <c r="K4196" s="186"/>
      <c r="L4196" s="186"/>
      <c r="M4196" s="127"/>
      <c r="N4196" s="128" t="str">
        <f>VLOOKUP(K4196,COD!$O$2:$P$10,2,FALSE)</f>
        <v>#N/A</v>
      </c>
      <c r="O4196" s="128" t="str">
        <f>VLOOKUP(L4196,COD!$O$12:$P$25,2,FALSE)</f>
        <v>#N/A</v>
      </c>
      <c r="P4196" s="119" t="str">
        <f t="shared" si="3763"/>
        <v>#N/A</v>
      </c>
    </row>
    <row r="4197" ht="23.25" customHeight="1">
      <c r="A4197" s="86" t="str">
        <f t="shared" si="3836"/>
        <v>49</v>
      </c>
      <c r="B4197" s="120">
        <v>49.0</v>
      </c>
      <c r="C4197" s="121" t="str">
        <f t="shared" si="91"/>
        <v/>
      </c>
      <c r="D4197" s="122" t="str">
        <f t="shared" ref="D4197:E4197" si="3884">D4196</f>
        <v/>
      </c>
      <c r="E4197" s="123" t="str">
        <f t="shared" si="3884"/>
        <v/>
      </c>
      <c r="F4197" s="213"/>
      <c r="G4197" s="124"/>
      <c r="H4197" s="125"/>
      <c r="I4197" s="125"/>
      <c r="J4197" s="214"/>
      <c r="K4197" s="185"/>
      <c r="L4197" s="186"/>
      <c r="M4197" s="132"/>
      <c r="N4197" s="118" t="str">
        <f>VLOOKUP(K4197,COD!$O$2:$P$10,2,FALSE)</f>
        <v>#N/A</v>
      </c>
      <c r="O4197" s="118" t="str">
        <f>VLOOKUP(L4197,COD!$O$12:$P$25,2,FALSE)</f>
        <v>#N/A</v>
      </c>
      <c r="P4197" s="119" t="str">
        <f t="shared" si="3763"/>
        <v>#N/A</v>
      </c>
    </row>
    <row r="4198" ht="23.25" customHeight="1">
      <c r="A4198" s="86" t="str">
        <f t="shared" si="3836"/>
        <v>50</v>
      </c>
      <c r="B4198" s="120">
        <v>50.0</v>
      </c>
      <c r="C4198" s="121" t="str">
        <f t="shared" si="91"/>
        <v/>
      </c>
      <c r="D4198" s="122" t="str">
        <f t="shared" ref="D4198:E4198" si="3885">D4197</f>
        <v/>
      </c>
      <c r="E4198" s="123" t="str">
        <f t="shared" si="3885"/>
        <v/>
      </c>
      <c r="F4198" s="213"/>
      <c r="G4198" s="124"/>
      <c r="H4198" s="125"/>
      <c r="I4198" s="125"/>
      <c r="J4198" s="214"/>
      <c r="K4198" s="186"/>
      <c r="L4198" s="186"/>
      <c r="M4198" s="127"/>
      <c r="N4198" s="128" t="str">
        <f>VLOOKUP(K4198,COD!$O$2:$P$10,2,FALSE)</f>
        <v>#N/A</v>
      </c>
      <c r="O4198" s="128" t="str">
        <f>VLOOKUP(L4198,COD!$O$12:$P$25,2,FALSE)</f>
        <v>#N/A</v>
      </c>
      <c r="P4198" s="119" t="str">
        <f t="shared" si="3763"/>
        <v>#N/A</v>
      </c>
    </row>
    <row r="4199" ht="23.25" customHeight="1">
      <c r="A4199" s="86" t="str">
        <f t="shared" si="3836"/>
        <v>51</v>
      </c>
      <c r="B4199" s="120">
        <v>51.0</v>
      </c>
      <c r="C4199" s="121" t="str">
        <f t="shared" si="91"/>
        <v/>
      </c>
      <c r="D4199" s="122" t="str">
        <f t="shared" ref="D4199:E4199" si="3886">D4198</f>
        <v/>
      </c>
      <c r="E4199" s="123" t="str">
        <f t="shared" si="3886"/>
        <v/>
      </c>
      <c r="F4199" s="213"/>
      <c r="G4199" s="124"/>
      <c r="H4199" s="125"/>
      <c r="I4199" s="125"/>
      <c r="J4199" s="215"/>
      <c r="K4199" s="186"/>
      <c r="L4199" s="186"/>
      <c r="M4199" s="130"/>
      <c r="N4199" s="118" t="str">
        <f>VLOOKUP(K4199,COD!$O$2:$P$10,2,FALSE)</f>
        <v>#N/A</v>
      </c>
      <c r="O4199" s="118" t="str">
        <f>VLOOKUP(L4199,COD!$O$12:$P$25,2,FALSE)</f>
        <v>#N/A</v>
      </c>
      <c r="P4199" s="119" t="str">
        <f t="shared" si="3763"/>
        <v>#N/A</v>
      </c>
    </row>
    <row r="4200" ht="23.25" customHeight="1">
      <c r="A4200" s="86" t="str">
        <f t="shared" si="3836"/>
        <v>52</v>
      </c>
      <c r="B4200" s="120">
        <v>52.0</v>
      </c>
      <c r="C4200" s="121" t="str">
        <f t="shared" si="91"/>
        <v/>
      </c>
      <c r="D4200" s="122" t="str">
        <f t="shared" ref="D4200:E4200" si="3887">D4199</f>
        <v/>
      </c>
      <c r="E4200" s="123" t="str">
        <f t="shared" si="3887"/>
        <v/>
      </c>
      <c r="F4200" s="213"/>
      <c r="G4200" s="124"/>
      <c r="H4200" s="125"/>
      <c r="I4200" s="125"/>
      <c r="J4200" s="214"/>
      <c r="K4200" s="186"/>
      <c r="L4200" s="186"/>
      <c r="M4200" s="127"/>
      <c r="N4200" s="128" t="str">
        <f>VLOOKUP(K4200,COD!$O$2:$P$10,2,FALSE)</f>
        <v>#N/A</v>
      </c>
      <c r="O4200" s="128" t="str">
        <f>VLOOKUP(L4200,COD!$O$12:$P$25,2,FALSE)</f>
        <v>#N/A</v>
      </c>
      <c r="P4200" s="119" t="str">
        <f t="shared" si="3763"/>
        <v>#N/A</v>
      </c>
    </row>
    <row r="4201" ht="23.25" customHeight="1">
      <c r="A4201" s="86" t="str">
        <f t="shared" si="3836"/>
        <v>53</v>
      </c>
      <c r="B4201" s="120">
        <v>53.0</v>
      </c>
      <c r="C4201" s="121" t="str">
        <f t="shared" si="91"/>
        <v/>
      </c>
      <c r="D4201" s="122" t="str">
        <f t="shared" ref="D4201:E4201" si="3888">D4200</f>
        <v/>
      </c>
      <c r="E4201" s="123" t="str">
        <f t="shared" si="3888"/>
        <v/>
      </c>
      <c r="F4201" s="213"/>
      <c r="G4201" s="124"/>
      <c r="H4201" s="125"/>
      <c r="I4201" s="125"/>
      <c r="J4201" s="214"/>
      <c r="K4201" s="185"/>
      <c r="L4201" s="185"/>
      <c r="M4201" s="132"/>
      <c r="N4201" s="118" t="str">
        <f>VLOOKUP(K4201,COD!$O$2:$P$10,2,FALSE)</f>
        <v>#N/A</v>
      </c>
      <c r="O4201" s="118" t="str">
        <f>VLOOKUP(L4201,COD!$O$12:$P$25,2,FALSE)</f>
        <v>#N/A</v>
      </c>
      <c r="P4201" s="119" t="str">
        <f t="shared" si="3763"/>
        <v>#N/A</v>
      </c>
    </row>
    <row r="4202" ht="23.25" customHeight="1">
      <c r="A4202" s="86" t="str">
        <f t="shared" si="3836"/>
        <v>54</v>
      </c>
      <c r="B4202" s="120">
        <v>54.0</v>
      </c>
      <c r="C4202" s="121" t="str">
        <f t="shared" si="91"/>
        <v/>
      </c>
      <c r="D4202" s="122" t="str">
        <f t="shared" ref="D4202:E4202" si="3889">D4201</f>
        <v/>
      </c>
      <c r="E4202" s="123" t="str">
        <f t="shared" si="3889"/>
        <v/>
      </c>
      <c r="F4202" s="213"/>
      <c r="G4202" s="124"/>
      <c r="H4202" s="125"/>
      <c r="I4202" s="125"/>
      <c r="J4202" s="214"/>
      <c r="K4202" s="186"/>
      <c r="L4202" s="186"/>
      <c r="M4202" s="127"/>
      <c r="N4202" s="128" t="str">
        <f>VLOOKUP(K4202,COD!$O$2:$P$10,2,FALSE)</f>
        <v>#N/A</v>
      </c>
      <c r="O4202" s="128" t="str">
        <f>VLOOKUP(L4202,COD!$O$12:$P$25,2,FALSE)</f>
        <v>#N/A</v>
      </c>
      <c r="P4202" s="119" t="str">
        <f t="shared" si="3763"/>
        <v>#N/A</v>
      </c>
    </row>
    <row r="4203" ht="23.25" customHeight="1">
      <c r="A4203" s="86" t="str">
        <f t="shared" si="3836"/>
        <v>55</v>
      </c>
      <c r="B4203" s="120">
        <v>55.0</v>
      </c>
      <c r="C4203" s="121" t="str">
        <f t="shared" si="91"/>
        <v/>
      </c>
      <c r="D4203" s="122" t="str">
        <f t="shared" ref="D4203:E4203" si="3890">D4202</f>
        <v/>
      </c>
      <c r="E4203" s="123" t="str">
        <f t="shared" si="3890"/>
        <v/>
      </c>
      <c r="F4203" s="213"/>
      <c r="G4203" s="124"/>
      <c r="H4203" s="125"/>
      <c r="I4203" s="125"/>
      <c r="J4203" s="214"/>
      <c r="K4203" s="185"/>
      <c r="L4203" s="186"/>
      <c r="M4203" s="130"/>
      <c r="N4203" s="118" t="str">
        <f>VLOOKUP(K4203,COD!$O$2:$P$10,2,FALSE)</f>
        <v>#N/A</v>
      </c>
      <c r="O4203" s="118" t="str">
        <f>VLOOKUP(L4203,COD!$O$12:$P$25,2,FALSE)</f>
        <v>#N/A</v>
      </c>
      <c r="P4203" s="119" t="str">
        <f t="shared" si="3763"/>
        <v>#N/A</v>
      </c>
    </row>
    <row r="4204" ht="23.25" customHeight="1">
      <c r="A4204" s="86" t="str">
        <f t="shared" si="3836"/>
        <v>56</v>
      </c>
      <c r="B4204" s="120">
        <v>56.0</v>
      </c>
      <c r="C4204" s="121" t="str">
        <f t="shared" si="91"/>
        <v/>
      </c>
      <c r="D4204" s="122" t="str">
        <f t="shared" ref="D4204:E4204" si="3891">D4203</f>
        <v/>
      </c>
      <c r="E4204" s="123" t="str">
        <f t="shared" si="3891"/>
        <v/>
      </c>
      <c r="F4204" s="213"/>
      <c r="G4204" s="124"/>
      <c r="H4204" s="125"/>
      <c r="I4204" s="125"/>
      <c r="J4204" s="214"/>
      <c r="K4204" s="186"/>
      <c r="L4204" s="186"/>
      <c r="M4204" s="131"/>
      <c r="N4204" s="128" t="str">
        <f>VLOOKUP(K4204,COD!$O$2:$P$10,2,FALSE)</f>
        <v>#N/A</v>
      </c>
      <c r="O4204" s="128" t="str">
        <f>VLOOKUP(L4204,COD!$O$12:$P$25,2,FALSE)</f>
        <v>#N/A</v>
      </c>
      <c r="P4204" s="119" t="str">
        <f t="shared" si="3763"/>
        <v>#N/A</v>
      </c>
    </row>
    <row r="4205" ht="23.25" customHeight="1">
      <c r="A4205" s="86" t="str">
        <f t="shared" si="3836"/>
        <v>57</v>
      </c>
      <c r="B4205" s="120">
        <v>57.0</v>
      </c>
      <c r="C4205" s="121" t="str">
        <f t="shared" si="91"/>
        <v/>
      </c>
      <c r="D4205" s="122" t="str">
        <f t="shared" ref="D4205:E4205" si="3892">D4204</f>
        <v/>
      </c>
      <c r="E4205" s="123" t="str">
        <f t="shared" si="3892"/>
        <v/>
      </c>
      <c r="F4205" s="213"/>
      <c r="G4205" s="124"/>
      <c r="H4205" s="125"/>
      <c r="I4205" s="125"/>
      <c r="J4205" s="214"/>
      <c r="K4205" s="185"/>
      <c r="L4205" s="185"/>
      <c r="M4205" s="132"/>
      <c r="N4205" s="118" t="str">
        <f>VLOOKUP(K4205,COD!$O$2:$P$10,2,FALSE)</f>
        <v>#N/A</v>
      </c>
      <c r="O4205" s="118" t="str">
        <f>VLOOKUP(L4205,COD!$O$12:$P$25,2,FALSE)</f>
        <v>#N/A</v>
      </c>
      <c r="P4205" s="119" t="str">
        <f t="shared" si="3763"/>
        <v>#N/A</v>
      </c>
    </row>
    <row r="4206" ht="23.25" customHeight="1">
      <c r="A4206" s="86" t="str">
        <f t="shared" si="3836"/>
        <v>58</v>
      </c>
      <c r="B4206" s="120">
        <v>58.0</v>
      </c>
      <c r="C4206" s="121" t="str">
        <f t="shared" si="91"/>
        <v/>
      </c>
      <c r="D4206" s="122" t="str">
        <f t="shared" ref="D4206:E4206" si="3893">D4205</f>
        <v/>
      </c>
      <c r="E4206" s="123" t="str">
        <f t="shared" si="3893"/>
        <v/>
      </c>
      <c r="F4206" s="213"/>
      <c r="G4206" s="124"/>
      <c r="H4206" s="125"/>
      <c r="I4206" s="125"/>
      <c r="J4206" s="214"/>
      <c r="K4206" s="185"/>
      <c r="L4206" s="185"/>
      <c r="M4206" s="127"/>
      <c r="N4206" s="128" t="str">
        <f>VLOOKUP(K4206,COD!$O$2:$P$10,2,FALSE)</f>
        <v>#N/A</v>
      </c>
      <c r="O4206" s="128" t="str">
        <f>VLOOKUP(L4206,COD!$O$12:$P$25,2,FALSE)</f>
        <v>#N/A</v>
      </c>
      <c r="P4206" s="119" t="str">
        <f t="shared" si="3763"/>
        <v>#N/A</v>
      </c>
    </row>
    <row r="4207" ht="23.25" customHeight="1">
      <c r="A4207" s="86" t="str">
        <f t="shared" si="3836"/>
        <v>59</v>
      </c>
      <c r="B4207" s="120">
        <v>59.0</v>
      </c>
      <c r="C4207" s="121" t="str">
        <f t="shared" si="91"/>
        <v/>
      </c>
      <c r="D4207" s="122" t="str">
        <f t="shared" ref="D4207:E4207" si="3894">D4206</f>
        <v/>
      </c>
      <c r="E4207" s="123" t="str">
        <f t="shared" si="3894"/>
        <v/>
      </c>
      <c r="F4207" s="213"/>
      <c r="G4207" s="124"/>
      <c r="H4207" s="125"/>
      <c r="I4207" s="125"/>
      <c r="J4207" s="214"/>
      <c r="K4207" s="185"/>
      <c r="L4207" s="185"/>
      <c r="M4207" s="132"/>
      <c r="N4207" s="118" t="str">
        <f>VLOOKUP(K4207,COD!$O$2:$P$10,2,FALSE)</f>
        <v>#N/A</v>
      </c>
      <c r="O4207" s="118" t="str">
        <f>VLOOKUP(L4207,COD!$O$12:$P$25,2,FALSE)</f>
        <v>#N/A</v>
      </c>
      <c r="P4207" s="119" t="str">
        <f t="shared" si="3763"/>
        <v>#N/A</v>
      </c>
    </row>
    <row r="4208" ht="23.25" customHeight="1">
      <c r="A4208" s="86" t="str">
        <f t="shared" si="3836"/>
        <v>60</v>
      </c>
      <c r="B4208" s="120">
        <v>60.0</v>
      </c>
      <c r="C4208" s="121" t="str">
        <f t="shared" si="91"/>
        <v/>
      </c>
      <c r="D4208" s="122" t="str">
        <f t="shared" ref="D4208:E4208" si="3895">D4207</f>
        <v/>
      </c>
      <c r="E4208" s="123" t="str">
        <f t="shared" si="3895"/>
        <v/>
      </c>
      <c r="F4208" s="213"/>
      <c r="G4208" s="124"/>
      <c r="H4208" s="125"/>
      <c r="I4208" s="125"/>
      <c r="J4208" s="214"/>
      <c r="K4208" s="185"/>
      <c r="L4208" s="185"/>
      <c r="M4208" s="127"/>
      <c r="N4208" s="128" t="str">
        <f>VLOOKUP(K4208,COD!$O$2:$P$10,2,FALSE)</f>
        <v>#N/A</v>
      </c>
      <c r="O4208" s="128" t="str">
        <f>VLOOKUP(L4208,COD!$O$12:$P$25,2,FALSE)</f>
        <v>#N/A</v>
      </c>
      <c r="P4208" s="119" t="str">
        <f t="shared" si="3763"/>
        <v>#N/A</v>
      </c>
    </row>
    <row r="4209" ht="23.25" customHeight="1">
      <c r="A4209" s="86" t="str">
        <f t="shared" si="3836"/>
        <v>61</v>
      </c>
      <c r="B4209" s="120">
        <v>61.0</v>
      </c>
      <c r="C4209" s="121" t="str">
        <f t="shared" si="91"/>
        <v/>
      </c>
      <c r="D4209" s="122" t="str">
        <f t="shared" ref="D4209:E4209" si="3896">D4208</f>
        <v/>
      </c>
      <c r="E4209" s="123" t="str">
        <f t="shared" si="3896"/>
        <v/>
      </c>
      <c r="F4209" s="213"/>
      <c r="G4209" s="124"/>
      <c r="H4209" s="125"/>
      <c r="I4209" s="125"/>
      <c r="J4209" s="215"/>
      <c r="K4209" s="185"/>
      <c r="L4209" s="185"/>
      <c r="M4209" s="132"/>
      <c r="N4209" s="118" t="str">
        <f>VLOOKUP(K4209,COD!$O$2:$P$10,2,FALSE)</f>
        <v>#N/A</v>
      </c>
      <c r="O4209" s="118" t="str">
        <f>VLOOKUP(L4209,COD!$O$12:$P$25,2,FALSE)</f>
        <v>#N/A</v>
      </c>
      <c r="P4209" s="119" t="str">
        <f t="shared" si="3763"/>
        <v>#N/A</v>
      </c>
    </row>
    <row r="4210" ht="23.25" customHeight="1">
      <c r="A4210" s="86" t="str">
        <f t="shared" si="3836"/>
        <v>62</v>
      </c>
      <c r="B4210" s="120">
        <v>62.0</v>
      </c>
      <c r="C4210" s="121" t="str">
        <f t="shared" si="91"/>
        <v/>
      </c>
      <c r="D4210" s="122" t="str">
        <f t="shared" ref="D4210:E4210" si="3897">D4209</f>
        <v/>
      </c>
      <c r="E4210" s="123" t="str">
        <f t="shared" si="3897"/>
        <v/>
      </c>
      <c r="F4210" s="213"/>
      <c r="G4210" s="124"/>
      <c r="H4210" s="125"/>
      <c r="I4210" s="125"/>
      <c r="J4210" s="215"/>
      <c r="K4210" s="186"/>
      <c r="L4210" s="186"/>
      <c r="M4210" s="131"/>
      <c r="N4210" s="128" t="str">
        <f>VLOOKUP(K4210,COD!$O$2:$P$10,2,FALSE)</f>
        <v>#N/A</v>
      </c>
      <c r="O4210" s="128" t="str">
        <f>VLOOKUP(L4210,COD!$O$12:$P$25,2,FALSE)</f>
        <v>#N/A</v>
      </c>
      <c r="P4210" s="119" t="str">
        <f t="shared" si="3763"/>
        <v>#N/A</v>
      </c>
    </row>
    <row r="4211" ht="23.25" customHeight="1">
      <c r="A4211" s="86" t="str">
        <f t="shared" si="3836"/>
        <v>63</v>
      </c>
      <c r="B4211" s="120">
        <v>63.0</v>
      </c>
      <c r="C4211" s="121" t="str">
        <f t="shared" si="91"/>
        <v/>
      </c>
      <c r="D4211" s="122" t="str">
        <f t="shared" ref="D4211:E4211" si="3898">D4210</f>
        <v/>
      </c>
      <c r="E4211" s="123" t="str">
        <f t="shared" si="3898"/>
        <v/>
      </c>
      <c r="F4211" s="213"/>
      <c r="G4211" s="124"/>
      <c r="H4211" s="125"/>
      <c r="I4211" s="125"/>
      <c r="J4211" s="215"/>
      <c r="K4211" s="185"/>
      <c r="L4211" s="185"/>
      <c r="M4211" s="130"/>
      <c r="N4211" s="118" t="str">
        <f>VLOOKUP(K4211,COD!$O$2:$P$10,2,FALSE)</f>
        <v>#N/A</v>
      </c>
      <c r="O4211" s="118" t="str">
        <f>VLOOKUP(L4211,COD!$O$12:$P$25,2,FALSE)</f>
        <v>#N/A</v>
      </c>
      <c r="P4211" s="119" t="str">
        <f t="shared" si="3763"/>
        <v>#N/A</v>
      </c>
    </row>
    <row r="4212" ht="23.25" customHeight="1">
      <c r="A4212" s="86" t="str">
        <f t="shared" si="3836"/>
        <v>64</v>
      </c>
      <c r="B4212" s="120">
        <v>64.0</v>
      </c>
      <c r="C4212" s="121" t="str">
        <f t="shared" si="91"/>
        <v/>
      </c>
      <c r="D4212" s="122" t="str">
        <f t="shared" ref="D4212:E4212" si="3899">D4211</f>
        <v/>
      </c>
      <c r="E4212" s="123" t="str">
        <f t="shared" si="3899"/>
        <v/>
      </c>
      <c r="F4212" s="213"/>
      <c r="G4212" s="124"/>
      <c r="H4212" s="125"/>
      <c r="I4212" s="125"/>
      <c r="J4212" s="214"/>
      <c r="K4212" s="185"/>
      <c r="L4212" s="185"/>
      <c r="M4212" s="131"/>
      <c r="N4212" s="128" t="str">
        <f>VLOOKUP(K4212,COD!$O$2:$P$10,2,FALSE)</f>
        <v>#N/A</v>
      </c>
      <c r="O4212" s="128" t="str">
        <f>VLOOKUP(L4212,COD!$O$12:$P$25,2,FALSE)</f>
        <v>#N/A</v>
      </c>
      <c r="P4212" s="119" t="str">
        <f t="shared" si="3763"/>
        <v>#N/A</v>
      </c>
    </row>
    <row r="4213" ht="23.25" customHeight="1">
      <c r="A4213" s="86" t="str">
        <f t="shared" si="3836"/>
        <v>65</v>
      </c>
      <c r="B4213" s="120">
        <v>65.0</v>
      </c>
      <c r="C4213" s="121" t="str">
        <f t="shared" si="91"/>
        <v/>
      </c>
      <c r="D4213" s="122" t="str">
        <f t="shared" ref="D4213:E4213" si="3900">D4212</f>
        <v/>
      </c>
      <c r="E4213" s="123" t="str">
        <f t="shared" si="3900"/>
        <v/>
      </c>
      <c r="F4213" s="213"/>
      <c r="G4213" s="124"/>
      <c r="H4213" s="125"/>
      <c r="I4213" s="125"/>
      <c r="J4213" s="214"/>
      <c r="K4213" s="185"/>
      <c r="L4213" s="185"/>
      <c r="M4213" s="130"/>
      <c r="N4213" s="118" t="str">
        <f>VLOOKUP(K4213,COD!$O$2:$P$10,2,FALSE)</f>
        <v>#N/A</v>
      </c>
      <c r="O4213" s="118" t="str">
        <f>VLOOKUP(L4213,COD!$O$12:$P$25,2,FALSE)</f>
        <v>#N/A</v>
      </c>
      <c r="P4213" s="119" t="str">
        <f t="shared" si="3763"/>
        <v>#N/A</v>
      </c>
    </row>
    <row r="4214" ht="23.25" customHeight="1">
      <c r="A4214" s="86" t="str">
        <f t="shared" si="3836"/>
        <v>66</v>
      </c>
      <c r="B4214" s="120">
        <v>66.0</v>
      </c>
      <c r="C4214" s="121" t="str">
        <f t="shared" si="91"/>
        <v/>
      </c>
      <c r="D4214" s="122" t="str">
        <f t="shared" ref="D4214:E4214" si="3901">D4213</f>
        <v/>
      </c>
      <c r="E4214" s="123" t="str">
        <f t="shared" si="3901"/>
        <v/>
      </c>
      <c r="F4214" s="213"/>
      <c r="G4214" s="124"/>
      <c r="H4214" s="125"/>
      <c r="I4214" s="125"/>
      <c r="J4214" s="214"/>
      <c r="K4214" s="186"/>
      <c r="L4214" s="186"/>
      <c r="M4214" s="131"/>
      <c r="N4214" s="128" t="str">
        <f>VLOOKUP(K4214,COD!$O$2:$P$10,2,FALSE)</f>
        <v>#N/A</v>
      </c>
      <c r="O4214" s="128" t="str">
        <f>VLOOKUP(L4214,COD!$O$12:$P$25,2,FALSE)</f>
        <v>#N/A</v>
      </c>
      <c r="P4214" s="119" t="str">
        <f t="shared" si="3763"/>
        <v>#N/A</v>
      </c>
    </row>
    <row r="4215" ht="23.25" customHeight="1">
      <c r="A4215" s="86" t="str">
        <f t="shared" si="3836"/>
        <v>67</v>
      </c>
      <c r="B4215" s="120">
        <v>67.0</v>
      </c>
      <c r="C4215" s="121" t="str">
        <f t="shared" si="91"/>
        <v/>
      </c>
      <c r="D4215" s="122" t="str">
        <f t="shared" ref="D4215:E4215" si="3902">D4214</f>
        <v/>
      </c>
      <c r="E4215" s="123" t="str">
        <f t="shared" si="3902"/>
        <v/>
      </c>
      <c r="F4215" s="213"/>
      <c r="G4215" s="124"/>
      <c r="H4215" s="125"/>
      <c r="I4215" s="125"/>
      <c r="J4215" s="214"/>
      <c r="K4215" s="185"/>
      <c r="L4215" s="185"/>
      <c r="M4215" s="132"/>
      <c r="N4215" s="118" t="str">
        <f>VLOOKUP(K4215,COD!$O$2:$P$10,2,FALSE)</f>
        <v>#N/A</v>
      </c>
      <c r="O4215" s="118" t="str">
        <f>VLOOKUP(L4215,COD!$O$12:$P$25,2,FALSE)</f>
        <v>#N/A</v>
      </c>
      <c r="P4215" s="119" t="str">
        <f t="shared" si="3763"/>
        <v>#N/A</v>
      </c>
    </row>
    <row r="4216" ht="23.25" customHeight="1">
      <c r="A4216" s="86" t="str">
        <f t="shared" si="3836"/>
        <v>68</v>
      </c>
      <c r="B4216" s="120">
        <v>68.0</v>
      </c>
      <c r="C4216" s="121" t="str">
        <f t="shared" si="91"/>
        <v/>
      </c>
      <c r="D4216" s="122" t="str">
        <f t="shared" ref="D4216:E4216" si="3903">D4215</f>
        <v/>
      </c>
      <c r="E4216" s="123" t="str">
        <f t="shared" si="3903"/>
        <v/>
      </c>
      <c r="F4216" s="213"/>
      <c r="G4216" s="124"/>
      <c r="H4216" s="125"/>
      <c r="I4216" s="125"/>
      <c r="J4216" s="215"/>
      <c r="K4216" s="186"/>
      <c r="L4216" s="186"/>
      <c r="M4216" s="131"/>
      <c r="N4216" s="128" t="str">
        <f>VLOOKUP(K4216,COD!$O$2:$P$10,2,FALSE)</f>
        <v>#N/A</v>
      </c>
      <c r="O4216" s="128" t="str">
        <f>VLOOKUP(L4216,COD!$O$12:$P$25,2,FALSE)</f>
        <v>#N/A</v>
      </c>
      <c r="P4216" s="119" t="str">
        <f t="shared" si="3763"/>
        <v>#N/A</v>
      </c>
    </row>
    <row r="4217" ht="23.25" customHeight="1">
      <c r="A4217" s="86" t="str">
        <f t="shared" si="3836"/>
        <v>69</v>
      </c>
      <c r="B4217" s="120">
        <v>69.0</v>
      </c>
      <c r="C4217" s="121" t="str">
        <f t="shared" si="91"/>
        <v/>
      </c>
      <c r="D4217" s="122" t="str">
        <f t="shared" ref="D4217:E4217" si="3904">D4216</f>
        <v/>
      </c>
      <c r="E4217" s="123" t="str">
        <f t="shared" si="3904"/>
        <v/>
      </c>
      <c r="F4217" s="213"/>
      <c r="G4217" s="124"/>
      <c r="H4217" s="125"/>
      <c r="I4217" s="125"/>
      <c r="J4217" s="214"/>
      <c r="K4217" s="186"/>
      <c r="L4217" s="186"/>
      <c r="M4217" s="130"/>
      <c r="N4217" s="118" t="str">
        <f>VLOOKUP(K4217,COD!$O$2:$P$10,2,FALSE)</f>
        <v>#N/A</v>
      </c>
      <c r="O4217" s="118" t="str">
        <f>VLOOKUP(L4217,COD!$O$12:$P$25,2,FALSE)</f>
        <v>#N/A</v>
      </c>
      <c r="P4217" s="119" t="str">
        <f t="shared" si="3763"/>
        <v>#N/A</v>
      </c>
    </row>
    <row r="4218" ht="23.25" customHeight="1">
      <c r="A4218" s="86" t="str">
        <f t="shared" si="3836"/>
        <v>70</v>
      </c>
      <c r="B4218" s="136">
        <v>70.0</v>
      </c>
      <c r="C4218" s="137" t="str">
        <f t="shared" si="91"/>
        <v/>
      </c>
      <c r="D4218" s="138" t="str">
        <f t="shared" ref="D4218:E4218" si="3905">D4217</f>
        <v/>
      </c>
      <c r="E4218" s="139" t="str">
        <f t="shared" si="3905"/>
        <v/>
      </c>
      <c r="F4218" s="216"/>
      <c r="G4218" s="141"/>
      <c r="H4218" s="142"/>
      <c r="I4218" s="142"/>
      <c r="J4218" s="217"/>
      <c r="K4218" s="199"/>
      <c r="L4218" s="199"/>
      <c r="M4218" s="145"/>
      <c r="N4218" s="128" t="str">
        <f>VLOOKUP(K4218,COD!$O$2:$P$10,2,FALSE)</f>
        <v>#N/A</v>
      </c>
      <c r="O4218" s="128" t="str">
        <f>VLOOKUP(L4218,COD!$O$12:$P$25,2,FALSE)</f>
        <v>#N/A</v>
      </c>
      <c r="P4218" s="119" t="str">
        <f t="shared" si="3763"/>
        <v>#N/A</v>
      </c>
    </row>
    <row r="4219" ht="21.0" customHeight="1">
      <c r="A4219" s="86" t="str">
        <f t="shared" ref="A4219:A4221" si="3907">E4219&amp;D4219&amp;F4219</f>
        <v>CLAVE ROJA</v>
      </c>
      <c r="B4219" s="108" t="s">
        <v>450</v>
      </c>
      <c r="C4219" s="146" t="str">
        <f t="shared" si="91"/>
        <v/>
      </c>
      <c r="D4219" s="147" t="str">
        <f t="shared" ref="D4219:E4219" si="3906">D4218</f>
        <v/>
      </c>
      <c r="E4219" s="148" t="str">
        <f t="shared" si="3906"/>
        <v/>
      </c>
      <c r="F4219" s="149" t="s">
        <v>21</v>
      </c>
      <c r="G4219" s="150"/>
      <c r="H4219" s="150"/>
      <c r="I4219" s="150"/>
      <c r="J4219" s="151"/>
      <c r="K4219" s="152"/>
      <c r="L4219" s="151"/>
      <c r="M4219" s="153"/>
      <c r="N4219" s="119" t="str">
        <f>VLOOKUP(K4219,COD!$O$2:$P$10,2,FALSE)</f>
        <v>#N/A</v>
      </c>
      <c r="O4219" s="119" t="str">
        <f>VLOOKUP(L4219,COD!$O$12:$P$25,2,FALSE)</f>
        <v>#N/A</v>
      </c>
      <c r="P4219" s="119" t="str">
        <f t="shared" si="3763"/>
        <v>#N/A</v>
      </c>
    </row>
    <row r="4220" ht="21.0" customHeight="1">
      <c r="A4220" s="86" t="str">
        <f t="shared" si="3907"/>
        <v>CLAVE AMARILLA</v>
      </c>
      <c r="B4220" s="120" t="s">
        <v>450</v>
      </c>
      <c r="C4220" s="154" t="str">
        <f t="shared" si="91"/>
        <v/>
      </c>
      <c r="D4220" s="155" t="str">
        <f t="shared" ref="D4220:E4220" si="3908">D4219</f>
        <v/>
      </c>
      <c r="E4220" s="123" t="str">
        <f t="shared" si="3908"/>
        <v/>
      </c>
      <c r="F4220" s="156" t="s">
        <v>32</v>
      </c>
      <c r="G4220" s="157"/>
      <c r="H4220" s="157"/>
      <c r="I4220" s="157"/>
      <c r="J4220" s="158"/>
      <c r="K4220" s="159"/>
      <c r="L4220" s="158"/>
      <c r="M4220" s="130"/>
      <c r="N4220" s="119" t="str">
        <f>VLOOKUP(K4220,COD!$O$2:$P$10,2,FALSE)</f>
        <v>#N/A</v>
      </c>
      <c r="O4220" s="119" t="str">
        <f>VLOOKUP(L4220,COD!$O$12:$P$25,2,FALSE)</f>
        <v>#N/A</v>
      </c>
      <c r="P4220" s="119" t="str">
        <f t="shared" si="3763"/>
        <v>#N/A</v>
      </c>
    </row>
    <row r="4221" ht="21.0" customHeight="1">
      <c r="A4221" s="86" t="str">
        <f t="shared" si="3907"/>
        <v>CLAVE AZUL</v>
      </c>
      <c r="B4221" s="136" t="s">
        <v>450</v>
      </c>
      <c r="C4221" s="160" t="str">
        <f t="shared" si="91"/>
        <v/>
      </c>
      <c r="D4221" s="161" t="str">
        <f t="shared" ref="D4221:E4221" si="3909">D4220</f>
        <v/>
      </c>
      <c r="E4221" s="139" t="str">
        <f t="shared" si="3909"/>
        <v/>
      </c>
      <c r="F4221" s="162" t="s">
        <v>43</v>
      </c>
      <c r="G4221" s="163"/>
      <c r="H4221" s="163"/>
      <c r="I4221" s="163"/>
      <c r="J4221" s="164"/>
      <c r="K4221" s="165"/>
      <c r="L4221" s="164"/>
      <c r="M4221" s="166"/>
      <c r="N4221" s="119" t="str">
        <f>VLOOKUP(K4221,COD!$O$2:$P$10,2,FALSE)</f>
        <v>#N/A</v>
      </c>
      <c r="O4221" s="119" t="str">
        <f>VLOOKUP(L4221,COD!$O$12:$P$25,2,FALSE)</f>
        <v>#N/A</v>
      </c>
      <c r="P4221" s="119" t="str">
        <f t="shared" si="3763"/>
        <v>#N/A</v>
      </c>
    </row>
    <row r="4222" ht="23.25" customHeight="1">
      <c r="A4222" s="86" t="str">
        <f t="shared" ref="A4222:A4291" si="3910">E4222&amp;D4222&amp;B4222</f>
        <v>1</v>
      </c>
      <c r="B4222" s="167">
        <v>1.0</v>
      </c>
      <c r="C4222" s="168" t="str">
        <f t="shared" si="91"/>
        <v/>
      </c>
      <c r="D4222" s="169" t="str">
        <f>VLOOKUP($B$2&amp;$E4222,'Numeración'!$A$4:$G$63,5,FALSE)</f>
        <v/>
      </c>
      <c r="E4222" s="218"/>
      <c r="F4222" s="171"/>
      <c r="G4222" s="172"/>
      <c r="H4222" s="173"/>
      <c r="I4222" s="173"/>
      <c r="J4222" s="174"/>
      <c r="K4222" s="175"/>
      <c r="L4222" s="175"/>
      <c r="M4222" s="176"/>
      <c r="N4222" s="128" t="str">
        <f>VLOOKUP(K4222,COD!$O$2:$P$10,2,FALSE)</f>
        <v>#N/A</v>
      </c>
      <c r="O4222" s="128" t="str">
        <f>VLOOKUP(L4222,COD!$O$12:$P$25,2,FALSE)</f>
        <v>#N/A</v>
      </c>
      <c r="P4222" s="119" t="str">
        <f t="shared" si="3763"/>
        <v>#N/A</v>
      </c>
    </row>
    <row r="4223" ht="23.25" customHeight="1">
      <c r="A4223" s="86" t="str">
        <f t="shared" si="3910"/>
        <v>2</v>
      </c>
      <c r="B4223" s="177">
        <v>2.0</v>
      </c>
      <c r="C4223" s="178" t="str">
        <f t="shared" si="91"/>
        <v/>
      </c>
      <c r="D4223" s="179" t="str">
        <f t="shared" ref="D4223:E4223" si="3911">D4222</f>
        <v/>
      </c>
      <c r="E4223" s="180" t="str">
        <f t="shared" si="3911"/>
        <v/>
      </c>
      <c r="F4223" s="181"/>
      <c r="G4223" s="182"/>
      <c r="H4223" s="183"/>
      <c r="I4223" s="183"/>
      <c r="J4223" s="184"/>
      <c r="K4223" s="185"/>
      <c r="L4223" s="186"/>
      <c r="M4223" s="132"/>
      <c r="N4223" s="118" t="str">
        <f>VLOOKUP(K4223,COD!$O$2:$P$10,2,FALSE)</f>
        <v>#N/A</v>
      </c>
      <c r="O4223" s="118" t="str">
        <f>VLOOKUP(L4223,COD!$O$12:$P$25,2,FALSE)</f>
        <v>#N/A</v>
      </c>
      <c r="P4223" s="119" t="str">
        <f t="shared" si="3763"/>
        <v>#N/A</v>
      </c>
    </row>
    <row r="4224" ht="23.25" customHeight="1">
      <c r="A4224" s="86" t="str">
        <f t="shared" si="3910"/>
        <v>3</v>
      </c>
      <c r="B4224" s="177">
        <v>3.0</v>
      </c>
      <c r="C4224" s="178" t="str">
        <f t="shared" si="91"/>
        <v/>
      </c>
      <c r="D4224" s="179" t="str">
        <f t="shared" ref="D4224:E4224" si="3912">D4223</f>
        <v/>
      </c>
      <c r="E4224" s="180" t="str">
        <f t="shared" si="3912"/>
        <v/>
      </c>
      <c r="F4224" s="181"/>
      <c r="G4224" s="182"/>
      <c r="H4224" s="183"/>
      <c r="I4224" s="183"/>
      <c r="J4224" s="184"/>
      <c r="K4224" s="185"/>
      <c r="L4224" s="185"/>
      <c r="M4224" s="131"/>
      <c r="N4224" s="128" t="str">
        <f>VLOOKUP(K4224,COD!$O$2:$P$10,2,FALSE)</f>
        <v>#N/A</v>
      </c>
      <c r="O4224" s="128" t="str">
        <f>VLOOKUP(L4224,COD!$O$12:$P$25,2,FALSE)</f>
        <v>#N/A</v>
      </c>
      <c r="P4224" s="119" t="str">
        <f t="shared" si="3763"/>
        <v>#N/A</v>
      </c>
    </row>
    <row r="4225" ht="23.25" customHeight="1">
      <c r="A4225" s="86" t="str">
        <f t="shared" si="3910"/>
        <v>4</v>
      </c>
      <c r="B4225" s="177">
        <v>4.0</v>
      </c>
      <c r="C4225" s="178" t="str">
        <f t="shared" si="91"/>
        <v/>
      </c>
      <c r="D4225" s="179" t="str">
        <f t="shared" ref="D4225:E4225" si="3913">D4224</f>
        <v/>
      </c>
      <c r="E4225" s="180" t="str">
        <f t="shared" si="3913"/>
        <v/>
      </c>
      <c r="F4225" s="181"/>
      <c r="G4225" s="182"/>
      <c r="H4225" s="183"/>
      <c r="I4225" s="183"/>
      <c r="J4225" s="184"/>
      <c r="K4225" s="185"/>
      <c r="L4225" s="185"/>
      <c r="M4225" s="132"/>
      <c r="N4225" s="118" t="str">
        <f>VLOOKUP(K4225,COD!$O$2:$P$10,2,FALSE)</f>
        <v>#N/A</v>
      </c>
      <c r="O4225" s="118" t="str">
        <f>VLOOKUP(L4225,COD!$O$12:$P$25,2,FALSE)</f>
        <v>#N/A</v>
      </c>
      <c r="P4225" s="119" t="str">
        <f t="shared" si="3763"/>
        <v>#N/A</v>
      </c>
    </row>
    <row r="4226" ht="23.25" customHeight="1">
      <c r="A4226" s="86" t="str">
        <f t="shared" si="3910"/>
        <v>5</v>
      </c>
      <c r="B4226" s="177">
        <v>5.0</v>
      </c>
      <c r="C4226" s="178" t="str">
        <f t="shared" si="91"/>
        <v/>
      </c>
      <c r="D4226" s="179" t="str">
        <f t="shared" ref="D4226:E4226" si="3914">D4225</f>
        <v/>
      </c>
      <c r="E4226" s="180" t="str">
        <f t="shared" si="3914"/>
        <v/>
      </c>
      <c r="F4226" s="181"/>
      <c r="G4226" s="182"/>
      <c r="H4226" s="183"/>
      <c r="I4226" s="183"/>
      <c r="J4226" s="184"/>
      <c r="K4226" s="185"/>
      <c r="L4226" s="185"/>
      <c r="M4226" s="131"/>
      <c r="N4226" s="128" t="str">
        <f>VLOOKUP(K4226,COD!$O$2:$P$10,2,FALSE)</f>
        <v>#N/A</v>
      </c>
      <c r="O4226" s="128" t="str">
        <f>VLOOKUP(L4226,COD!$O$12:$P$25,2,FALSE)</f>
        <v>#N/A</v>
      </c>
      <c r="P4226" s="119" t="str">
        <f t="shared" si="3763"/>
        <v>#N/A</v>
      </c>
    </row>
    <row r="4227" ht="23.25" customHeight="1">
      <c r="A4227" s="86" t="str">
        <f t="shared" si="3910"/>
        <v>6</v>
      </c>
      <c r="B4227" s="177">
        <v>6.0</v>
      </c>
      <c r="C4227" s="178" t="str">
        <f t="shared" si="91"/>
        <v/>
      </c>
      <c r="D4227" s="179" t="str">
        <f t="shared" ref="D4227:E4227" si="3915">D4226</f>
        <v/>
      </c>
      <c r="E4227" s="180" t="str">
        <f t="shared" si="3915"/>
        <v/>
      </c>
      <c r="F4227" s="181"/>
      <c r="G4227" s="182"/>
      <c r="H4227" s="183"/>
      <c r="I4227" s="183"/>
      <c r="J4227" s="184"/>
      <c r="K4227" s="185"/>
      <c r="L4227" s="185"/>
      <c r="M4227" s="130"/>
      <c r="N4227" s="118" t="str">
        <f>VLOOKUP(K4227,COD!$O$2:$P$10,2,FALSE)</f>
        <v>#N/A</v>
      </c>
      <c r="O4227" s="118" t="str">
        <f>VLOOKUP(L4227,COD!$O$12:$P$25,2,FALSE)</f>
        <v>#N/A</v>
      </c>
      <c r="P4227" s="119" t="str">
        <f t="shared" si="3763"/>
        <v>#N/A</v>
      </c>
    </row>
    <row r="4228" ht="23.25" customHeight="1">
      <c r="A4228" s="86" t="str">
        <f t="shared" si="3910"/>
        <v>7</v>
      </c>
      <c r="B4228" s="177">
        <v>7.0</v>
      </c>
      <c r="C4228" s="178" t="str">
        <f t="shared" si="91"/>
        <v/>
      </c>
      <c r="D4228" s="179" t="str">
        <f t="shared" ref="D4228:E4228" si="3916">D4227</f>
        <v/>
      </c>
      <c r="E4228" s="180" t="str">
        <f t="shared" si="3916"/>
        <v/>
      </c>
      <c r="F4228" s="181"/>
      <c r="G4228" s="182"/>
      <c r="H4228" s="183"/>
      <c r="I4228" s="183"/>
      <c r="J4228" s="184"/>
      <c r="K4228" s="185"/>
      <c r="L4228" s="185"/>
      <c r="M4228" s="127"/>
      <c r="N4228" s="128" t="str">
        <f>VLOOKUP(K4228,COD!$O$2:$P$10,2,FALSE)</f>
        <v>#N/A</v>
      </c>
      <c r="O4228" s="128" t="str">
        <f>VLOOKUP(L4228,COD!$O$12:$P$25,2,FALSE)</f>
        <v>#N/A</v>
      </c>
      <c r="P4228" s="119" t="str">
        <f t="shared" si="3763"/>
        <v>#N/A</v>
      </c>
    </row>
    <row r="4229" ht="23.25" customHeight="1">
      <c r="A4229" s="86" t="str">
        <f t="shared" si="3910"/>
        <v>8</v>
      </c>
      <c r="B4229" s="177">
        <v>8.0</v>
      </c>
      <c r="C4229" s="178" t="str">
        <f t="shared" si="91"/>
        <v/>
      </c>
      <c r="D4229" s="179" t="str">
        <f t="shared" ref="D4229:E4229" si="3917">D4228</f>
        <v/>
      </c>
      <c r="E4229" s="180" t="str">
        <f t="shared" si="3917"/>
        <v/>
      </c>
      <c r="F4229" s="181"/>
      <c r="G4229" s="182"/>
      <c r="H4229" s="183"/>
      <c r="I4229" s="183"/>
      <c r="J4229" s="184"/>
      <c r="K4229" s="185"/>
      <c r="L4229" s="185"/>
      <c r="M4229" s="132"/>
      <c r="N4229" s="118" t="str">
        <f>VLOOKUP(K4229,COD!$O$2:$P$10,2,FALSE)</f>
        <v>#N/A</v>
      </c>
      <c r="O4229" s="118" t="str">
        <f>VLOOKUP(L4229,COD!$O$12:$P$25,2,FALSE)</f>
        <v>#N/A</v>
      </c>
      <c r="P4229" s="119" t="str">
        <f t="shared" si="3763"/>
        <v>#N/A</v>
      </c>
    </row>
    <row r="4230" ht="23.25" customHeight="1">
      <c r="A4230" s="86" t="str">
        <f t="shared" si="3910"/>
        <v>9</v>
      </c>
      <c r="B4230" s="177">
        <v>9.0</v>
      </c>
      <c r="C4230" s="178" t="str">
        <f t="shared" si="91"/>
        <v/>
      </c>
      <c r="D4230" s="179" t="str">
        <f t="shared" ref="D4230:E4230" si="3918">D4229</f>
        <v/>
      </c>
      <c r="E4230" s="180" t="str">
        <f t="shared" si="3918"/>
        <v/>
      </c>
      <c r="F4230" s="181"/>
      <c r="G4230" s="182"/>
      <c r="H4230" s="183"/>
      <c r="I4230" s="183"/>
      <c r="J4230" s="184"/>
      <c r="K4230" s="185"/>
      <c r="L4230" s="185"/>
      <c r="M4230" s="131"/>
      <c r="N4230" s="128" t="str">
        <f>VLOOKUP(K4230,COD!$O$2:$P$10,2,FALSE)</f>
        <v>#N/A</v>
      </c>
      <c r="O4230" s="128" t="str">
        <f>VLOOKUP(L4230,COD!$O$12:$P$25,2,FALSE)</f>
        <v>#N/A</v>
      </c>
      <c r="P4230" s="119" t="str">
        <f t="shared" si="3763"/>
        <v>#N/A</v>
      </c>
    </row>
    <row r="4231" ht="23.25" customHeight="1">
      <c r="A4231" s="86" t="str">
        <f t="shared" si="3910"/>
        <v>10</v>
      </c>
      <c r="B4231" s="177">
        <v>10.0</v>
      </c>
      <c r="C4231" s="178" t="str">
        <f t="shared" si="91"/>
        <v/>
      </c>
      <c r="D4231" s="179" t="str">
        <f t="shared" ref="D4231:E4231" si="3919">D4230</f>
        <v/>
      </c>
      <c r="E4231" s="180" t="str">
        <f t="shared" si="3919"/>
        <v/>
      </c>
      <c r="F4231" s="181"/>
      <c r="G4231" s="182"/>
      <c r="H4231" s="183"/>
      <c r="I4231" s="183"/>
      <c r="J4231" s="184"/>
      <c r="K4231" s="185"/>
      <c r="L4231" s="185"/>
      <c r="M4231" s="132"/>
      <c r="N4231" s="118" t="str">
        <f>VLOOKUP(K4231,COD!$O$2:$P$10,2,FALSE)</f>
        <v>#N/A</v>
      </c>
      <c r="O4231" s="118" t="str">
        <f>VLOOKUP(L4231,COD!$O$12:$P$25,2,FALSE)</f>
        <v>#N/A</v>
      </c>
      <c r="P4231" s="119" t="str">
        <f t="shared" si="3763"/>
        <v>#N/A</v>
      </c>
    </row>
    <row r="4232" ht="23.25" customHeight="1">
      <c r="A4232" s="86" t="str">
        <f t="shared" si="3910"/>
        <v>11</v>
      </c>
      <c r="B4232" s="177">
        <v>11.0</v>
      </c>
      <c r="C4232" s="178" t="str">
        <f t="shared" si="91"/>
        <v/>
      </c>
      <c r="D4232" s="179" t="str">
        <f t="shared" ref="D4232:E4232" si="3920">D4231</f>
        <v/>
      </c>
      <c r="E4232" s="180" t="str">
        <f t="shared" si="3920"/>
        <v/>
      </c>
      <c r="F4232" s="181"/>
      <c r="G4232" s="182"/>
      <c r="H4232" s="183"/>
      <c r="I4232" s="183"/>
      <c r="J4232" s="184"/>
      <c r="K4232" s="185"/>
      <c r="L4232" s="185"/>
      <c r="M4232" s="131"/>
      <c r="N4232" s="128" t="str">
        <f>VLOOKUP(K4232,COD!$O$2:$P$10,2,FALSE)</f>
        <v>#N/A</v>
      </c>
      <c r="O4232" s="128" t="str">
        <f>VLOOKUP(L4232,COD!$O$12:$P$25,2,FALSE)</f>
        <v>#N/A</v>
      </c>
      <c r="P4232" s="119" t="str">
        <f t="shared" si="3763"/>
        <v>#N/A</v>
      </c>
    </row>
    <row r="4233" ht="23.25" customHeight="1">
      <c r="A4233" s="86" t="str">
        <f t="shared" si="3910"/>
        <v>12</v>
      </c>
      <c r="B4233" s="177">
        <v>12.0</v>
      </c>
      <c r="C4233" s="178" t="str">
        <f t="shared" si="91"/>
        <v/>
      </c>
      <c r="D4233" s="179" t="str">
        <f t="shared" ref="D4233:E4233" si="3921">D4232</f>
        <v/>
      </c>
      <c r="E4233" s="180" t="str">
        <f t="shared" si="3921"/>
        <v/>
      </c>
      <c r="F4233" s="181"/>
      <c r="G4233" s="182"/>
      <c r="H4233" s="183"/>
      <c r="I4233" s="183"/>
      <c r="J4233" s="184"/>
      <c r="K4233" s="186"/>
      <c r="L4233" s="186"/>
      <c r="M4233" s="130"/>
      <c r="N4233" s="118" t="str">
        <f>VLOOKUP(K4233,COD!$O$2:$P$10,2,FALSE)</f>
        <v>#N/A</v>
      </c>
      <c r="O4233" s="118" t="str">
        <f>VLOOKUP(L4233,COD!$O$12:$P$25,2,FALSE)</f>
        <v>#N/A</v>
      </c>
      <c r="P4233" s="119" t="str">
        <f t="shared" si="3763"/>
        <v>#N/A</v>
      </c>
    </row>
    <row r="4234" ht="23.25" customHeight="1">
      <c r="A4234" s="86" t="str">
        <f t="shared" si="3910"/>
        <v>13</v>
      </c>
      <c r="B4234" s="177">
        <v>13.0</v>
      </c>
      <c r="C4234" s="178" t="str">
        <f t="shared" si="91"/>
        <v/>
      </c>
      <c r="D4234" s="179" t="str">
        <f t="shared" ref="D4234:E4234" si="3922">D4233</f>
        <v/>
      </c>
      <c r="E4234" s="180" t="str">
        <f t="shared" si="3922"/>
        <v/>
      </c>
      <c r="F4234" s="181"/>
      <c r="G4234" s="182"/>
      <c r="H4234" s="183"/>
      <c r="I4234" s="183"/>
      <c r="J4234" s="184"/>
      <c r="K4234" s="185"/>
      <c r="L4234" s="185"/>
      <c r="M4234" s="127"/>
      <c r="N4234" s="128" t="str">
        <f>VLOOKUP(K4234,COD!$O$2:$P$10,2,FALSE)</f>
        <v>#N/A</v>
      </c>
      <c r="O4234" s="128" t="str">
        <f>VLOOKUP(L4234,COD!$O$12:$P$25,2,FALSE)</f>
        <v>#N/A</v>
      </c>
      <c r="P4234" s="119" t="str">
        <f t="shared" si="3763"/>
        <v>#N/A</v>
      </c>
    </row>
    <row r="4235" ht="23.25" customHeight="1">
      <c r="A4235" s="86" t="str">
        <f t="shared" si="3910"/>
        <v>14</v>
      </c>
      <c r="B4235" s="177">
        <v>14.0</v>
      </c>
      <c r="C4235" s="178" t="str">
        <f t="shared" si="91"/>
        <v/>
      </c>
      <c r="D4235" s="179" t="str">
        <f t="shared" ref="D4235:E4235" si="3923">D4234</f>
        <v/>
      </c>
      <c r="E4235" s="180" t="str">
        <f t="shared" si="3923"/>
        <v/>
      </c>
      <c r="F4235" s="181"/>
      <c r="G4235" s="182"/>
      <c r="H4235" s="183"/>
      <c r="I4235" s="183"/>
      <c r="J4235" s="184"/>
      <c r="K4235" s="186"/>
      <c r="L4235" s="186"/>
      <c r="M4235" s="130"/>
      <c r="N4235" s="118" t="str">
        <f>VLOOKUP(K4235,COD!$O$2:$P$10,2,FALSE)</f>
        <v>#N/A</v>
      </c>
      <c r="O4235" s="118" t="str">
        <f>VLOOKUP(L4235,COD!$O$12:$P$25,2,FALSE)</f>
        <v>#N/A</v>
      </c>
      <c r="P4235" s="119" t="str">
        <f t="shared" si="3763"/>
        <v>#N/A</v>
      </c>
    </row>
    <row r="4236" ht="23.25" customHeight="1">
      <c r="A4236" s="86" t="str">
        <f t="shared" si="3910"/>
        <v>15</v>
      </c>
      <c r="B4236" s="177">
        <v>15.0</v>
      </c>
      <c r="C4236" s="178" t="str">
        <f t="shared" si="91"/>
        <v/>
      </c>
      <c r="D4236" s="179" t="str">
        <f t="shared" ref="D4236:E4236" si="3924">D4235</f>
        <v/>
      </c>
      <c r="E4236" s="180" t="str">
        <f t="shared" si="3924"/>
        <v/>
      </c>
      <c r="F4236" s="181"/>
      <c r="G4236" s="182"/>
      <c r="H4236" s="183"/>
      <c r="I4236" s="183"/>
      <c r="J4236" s="184"/>
      <c r="K4236" s="186"/>
      <c r="L4236" s="186"/>
      <c r="M4236" s="127"/>
      <c r="N4236" s="128" t="str">
        <f>VLOOKUP(K4236,COD!$O$2:$P$10,2,FALSE)</f>
        <v>#N/A</v>
      </c>
      <c r="O4236" s="128" t="str">
        <f>VLOOKUP(L4236,COD!$O$12:$P$25,2,FALSE)</f>
        <v>#N/A</v>
      </c>
      <c r="P4236" s="119" t="str">
        <f t="shared" si="3763"/>
        <v>#N/A</v>
      </c>
    </row>
    <row r="4237" ht="23.25" customHeight="1">
      <c r="A4237" s="86" t="str">
        <f t="shared" si="3910"/>
        <v>16</v>
      </c>
      <c r="B4237" s="177">
        <v>16.0</v>
      </c>
      <c r="C4237" s="178" t="str">
        <f t="shared" si="91"/>
        <v/>
      </c>
      <c r="D4237" s="179" t="str">
        <f t="shared" ref="D4237:E4237" si="3925">D4236</f>
        <v/>
      </c>
      <c r="E4237" s="180" t="str">
        <f t="shared" si="3925"/>
        <v/>
      </c>
      <c r="F4237" s="181"/>
      <c r="G4237" s="182"/>
      <c r="H4237" s="183"/>
      <c r="I4237" s="183"/>
      <c r="J4237" s="184"/>
      <c r="K4237" s="186"/>
      <c r="L4237" s="186"/>
      <c r="M4237" s="132"/>
      <c r="N4237" s="118" t="str">
        <f>VLOOKUP(K4237,COD!$O$2:$P$10,2,FALSE)</f>
        <v>#N/A</v>
      </c>
      <c r="O4237" s="118" t="str">
        <f>VLOOKUP(L4237,COD!$O$12:$P$25,2,FALSE)</f>
        <v>#N/A</v>
      </c>
      <c r="P4237" s="119" t="str">
        <f t="shared" si="3763"/>
        <v>#N/A</v>
      </c>
    </row>
    <row r="4238" ht="23.25" customHeight="1">
      <c r="A4238" s="86" t="str">
        <f t="shared" si="3910"/>
        <v>17</v>
      </c>
      <c r="B4238" s="177">
        <v>17.0</v>
      </c>
      <c r="C4238" s="178" t="str">
        <f t="shared" si="91"/>
        <v/>
      </c>
      <c r="D4238" s="179" t="str">
        <f t="shared" ref="D4238:E4238" si="3926">D4237</f>
        <v/>
      </c>
      <c r="E4238" s="180" t="str">
        <f t="shared" si="3926"/>
        <v/>
      </c>
      <c r="F4238" s="181"/>
      <c r="G4238" s="182"/>
      <c r="H4238" s="183"/>
      <c r="I4238" s="183"/>
      <c r="J4238" s="184"/>
      <c r="K4238" s="186"/>
      <c r="L4238" s="186"/>
      <c r="M4238" s="131"/>
      <c r="N4238" s="128" t="str">
        <f>VLOOKUP(K4238,COD!$O$2:$P$10,2,FALSE)</f>
        <v>#N/A</v>
      </c>
      <c r="O4238" s="128" t="str">
        <f>VLOOKUP(L4238,COD!$O$12:$P$25,2,FALSE)</f>
        <v>#N/A</v>
      </c>
      <c r="P4238" s="119" t="str">
        <f t="shared" si="3763"/>
        <v>#N/A</v>
      </c>
    </row>
    <row r="4239" ht="23.25" customHeight="1">
      <c r="A4239" s="86" t="str">
        <f t="shared" si="3910"/>
        <v>18</v>
      </c>
      <c r="B4239" s="177">
        <v>18.0</v>
      </c>
      <c r="C4239" s="178" t="str">
        <f t="shared" si="91"/>
        <v/>
      </c>
      <c r="D4239" s="179" t="str">
        <f t="shared" ref="D4239:E4239" si="3927">D4238</f>
        <v/>
      </c>
      <c r="E4239" s="180" t="str">
        <f t="shared" si="3927"/>
        <v/>
      </c>
      <c r="F4239" s="181"/>
      <c r="G4239" s="182"/>
      <c r="H4239" s="183"/>
      <c r="I4239" s="183"/>
      <c r="J4239" s="187"/>
      <c r="K4239" s="186"/>
      <c r="L4239" s="186"/>
      <c r="M4239" s="130"/>
      <c r="N4239" s="118" t="str">
        <f>VLOOKUP(K4239,COD!$O$2:$P$10,2,FALSE)</f>
        <v>#N/A</v>
      </c>
      <c r="O4239" s="118" t="str">
        <f>VLOOKUP(L4239,COD!$O$12:$P$25,2,FALSE)</f>
        <v>#N/A</v>
      </c>
      <c r="P4239" s="119" t="str">
        <f t="shared" si="3763"/>
        <v>#N/A</v>
      </c>
    </row>
    <row r="4240" ht="23.25" customHeight="1">
      <c r="A4240" s="86" t="str">
        <f t="shared" si="3910"/>
        <v>19</v>
      </c>
      <c r="B4240" s="177">
        <v>19.0</v>
      </c>
      <c r="C4240" s="178" t="str">
        <f t="shared" si="91"/>
        <v/>
      </c>
      <c r="D4240" s="179" t="str">
        <f t="shared" ref="D4240:E4240" si="3928">D4239</f>
        <v/>
      </c>
      <c r="E4240" s="180" t="str">
        <f t="shared" si="3928"/>
        <v/>
      </c>
      <c r="F4240" s="181"/>
      <c r="G4240" s="182"/>
      <c r="H4240" s="183"/>
      <c r="I4240" s="183"/>
      <c r="J4240" s="184"/>
      <c r="K4240" s="186"/>
      <c r="L4240" s="186"/>
      <c r="M4240" s="127"/>
      <c r="N4240" s="128" t="str">
        <f>VLOOKUP(K4240,COD!$O$2:$P$10,2,FALSE)</f>
        <v>#N/A</v>
      </c>
      <c r="O4240" s="128" t="str">
        <f>VLOOKUP(L4240,COD!$O$12:$P$25,2,FALSE)</f>
        <v>#N/A</v>
      </c>
      <c r="P4240" s="119" t="str">
        <f t="shared" si="3763"/>
        <v>#N/A</v>
      </c>
    </row>
    <row r="4241" ht="23.25" customHeight="1">
      <c r="A4241" s="86" t="str">
        <f t="shared" si="3910"/>
        <v>20</v>
      </c>
      <c r="B4241" s="177">
        <v>20.0</v>
      </c>
      <c r="C4241" s="178" t="str">
        <f t="shared" si="91"/>
        <v/>
      </c>
      <c r="D4241" s="179" t="str">
        <f t="shared" ref="D4241:E4241" si="3929">D4240</f>
        <v/>
      </c>
      <c r="E4241" s="180" t="str">
        <f t="shared" si="3929"/>
        <v/>
      </c>
      <c r="F4241" s="181"/>
      <c r="G4241" s="182"/>
      <c r="H4241" s="183"/>
      <c r="I4241" s="183"/>
      <c r="J4241" s="184"/>
      <c r="K4241" s="186"/>
      <c r="L4241" s="186"/>
      <c r="M4241" s="132"/>
      <c r="N4241" s="118" t="str">
        <f>VLOOKUP(K4241,COD!$O$2:$P$10,2,FALSE)</f>
        <v>#N/A</v>
      </c>
      <c r="O4241" s="118" t="str">
        <f>VLOOKUP(L4241,COD!$O$12:$P$25,2,FALSE)</f>
        <v>#N/A</v>
      </c>
      <c r="P4241" s="119" t="str">
        <f t="shared" si="3763"/>
        <v>#N/A</v>
      </c>
    </row>
    <row r="4242" ht="23.25" customHeight="1">
      <c r="A4242" s="86" t="str">
        <f t="shared" si="3910"/>
        <v>21</v>
      </c>
      <c r="B4242" s="177">
        <v>21.0</v>
      </c>
      <c r="C4242" s="178" t="str">
        <f t="shared" si="91"/>
        <v/>
      </c>
      <c r="D4242" s="179" t="str">
        <f t="shared" ref="D4242:E4242" si="3930">D4241</f>
        <v/>
      </c>
      <c r="E4242" s="180" t="str">
        <f t="shared" si="3930"/>
        <v/>
      </c>
      <c r="F4242" s="181"/>
      <c r="G4242" s="182"/>
      <c r="H4242" s="183"/>
      <c r="I4242" s="183"/>
      <c r="J4242" s="187"/>
      <c r="K4242" s="185"/>
      <c r="L4242" s="186"/>
      <c r="M4242" s="127"/>
      <c r="N4242" s="128" t="str">
        <f>VLOOKUP(K4242,COD!$O$2:$P$10,2,FALSE)</f>
        <v>#N/A</v>
      </c>
      <c r="O4242" s="128" t="str">
        <f>VLOOKUP(L4242,COD!$O$12:$P$25,2,FALSE)</f>
        <v>#N/A</v>
      </c>
      <c r="P4242" s="119" t="str">
        <f t="shared" si="3763"/>
        <v>#N/A</v>
      </c>
    </row>
    <row r="4243" ht="23.25" customHeight="1">
      <c r="A4243" s="86" t="str">
        <f t="shared" si="3910"/>
        <v>22</v>
      </c>
      <c r="B4243" s="177">
        <v>22.0</v>
      </c>
      <c r="C4243" s="178" t="str">
        <f t="shared" si="91"/>
        <v/>
      </c>
      <c r="D4243" s="179" t="str">
        <f t="shared" ref="D4243:E4243" si="3931">D4242</f>
        <v/>
      </c>
      <c r="E4243" s="180" t="str">
        <f t="shared" si="3931"/>
        <v/>
      </c>
      <c r="F4243" s="181"/>
      <c r="G4243" s="182"/>
      <c r="H4243" s="183"/>
      <c r="I4243" s="183"/>
      <c r="J4243" s="184"/>
      <c r="K4243" s="186"/>
      <c r="L4243" s="186"/>
      <c r="M4243" s="130"/>
      <c r="N4243" s="118" t="str">
        <f>VLOOKUP(K4243,COD!$O$2:$P$10,2,FALSE)</f>
        <v>#N/A</v>
      </c>
      <c r="O4243" s="118" t="str">
        <f>VLOOKUP(L4243,COD!$O$12:$P$25,2,FALSE)</f>
        <v>#N/A</v>
      </c>
      <c r="P4243" s="119" t="str">
        <f t="shared" si="3763"/>
        <v>#N/A</v>
      </c>
    </row>
    <row r="4244" ht="23.25" customHeight="1">
      <c r="A4244" s="86" t="str">
        <f t="shared" si="3910"/>
        <v>23</v>
      </c>
      <c r="B4244" s="177">
        <v>23.0</v>
      </c>
      <c r="C4244" s="178" t="str">
        <f t="shared" si="91"/>
        <v/>
      </c>
      <c r="D4244" s="179" t="str">
        <f t="shared" ref="D4244:E4244" si="3932">D4243</f>
        <v/>
      </c>
      <c r="E4244" s="180" t="str">
        <f t="shared" si="3932"/>
        <v/>
      </c>
      <c r="F4244" s="181"/>
      <c r="G4244" s="182"/>
      <c r="H4244" s="183"/>
      <c r="I4244" s="183"/>
      <c r="J4244" s="184"/>
      <c r="K4244" s="185"/>
      <c r="L4244" s="186"/>
      <c r="M4244" s="131"/>
      <c r="N4244" s="128" t="str">
        <f>VLOOKUP(K4244,COD!$O$2:$P$10,2,FALSE)</f>
        <v>#N/A</v>
      </c>
      <c r="O4244" s="128" t="str">
        <f>VLOOKUP(L4244,COD!$O$12:$P$25,2,FALSE)</f>
        <v>#N/A</v>
      </c>
      <c r="P4244" s="119" t="str">
        <f t="shared" si="3763"/>
        <v>#N/A</v>
      </c>
    </row>
    <row r="4245" ht="23.25" customHeight="1">
      <c r="A4245" s="86" t="str">
        <f t="shared" si="3910"/>
        <v>24</v>
      </c>
      <c r="B4245" s="177">
        <v>24.0</v>
      </c>
      <c r="C4245" s="178" t="str">
        <f t="shared" si="91"/>
        <v/>
      </c>
      <c r="D4245" s="179" t="str">
        <f t="shared" ref="D4245:E4245" si="3933">D4244</f>
        <v/>
      </c>
      <c r="E4245" s="180" t="str">
        <f t="shared" si="3933"/>
        <v/>
      </c>
      <c r="F4245" s="181"/>
      <c r="G4245" s="182"/>
      <c r="H4245" s="183"/>
      <c r="I4245" s="183"/>
      <c r="J4245" s="184"/>
      <c r="K4245" s="186"/>
      <c r="L4245" s="186"/>
      <c r="M4245" s="130"/>
      <c r="N4245" s="118" t="str">
        <f>VLOOKUP(K4245,COD!$O$2:$P$10,2,FALSE)</f>
        <v>#N/A</v>
      </c>
      <c r="O4245" s="118" t="str">
        <f>VLOOKUP(L4245,COD!$O$12:$P$25,2,FALSE)</f>
        <v>#N/A</v>
      </c>
      <c r="P4245" s="119" t="str">
        <f t="shared" si="3763"/>
        <v>#N/A</v>
      </c>
    </row>
    <row r="4246" ht="23.25" customHeight="1">
      <c r="A4246" s="86" t="str">
        <f t="shared" si="3910"/>
        <v>25</v>
      </c>
      <c r="B4246" s="177">
        <v>25.0</v>
      </c>
      <c r="C4246" s="178" t="str">
        <f t="shared" si="91"/>
        <v/>
      </c>
      <c r="D4246" s="179" t="str">
        <f t="shared" ref="D4246:E4246" si="3934">D4245</f>
        <v/>
      </c>
      <c r="E4246" s="180" t="str">
        <f t="shared" si="3934"/>
        <v/>
      </c>
      <c r="F4246" s="181"/>
      <c r="G4246" s="182"/>
      <c r="H4246" s="183"/>
      <c r="I4246" s="183"/>
      <c r="J4246" s="187"/>
      <c r="K4246" s="185"/>
      <c r="L4246" s="185"/>
      <c r="M4246" s="127"/>
      <c r="N4246" s="128" t="str">
        <f>VLOOKUP(K4246,COD!$O$2:$P$10,2,FALSE)</f>
        <v>#N/A</v>
      </c>
      <c r="O4246" s="128" t="str">
        <f>VLOOKUP(L4246,COD!$O$12:$P$25,2,FALSE)</f>
        <v>#N/A</v>
      </c>
      <c r="P4246" s="119" t="str">
        <f t="shared" si="3763"/>
        <v>#N/A</v>
      </c>
    </row>
    <row r="4247" ht="23.25" customHeight="1">
      <c r="A4247" s="86" t="str">
        <f t="shared" si="3910"/>
        <v>26</v>
      </c>
      <c r="B4247" s="177">
        <v>26.0</v>
      </c>
      <c r="C4247" s="178" t="str">
        <f t="shared" si="91"/>
        <v/>
      </c>
      <c r="D4247" s="179" t="str">
        <f t="shared" ref="D4247:E4247" si="3935">D4246</f>
        <v/>
      </c>
      <c r="E4247" s="180" t="str">
        <f t="shared" si="3935"/>
        <v/>
      </c>
      <c r="F4247" s="181"/>
      <c r="G4247" s="182"/>
      <c r="H4247" s="183"/>
      <c r="I4247" s="183"/>
      <c r="J4247" s="184"/>
      <c r="K4247" s="185"/>
      <c r="L4247" s="185"/>
      <c r="M4247" s="132"/>
      <c r="N4247" s="118" t="str">
        <f>VLOOKUP(K4247,COD!$O$2:$P$10,2,FALSE)</f>
        <v>#N/A</v>
      </c>
      <c r="O4247" s="118" t="str">
        <f>VLOOKUP(L4247,COD!$O$12:$P$25,2,FALSE)</f>
        <v>#N/A</v>
      </c>
      <c r="P4247" s="119" t="str">
        <f t="shared" si="3763"/>
        <v>#N/A</v>
      </c>
    </row>
    <row r="4248" ht="23.25" customHeight="1">
      <c r="A4248" s="86" t="str">
        <f t="shared" si="3910"/>
        <v>27</v>
      </c>
      <c r="B4248" s="177">
        <v>27.0</v>
      </c>
      <c r="C4248" s="178" t="str">
        <f t="shared" si="91"/>
        <v/>
      </c>
      <c r="D4248" s="179" t="str">
        <f t="shared" ref="D4248:E4248" si="3936">D4247</f>
        <v/>
      </c>
      <c r="E4248" s="180" t="str">
        <f t="shared" si="3936"/>
        <v/>
      </c>
      <c r="F4248" s="181"/>
      <c r="G4248" s="182"/>
      <c r="H4248" s="183"/>
      <c r="I4248" s="183"/>
      <c r="J4248" s="184"/>
      <c r="K4248" s="185"/>
      <c r="L4248" s="185"/>
      <c r="M4248" s="131"/>
      <c r="N4248" s="128" t="str">
        <f>VLOOKUP(K4248,COD!$O$2:$P$10,2,FALSE)</f>
        <v>#N/A</v>
      </c>
      <c r="O4248" s="128" t="str">
        <f>VLOOKUP(L4248,COD!$O$12:$P$25,2,FALSE)</f>
        <v>#N/A</v>
      </c>
      <c r="P4248" s="119" t="str">
        <f t="shared" si="3763"/>
        <v>#N/A</v>
      </c>
    </row>
    <row r="4249" ht="23.25" customHeight="1">
      <c r="A4249" s="86" t="str">
        <f t="shared" si="3910"/>
        <v>28</v>
      </c>
      <c r="B4249" s="177">
        <v>28.0</v>
      </c>
      <c r="C4249" s="178" t="str">
        <f t="shared" si="91"/>
        <v/>
      </c>
      <c r="D4249" s="179" t="str">
        <f t="shared" ref="D4249:E4249" si="3937">D4248</f>
        <v/>
      </c>
      <c r="E4249" s="180" t="str">
        <f t="shared" si="3937"/>
        <v/>
      </c>
      <c r="F4249" s="181"/>
      <c r="G4249" s="182"/>
      <c r="H4249" s="183"/>
      <c r="I4249" s="183"/>
      <c r="J4249" s="184"/>
      <c r="K4249" s="185"/>
      <c r="L4249" s="185"/>
      <c r="M4249" s="132"/>
      <c r="N4249" s="118" t="str">
        <f>VLOOKUP(K4249,COD!$O$2:$P$10,2,FALSE)</f>
        <v>#N/A</v>
      </c>
      <c r="O4249" s="118" t="str">
        <f>VLOOKUP(L4249,COD!$O$12:$P$25,2,FALSE)</f>
        <v>#N/A</v>
      </c>
      <c r="P4249" s="119" t="str">
        <f t="shared" si="3763"/>
        <v>#N/A</v>
      </c>
    </row>
    <row r="4250" ht="23.25" customHeight="1">
      <c r="A4250" s="86" t="str">
        <f t="shared" si="3910"/>
        <v>29</v>
      </c>
      <c r="B4250" s="177">
        <v>29.0</v>
      </c>
      <c r="C4250" s="178" t="str">
        <f t="shared" si="91"/>
        <v/>
      </c>
      <c r="D4250" s="179" t="str">
        <f t="shared" ref="D4250:E4250" si="3938">D4249</f>
        <v/>
      </c>
      <c r="E4250" s="180" t="str">
        <f t="shared" si="3938"/>
        <v/>
      </c>
      <c r="F4250" s="181"/>
      <c r="G4250" s="182"/>
      <c r="H4250" s="183"/>
      <c r="I4250" s="183"/>
      <c r="J4250" s="184"/>
      <c r="K4250" s="185"/>
      <c r="L4250" s="185"/>
      <c r="M4250" s="131"/>
      <c r="N4250" s="128" t="str">
        <f>VLOOKUP(K4250,COD!$O$2:$P$10,2,FALSE)</f>
        <v>#N/A</v>
      </c>
      <c r="O4250" s="128" t="str">
        <f>VLOOKUP(L4250,COD!$O$12:$P$25,2,FALSE)</f>
        <v>#N/A</v>
      </c>
      <c r="P4250" s="119" t="str">
        <f t="shared" si="3763"/>
        <v>#N/A</v>
      </c>
    </row>
    <row r="4251" ht="23.25" customHeight="1">
      <c r="A4251" s="86" t="str">
        <f t="shared" si="3910"/>
        <v>30</v>
      </c>
      <c r="B4251" s="177">
        <v>30.0</v>
      </c>
      <c r="C4251" s="178" t="str">
        <f t="shared" si="91"/>
        <v/>
      </c>
      <c r="D4251" s="179" t="str">
        <f t="shared" ref="D4251:E4251" si="3939">D4250</f>
        <v/>
      </c>
      <c r="E4251" s="180" t="str">
        <f t="shared" si="3939"/>
        <v/>
      </c>
      <c r="F4251" s="181"/>
      <c r="G4251" s="182"/>
      <c r="H4251" s="183"/>
      <c r="I4251" s="183"/>
      <c r="J4251" s="184"/>
      <c r="K4251" s="185"/>
      <c r="L4251" s="185"/>
      <c r="M4251" s="130"/>
      <c r="N4251" s="118" t="str">
        <f>VLOOKUP(K4251,COD!$O$2:$P$10,2,FALSE)</f>
        <v>#N/A</v>
      </c>
      <c r="O4251" s="118" t="str">
        <f>VLOOKUP(L4251,COD!$O$12:$P$25,2,FALSE)</f>
        <v>#N/A</v>
      </c>
      <c r="P4251" s="119" t="str">
        <f t="shared" si="3763"/>
        <v>#N/A</v>
      </c>
    </row>
    <row r="4252" ht="23.25" customHeight="1">
      <c r="A4252" s="86" t="str">
        <f t="shared" si="3910"/>
        <v>31</v>
      </c>
      <c r="B4252" s="177">
        <v>31.0</v>
      </c>
      <c r="C4252" s="178" t="str">
        <f t="shared" si="91"/>
        <v/>
      </c>
      <c r="D4252" s="179" t="str">
        <f t="shared" ref="D4252:E4252" si="3940">D4251</f>
        <v/>
      </c>
      <c r="E4252" s="180" t="str">
        <f t="shared" si="3940"/>
        <v/>
      </c>
      <c r="F4252" s="181"/>
      <c r="G4252" s="182"/>
      <c r="H4252" s="183"/>
      <c r="I4252" s="183"/>
      <c r="J4252" s="184"/>
      <c r="K4252" s="186"/>
      <c r="L4252" s="186"/>
      <c r="M4252" s="131"/>
      <c r="N4252" s="128" t="str">
        <f>VLOOKUP(K4252,COD!$O$2:$P$10,2,FALSE)</f>
        <v>#N/A</v>
      </c>
      <c r="O4252" s="128" t="str">
        <f>VLOOKUP(L4252,COD!$O$12:$P$25,2,FALSE)</f>
        <v>#N/A</v>
      </c>
      <c r="P4252" s="119" t="str">
        <f t="shared" si="3763"/>
        <v>#N/A</v>
      </c>
    </row>
    <row r="4253" ht="23.25" customHeight="1">
      <c r="A4253" s="86" t="str">
        <f t="shared" si="3910"/>
        <v>32</v>
      </c>
      <c r="B4253" s="177">
        <v>32.0</v>
      </c>
      <c r="C4253" s="178" t="str">
        <f t="shared" si="91"/>
        <v/>
      </c>
      <c r="D4253" s="179" t="str">
        <f t="shared" ref="D4253:E4253" si="3941">D4252</f>
        <v/>
      </c>
      <c r="E4253" s="180" t="str">
        <f t="shared" si="3941"/>
        <v/>
      </c>
      <c r="F4253" s="181"/>
      <c r="G4253" s="182"/>
      <c r="H4253" s="183"/>
      <c r="I4253" s="183"/>
      <c r="J4253" s="184"/>
      <c r="K4253" s="185"/>
      <c r="L4253" s="185"/>
      <c r="M4253" s="130"/>
      <c r="N4253" s="118" t="str">
        <f>VLOOKUP(K4253,COD!$O$2:$P$10,2,FALSE)</f>
        <v>#N/A</v>
      </c>
      <c r="O4253" s="118" t="str">
        <f>VLOOKUP(L4253,COD!$O$12:$P$25,2,FALSE)</f>
        <v>#N/A</v>
      </c>
      <c r="P4253" s="119" t="str">
        <f t="shared" si="3763"/>
        <v>#N/A</v>
      </c>
    </row>
    <row r="4254" ht="23.25" customHeight="1">
      <c r="A4254" s="86" t="str">
        <f t="shared" si="3910"/>
        <v>33</v>
      </c>
      <c r="B4254" s="177">
        <v>33.0</v>
      </c>
      <c r="C4254" s="178" t="str">
        <f t="shared" si="91"/>
        <v/>
      </c>
      <c r="D4254" s="179" t="str">
        <f t="shared" ref="D4254:E4254" si="3942">D4253</f>
        <v/>
      </c>
      <c r="E4254" s="180" t="str">
        <f t="shared" si="3942"/>
        <v/>
      </c>
      <c r="F4254" s="181"/>
      <c r="G4254" s="182"/>
      <c r="H4254" s="183"/>
      <c r="I4254" s="183"/>
      <c r="J4254" s="184"/>
      <c r="K4254" s="185"/>
      <c r="L4254" s="185"/>
      <c r="M4254" s="127"/>
      <c r="N4254" s="128" t="str">
        <f>VLOOKUP(K4254,COD!$O$2:$P$10,2,FALSE)</f>
        <v>#N/A</v>
      </c>
      <c r="O4254" s="128" t="str">
        <f>VLOOKUP(L4254,COD!$O$12:$P$25,2,FALSE)</f>
        <v>#N/A</v>
      </c>
      <c r="P4254" s="119" t="str">
        <f t="shared" si="3763"/>
        <v>#N/A</v>
      </c>
    </row>
    <row r="4255" ht="23.25" customHeight="1">
      <c r="A4255" s="86" t="str">
        <f t="shared" si="3910"/>
        <v>34</v>
      </c>
      <c r="B4255" s="177">
        <v>34.0</v>
      </c>
      <c r="C4255" s="178" t="str">
        <f t="shared" si="91"/>
        <v/>
      </c>
      <c r="D4255" s="179" t="str">
        <f t="shared" ref="D4255:E4255" si="3943">D4254</f>
        <v/>
      </c>
      <c r="E4255" s="180" t="str">
        <f t="shared" si="3943"/>
        <v/>
      </c>
      <c r="F4255" s="181"/>
      <c r="G4255" s="182"/>
      <c r="H4255" s="183"/>
      <c r="I4255" s="183"/>
      <c r="J4255" s="184"/>
      <c r="K4255" s="185"/>
      <c r="L4255" s="185"/>
      <c r="M4255" s="132"/>
      <c r="N4255" s="118" t="str">
        <f>VLOOKUP(K4255,COD!$O$2:$P$10,2,FALSE)</f>
        <v>#N/A</v>
      </c>
      <c r="O4255" s="118" t="str">
        <f>VLOOKUP(L4255,COD!$O$12:$P$25,2,FALSE)</f>
        <v>#N/A</v>
      </c>
      <c r="P4255" s="119" t="str">
        <f t="shared" si="3763"/>
        <v>#N/A</v>
      </c>
    </row>
    <row r="4256" ht="23.25" customHeight="1">
      <c r="A4256" s="86" t="str">
        <f t="shared" si="3910"/>
        <v>35</v>
      </c>
      <c r="B4256" s="177">
        <v>35.0</v>
      </c>
      <c r="C4256" s="178" t="str">
        <f t="shared" si="91"/>
        <v/>
      </c>
      <c r="D4256" s="179" t="str">
        <f t="shared" ref="D4256:E4256" si="3944">D4255</f>
        <v/>
      </c>
      <c r="E4256" s="180" t="str">
        <f t="shared" si="3944"/>
        <v/>
      </c>
      <c r="F4256" s="181"/>
      <c r="G4256" s="182"/>
      <c r="H4256" s="183"/>
      <c r="I4256" s="183"/>
      <c r="J4256" s="184"/>
      <c r="K4256" s="185"/>
      <c r="L4256" s="185"/>
      <c r="M4256" s="131"/>
      <c r="N4256" s="128" t="str">
        <f>VLOOKUP(K4256,COD!$O$2:$P$10,2,FALSE)</f>
        <v>#N/A</v>
      </c>
      <c r="O4256" s="128" t="str">
        <f>VLOOKUP(L4256,COD!$O$12:$P$25,2,FALSE)</f>
        <v>#N/A</v>
      </c>
      <c r="P4256" s="119" t="str">
        <f t="shared" si="3763"/>
        <v>#N/A</v>
      </c>
    </row>
    <row r="4257" ht="23.25" customHeight="1">
      <c r="A4257" s="86" t="str">
        <f t="shared" si="3910"/>
        <v>36</v>
      </c>
      <c r="B4257" s="177">
        <v>36.0</v>
      </c>
      <c r="C4257" s="178" t="str">
        <f t="shared" si="91"/>
        <v/>
      </c>
      <c r="D4257" s="179" t="str">
        <f t="shared" ref="D4257:E4257" si="3945">D4256</f>
        <v/>
      </c>
      <c r="E4257" s="180" t="str">
        <f t="shared" si="3945"/>
        <v/>
      </c>
      <c r="F4257" s="181"/>
      <c r="G4257" s="182"/>
      <c r="H4257" s="183"/>
      <c r="I4257" s="183"/>
      <c r="J4257" s="184"/>
      <c r="K4257" s="185"/>
      <c r="L4257" s="185"/>
      <c r="M4257" s="132"/>
      <c r="N4257" s="118" t="str">
        <f>VLOOKUP(K4257,COD!$O$2:$P$10,2,FALSE)</f>
        <v>#N/A</v>
      </c>
      <c r="O4257" s="118" t="str">
        <f>VLOOKUP(L4257,COD!$O$12:$P$25,2,FALSE)</f>
        <v>#N/A</v>
      </c>
      <c r="P4257" s="119" t="str">
        <f t="shared" si="3763"/>
        <v>#N/A</v>
      </c>
    </row>
    <row r="4258" ht="23.25" customHeight="1">
      <c r="A4258" s="86" t="str">
        <f t="shared" si="3910"/>
        <v>37</v>
      </c>
      <c r="B4258" s="177">
        <v>37.0</v>
      </c>
      <c r="C4258" s="178" t="str">
        <f t="shared" si="91"/>
        <v/>
      </c>
      <c r="D4258" s="179" t="str">
        <f t="shared" ref="D4258:E4258" si="3946">D4257</f>
        <v/>
      </c>
      <c r="E4258" s="180" t="str">
        <f t="shared" si="3946"/>
        <v/>
      </c>
      <c r="F4258" s="181"/>
      <c r="G4258" s="182"/>
      <c r="H4258" s="183"/>
      <c r="I4258" s="183"/>
      <c r="J4258" s="187"/>
      <c r="K4258" s="185"/>
      <c r="L4258" s="185"/>
      <c r="M4258" s="127"/>
      <c r="N4258" s="128" t="str">
        <f>VLOOKUP(K4258,COD!$O$2:$P$10,2,FALSE)</f>
        <v>#N/A</v>
      </c>
      <c r="O4258" s="128" t="str">
        <f>VLOOKUP(L4258,COD!$O$12:$P$25,2,FALSE)</f>
        <v>#N/A</v>
      </c>
      <c r="P4258" s="119" t="str">
        <f t="shared" si="3763"/>
        <v>#N/A</v>
      </c>
    </row>
    <row r="4259" ht="23.25" customHeight="1">
      <c r="A4259" s="86" t="str">
        <f t="shared" si="3910"/>
        <v>38</v>
      </c>
      <c r="B4259" s="177">
        <v>38.0</v>
      </c>
      <c r="C4259" s="178" t="str">
        <f t="shared" si="91"/>
        <v/>
      </c>
      <c r="D4259" s="179" t="str">
        <f t="shared" ref="D4259:E4259" si="3947">D4258</f>
        <v/>
      </c>
      <c r="E4259" s="180" t="str">
        <f t="shared" si="3947"/>
        <v/>
      </c>
      <c r="F4259" s="181"/>
      <c r="G4259" s="182"/>
      <c r="H4259" s="183"/>
      <c r="I4259" s="183"/>
      <c r="J4259" s="184"/>
      <c r="K4259" s="185"/>
      <c r="L4259" s="185"/>
      <c r="M4259" s="132"/>
      <c r="N4259" s="118" t="str">
        <f>VLOOKUP(K4259,COD!$O$2:$P$10,2,FALSE)</f>
        <v>#N/A</v>
      </c>
      <c r="O4259" s="118" t="str">
        <f>VLOOKUP(L4259,COD!$O$12:$P$25,2,FALSE)</f>
        <v>#N/A</v>
      </c>
      <c r="P4259" s="119" t="str">
        <f t="shared" si="3763"/>
        <v>#N/A</v>
      </c>
    </row>
    <row r="4260" ht="23.25" customHeight="1">
      <c r="A4260" s="86" t="str">
        <f t="shared" si="3910"/>
        <v>39</v>
      </c>
      <c r="B4260" s="177">
        <v>39.0</v>
      </c>
      <c r="C4260" s="178" t="str">
        <f t="shared" si="91"/>
        <v/>
      </c>
      <c r="D4260" s="179" t="str">
        <f t="shared" ref="D4260:E4260" si="3948">D4259</f>
        <v/>
      </c>
      <c r="E4260" s="180" t="str">
        <f t="shared" si="3948"/>
        <v/>
      </c>
      <c r="F4260" s="181"/>
      <c r="G4260" s="182"/>
      <c r="H4260" s="183"/>
      <c r="I4260" s="183"/>
      <c r="J4260" s="184"/>
      <c r="K4260" s="185"/>
      <c r="L4260" s="186"/>
      <c r="M4260" s="127"/>
      <c r="N4260" s="128" t="str">
        <f>VLOOKUP(K4260,COD!$O$2:$P$10,2,FALSE)</f>
        <v>#N/A</v>
      </c>
      <c r="O4260" s="128" t="str">
        <f>VLOOKUP(L4260,COD!$O$12:$P$25,2,FALSE)</f>
        <v>#N/A</v>
      </c>
      <c r="P4260" s="119" t="str">
        <f t="shared" si="3763"/>
        <v>#N/A</v>
      </c>
    </row>
    <row r="4261" ht="23.25" customHeight="1">
      <c r="A4261" s="86" t="str">
        <f t="shared" si="3910"/>
        <v>40</v>
      </c>
      <c r="B4261" s="177">
        <v>40.0</v>
      </c>
      <c r="C4261" s="178" t="str">
        <f t="shared" si="91"/>
        <v/>
      </c>
      <c r="D4261" s="179" t="str">
        <f t="shared" ref="D4261:E4261" si="3949">D4260</f>
        <v/>
      </c>
      <c r="E4261" s="180" t="str">
        <f t="shared" si="3949"/>
        <v/>
      </c>
      <c r="F4261" s="181"/>
      <c r="G4261" s="182"/>
      <c r="H4261" s="183"/>
      <c r="I4261" s="183"/>
      <c r="J4261" s="184"/>
      <c r="K4261" s="185"/>
      <c r="L4261" s="186"/>
      <c r="M4261" s="130"/>
      <c r="N4261" s="118" t="str">
        <f>VLOOKUP(K4261,COD!$O$2:$P$10,2,FALSE)</f>
        <v>#N/A</v>
      </c>
      <c r="O4261" s="118" t="str">
        <f>VLOOKUP(L4261,COD!$O$12:$P$25,2,FALSE)</f>
        <v>#N/A</v>
      </c>
      <c r="P4261" s="119" t="str">
        <f t="shared" si="3763"/>
        <v>#N/A</v>
      </c>
    </row>
    <row r="4262" ht="23.25" customHeight="1">
      <c r="A4262" s="86" t="str">
        <f t="shared" si="3910"/>
        <v>41</v>
      </c>
      <c r="B4262" s="177">
        <v>41.0</v>
      </c>
      <c r="C4262" s="178" t="str">
        <f t="shared" si="91"/>
        <v/>
      </c>
      <c r="D4262" s="179" t="str">
        <f t="shared" ref="D4262:E4262" si="3950">D4261</f>
        <v/>
      </c>
      <c r="E4262" s="180" t="str">
        <f t="shared" si="3950"/>
        <v/>
      </c>
      <c r="F4262" s="181"/>
      <c r="G4262" s="182"/>
      <c r="H4262" s="183"/>
      <c r="I4262" s="183"/>
      <c r="J4262" s="184"/>
      <c r="K4262" s="185"/>
      <c r="L4262" s="186"/>
      <c r="M4262" s="127"/>
      <c r="N4262" s="128" t="str">
        <f>VLOOKUP(K4262,COD!$O$2:$P$10,2,FALSE)</f>
        <v>#N/A</v>
      </c>
      <c r="O4262" s="128" t="str">
        <f>VLOOKUP(L4262,COD!$O$12:$P$25,2,FALSE)</f>
        <v>#N/A</v>
      </c>
      <c r="P4262" s="119" t="str">
        <f t="shared" si="3763"/>
        <v>#N/A</v>
      </c>
    </row>
    <row r="4263" ht="23.25" customHeight="1">
      <c r="A4263" s="86" t="str">
        <f t="shared" si="3910"/>
        <v>42</v>
      </c>
      <c r="B4263" s="177">
        <v>42.0</v>
      </c>
      <c r="C4263" s="178" t="str">
        <f t="shared" si="91"/>
        <v/>
      </c>
      <c r="D4263" s="179" t="str">
        <f t="shared" ref="D4263:E4263" si="3951">D4262</f>
        <v/>
      </c>
      <c r="E4263" s="180" t="str">
        <f t="shared" si="3951"/>
        <v/>
      </c>
      <c r="F4263" s="181"/>
      <c r="G4263" s="182"/>
      <c r="H4263" s="183"/>
      <c r="I4263" s="183"/>
      <c r="J4263" s="184"/>
      <c r="K4263" s="185"/>
      <c r="L4263" s="188"/>
      <c r="M4263" s="132"/>
      <c r="N4263" s="118" t="str">
        <f>VLOOKUP(K4263,COD!$O$2:$P$10,2,FALSE)</f>
        <v>#N/A</v>
      </c>
      <c r="O4263" s="118" t="str">
        <f>VLOOKUP(L4263,COD!$O$12:$P$25,2,FALSE)</f>
        <v>#N/A</v>
      </c>
      <c r="P4263" s="119" t="str">
        <f t="shared" si="3763"/>
        <v>#N/A</v>
      </c>
    </row>
    <row r="4264" ht="23.25" customHeight="1">
      <c r="A4264" s="86" t="str">
        <f t="shared" si="3910"/>
        <v>43</v>
      </c>
      <c r="B4264" s="177">
        <v>43.0</v>
      </c>
      <c r="C4264" s="178" t="str">
        <f t="shared" si="91"/>
        <v/>
      </c>
      <c r="D4264" s="179" t="str">
        <f t="shared" ref="D4264:E4264" si="3952">D4263</f>
        <v/>
      </c>
      <c r="E4264" s="180" t="str">
        <f t="shared" si="3952"/>
        <v/>
      </c>
      <c r="F4264" s="181"/>
      <c r="G4264" s="182"/>
      <c r="H4264" s="183"/>
      <c r="I4264" s="183"/>
      <c r="J4264" s="184"/>
      <c r="K4264" s="186"/>
      <c r="L4264" s="186"/>
      <c r="M4264" s="131"/>
      <c r="N4264" s="128" t="str">
        <f>VLOOKUP(K4264,COD!$O$2:$P$10,2,FALSE)</f>
        <v>#N/A</v>
      </c>
      <c r="O4264" s="128" t="str">
        <f>VLOOKUP(L4264,COD!$O$12:$P$25,2,FALSE)</f>
        <v>#N/A</v>
      </c>
      <c r="P4264" s="119" t="str">
        <f t="shared" si="3763"/>
        <v>#N/A</v>
      </c>
    </row>
    <row r="4265" ht="23.25" customHeight="1">
      <c r="A4265" s="86" t="str">
        <f t="shared" si="3910"/>
        <v>44</v>
      </c>
      <c r="B4265" s="177">
        <v>44.0</v>
      </c>
      <c r="C4265" s="178" t="str">
        <f t="shared" si="91"/>
        <v/>
      </c>
      <c r="D4265" s="179" t="str">
        <f t="shared" ref="D4265:E4265" si="3953">D4264</f>
        <v/>
      </c>
      <c r="E4265" s="180" t="str">
        <f t="shared" si="3953"/>
        <v/>
      </c>
      <c r="F4265" s="181"/>
      <c r="G4265" s="182"/>
      <c r="H4265" s="183"/>
      <c r="I4265" s="183"/>
      <c r="J4265" s="184"/>
      <c r="K4265" s="186"/>
      <c r="L4265" s="186"/>
      <c r="M4265" s="130"/>
      <c r="N4265" s="118" t="str">
        <f>VLOOKUP(K4265,COD!$O$2:$P$10,2,FALSE)</f>
        <v>#N/A</v>
      </c>
      <c r="O4265" s="118" t="str">
        <f>VLOOKUP(L4265,COD!$O$12:$P$25,2,FALSE)</f>
        <v>#N/A</v>
      </c>
      <c r="P4265" s="119" t="str">
        <f t="shared" si="3763"/>
        <v>#N/A</v>
      </c>
    </row>
    <row r="4266" ht="23.25" customHeight="1">
      <c r="A4266" s="86" t="str">
        <f t="shared" si="3910"/>
        <v>45</v>
      </c>
      <c r="B4266" s="177">
        <v>45.0</v>
      </c>
      <c r="C4266" s="178" t="str">
        <f t="shared" si="91"/>
        <v/>
      </c>
      <c r="D4266" s="179" t="str">
        <f t="shared" ref="D4266:E4266" si="3954">D4265</f>
        <v/>
      </c>
      <c r="E4266" s="180" t="str">
        <f t="shared" si="3954"/>
        <v/>
      </c>
      <c r="F4266" s="181"/>
      <c r="G4266" s="182"/>
      <c r="H4266" s="183"/>
      <c r="I4266" s="183"/>
      <c r="J4266" s="184"/>
      <c r="K4266" s="189"/>
      <c r="L4266" s="190"/>
      <c r="M4266" s="127"/>
      <c r="N4266" s="128" t="str">
        <f>VLOOKUP(K4266,COD!$O$2:$P$10,2,FALSE)</f>
        <v>#N/A</v>
      </c>
      <c r="O4266" s="128" t="str">
        <f>VLOOKUP(L4266,COD!$O$12:$P$25,2,FALSE)</f>
        <v>#N/A</v>
      </c>
      <c r="P4266" s="119" t="str">
        <f t="shared" si="3763"/>
        <v>#N/A</v>
      </c>
    </row>
    <row r="4267" ht="23.25" customHeight="1">
      <c r="A4267" s="86" t="str">
        <f t="shared" si="3910"/>
        <v>46</v>
      </c>
      <c r="B4267" s="177">
        <v>46.0</v>
      </c>
      <c r="C4267" s="178" t="str">
        <f t="shared" si="91"/>
        <v/>
      </c>
      <c r="D4267" s="179" t="str">
        <f t="shared" ref="D4267:E4267" si="3955">D4266</f>
        <v/>
      </c>
      <c r="E4267" s="180" t="str">
        <f t="shared" si="3955"/>
        <v/>
      </c>
      <c r="F4267" s="181"/>
      <c r="G4267" s="182"/>
      <c r="H4267" s="183"/>
      <c r="I4267" s="183"/>
      <c r="J4267" s="187"/>
      <c r="K4267" s="186"/>
      <c r="L4267" s="186"/>
      <c r="M4267" s="132"/>
      <c r="N4267" s="118" t="str">
        <f>VLOOKUP(K4267,COD!$O$2:$P$10,2,FALSE)</f>
        <v>#N/A</v>
      </c>
      <c r="O4267" s="118" t="str">
        <f>VLOOKUP(L4267,COD!$O$12:$P$25,2,FALSE)</f>
        <v>#N/A</v>
      </c>
      <c r="P4267" s="119" t="str">
        <f t="shared" si="3763"/>
        <v>#N/A</v>
      </c>
    </row>
    <row r="4268" ht="23.25" customHeight="1">
      <c r="A4268" s="86" t="str">
        <f t="shared" si="3910"/>
        <v>47</v>
      </c>
      <c r="B4268" s="177">
        <v>47.0</v>
      </c>
      <c r="C4268" s="178" t="str">
        <f t="shared" si="91"/>
        <v/>
      </c>
      <c r="D4268" s="179" t="str">
        <f t="shared" ref="D4268:E4268" si="3956">D4267</f>
        <v/>
      </c>
      <c r="E4268" s="180" t="str">
        <f t="shared" si="3956"/>
        <v/>
      </c>
      <c r="F4268" s="181"/>
      <c r="G4268" s="182"/>
      <c r="H4268" s="183"/>
      <c r="I4268" s="183"/>
      <c r="J4268" s="184"/>
      <c r="K4268" s="185"/>
      <c r="L4268" s="186"/>
      <c r="M4268" s="127"/>
      <c r="N4268" s="128" t="str">
        <f>VLOOKUP(K4268,COD!$O$2:$P$10,2,FALSE)</f>
        <v>#N/A</v>
      </c>
      <c r="O4268" s="128" t="str">
        <f>VLOOKUP(L4268,COD!$O$12:$P$25,2,FALSE)</f>
        <v>#N/A</v>
      </c>
      <c r="P4268" s="119" t="str">
        <f t="shared" si="3763"/>
        <v>#N/A</v>
      </c>
    </row>
    <row r="4269" ht="23.25" customHeight="1">
      <c r="A4269" s="86" t="str">
        <f t="shared" si="3910"/>
        <v>48</v>
      </c>
      <c r="B4269" s="177">
        <v>48.0</v>
      </c>
      <c r="C4269" s="178" t="str">
        <f t="shared" si="91"/>
        <v/>
      </c>
      <c r="D4269" s="179" t="str">
        <f t="shared" ref="D4269:E4269" si="3957">D4268</f>
        <v/>
      </c>
      <c r="E4269" s="180" t="str">
        <f t="shared" si="3957"/>
        <v/>
      </c>
      <c r="F4269" s="181"/>
      <c r="G4269" s="182"/>
      <c r="H4269" s="183"/>
      <c r="I4269" s="183"/>
      <c r="J4269" s="184"/>
      <c r="K4269" s="186"/>
      <c r="L4269" s="186"/>
      <c r="M4269" s="132"/>
      <c r="N4269" s="118" t="str">
        <f>VLOOKUP(K4269,COD!$O$2:$P$10,2,FALSE)</f>
        <v>#N/A</v>
      </c>
      <c r="O4269" s="118" t="str">
        <f>VLOOKUP(L4269,COD!$O$12:$P$25,2,FALSE)</f>
        <v>#N/A</v>
      </c>
      <c r="P4269" s="119" t="str">
        <f t="shared" si="3763"/>
        <v>#N/A</v>
      </c>
    </row>
    <row r="4270" ht="23.25" customHeight="1">
      <c r="A4270" s="86" t="str">
        <f t="shared" si="3910"/>
        <v>49</v>
      </c>
      <c r="B4270" s="177">
        <v>49.0</v>
      </c>
      <c r="C4270" s="178" t="str">
        <f t="shared" si="91"/>
        <v/>
      </c>
      <c r="D4270" s="179" t="str">
        <f t="shared" ref="D4270:E4270" si="3958">D4269</f>
        <v/>
      </c>
      <c r="E4270" s="180" t="str">
        <f t="shared" si="3958"/>
        <v/>
      </c>
      <c r="F4270" s="181"/>
      <c r="G4270" s="182"/>
      <c r="H4270" s="183"/>
      <c r="I4270" s="183"/>
      <c r="J4270" s="184"/>
      <c r="K4270" s="185"/>
      <c r="L4270" s="186"/>
      <c r="M4270" s="127"/>
      <c r="N4270" s="128" t="str">
        <f>VLOOKUP(K4270,COD!$O$2:$P$10,2,FALSE)</f>
        <v>#N/A</v>
      </c>
      <c r="O4270" s="128" t="str">
        <f>VLOOKUP(L4270,COD!$O$12:$P$25,2,FALSE)</f>
        <v>#N/A</v>
      </c>
      <c r="P4270" s="119" t="str">
        <f t="shared" si="3763"/>
        <v>#N/A</v>
      </c>
    </row>
    <row r="4271" ht="23.25" customHeight="1">
      <c r="A4271" s="86" t="str">
        <f t="shared" si="3910"/>
        <v>50</v>
      </c>
      <c r="B4271" s="177">
        <v>50.0</v>
      </c>
      <c r="C4271" s="178" t="str">
        <f t="shared" si="91"/>
        <v/>
      </c>
      <c r="D4271" s="179" t="str">
        <f t="shared" ref="D4271:E4271" si="3959">D4270</f>
        <v/>
      </c>
      <c r="E4271" s="180" t="str">
        <f t="shared" si="3959"/>
        <v/>
      </c>
      <c r="F4271" s="181"/>
      <c r="G4271" s="182"/>
      <c r="H4271" s="183"/>
      <c r="I4271" s="183"/>
      <c r="J4271" s="184"/>
      <c r="K4271" s="186"/>
      <c r="L4271" s="186"/>
      <c r="M4271" s="132"/>
      <c r="N4271" s="118" t="str">
        <f>VLOOKUP(K4271,COD!$O$2:$P$10,2,FALSE)</f>
        <v>#N/A</v>
      </c>
      <c r="O4271" s="118" t="str">
        <f>VLOOKUP(L4271,COD!$O$12:$P$25,2,FALSE)</f>
        <v>#N/A</v>
      </c>
      <c r="P4271" s="119" t="str">
        <f t="shared" si="3763"/>
        <v>#N/A</v>
      </c>
    </row>
    <row r="4272" ht="23.25" customHeight="1">
      <c r="A4272" s="86" t="str">
        <f t="shared" si="3910"/>
        <v>51</v>
      </c>
      <c r="B4272" s="177">
        <v>51.0</v>
      </c>
      <c r="C4272" s="178" t="str">
        <f t="shared" si="91"/>
        <v/>
      </c>
      <c r="D4272" s="179" t="str">
        <f t="shared" ref="D4272:E4272" si="3960">D4271</f>
        <v/>
      </c>
      <c r="E4272" s="180" t="str">
        <f t="shared" si="3960"/>
        <v/>
      </c>
      <c r="F4272" s="181"/>
      <c r="G4272" s="182"/>
      <c r="H4272" s="183"/>
      <c r="I4272" s="183"/>
      <c r="J4272" s="187"/>
      <c r="K4272" s="186"/>
      <c r="L4272" s="186"/>
      <c r="M4272" s="131"/>
      <c r="N4272" s="128" t="str">
        <f>VLOOKUP(K4272,COD!$O$2:$P$10,2,FALSE)</f>
        <v>#N/A</v>
      </c>
      <c r="O4272" s="128" t="str">
        <f>VLOOKUP(L4272,COD!$O$12:$P$25,2,FALSE)</f>
        <v>#N/A</v>
      </c>
      <c r="P4272" s="119" t="str">
        <f t="shared" si="3763"/>
        <v>#N/A</v>
      </c>
    </row>
    <row r="4273" ht="23.25" customHeight="1">
      <c r="A4273" s="86" t="str">
        <f t="shared" si="3910"/>
        <v>52</v>
      </c>
      <c r="B4273" s="177">
        <v>52.0</v>
      </c>
      <c r="C4273" s="178" t="str">
        <f t="shared" si="91"/>
        <v/>
      </c>
      <c r="D4273" s="179" t="str">
        <f t="shared" ref="D4273:E4273" si="3961">D4272</f>
        <v/>
      </c>
      <c r="E4273" s="180" t="str">
        <f t="shared" si="3961"/>
        <v/>
      </c>
      <c r="F4273" s="181"/>
      <c r="G4273" s="182"/>
      <c r="H4273" s="183"/>
      <c r="I4273" s="183"/>
      <c r="J4273" s="184"/>
      <c r="K4273" s="186"/>
      <c r="L4273" s="186"/>
      <c r="M4273" s="132"/>
      <c r="N4273" s="119" t="str">
        <f>VLOOKUP(K4273,COD!$O$2:$P$10,2,FALSE)</f>
        <v>#N/A</v>
      </c>
      <c r="O4273" s="119" t="str">
        <f>VLOOKUP(L4273,COD!$O$12:$P$25,2,FALSE)</f>
        <v>#N/A</v>
      </c>
      <c r="P4273" s="119" t="str">
        <f t="shared" si="3763"/>
        <v>#N/A</v>
      </c>
    </row>
    <row r="4274" ht="23.25" customHeight="1">
      <c r="A4274" s="86" t="str">
        <f t="shared" si="3910"/>
        <v>53</v>
      </c>
      <c r="B4274" s="177">
        <v>53.0</v>
      </c>
      <c r="C4274" s="178" t="str">
        <f t="shared" si="91"/>
        <v/>
      </c>
      <c r="D4274" s="179" t="str">
        <f t="shared" ref="D4274:E4274" si="3962">D4273</f>
        <v/>
      </c>
      <c r="E4274" s="180" t="str">
        <f t="shared" si="3962"/>
        <v/>
      </c>
      <c r="F4274" s="181"/>
      <c r="G4274" s="182"/>
      <c r="H4274" s="183"/>
      <c r="I4274" s="183"/>
      <c r="J4274" s="184"/>
      <c r="K4274" s="185"/>
      <c r="L4274" s="185"/>
      <c r="M4274" s="127"/>
      <c r="N4274" s="119" t="str">
        <f>VLOOKUP(K4274,COD!$O$2:$P$10,2,FALSE)</f>
        <v>#N/A</v>
      </c>
      <c r="O4274" s="119" t="str">
        <f>VLOOKUP(L4274,COD!$O$12:$P$25,2,FALSE)</f>
        <v>#N/A</v>
      </c>
      <c r="P4274" s="119" t="str">
        <f t="shared" si="3763"/>
        <v>#N/A</v>
      </c>
    </row>
    <row r="4275" ht="23.25" customHeight="1">
      <c r="A4275" s="86" t="str">
        <f t="shared" si="3910"/>
        <v>54</v>
      </c>
      <c r="B4275" s="177">
        <v>54.0</v>
      </c>
      <c r="C4275" s="178" t="str">
        <f t="shared" si="91"/>
        <v/>
      </c>
      <c r="D4275" s="179" t="str">
        <f t="shared" ref="D4275:E4275" si="3963">D4274</f>
        <v/>
      </c>
      <c r="E4275" s="180" t="str">
        <f t="shared" si="3963"/>
        <v/>
      </c>
      <c r="F4275" s="181"/>
      <c r="G4275" s="182"/>
      <c r="H4275" s="183"/>
      <c r="I4275" s="183"/>
      <c r="J4275" s="184"/>
      <c r="K4275" s="186"/>
      <c r="L4275" s="186"/>
      <c r="M4275" s="132"/>
      <c r="N4275" s="119" t="str">
        <f>VLOOKUP(K4275,COD!$O$2:$P$10,2,FALSE)</f>
        <v>#N/A</v>
      </c>
      <c r="O4275" s="119" t="str">
        <f>VLOOKUP(L4275,COD!$O$12:$P$25,2,FALSE)</f>
        <v>#N/A</v>
      </c>
      <c r="P4275" s="119" t="str">
        <f t="shared" si="3763"/>
        <v>#N/A</v>
      </c>
    </row>
    <row r="4276" ht="23.25" customHeight="1">
      <c r="A4276" s="86" t="str">
        <f t="shared" si="3910"/>
        <v>55</v>
      </c>
      <c r="B4276" s="177">
        <v>55.0</v>
      </c>
      <c r="C4276" s="178" t="str">
        <f t="shared" si="91"/>
        <v/>
      </c>
      <c r="D4276" s="179" t="str">
        <f t="shared" ref="D4276:E4276" si="3964">D4275</f>
        <v/>
      </c>
      <c r="E4276" s="180" t="str">
        <f t="shared" si="3964"/>
        <v/>
      </c>
      <c r="F4276" s="181"/>
      <c r="G4276" s="182"/>
      <c r="H4276" s="183"/>
      <c r="I4276" s="183"/>
      <c r="J4276" s="184"/>
      <c r="K4276" s="185"/>
      <c r="L4276" s="186"/>
      <c r="M4276" s="131"/>
      <c r="N4276" s="119" t="str">
        <f>VLOOKUP(K4276,COD!$O$2:$P$10,2,FALSE)</f>
        <v>#N/A</v>
      </c>
      <c r="O4276" s="119" t="str">
        <f>VLOOKUP(L4276,COD!$O$12:$P$25,2,FALSE)</f>
        <v>#N/A</v>
      </c>
      <c r="P4276" s="119" t="str">
        <f t="shared" si="3763"/>
        <v>#N/A</v>
      </c>
    </row>
    <row r="4277" ht="23.25" customHeight="1">
      <c r="A4277" s="86" t="str">
        <f t="shared" si="3910"/>
        <v>56</v>
      </c>
      <c r="B4277" s="177">
        <v>56.0</v>
      </c>
      <c r="C4277" s="178" t="str">
        <f t="shared" si="91"/>
        <v/>
      </c>
      <c r="D4277" s="179" t="str">
        <f t="shared" ref="D4277:E4277" si="3965">D4276</f>
        <v/>
      </c>
      <c r="E4277" s="180" t="str">
        <f t="shared" si="3965"/>
        <v/>
      </c>
      <c r="F4277" s="181"/>
      <c r="G4277" s="182"/>
      <c r="H4277" s="183"/>
      <c r="I4277" s="183"/>
      <c r="J4277" s="184"/>
      <c r="K4277" s="186"/>
      <c r="L4277" s="186"/>
      <c r="M4277" s="130"/>
      <c r="N4277" s="119" t="str">
        <f>VLOOKUP(K4277,COD!$O$2:$P$10,2,FALSE)</f>
        <v>#N/A</v>
      </c>
      <c r="O4277" s="119" t="str">
        <f>VLOOKUP(L4277,COD!$O$12:$P$25,2,FALSE)</f>
        <v>#N/A</v>
      </c>
      <c r="P4277" s="119" t="str">
        <f t="shared" si="3763"/>
        <v>#N/A</v>
      </c>
    </row>
    <row r="4278" ht="23.25" customHeight="1">
      <c r="A4278" s="86" t="str">
        <f t="shared" si="3910"/>
        <v>57</v>
      </c>
      <c r="B4278" s="177">
        <v>57.0</v>
      </c>
      <c r="C4278" s="178" t="str">
        <f t="shared" si="91"/>
        <v/>
      </c>
      <c r="D4278" s="179" t="str">
        <f t="shared" ref="D4278:E4278" si="3966">D4277</f>
        <v/>
      </c>
      <c r="E4278" s="180" t="str">
        <f t="shared" si="3966"/>
        <v/>
      </c>
      <c r="F4278" s="181"/>
      <c r="G4278" s="182"/>
      <c r="H4278" s="183"/>
      <c r="I4278" s="183"/>
      <c r="J4278" s="184"/>
      <c r="K4278" s="185"/>
      <c r="L4278" s="185"/>
      <c r="M4278" s="127"/>
      <c r="N4278" s="119" t="str">
        <f>VLOOKUP(K4278,COD!$O$2:$P$10,2,FALSE)</f>
        <v>#N/A</v>
      </c>
      <c r="O4278" s="119" t="str">
        <f>VLOOKUP(L4278,COD!$O$12:$P$25,2,FALSE)</f>
        <v>#N/A</v>
      </c>
      <c r="P4278" s="119" t="str">
        <f t="shared" si="3763"/>
        <v>#N/A</v>
      </c>
    </row>
    <row r="4279" ht="23.25" customHeight="1">
      <c r="A4279" s="86" t="str">
        <f t="shared" si="3910"/>
        <v>58</v>
      </c>
      <c r="B4279" s="177">
        <v>58.0</v>
      </c>
      <c r="C4279" s="178" t="str">
        <f t="shared" si="91"/>
        <v/>
      </c>
      <c r="D4279" s="179" t="str">
        <f t="shared" ref="D4279:E4279" si="3967">D4278</f>
        <v/>
      </c>
      <c r="E4279" s="180" t="str">
        <f t="shared" si="3967"/>
        <v/>
      </c>
      <c r="F4279" s="181"/>
      <c r="G4279" s="182"/>
      <c r="H4279" s="183"/>
      <c r="I4279" s="183"/>
      <c r="J4279" s="184"/>
      <c r="K4279" s="185"/>
      <c r="L4279" s="185"/>
      <c r="M4279" s="132"/>
      <c r="N4279" s="119" t="str">
        <f>VLOOKUP(K4279,COD!$O$2:$P$10,2,FALSE)</f>
        <v>#N/A</v>
      </c>
      <c r="O4279" s="119" t="str">
        <f>VLOOKUP(L4279,COD!$O$12:$P$25,2,FALSE)</f>
        <v>#N/A</v>
      </c>
      <c r="P4279" s="119" t="str">
        <f t="shared" si="3763"/>
        <v>#N/A</v>
      </c>
    </row>
    <row r="4280" ht="23.25" customHeight="1">
      <c r="A4280" s="86" t="str">
        <f t="shared" si="3910"/>
        <v>59</v>
      </c>
      <c r="B4280" s="177">
        <v>59.0</v>
      </c>
      <c r="C4280" s="178" t="str">
        <f t="shared" si="91"/>
        <v/>
      </c>
      <c r="D4280" s="179" t="str">
        <f t="shared" ref="D4280:E4280" si="3968">D4279</f>
        <v/>
      </c>
      <c r="E4280" s="180" t="str">
        <f t="shared" si="3968"/>
        <v/>
      </c>
      <c r="F4280" s="181"/>
      <c r="G4280" s="182"/>
      <c r="H4280" s="183"/>
      <c r="I4280" s="183"/>
      <c r="J4280" s="184"/>
      <c r="K4280" s="185"/>
      <c r="L4280" s="185"/>
      <c r="M4280" s="127"/>
      <c r="N4280" s="119" t="str">
        <f>VLOOKUP(K4280,COD!$O$2:$P$10,2,FALSE)</f>
        <v>#N/A</v>
      </c>
      <c r="O4280" s="119" t="str">
        <f>VLOOKUP(L4280,COD!$O$12:$P$25,2,FALSE)</f>
        <v>#N/A</v>
      </c>
      <c r="P4280" s="119" t="str">
        <f t="shared" si="3763"/>
        <v>#N/A</v>
      </c>
    </row>
    <row r="4281" ht="23.25" customHeight="1">
      <c r="A4281" s="86" t="str">
        <f t="shared" si="3910"/>
        <v>60</v>
      </c>
      <c r="B4281" s="177">
        <v>60.0</v>
      </c>
      <c r="C4281" s="178" t="str">
        <f t="shared" si="91"/>
        <v/>
      </c>
      <c r="D4281" s="179" t="str">
        <f t="shared" ref="D4281:E4281" si="3969">D4280</f>
        <v/>
      </c>
      <c r="E4281" s="180" t="str">
        <f t="shared" si="3969"/>
        <v/>
      </c>
      <c r="F4281" s="181"/>
      <c r="G4281" s="182"/>
      <c r="H4281" s="183"/>
      <c r="I4281" s="183"/>
      <c r="J4281" s="184"/>
      <c r="K4281" s="185"/>
      <c r="L4281" s="185"/>
      <c r="M4281" s="132"/>
      <c r="N4281" s="119" t="str">
        <f>VLOOKUP(K4281,COD!$O$2:$P$10,2,FALSE)</f>
        <v>#N/A</v>
      </c>
      <c r="O4281" s="119" t="str">
        <f>VLOOKUP(L4281,COD!$O$12:$P$25,2,FALSE)</f>
        <v>#N/A</v>
      </c>
      <c r="P4281" s="119" t="str">
        <f t="shared" si="3763"/>
        <v>#N/A</v>
      </c>
    </row>
    <row r="4282" ht="23.25" customHeight="1">
      <c r="A4282" s="86" t="str">
        <f t="shared" si="3910"/>
        <v>61</v>
      </c>
      <c r="B4282" s="177">
        <v>61.0</v>
      </c>
      <c r="C4282" s="178" t="str">
        <f t="shared" si="91"/>
        <v/>
      </c>
      <c r="D4282" s="179" t="str">
        <f t="shared" ref="D4282:E4282" si="3970">D4281</f>
        <v/>
      </c>
      <c r="E4282" s="180" t="str">
        <f t="shared" si="3970"/>
        <v/>
      </c>
      <c r="F4282" s="181"/>
      <c r="G4282" s="182"/>
      <c r="H4282" s="183"/>
      <c r="I4282" s="183"/>
      <c r="J4282" s="187"/>
      <c r="K4282" s="185"/>
      <c r="L4282" s="185"/>
      <c r="M4282" s="127"/>
      <c r="N4282" s="119" t="str">
        <f>VLOOKUP(K4282,COD!$O$2:$P$10,2,FALSE)</f>
        <v>#N/A</v>
      </c>
      <c r="O4282" s="119" t="str">
        <f>VLOOKUP(L4282,COD!$O$12:$P$25,2,FALSE)</f>
        <v>#N/A</v>
      </c>
      <c r="P4282" s="119" t="str">
        <f t="shared" si="3763"/>
        <v>#N/A</v>
      </c>
    </row>
    <row r="4283" ht="23.25" customHeight="1">
      <c r="A4283" s="86" t="str">
        <f t="shared" si="3910"/>
        <v>62</v>
      </c>
      <c r="B4283" s="177">
        <v>62.0</v>
      </c>
      <c r="C4283" s="178" t="str">
        <f t="shared" si="91"/>
        <v/>
      </c>
      <c r="D4283" s="179" t="str">
        <f t="shared" ref="D4283:E4283" si="3971">D4282</f>
        <v/>
      </c>
      <c r="E4283" s="180" t="str">
        <f t="shared" si="3971"/>
        <v/>
      </c>
      <c r="F4283" s="181"/>
      <c r="G4283" s="182"/>
      <c r="H4283" s="183"/>
      <c r="I4283" s="183"/>
      <c r="J4283" s="187"/>
      <c r="K4283" s="186"/>
      <c r="L4283" s="186"/>
      <c r="M4283" s="130"/>
      <c r="N4283" s="119" t="str">
        <f>VLOOKUP(K4283,COD!$O$2:$P$10,2,FALSE)</f>
        <v>#N/A</v>
      </c>
      <c r="O4283" s="119" t="str">
        <f>VLOOKUP(L4283,COD!$O$12:$P$25,2,FALSE)</f>
        <v>#N/A</v>
      </c>
      <c r="P4283" s="119" t="str">
        <f t="shared" si="3763"/>
        <v>#N/A</v>
      </c>
    </row>
    <row r="4284" ht="23.25" customHeight="1">
      <c r="A4284" s="86" t="str">
        <f t="shared" si="3910"/>
        <v>63</v>
      </c>
      <c r="B4284" s="177">
        <v>63.0</v>
      </c>
      <c r="C4284" s="178" t="str">
        <f t="shared" si="91"/>
        <v/>
      </c>
      <c r="D4284" s="179" t="str">
        <f t="shared" ref="D4284:E4284" si="3972">D4283</f>
        <v/>
      </c>
      <c r="E4284" s="180" t="str">
        <f t="shared" si="3972"/>
        <v/>
      </c>
      <c r="F4284" s="181"/>
      <c r="G4284" s="182"/>
      <c r="H4284" s="183"/>
      <c r="I4284" s="183"/>
      <c r="J4284" s="187"/>
      <c r="K4284" s="185"/>
      <c r="L4284" s="185"/>
      <c r="M4284" s="131"/>
      <c r="N4284" s="119" t="str">
        <f>VLOOKUP(K4284,COD!$O$2:$P$10,2,FALSE)</f>
        <v>#N/A</v>
      </c>
      <c r="O4284" s="119" t="str">
        <f>VLOOKUP(L4284,COD!$O$12:$P$25,2,FALSE)</f>
        <v>#N/A</v>
      </c>
      <c r="P4284" s="119" t="str">
        <f t="shared" si="3763"/>
        <v>#N/A</v>
      </c>
    </row>
    <row r="4285" ht="23.25" customHeight="1">
      <c r="A4285" s="86" t="str">
        <f t="shared" si="3910"/>
        <v>64</v>
      </c>
      <c r="B4285" s="177">
        <v>64.0</v>
      </c>
      <c r="C4285" s="178" t="str">
        <f t="shared" si="91"/>
        <v/>
      </c>
      <c r="D4285" s="179" t="str">
        <f t="shared" ref="D4285:E4285" si="3973">D4284</f>
        <v/>
      </c>
      <c r="E4285" s="180" t="str">
        <f t="shared" si="3973"/>
        <v/>
      </c>
      <c r="F4285" s="181"/>
      <c r="G4285" s="182"/>
      <c r="H4285" s="183"/>
      <c r="I4285" s="183"/>
      <c r="J4285" s="184"/>
      <c r="K4285" s="185"/>
      <c r="L4285" s="185"/>
      <c r="M4285" s="130"/>
      <c r="N4285" s="119" t="str">
        <f>VLOOKUP(K4285,COD!$O$2:$P$10,2,FALSE)</f>
        <v>#N/A</v>
      </c>
      <c r="O4285" s="119" t="str">
        <f>VLOOKUP(L4285,COD!$O$12:$P$25,2,FALSE)</f>
        <v>#N/A</v>
      </c>
      <c r="P4285" s="119" t="str">
        <f t="shared" si="3763"/>
        <v>#N/A</v>
      </c>
    </row>
    <row r="4286" ht="23.25" customHeight="1">
      <c r="A4286" s="86" t="str">
        <f t="shared" si="3910"/>
        <v>65</v>
      </c>
      <c r="B4286" s="177">
        <v>65.0</v>
      </c>
      <c r="C4286" s="178" t="str">
        <f t="shared" si="91"/>
        <v/>
      </c>
      <c r="D4286" s="179" t="str">
        <f t="shared" ref="D4286:E4286" si="3974">D4285</f>
        <v/>
      </c>
      <c r="E4286" s="180" t="str">
        <f t="shared" si="3974"/>
        <v/>
      </c>
      <c r="F4286" s="181"/>
      <c r="G4286" s="182"/>
      <c r="H4286" s="183"/>
      <c r="I4286" s="183"/>
      <c r="J4286" s="184"/>
      <c r="K4286" s="185"/>
      <c r="L4286" s="185"/>
      <c r="M4286" s="131"/>
      <c r="N4286" s="119" t="str">
        <f>VLOOKUP(K4286,COD!$O$2:$P$10,2,FALSE)</f>
        <v>#N/A</v>
      </c>
      <c r="O4286" s="119" t="str">
        <f>VLOOKUP(L4286,COD!$O$12:$P$25,2,FALSE)</f>
        <v>#N/A</v>
      </c>
      <c r="P4286" s="119" t="str">
        <f t="shared" si="3763"/>
        <v>#N/A</v>
      </c>
    </row>
    <row r="4287" ht="23.25" customHeight="1">
      <c r="A4287" s="86" t="str">
        <f t="shared" si="3910"/>
        <v>66</v>
      </c>
      <c r="B4287" s="177">
        <v>66.0</v>
      </c>
      <c r="C4287" s="178" t="str">
        <f t="shared" si="91"/>
        <v/>
      </c>
      <c r="D4287" s="179" t="str">
        <f t="shared" ref="D4287:E4287" si="3975">D4286</f>
        <v/>
      </c>
      <c r="E4287" s="180" t="str">
        <f t="shared" si="3975"/>
        <v/>
      </c>
      <c r="F4287" s="181"/>
      <c r="G4287" s="182"/>
      <c r="H4287" s="183"/>
      <c r="I4287" s="183"/>
      <c r="J4287" s="184"/>
      <c r="K4287" s="186"/>
      <c r="L4287" s="186"/>
      <c r="M4287" s="130"/>
      <c r="N4287" s="119" t="str">
        <f>VLOOKUP(K4287,COD!$O$2:$P$10,2,FALSE)</f>
        <v>#N/A</v>
      </c>
      <c r="O4287" s="119" t="str">
        <f>VLOOKUP(L4287,COD!$O$12:$P$25,2,FALSE)</f>
        <v>#N/A</v>
      </c>
      <c r="P4287" s="119" t="str">
        <f t="shared" si="3763"/>
        <v>#N/A</v>
      </c>
    </row>
    <row r="4288" ht="23.25" customHeight="1">
      <c r="A4288" s="86" t="str">
        <f t="shared" si="3910"/>
        <v>67</v>
      </c>
      <c r="B4288" s="177">
        <v>67.0</v>
      </c>
      <c r="C4288" s="178" t="str">
        <f t="shared" si="91"/>
        <v/>
      </c>
      <c r="D4288" s="179" t="str">
        <f t="shared" ref="D4288:E4288" si="3976">D4287</f>
        <v/>
      </c>
      <c r="E4288" s="180" t="str">
        <f t="shared" si="3976"/>
        <v/>
      </c>
      <c r="F4288" s="181"/>
      <c r="G4288" s="182"/>
      <c r="H4288" s="183"/>
      <c r="I4288" s="183"/>
      <c r="J4288" s="184"/>
      <c r="K4288" s="185"/>
      <c r="L4288" s="185"/>
      <c r="M4288" s="127"/>
      <c r="N4288" s="119" t="str">
        <f>VLOOKUP(K4288,COD!$O$2:$P$10,2,FALSE)</f>
        <v>#N/A</v>
      </c>
      <c r="O4288" s="119" t="str">
        <f>VLOOKUP(L4288,COD!$O$12:$P$25,2,FALSE)</f>
        <v>#N/A</v>
      </c>
      <c r="P4288" s="119" t="str">
        <f t="shared" si="3763"/>
        <v>#N/A</v>
      </c>
    </row>
    <row r="4289" ht="23.25" customHeight="1">
      <c r="A4289" s="86" t="str">
        <f t="shared" si="3910"/>
        <v>68</v>
      </c>
      <c r="B4289" s="177">
        <v>68.0</v>
      </c>
      <c r="C4289" s="178" t="str">
        <f t="shared" si="91"/>
        <v/>
      </c>
      <c r="D4289" s="179" t="str">
        <f t="shared" ref="D4289:E4289" si="3977">D4288</f>
        <v/>
      </c>
      <c r="E4289" s="180" t="str">
        <f t="shared" si="3977"/>
        <v/>
      </c>
      <c r="F4289" s="181"/>
      <c r="G4289" s="182"/>
      <c r="H4289" s="183"/>
      <c r="I4289" s="183"/>
      <c r="J4289" s="187"/>
      <c r="K4289" s="186"/>
      <c r="L4289" s="186"/>
      <c r="M4289" s="130"/>
      <c r="N4289" s="119" t="str">
        <f>VLOOKUP(K4289,COD!$O$2:$P$10,2,FALSE)</f>
        <v>#N/A</v>
      </c>
      <c r="O4289" s="119" t="str">
        <f>VLOOKUP(L4289,COD!$O$12:$P$25,2,FALSE)</f>
        <v>#N/A</v>
      </c>
      <c r="P4289" s="119" t="str">
        <f t="shared" si="3763"/>
        <v>#N/A</v>
      </c>
    </row>
    <row r="4290" ht="23.25" customHeight="1">
      <c r="A4290" s="86" t="str">
        <f t="shared" si="3910"/>
        <v>69</v>
      </c>
      <c r="B4290" s="177">
        <v>69.0</v>
      </c>
      <c r="C4290" s="178" t="str">
        <f t="shared" si="91"/>
        <v/>
      </c>
      <c r="D4290" s="179" t="str">
        <f t="shared" ref="D4290:E4290" si="3978">D4289</f>
        <v/>
      </c>
      <c r="E4290" s="180" t="str">
        <f t="shared" si="3978"/>
        <v/>
      </c>
      <c r="F4290" s="181"/>
      <c r="G4290" s="182"/>
      <c r="H4290" s="183"/>
      <c r="I4290" s="183"/>
      <c r="J4290" s="184"/>
      <c r="K4290" s="186"/>
      <c r="L4290" s="186"/>
      <c r="M4290" s="131"/>
      <c r="N4290" s="119" t="str">
        <f>VLOOKUP(K4290,COD!$O$2:$P$10,2,FALSE)</f>
        <v>#N/A</v>
      </c>
      <c r="O4290" s="119" t="str">
        <f>VLOOKUP(L4290,COD!$O$12:$P$25,2,FALSE)</f>
        <v>#N/A</v>
      </c>
      <c r="P4290" s="119" t="str">
        <f t="shared" si="3763"/>
        <v>#N/A</v>
      </c>
    </row>
    <row r="4291" ht="23.25" customHeight="1">
      <c r="A4291" s="86" t="str">
        <f t="shared" si="3910"/>
        <v>70</v>
      </c>
      <c r="B4291" s="191">
        <v>70.0</v>
      </c>
      <c r="C4291" s="192" t="str">
        <f t="shared" si="91"/>
        <v/>
      </c>
      <c r="D4291" s="193" t="str">
        <f t="shared" ref="D4291:E4291" si="3979">D4290</f>
        <v/>
      </c>
      <c r="E4291" s="194" t="str">
        <f t="shared" si="3979"/>
        <v/>
      </c>
      <c r="F4291" s="195"/>
      <c r="G4291" s="196"/>
      <c r="H4291" s="197"/>
      <c r="I4291" s="197"/>
      <c r="J4291" s="198"/>
      <c r="K4291" s="199"/>
      <c r="L4291" s="199"/>
      <c r="M4291" s="166"/>
      <c r="N4291" s="119" t="str">
        <f>VLOOKUP(K4291,COD!$O$2:$P$10,2,FALSE)</f>
        <v>#N/A</v>
      </c>
      <c r="O4291" s="119" t="str">
        <f>VLOOKUP(L4291,COD!$O$12:$P$25,2,FALSE)</f>
        <v>#N/A</v>
      </c>
      <c r="P4291" s="119" t="str">
        <f t="shared" si="3763"/>
        <v>#N/A</v>
      </c>
    </row>
    <row r="4292" ht="21.0" customHeight="1">
      <c r="A4292" s="86" t="str">
        <f t="shared" ref="A4292:A4294" si="3981">E4292&amp;D4292&amp;F4292</f>
        <v>CLAVE ROJA</v>
      </c>
      <c r="B4292" s="167" t="s">
        <v>450</v>
      </c>
      <c r="C4292" s="200" t="str">
        <f t="shared" si="91"/>
        <v/>
      </c>
      <c r="D4292" s="201" t="str">
        <f t="shared" ref="D4292:E4292" si="3980">D4291</f>
        <v/>
      </c>
      <c r="E4292" s="202" t="str">
        <f t="shared" si="3980"/>
        <v/>
      </c>
      <c r="F4292" s="203" t="s">
        <v>21</v>
      </c>
      <c r="G4292" s="150"/>
      <c r="H4292" s="150"/>
      <c r="I4292" s="150"/>
      <c r="J4292" s="151"/>
      <c r="K4292" s="152"/>
      <c r="L4292" s="151"/>
      <c r="M4292" s="153"/>
      <c r="N4292" s="119" t="str">
        <f>VLOOKUP(K4292,COD!$O$2:$P$10,2,FALSE)</f>
        <v>#N/A</v>
      </c>
      <c r="O4292" s="119" t="str">
        <f>VLOOKUP(L4292,COD!$O$12:$P$25,2,FALSE)</f>
        <v>#N/A</v>
      </c>
      <c r="P4292" s="119" t="str">
        <f t="shared" si="3763"/>
        <v>#N/A</v>
      </c>
    </row>
    <row r="4293" ht="21.0" customHeight="1">
      <c r="A4293" s="86" t="str">
        <f t="shared" si="3981"/>
        <v>CLAVE AMARILLA</v>
      </c>
      <c r="B4293" s="177" t="s">
        <v>450</v>
      </c>
      <c r="C4293" s="204" t="str">
        <f t="shared" si="91"/>
        <v/>
      </c>
      <c r="D4293" s="205" t="str">
        <f t="shared" ref="D4293:E4293" si="3982">D4292</f>
        <v/>
      </c>
      <c r="E4293" s="180" t="str">
        <f t="shared" si="3982"/>
        <v/>
      </c>
      <c r="F4293" s="206" t="s">
        <v>32</v>
      </c>
      <c r="G4293" s="157"/>
      <c r="H4293" s="157"/>
      <c r="I4293" s="157"/>
      <c r="J4293" s="158"/>
      <c r="K4293" s="159"/>
      <c r="L4293" s="158"/>
      <c r="M4293" s="130"/>
      <c r="N4293" s="119" t="str">
        <f>VLOOKUP(K4293,COD!$O$2:$P$10,2,FALSE)</f>
        <v>#N/A</v>
      </c>
      <c r="O4293" s="119" t="str">
        <f>VLOOKUP(L4293,COD!$O$12:$P$25,2,FALSE)</f>
        <v>#N/A</v>
      </c>
      <c r="P4293" s="119" t="str">
        <f t="shared" si="3763"/>
        <v>#N/A</v>
      </c>
    </row>
    <row r="4294" ht="21.0" customHeight="1">
      <c r="A4294" s="86" t="str">
        <f t="shared" si="3981"/>
        <v>CLAVE AZUL</v>
      </c>
      <c r="B4294" s="191" t="s">
        <v>450</v>
      </c>
      <c r="C4294" s="207" t="str">
        <f t="shared" si="91"/>
        <v/>
      </c>
      <c r="D4294" s="208" t="str">
        <f t="shared" ref="D4294:E4294" si="3983">D4293</f>
        <v/>
      </c>
      <c r="E4294" s="194" t="str">
        <f t="shared" si="3983"/>
        <v/>
      </c>
      <c r="F4294" s="209" t="s">
        <v>43</v>
      </c>
      <c r="G4294" s="163"/>
      <c r="H4294" s="163"/>
      <c r="I4294" s="163"/>
      <c r="J4294" s="164"/>
      <c r="K4294" s="165"/>
      <c r="L4294" s="164"/>
      <c r="M4294" s="166"/>
      <c r="N4294" s="119" t="str">
        <f>VLOOKUP(K4294,COD!$O$2:$P$10,2,FALSE)</f>
        <v>#N/A</v>
      </c>
      <c r="O4294" s="119" t="str">
        <f>VLOOKUP(L4294,COD!$O$12:$P$25,2,FALSE)</f>
        <v>#N/A</v>
      </c>
      <c r="P4294" s="119" t="str">
        <f t="shared" si="3763"/>
        <v>#N/A</v>
      </c>
    </row>
    <row r="4295" ht="23.25" customHeight="1">
      <c r="A4295" s="86" t="str">
        <f t="shared" ref="A4295:A4364" si="3984">E4295&amp;D4295&amp;B4295</f>
        <v>1</v>
      </c>
      <c r="B4295" s="108">
        <v>1.0</v>
      </c>
      <c r="C4295" s="109" t="str">
        <f t="shared" si="91"/>
        <v/>
      </c>
      <c r="D4295" s="110" t="str">
        <f>VLOOKUP($B$2&amp;$E4295,'Numeración'!$A$4:$G$63,5,FALSE)</f>
        <v/>
      </c>
      <c r="E4295" s="210"/>
      <c r="F4295" s="211"/>
      <c r="G4295" s="113"/>
      <c r="H4295" s="114"/>
      <c r="I4295" s="114"/>
      <c r="J4295" s="212"/>
      <c r="K4295" s="175"/>
      <c r="L4295" s="175"/>
      <c r="M4295" s="117"/>
      <c r="N4295" s="118" t="str">
        <f>VLOOKUP(K4295,COD!$O$2:$P$10,2,FALSE)</f>
        <v>#N/A</v>
      </c>
      <c r="O4295" s="118" t="str">
        <f>VLOOKUP(L4295,COD!$O$12:$P$25,2,FALSE)</f>
        <v>#N/A</v>
      </c>
      <c r="P4295" s="119" t="str">
        <f t="shared" si="3763"/>
        <v>#N/A</v>
      </c>
    </row>
    <row r="4296" ht="23.25" customHeight="1">
      <c r="A4296" s="86" t="str">
        <f t="shared" si="3984"/>
        <v>2</v>
      </c>
      <c r="B4296" s="120">
        <v>2.0</v>
      </c>
      <c r="C4296" s="121" t="str">
        <f t="shared" si="91"/>
        <v/>
      </c>
      <c r="D4296" s="122" t="str">
        <f t="shared" ref="D4296:E4296" si="3985">D4295</f>
        <v/>
      </c>
      <c r="E4296" s="123" t="str">
        <f t="shared" si="3985"/>
        <v/>
      </c>
      <c r="F4296" s="213"/>
      <c r="G4296" s="124"/>
      <c r="H4296" s="125"/>
      <c r="I4296" s="125"/>
      <c r="J4296" s="214"/>
      <c r="K4296" s="185"/>
      <c r="L4296" s="186"/>
      <c r="M4296" s="127"/>
      <c r="N4296" s="128" t="str">
        <f>VLOOKUP(K4296,COD!$O$2:$P$10,2,FALSE)</f>
        <v>#N/A</v>
      </c>
      <c r="O4296" s="128" t="str">
        <f>VLOOKUP(L4296,COD!$O$12:$P$25,2,FALSE)</f>
        <v>#N/A</v>
      </c>
      <c r="P4296" s="119" t="str">
        <f t="shared" si="3763"/>
        <v>#N/A</v>
      </c>
    </row>
    <row r="4297" ht="23.25" customHeight="1">
      <c r="A4297" s="86" t="str">
        <f t="shared" si="3984"/>
        <v>3</v>
      </c>
      <c r="B4297" s="120">
        <v>3.0</v>
      </c>
      <c r="C4297" s="121" t="str">
        <f t="shared" si="91"/>
        <v/>
      </c>
      <c r="D4297" s="122" t="str">
        <f t="shared" ref="D4297:E4297" si="3986">D4296</f>
        <v/>
      </c>
      <c r="E4297" s="123" t="str">
        <f t="shared" si="3986"/>
        <v/>
      </c>
      <c r="F4297" s="213"/>
      <c r="G4297" s="124"/>
      <c r="H4297" s="125"/>
      <c r="I4297" s="125"/>
      <c r="J4297" s="214"/>
      <c r="K4297" s="185"/>
      <c r="L4297" s="185"/>
      <c r="M4297" s="130"/>
      <c r="N4297" s="118" t="str">
        <f>VLOOKUP(K4297,COD!$O$2:$P$10,2,FALSE)</f>
        <v>#N/A</v>
      </c>
      <c r="O4297" s="118" t="str">
        <f>VLOOKUP(L4297,COD!$O$12:$P$25,2,FALSE)</f>
        <v>#N/A</v>
      </c>
      <c r="P4297" s="119" t="str">
        <f t="shared" si="3763"/>
        <v>#N/A</v>
      </c>
    </row>
    <row r="4298" ht="23.25" customHeight="1">
      <c r="A4298" s="86" t="str">
        <f t="shared" si="3984"/>
        <v>4</v>
      </c>
      <c r="B4298" s="120">
        <v>4.0</v>
      </c>
      <c r="C4298" s="121" t="str">
        <f t="shared" si="91"/>
        <v/>
      </c>
      <c r="D4298" s="122" t="str">
        <f t="shared" ref="D4298:E4298" si="3987">D4297</f>
        <v/>
      </c>
      <c r="E4298" s="123" t="str">
        <f t="shared" si="3987"/>
        <v/>
      </c>
      <c r="F4298" s="213"/>
      <c r="G4298" s="124"/>
      <c r="H4298" s="125"/>
      <c r="I4298" s="125"/>
      <c r="J4298" s="214"/>
      <c r="K4298" s="185"/>
      <c r="L4298" s="185"/>
      <c r="M4298" s="127"/>
      <c r="N4298" s="128" t="str">
        <f>VLOOKUP(K4298,COD!$O$2:$P$10,2,FALSE)</f>
        <v>#N/A</v>
      </c>
      <c r="O4298" s="128" t="str">
        <f>VLOOKUP(L4298,COD!$O$12:$P$25,2,FALSE)</f>
        <v>#N/A</v>
      </c>
      <c r="P4298" s="119" t="str">
        <f t="shared" si="3763"/>
        <v>#N/A</v>
      </c>
    </row>
    <row r="4299" ht="23.25" customHeight="1">
      <c r="A4299" s="86" t="str">
        <f t="shared" si="3984"/>
        <v>5</v>
      </c>
      <c r="B4299" s="120">
        <v>5.0</v>
      </c>
      <c r="C4299" s="121" t="str">
        <f t="shared" si="91"/>
        <v/>
      </c>
      <c r="D4299" s="122" t="str">
        <f t="shared" ref="D4299:E4299" si="3988">D4298</f>
        <v/>
      </c>
      <c r="E4299" s="123" t="str">
        <f t="shared" si="3988"/>
        <v/>
      </c>
      <c r="F4299" s="213"/>
      <c r="G4299" s="124"/>
      <c r="H4299" s="125"/>
      <c r="I4299" s="125"/>
      <c r="J4299" s="214"/>
      <c r="K4299" s="185"/>
      <c r="L4299" s="185"/>
      <c r="M4299" s="130"/>
      <c r="N4299" s="118" t="str">
        <f>VLOOKUP(K4299,COD!$O$2:$P$10,2,FALSE)</f>
        <v>#N/A</v>
      </c>
      <c r="O4299" s="118" t="str">
        <f>VLOOKUP(L4299,COD!$O$12:$P$25,2,FALSE)</f>
        <v>#N/A</v>
      </c>
      <c r="P4299" s="119" t="str">
        <f t="shared" si="3763"/>
        <v>#N/A</v>
      </c>
    </row>
    <row r="4300" ht="23.25" customHeight="1">
      <c r="A4300" s="86" t="str">
        <f t="shared" si="3984"/>
        <v>6</v>
      </c>
      <c r="B4300" s="120">
        <v>6.0</v>
      </c>
      <c r="C4300" s="121" t="str">
        <f t="shared" si="91"/>
        <v/>
      </c>
      <c r="D4300" s="122" t="str">
        <f t="shared" ref="D4300:E4300" si="3989">D4299</f>
        <v/>
      </c>
      <c r="E4300" s="123" t="str">
        <f t="shared" si="3989"/>
        <v/>
      </c>
      <c r="F4300" s="213"/>
      <c r="G4300" s="124"/>
      <c r="H4300" s="125"/>
      <c r="I4300" s="125"/>
      <c r="J4300" s="214"/>
      <c r="K4300" s="185"/>
      <c r="L4300" s="185"/>
      <c r="M4300" s="131"/>
      <c r="N4300" s="128" t="str">
        <f>VLOOKUP(K4300,COD!$O$2:$P$10,2,FALSE)</f>
        <v>#N/A</v>
      </c>
      <c r="O4300" s="128" t="str">
        <f>VLOOKUP(L4300,COD!$O$12:$P$25,2,FALSE)</f>
        <v>#N/A</v>
      </c>
      <c r="P4300" s="119" t="str">
        <f t="shared" si="3763"/>
        <v>#N/A</v>
      </c>
    </row>
    <row r="4301" ht="23.25" customHeight="1">
      <c r="A4301" s="86" t="str">
        <f t="shared" si="3984"/>
        <v>7</v>
      </c>
      <c r="B4301" s="120">
        <v>7.0</v>
      </c>
      <c r="C4301" s="121" t="str">
        <f t="shared" si="91"/>
        <v/>
      </c>
      <c r="D4301" s="122" t="str">
        <f t="shared" ref="D4301:E4301" si="3990">D4300</f>
        <v/>
      </c>
      <c r="E4301" s="123" t="str">
        <f t="shared" si="3990"/>
        <v/>
      </c>
      <c r="F4301" s="213"/>
      <c r="G4301" s="124"/>
      <c r="H4301" s="125"/>
      <c r="I4301" s="125"/>
      <c r="J4301" s="214"/>
      <c r="K4301" s="185"/>
      <c r="L4301" s="185"/>
      <c r="M4301" s="132"/>
      <c r="N4301" s="118" t="str">
        <f>VLOOKUP(K4301,COD!$O$2:$P$10,2,FALSE)</f>
        <v>#N/A</v>
      </c>
      <c r="O4301" s="118" t="str">
        <f>VLOOKUP(L4301,COD!$O$12:$P$25,2,FALSE)</f>
        <v>#N/A</v>
      </c>
      <c r="P4301" s="119" t="str">
        <f t="shared" si="3763"/>
        <v>#N/A</v>
      </c>
    </row>
    <row r="4302" ht="23.25" customHeight="1">
      <c r="A4302" s="86" t="str">
        <f t="shared" si="3984"/>
        <v>8</v>
      </c>
      <c r="B4302" s="120">
        <v>8.0</v>
      </c>
      <c r="C4302" s="121" t="str">
        <f t="shared" si="91"/>
        <v/>
      </c>
      <c r="D4302" s="122" t="str">
        <f t="shared" ref="D4302:E4302" si="3991">D4301</f>
        <v/>
      </c>
      <c r="E4302" s="123" t="str">
        <f t="shared" si="3991"/>
        <v/>
      </c>
      <c r="F4302" s="213"/>
      <c r="G4302" s="124"/>
      <c r="H4302" s="125"/>
      <c r="I4302" s="125"/>
      <c r="J4302" s="214"/>
      <c r="K4302" s="185"/>
      <c r="L4302" s="185"/>
      <c r="M4302" s="127"/>
      <c r="N4302" s="128" t="str">
        <f>VLOOKUP(K4302,COD!$O$2:$P$10,2,FALSE)</f>
        <v>#N/A</v>
      </c>
      <c r="O4302" s="128" t="str">
        <f>VLOOKUP(L4302,COD!$O$12:$P$25,2,FALSE)</f>
        <v>#N/A</v>
      </c>
      <c r="P4302" s="119" t="str">
        <f t="shared" si="3763"/>
        <v>#N/A</v>
      </c>
    </row>
    <row r="4303" ht="23.25" customHeight="1">
      <c r="A4303" s="86" t="str">
        <f t="shared" si="3984"/>
        <v>9</v>
      </c>
      <c r="B4303" s="120">
        <v>9.0</v>
      </c>
      <c r="C4303" s="121" t="str">
        <f t="shared" si="91"/>
        <v/>
      </c>
      <c r="D4303" s="122" t="str">
        <f t="shared" ref="D4303:E4303" si="3992">D4302</f>
        <v/>
      </c>
      <c r="E4303" s="123" t="str">
        <f t="shared" si="3992"/>
        <v/>
      </c>
      <c r="F4303" s="213"/>
      <c r="G4303" s="124"/>
      <c r="H4303" s="125"/>
      <c r="I4303" s="125"/>
      <c r="J4303" s="214"/>
      <c r="K4303" s="185"/>
      <c r="L4303" s="185"/>
      <c r="M4303" s="130"/>
      <c r="N4303" s="118" t="str">
        <f>VLOOKUP(K4303,COD!$O$2:$P$10,2,FALSE)</f>
        <v>#N/A</v>
      </c>
      <c r="O4303" s="118" t="str">
        <f>VLOOKUP(L4303,COD!$O$12:$P$25,2,FALSE)</f>
        <v>#N/A</v>
      </c>
      <c r="P4303" s="119" t="str">
        <f t="shared" si="3763"/>
        <v>#N/A</v>
      </c>
    </row>
    <row r="4304" ht="23.25" customHeight="1">
      <c r="A4304" s="86" t="str">
        <f t="shared" si="3984"/>
        <v>10</v>
      </c>
      <c r="B4304" s="120">
        <v>10.0</v>
      </c>
      <c r="C4304" s="121" t="str">
        <f t="shared" si="91"/>
        <v/>
      </c>
      <c r="D4304" s="122" t="str">
        <f t="shared" ref="D4304:E4304" si="3993">D4303</f>
        <v/>
      </c>
      <c r="E4304" s="123" t="str">
        <f t="shared" si="3993"/>
        <v/>
      </c>
      <c r="F4304" s="213"/>
      <c r="G4304" s="124"/>
      <c r="H4304" s="125"/>
      <c r="I4304" s="125"/>
      <c r="J4304" s="214"/>
      <c r="K4304" s="185"/>
      <c r="L4304" s="185"/>
      <c r="M4304" s="127"/>
      <c r="N4304" s="128" t="str">
        <f>VLOOKUP(K4304,COD!$O$2:$P$10,2,FALSE)</f>
        <v>#N/A</v>
      </c>
      <c r="O4304" s="128" t="str">
        <f>VLOOKUP(L4304,COD!$O$12:$P$25,2,FALSE)</f>
        <v>#N/A</v>
      </c>
      <c r="P4304" s="119" t="str">
        <f t="shared" si="3763"/>
        <v>#N/A</v>
      </c>
    </row>
    <row r="4305" ht="23.25" customHeight="1">
      <c r="A4305" s="86" t="str">
        <f t="shared" si="3984"/>
        <v>11</v>
      </c>
      <c r="B4305" s="120">
        <v>11.0</v>
      </c>
      <c r="C4305" s="121" t="str">
        <f t="shared" si="91"/>
        <v/>
      </c>
      <c r="D4305" s="122" t="str">
        <f t="shared" ref="D4305:E4305" si="3994">D4304</f>
        <v/>
      </c>
      <c r="E4305" s="123" t="str">
        <f t="shared" si="3994"/>
        <v/>
      </c>
      <c r="F4305" s="213"/>
      <c r="G4305" s="124"/>
      <c r="H4305" s="125"/>
      <c r="I4305" s="125"/>
      <c r="J4305" s="214"/>
      <c r="K4305" s="185"/>
      <c r="L4305" s="185"/>
      <c r="M4305" s="130"/>
      <c r="N4305" s="118" t="str">
        <f>VLOOKUP(K4305,COD!$O$2:$P$10,2,FALSE)</f>
        <v>#N/A</v>
      </c>
      <c r="O4305" s="118" t="str">
        <f>VLOOKUP(L4305,COD!$O$12:$P$25,2,FALSE)</f>
        <v>#N/A</v>
      </c>
      <c r="P4305" s="119" t="str">
        <f t="shared" si="3763"/>
        <v>#N/A</v>
      </c>
    </row>
    <row r="4306" ht="23.25" customHeight="1">
      <c r="A4306" s="86" t="str">
        <f t="shared" si="3984"/>
        <v>12</v>
      </c>
      <c r="B4306" s="120">
        <v>12.0</v>
      </c>
      <c r="C4306" s="121" t="str">
        <f t="shared" si="91"/>
        <v/>
      </c>
      <c r="D4306" s="122" t="str">
        <f t="shared" ref="D4306:E4306" si="3995">D4305</f>
        <v/>
      </c>
      <c r="E4306" s="123" t="str">
        <f t="shared" si="3995"/>
        <v/>
      </c>
      <c r="F4306" s="213"/>
      <c r="G4306" s="124"/>
      <c r="H4306" s="125"/>
      <c r="I4306" s="125"/>
      <c r="J4306" s="214"/>
      <c r="K4306" s="186"/>
      <c r="L4306" s="186"/>
      <c r="M4306" s="131"/>
      <c r="N4306" s="128" t="str">
        <f>VLOOKUP(K4306,COD!$O$2:$P$10,2,FALSE)</f>
        <v>#N/A</v>
      </c>
      <c r="O4306" s="128" t="str">
        <f>VLOOKUP(L4306,COD!$O$12:$P$25,2,FALSE)</f>
        <v>#N/A</v>
      </c>
      <c r="P4306" s="119" t="str">
        <f t="shared" si="3763"/>
        <v>#N/A</v>
      </c>
    </row>
    <row r="4307" ht="23.25" customHeight="1">
      <c r="A4307" s="86" t="str">
        <f t="shared" si="3984"/>
        <v>13</v>
      </c>
      <c r="B4307" s="120">
        <v>13.0</v>
      </c>
      <c r="C4307" s="121" t="str">
        <f t="shared" si="91"/>
        <v/>
      </c>
      <c r="D4307" s="122" t="str">
        <f t="shared" ref="D4307:E4307" si="3996">D4306</f>
        <v/>
      </c>
      <c r="E4307" s="123" t="str">
        <f t="shared" si="3996"/>
        <v/>
      </c>
      <c r="F4307" s="213"/>
      <c r="G4307" s="124"/>
      <c r="H4307" s="125"/>
      <c r="I4307" s="125"/>
      <c r="J4307" s="214"/>
      <c r="K4307" s="185"/>
      <c r="L4307" s="185"/>
      <c r="M4307" s="132"/>
      <c r="N4307" s="118" t="str">
        <f>VLOOKUP(K4307,COD!$O$2:$P$10,2,FALSE)</f>
        <v>#N/A</v>
      </c>
      <c r="O4307" s="118" t="str">
        <f>VLOOKUP(L4307,COD!$O$12:$P$25,2,FALSE)</f>
        <v>#N/A</v>
      </c>
      <c r="P4307" s="119" t="str">
        <f t="shared" si="3763"/>
        <v>#N/A</v>
      </c>
    </row>
    <row r="4308" ht="23.25" customHeight="1">
      <c r="A4308" s="86" t="str">
        <f t="shared" si="3984"/>
        <v>14</v>
      </c>
      <c r="B4308" s="120">
        <v>14.0</v>
      </c>
      <c r="C4308" s="121" t="str">
        <f t="shared" si="91"/>
        <v/>
      </c>
      <c r="D4308" s="122" t="str">
        <f t="shared" ref="D4308:E4308" si="3997">D4307</f>
        <v/>
      </c>
      <c r="E4308" s="123" t="str">
        <f t="shared" si="3997"/>
        <v/>
      </c>
      <c r="F4308" s="213"/>
      <c r="G4308" s="124"/>
      <c r="H4308" s="125"/>
      <c r="I4308" s="125"/>
      <c r="J4308" s="214"/>
      <c r="K4308" s="186"/>
      <c r="L4308" s="186"/>
      <c r="M4308" s="131"/>
      <c r="N4308" s="128" t="str">
        <f>VLOOKUP(K4308,COD!$O$2:$P$10,2,FALSE)</f>
        <v>#N/A</v>
      </c>
      <c r="O4308" s="128" t="str">
        <f>VLOOKUP(L4308,COD!$O$12:$P$25,2,FALSE)</f>
        <v>#N/A</v>
      </c>
      <c r="P4308" s="119" t="str">
        <f t="shared" si="3763"/>
        <v>#N/A</v>
      </c>
    </row>
    <row r="4309" ht="23.25" customHeight="1">
      <c r="A4309" s="86" t="str">
        <f t="shared" si="3984"/>
        <v>15</v>
      </c>
      <c r="B4309" s="120">
        <v>15.0</v>
      </c>
      <c r="C4309" s="121" t="str">
        <f t="shared" si="91"/>
        <v/>
      </c>
      <c r="D4309" s="122" t="str">
        <f t="shared" ref="D4309:E4309" si="3998">D4308</f>
        <v/>
      </c>
      <c r="E4309" s="123" t="str">
        <f t="shared" si="3998"/>
        <v/>
      </c>
      <c r="F4309" s="213"/>
      <c r="G4309" s="124"/>
      <c r="H4309" s="125"/>
      <c r="I4309" s="125"/>
      <c r="J4309" s="214"/>
      <c r="K4309" s="186"/>
      <c r="L4309" s="186"/>
      <c r="M4309" s="132"/>
      <c r="N4309" s="118" t="str">
        <f>VLOOKUP(K4309,COD!$O$2:$P$10,2,FALSE)</f>
        <v>#N/A</v>
      </c>
      <c r="O4309" s="118" t="str">
        <f>VLOOKUP(L4309,COD!$O$12:$P$25,2,FALSE)</f>
        <v>#N/A</v>
      </c>
      <c r="P4309" s="119" t="str">
        <f t="shared" si="3763"/>
        <v>#N/A</v>
      </c>
    </row>
    <row r="4310" ht="23.25" customHeight="1">
      <c r="A4310" s="86" t="str">
        <f t="shared" si="3984"/>
        <v>16</v>
      </c>
      <c r="B4310" s="120">
        <v>16.0</v>
      </c>
      <c r="C4310" s="121" t="str">
        <f t="shared" si="91"/>
        <v/>
      </c>
      <c r="D4310" s="122" t="str">
        <f t="shared" ref="D4310:E4310" si="3999">D4309</f>
        <v/>
      </c>
      <c r="E4310" s="123" t="str">
        <f t="shared" si="3999"/>
        <v/>
      </c>
      <c r="F4310" s="213"/>
      <c r="G4310" s="124"/>
      <c r="H4310" s="125"/>
      <c r="I4310" s="125"/>
      <c r="J4310" s="214"/>
      <c r="K4310" s="186"/>
      <c r="L4310" s="186"/>
      <c r="M4310" s="127"/>
      <c r="N4310" s="128" t="str">
        <f>VLOOKUP(K4310,COD!$O$2:$P$10,2,FALSE)</f>
        <v>#N/A</v>
      </c>
      <c r="O4310" s="128" t="str">
        <f>VLOOKUP(L4310,COD!$O$12:$P$25,2,FALSE)</f>
        <v>#N/A</v>
      </c>
      <c r="P4310" s="119" t="str">
        <f t="shared" si="3763"/>
        <v>#N/A</v>
      </c>
    </row>
    <row r="4311" ht="23.25" customHeight="1">
      <c r="A4311" s="86" t="str">
        <f t="shared" si="3984"/>
        <v>17</v>
      </c>
      <c r="B4311" s="120">
        <v>17.0</v>
      </c>
      <c r="C4311" s="121" t="str">
        <f t="shared" si="91"/>
        <v/>
      </c>
      <c r="D4311" s="122" t="str">
        <f t="shared" ref="D4311:E4311" si="4000">D4310</f>
        <v/>
      </c>
      <c r="E4311" s="123" t="str">
        <f t="shared" si="4000"/>
        <v/>
      </c>
      <c r="F4311" s="213"/>
      <c r="G4311" s="124"/>
      <c r="H4311" s="125"/>
      <c r="I4311" s="125"/>
      <c r="J4311" s="214"/>
      <c r="K4311" s="186"/>
      <c r="L4311" s="186"/>
      <c r="M4311" s="130"/>
      <c r="N4311" s="118" t="str">
        <f>VLOOKUP(K4311,COD!$O$2:$P$10,2,FALSE)</f>
        <v>#N/A</v>
      </c>
      <c r="O4311" s="118" t="str">
        <f>VLOOKUP(L4311,COD!$O$12:$P$25,2,FALSE)</f>
        <v>#N/A</v>
      </c>
      <c r="P4311" s="119" t="str">
        <f t="shared" si="3763"/>
        <v>#N/A</v>
      </c>
    </row>
    <row r="4312" ht="23.25" customHeight="1">
      <c r="A4312" s="86" t="str">
        <f t="shared" si="3984"/>
        <v>18</v>
      </c>
      <c r="B4312" s="120">
        <v>18.0</v>
      </c>
      <c r="C4312" s="121" t="str">
        <f t="shared" si="91"/>
        <v/>
      </c>
      <c r="D4312" s="122" t="str">
        <f t="shared" ref="D4312:E4312" si="4001">D4311</f>
        <v/>
      </c>
      <c r="E4312" s="123" t="str">
        <f t="shared" si="4001"/>
        <v/>
      </c>
      <c r="F4312" s="213"/>
      <c r="G4312" s="124"/>
      <c r="H4312" s="125"/>
      <c r="I4312" s="125"/>
      <c r="J4312" s="215"/>
      <c r="K4312" s="186"/>
      <c r="L4312" s="186"/>
      <c r="M4312" s="131"/>
      <c r="N4312" s="128" t="str">
        <f>VLOOKUP(K4312,COD!$O$2:$P$10,2,FALSE)</f>
        <v>#N/A</v>
      </c>
      <c r="O4312" s="128" t="str">
        <f>VLOOKUP(L4312,COD!$O$12:$P$25,2,FALSE)</f>
        <v>#N/A</v>
      </c>
      <c r="P4312" s="119" t="str">
        <f t="shared" si="3763"/>
        <v>#N/A</v>
      </c>
    </row>
    <row r="4313" ht="23.25" customHeight="1">
      <c r="A4313" s="86" t="str">
        <f t="shared" si="3984"/>
        <v>19</v>
      </c>
      <c r="B4313" s="120">
        <v>19.0</v>
      </c>
      <c r="C4313" s="121" t="str">
        <f t="shared" si="91"/>
        <v/>
      </c>
      <c r="D4313" s="122" t="str">
        <f t="shared" ref="D4313:E4313" si="4002">D4312</f>
        <v/>
      </c>
      <c r="E4313" s="123" t="str">
        <f t="shared" si="4002"/>
        <v/>
      </c>
      <c r="F4313" s="213"/>
      <c r="G4313" s="124"/>
      <c r="H4313" s="125"/>
      <c r="I4313" s="125"/>
      <c r="J4313" s="214"/>
      <c r="K4313" s="186"/>
      <c r="L4313" s="186"/>
      <c r="M4313" s="132"/>
      <c r="N4313" s="118" t="str">
        <f>VLOOKUP(K4313,COD!$O$2:$P$10,2,FALSE)</f>
        <v>#N/A</v>
      </c>
      <c r="O4313" s="118" t="str">
        <f>VLOOKUP(L4313,COD!$O$12:$P$25,2,FALSE)</f>
        <v>#N/A</v>
      </c>
      <c r="P4313" s="119" t="str">
        <f t="shared" si="3763"/>
        <v>#N/A</v>
      </c>
    </row>
    <row r="4314" ht="23.25" customHeight="1">
      <c r="A4314" s="86" t="str">
        <f t="shared" si="3984"/>
        <v>20</v>
      </c>
      <c r="B4314" s="120">
        <v>20.0</v>
      </c>
      <c r="C4314" s="121" t="str">
        <f t="shared" si="91"/>
        <v/>
      </c>
      <c r="D4314" s="122" t="str">
        <f t="shared" ref="D4314:E4314" si="4003">D4313</f>
        <v/>
      </c>
      <c r="E4314" s="123" t="str">
        <f t="shared" si="4003"/>
        <v/>
      </c>
      <c r="F4314" s="213"/>
      <c r="G4314" s="124"/>
      <c r="H4314" s="125"/>
      <c r="I4314" s="125"/>
      <c r="J4314" s="214"/>
      <c r="K4314" s="186"/>
      <c r="L4314" s="186"/>
      <c r="M4314" s="127"/>
      <c r="N4314" s="128" t="str">
        <f>VLOOKUP(K4314,COD!$O$2:$P$10,2,FALSE)</f>
        <v>#N/A</v>
      </c>
      <c r="O4314" s="128" t="str">
        <f>VLOOKUP(L4314,COD!$O$12:$P$25,2,FALSE)</f>
        <v>#N/A</v>
      </c>
      <c r="P4314" s="119" t="str">
        <f t="shared" si="3763"/>
        <v>#N/A</v>
      </c>
    </row>
    <row r="4315" ht="23.25" customHeight="1">
      <c r="A4315" s="86" t="str">
        <f t="shared" si="3984"/>
        <v>21</v>
      </c>
      <c r="B4315" s="120">
        <v>21.0</v>
      </c>
      <c r="C4315" s="121" t="str">
        <f t="shared" si="91"/>
        <v/>
      </c>
      <c r="D4315" s="122" t="str">
        <f t="shared" ref="D4315:E4315" si="4004">D4314</f>
        <v/>
      </c>
      <c r="E4315" s="123" t="str">
        <f t="shared" si="4004"/>
        <v/>
      </c>
      <c r="F4315" s="213"/>
      <c r="G4315" s="124"/>
      <c r="H4315" s="125"/>
      <c r="I4315" s="125"/>
      <c r="J4315" s="215"/>
      <c r="K4315" s="185"/>
      <c r="L4315" s="186"/>
      <c r="M4315" s="132"/>
      <c r="N4315" s="118" t="str">
        <f>VLOOKUP(K4315,COD!$O$2:$P$10,2,FALSE)</f>
        <v>#N/A</v>
      </c>
      <c r="O4315" s="118" t="str">
        <f>VLOOKUP(L4315,COD!$O$12:$P$25,2,FALSE)</f>
        <v>#N/A</v>
      </c>
      <c r="P4315" s="119" t="str">
        <f t="shared" si="3763"/>
        <v>#N/A</v>
      </c>
    </row>
    <row r="4316" ht="23.25" customHeight="1">
      <c r="A4316" s="86" t="str">
        <f t="shared" si="3984"/>
        <v>22</v>
      </c>
      <c r="B4316" s="120">
        <v>22.0</v>
      </c>
      <c r="C4316" s="121" t="str">
        <f t="shared" si="91"/>
        <v/>
      </c>
      <c r="D4316" s="122" t="str">
        <f t="shared" ref="D4316:E4316" si="4005">D4315</f>
        <v/>
      </c>
      <c r="E4316" s="123" t="str">
        <f t="shared" si="4005"/>
        <v/>
      </c>
      <c r="F4316" s="213"/>
      <c r="G4316" s="124"/>
      <c r="H4316" s="125"/>
      <c r="I4316" s="125"/>
      <c r="J4316" s="214"/>
      <c r="K4316" s="186"/>
      <c r="L4316" s="186"/>
      <c r="M4316" s="131"/>
      <c r="N4316" s="128" t="str">
        <f>VLOOKUP(K4316,COD!$O$2:$P$10,2,FALSE)</f>
        <v>#N/A</v>
      </c>
      <c r="O4316" s="128" t="str">
        <f>VLOOKUP(L4316,COD!$O$12:$P$25,2,FALSE)</f>
        <v>#N/A</v>
      </c>
      <c r="P4316" s="119" t="str">
        <f t="shared" si="3763"/>
        <v>#N/A</v>
      </c>
    </row>
    <row r="4317" ht="23.25" customHeight="1">
      <c r="A4317" s="86" t="str">
        <f t="shared" si="3984"/>
        <v>23</v>
      </c>
      <c r="B4317" s="120">
        <v>23.0</v>
      </c>
      <c r="C4317" s="121" t="str">
        <f t="shared" si="91"/>
        <v/>
      </c>
      <c r="D4317" s="122" t="str">
        <f t="shared" ref="D4317:E4317" si="4006">D4316</f>
        <v/>
      </c>
      <c r="E4317" s="123" t="str">
        <f t="shared" si="4006"/>
        <v/>
      </c>
      <c r="F4317" s="213"/>
      <c r="G4317" s="124"/>
      <c r="H4317" s="125"/>
      <c r="I4317" s="125"/>
      <c r="J4317" s="214"/>
      <c r="K4317" s="185"/>
      <c r="L4317" s="186"/>
      <c r="M4317" s="130"/>
      <c r="N4317" s="118" t="str">
        <f>VLOOKUP(K4317,COD!$O$2:$P$10,2,FALSE)</f>
        <v>#N/A</v>
      </c>
      <c r="O4317" s="118" t="str">
        <f>VLOOKUP(L4317,COD!$O$12:$P$25,2,FALSE)</f>
        <v>#N/A</v>
      </c>
      <c r="P4317" s="119" t="str">
        <f t="shared" si="3763"/>
        <v>#N/A</v>
      </c>
    </row>
    <row r="4318" ht="23.25" customHeight="1">
      <c r="A4318" s="86" t="str">
        <f t="shared" si="3984"/>
        <v>24</v>
      </c>
      <c r="B4318" s="120">
        <v>24.0</v>
      </c>
      <c r="C4318" s="121" t="str">
        <f t="shared" si="91"/>
        <v/>
      </c>
      <c r="D4318" s="122" t="str">
        <f t="shared" ref="D4318:E4318" si="4007">D4317</f>
        <v/>
      </c>
      <c r="E4318" s="123" t="str">
        <f t="shared" si="4007"/>
        <v/>
      </c>
      <c r="F4318" s="213"/>
      <c r="G4318" s="124"/>
      <c r="H4318" s="125"/>
      <c r="I4318" s="125"/>
      <c r="J4318" s="214"/>
      <c r="K4318" s="186"/>
      <c r="L4318" s="186"/>
      <c r="M4318" s="131"/>
      <c r="N4318" s="128" t="str">
        <f>VLOOKUP(K4318,COD!$O$2:$P$10,2,FALSE)</f>
        <v>#N/A</v>
      </c>
      <c r="O4318" s="128" t="str">
        <f>VLOOKUP(L4318,COD!$O$12:$P$25,2,FALSE)</f>
        <v>#N/A</v>
      </c>
      <c r="P4318" s="119" t="str">
        <f t="shared" si="3763"/>
        <v>#N/A</v>
      </c>
    </row>
    <row r="4319" ht="23.25" customHeight="1">
      <c r="A4319" s="86" t="str">
        <f t="shared" si="3984"/>
        <v>25</v>
      </c>
      <c r="B4319" s="120">
        <v>25.0</v>
      </c>
      <c r="C4319" s="121" t="str">
        <f t="shared" si="91"/>
        <v/>
      </c>
      <c r="D4319" s="122" t="str">
        <f t="shared" ref="D4319:E4319" si="4008">D4318</f>
        <v/>
      </c>
      <c r="E4319" s="123" t="str">
        <f t="shared" si="4008"/>
        <v/>
      </c>
      <c r="F4319" s="213"/>
      <c r="G4319" s="124"/>
      <c r="H4319" s="125"/>
      <c r="I4319" s="125"/>
      <c r="J4319" s="215"/>
      <c r="K4319" s="185"/>
      <c r="L4319" s="185"/>
      <c r="M4319" s="132"/>
      <c r="N4319" s="118" t="str">
        <f>VLOOKUP(K4319,COD!$O$2:$P$10,2,FALSE)</f>
        <v>#N/A</v>
      </c>
      <c r="O4319" s="118" t="str">
        <f>VLOOKUP(L4319,COD!$O$12:$P$25,2,FALSE)</f>
        <v>#N/A</v>
      </c>
      <c r="P4319" s="119" t="str">
        <f t="shared" si="3763"/>
        <v>#N/A</v>
      </c>
    </row>
    <row r="4320" ht="23.25" customHeight="1">
      <c r="A4320" s="86" t="str">
        <f t="shared" si="3984"/>
        <v>26</v>
      </c>
      <c r="B4320" s="120">
        <v>26.0</v>
      </c>
      <c r="C4320" s="121" t="str">
        <f t="shared" si="91"/>
        <v/>
      </c>
      <c r="D4320" s="122" t="str">
        <f t="shared" ref="D4320:E4320" si="4009">D4319</f>
        <v/>
      </c>
      <c r="E4320" s="123" t="str">
        <f t="shared" si="4009"/>
        <v/>
      </c>
      <c r="F4320" s="213"/>
      <c r="G4320" s="124"/>
      <c r="H4320" s="125"/>
      <c r="I4320" s="125"/>
      <c r="J4320" s="214"/>
      <c r="K4320" s="185"/>
      <c r="L4320" s="185"/>
      <c r="M4320" s="127"/>
      <c r="N4320" s="128" t="str">
        <f>VLOOKUP(K4320,COD!$O$2:$P$10,2,FALSE)</f>
        <v>#N/A</v>
      </c>
      <c r="O4320" s="128" t="str">
        <f>VLOOKUP(L4320,COD!$O$12:$P$25,2,FALSE)</f>
        <v>#N/A</v>
      </c>
      <c r="P4320" s="119" t="str">
        <f t="shared" si="3763"/>
        <v>#N/A</v>
      </c>
    </row>
    <row r="4321" ht="23.25" customHeight="1">
      <c r="A4321" s="86" t="str">
        <f t="shared" si="3984"/>
        <v>27</v>
      </c>
      <c r="B4321" s="120">
        <v>27.0</v>
      </c>
      <c r="C4321" s="121" t="str">
        <f t="shared" si="91"/>
        <v/>
      </c>
      <c r="D4321" s="122" t="str">
        <f t="shared" ref="D4321:E4321" si="4010">D4320</f>
        <v/>
      </c>
      <c r="E4321" s="123" t="str">
        <f t="shared" si="4010"/>
        <v/>
      </c>
      <c r="F4321" s="213"/>
      <c r="G4321" s="124"/>
      <c r="H4321" s="125"/>
      <c r="I4321" s="125"/>
      <c r="J4321" s="214"/>
      <c r="K4321" s="185"/>
      <c r="L4321" s="185"/>
      <c r="M4321" s="130"/>
      <c r="N4321" s="118" t="str">
        <f>VLOOKUP(K4321,COD!$O$2:$P$10,2,FALSE)</f>
        <v>#N/A</v>
      </c>
      <c r="O4321" s="118" t="str">
        <f>VLOOKUP(L4321,COD!$O$12:$P$25,2,FALSE)</f>
        <v>#N/A</v>
      </c>
      <c r="P4321" s="119" t="str">
        <f t="shared" si="3763"/>
        <v>#N/A</v>
      </c>
    </row>
    <row r="4322" ht="23.25" customHeight="1">
      <c r="A4322" s="86" t="str">
        <f t="shared" si="3984"/>
        <v>28</v>
      </c>
      <c r="B4322" s="120">
        <v>28.0</v>
      </c>
      <c r="C4322" s="121" t="str">
        <f t="shared" si="91"/>
        <v/>
      </c>
      <c r="D4322" s="122" t="str">
        <f t="shared" ref="D4322:E4322" si="4011">D4321</f>
        <v/>
      </c>
      <c r="E4322" s="123" t="str">
        <f t="shared" si="4011"/>
        <v/>
      </c>
      <c r="F4322" s="213"/>
      <c r="G4322" s="124"/>
      <c r="H4322" s="125"/>
      <c r="I4322" s="125"/>
      <c r="J4322" s="214"/>
      <c r="K4322" s="185"/>
      <c r="L4322" s="185"/>
      <c r="M4322" s="127"/>
      <c r="N4322" s="128" t="str">
        <f>VLOOKUP(K4322,COD!$O$2:$P$10,2,FALSE)</f>
        <v>#N/A</v>
      </c>
      <c r="O4322" s="128" t="str">
        <f>VLOOKUP(L4322,COD!$O$12:$P$25,2,FALSE)</f>
        <v>#N/A</v>
      </c>
      <c r="P4322" s="119" t="str">
        <f t="shared" si="3763"/>
        <v>#N/A</v>
      </c>
    </row>
    <row r="4323" ht="23.25" customHeight="1">
      <c r="A4323" s="86" t="str">
        <f t="shared" si="3984"/>
        <v>29</v>
      </c>
      <c r="B4323" s="120">
        <v>29.0</v>
      </c>
      <c r="C4323" s="121" t="str">
        <f t="shared" si="91"/>
        <v/>
      </c>
      <c r="D4323" s="122" t="str">
        <f t="shared" ref="D4323:E4323" si="4012">D4322</f>
        <v/>
      </c>
      <c r="E4323" s="123" t="str">
        <f t="shared" si="4012"/>
        <v/>
      </c>
      <c r="F4323" s="213"/>
      <c r="G4323" s="124"/>
      <c r="H4323" s="125"/>
      <c r="I4323" s="125"/>
      <c r="J4323" s="214"/>
      <c r="K4323" s="185"/>
      <c r="L4323" s="185"/>
      <c r="M4323" s="130"/>
      <c r="N4323" s="118" t="str">
        <f>VLOOKUP(K4323,COD!$O$2:$P$10,2,FALSE)</f>
        <v>#N/A</v>
      </c>
      <c r="O4323" s="118" t="str">
        <f>VLOOKUP(L4323,COD!$O$12:$P$25,2,FALSE)</f>
        <v>#N/A</v>
      </c>
      <c r="P4323" s="119" t="str">
        <f t="shared" si="3763"/>
        <v>#N/A</v>
      </c>
    </row>
    <row r="4324" ht="23.25" customHeight="1">
      <c r="A4324" s="86" t="str">
        <f t="shared" si="3984"/>
        <v>30</v>
      </c>
      <c r="B4324" s="120">
        <v>30.0</v>
      </c>
      <c r="C4324" s="121" t="str">
        <f t="shared" si="91"/>
        <v/>
      </c>
      <c r="D4324" s="122" t="str">
        <f t="shared" ref="D4324:E4324" si="4013">D4323</f>
        <v/>
      </c>
      <c r="E4324" s="123" t="str">
        <f t="shared" si="4013"/>
        <v/>
      </c>
      <c r="F4324" s="213"/>
      <c r="G4324" s="124"/>
      <c r="H4324" s="125"/>
      <c r="I4324" s="125"/>
      <c r="J4324" s="214"/>
      <c r="K4324" s="185"/>
      <c r="L4324" s="185"/>
      <c r="M4324" s="131"/>
      <c r="N4324" s="128" t="str">
        <f>VLOOKUP(K4324,COD!$O$2:$P$10,2,FALSE)</f>
        <v>#N/A</v>
      </c>
      <c r="O4324" s="128" t="str">
        <f>VLOOKUP(L4324,COD!$O$12:$P$25,2,FALSE)</f>
        <v>#N/A</v>
      </c>
      <c r="P4324" s="119" t="str">
        <f t="shared" si="3763"/>
        <v>#N/A</v>
      </c>
    </row>
    <row r="4325" ht="23.25" customHeight="1">
      <c r="A4325" s="86" t="str">
        <f t="shared" si="3984"/>
        <v>31</v>
      </c>
      <c r="B4325" s="120">
        <v>31.0</v>
      </c>
      <c r="C4325" s="121" t="str">
        <f t="shared" si="91"/>
        <v/>
      </c>
      <c r="D4325" s="122" t="str">
        <f t="shared" ref="D4325:E4325" si="4014">D4324</f>
        <v/>
      </c>
      <c r="E4325" s="123" t="str">
        <f t="shared" si="4014"/>
        <v/>
      </c>
      <c r="F4325" s="213"/>
      <c r="G4325" s="124"/>
      <c r="H4325" s="125"/>
      <c r="I4325" s="125"/>
      <c r="J4325" s="214"/>
      <c r="K4325" s="186"/>
      <c r="L4325" s="186"/>
      <c r="M4325" s="130"/>
      <c r="N4325" s="118" t="str">
        <f>VLOOKUP(K4325,COD!$O$2:$P$10,2,FALSE)</f>
        <v>#N/A</v>
      </c>
      <c r="O4325" s="118" t="str">
        <f>VLOOKUP(L4325,COD!$O$12:$P$25,2,FALSE)</f>
        <v>#N/A</v>
      </c>
      <c r="P4325" s="119" t="str">
        <f t="shared" si="3763"/>
        <v>#N/A</v>
      </c>
    </row>
    <row r="4326" ht="23.25" customHeight="1">
      <c r="A4326" s="86" t="str">
        <f t="shared" si="3984"/>
        <v>32</v>
      </c>
      <c r="B4326" s="120">
        <v>32.0</v>
      </c>
      <c r="C4326" s="121" t="str">
        <f t="shared" si="91"/>
        <v/>
      </c>
      <c r="D4326" s="122" t="str">
        <f t="shared" ref="D4326:E4326" si="4015">D4325</f>
        <v/>
      </c>
      <c r="E4326" s="123" t="str">
        <f t="shared" si="4015"/>
        <v/>
      </c>
      <c r="F4326" s="213"/>
      <c r="G4326" s="124"/>
      <c r="H4326" s="125"/>
      <c r="I4326" s="125"/>
      <c r="J4326" s="214"/>
      <c r="K4326" s="185"/>
      <c r="L4326" s="185"/>
      <c r="M4326" s="131"/>
      <c r="N4326" s="128" t="str">
        <f>VLOOKUP(K4326,COD!$O$2:$P$10,2,FALSE)</f>
        <v>#N/A</v>
      </c>
      <c r="O4326" s="128" t="str">
        <f>VLOOKUP(L4326,COD!$O$12:$P$25,2,FALSE)</f>
        <v>#N/A</v>
      </c>
      <c r="P4326" s="119" t="str">
        <f t="shared" si="3763"/>
        <v>#N/A</v>
      </c>
    </row>
    <row r="4327" ht="23.25" customHeight="1">
      <c r="A4327" s="86" t="str">
        <f t="shared" si="3984"/>
        <v>33</v>
      </c>
      <c r="B4327" s="120">
        <v>33.0</v>
      </c>
      <c r="C4327" s="121" t="str">
        <f t="shared" si="91"/>
        <v/>
      </c>
      <c r="D4327" s="122" t="str">
        <f t="shared" ref="D4327:E4327" si="4016">D4326</f>
        <v/>
      </c>
      <c r="E4327" s="123" t="str">
        <f t="shared" si="4016"/>
        <v/>
      </c>
      <c r="F4327" s="213"/>
      <c r="G4327" s="124"/>
      <c r="H4327" s="125"/>
      <c r="I4327" s="125"/>
      <c r="J4327" s="214"/>
      <c r="K4327" s="185"/>
      <c r="L4327" s="185"/>
      <c r="M4327" s="132"/>
      <c r="N4327" s="118" t="str">
        <f>VLOOKUP(K4327,COD!$O$2:$P$10,2,FALSE)</f>
        <v>#N/A</v>
      </c>
      <c r="O4327" s="118" t="str">
        <f>VLOOKUP(L4327,COD!$O$12:$P$25,2,FALSE)</f>
        <v>#N/A</v>
      </c>
      <c r="P4327" s="119" t="str">
        <f t="shared" si="3763"/>
        <v>#N/A</v>
      </c>
    </row>
    <row r="4328" ht="23.25" customHeight="1">
      <c r="A4328" s="86" t="str">
        <f t="shared" si="3984"/>
        <v>34</v>
      </c>
      <c r="B4328" s="120">
        <v>34.0</v>
      </c>
      <c r="C4328" s="121" t="str">
        <f t="shared" si="91"/>
        <v/>
      </c>
      <c r="D4328" s="122" t="str">
        <f t="shared" ref="D4328:E4328" si="4017">D4327</f>
        <v/>
      </c>
      <c r="E4328" s="123" t="str">
        <f t="shared" si="4017"/>
        <v/>
      </c>
      <c r="F4328" s="213"/>
      <c r="G4328" s="124"/>
      <c r="H4328" s="125"/>
      <c r="I4328" s="125"/>
      <c r="J4328" s="214"/>
      <c r="K4328" s="185"/>
      <c r="L4328" s="185"/>
      <c r="M4328" s="127"/>
      <c r="N4328" s="128" t="str">
        <f>VLOOKUP(K4328,COD!$O$2:$P$10,2,FALSE)</f>
        <v>#N/A</v>
      </c>
      <c r="O4328" s="128" t="str">
        <f>VLOOKUP(L4328,COD!$O$12:$P$25,2,FALSE)</f>
        <v>#N/A</v>
      </c>
      <c r="P4328" s="119" t="str">
        <f t="shared" si="3763"/>
        <v>#N/A</v>
      </c>
    </row>
    <row r="4329" ht="23.25" customHeight="1">
      <c r="A4329" s="86" t="str">
        <f t="shared" si="3984"/>
        <v>35</v>
      </c>
      <c r="B4329" s="120">
        <v>35.0</v>
      </c>
      <c r="C4329" s="121" t="str">
        <f t="shared" si="91"/>
        <v/>
      </c>
      <c r="D4329" s="122" t="str">
        <f t="shared" ref="D4329:E4329" si="4018">D4328</f>
        <v/>
      </c>
      <c r="E4329" s="123" t="str">
        <f t="shared" si="4018"/>
        <v/>
      </c>
      <c r="F4329" s="213"/>
      <c r="G4329" s="124"/>
      <c r="H4329" s="125"/>
      <c r="I4329" s="125"/>
      <c r="J4329" s="214"/>
      <c r="K4329" s="185"/>
      <c r="L4329" s="185"/>
      <c r="M4329" s="130"/>
      <c r="N4329" s="118" t="str">
        <f>VLOOKUP(K4329,COD!$O$2:$P$10,2,FALSE)</f>
        <v>#N/A</v>
      </c>
      <c r="O4329" s="118" t="str">
        <f>VLOOKUP(L4329,COD!$O$12:$P$25,2,FALSE)</f>
        <v>#N/A</v>
      </c>
      <c r="P4329" s="119" t="str">
        <f t="shared" si="3763"/>
        <v>#N/A</v>
      </c>
    </row>
    <row r="4330" ht="23.25" customHeight="1">
      <c r="A4330" s="86" t="str">
        <f t="shared" si="3984"/>
        <v>36</v>
      </c>
      <c r="B4330" s="120">
        <v>36.0</v>
      </c>
      <c r="C4330" s="121" t="str">
        <f t="shared" si="91"/>
        <v/>
      </c>
      <c r="D4330" s="122" t="str">
        <f t="shared" ref="D4330:E4330" si="4019">D4329</f>
        <v/>
      </c>
      <c r="E4330" s="123" t="str">
        <f t="shared" si="4019"/>
        <v/>
      </c>
      <c r="F4330" s="213"/>
      <c r="G4330" s="124"/>
      <c r="H4330" s="125"/>
      <c r="I4330" s="125"/>
      <c r="J4330" s="214"/>
      <c r="K4330" s="185"/>
      <c r="L4330" s="185"/>
      <c r="M4330" s="127"/>
      <c r="N4330" s="128" t="str">
        <f>VLOOKUP(K4330,COD!$O$2:$P$10,2,FALSE)</f>
        <v>#N/A</v>
      </c>
      <c r="O4330" s="128" t="str">
        <f>VLOOKUP(L4330,COD!$O$12:$P$25,2,FALSE)</f>
        <v>#N/A</v>
      </c>
      <c r="P4330" s="119" t="str">
        <f t="shared" si="3763"/>
        <v>#N/A</v>
      </c>
    </row>
    <row r="4331" ht="23.25" customHeight="1">
      <c r="A4331" s="86" t="str">
        <f t="shared" si="3984"/>
        <v>37</v>
      </c>
      <c r="B4331" s="120">
        <v>37.0</v>
      </c>
      <c r="C4331" s="121" t="str">
        <f t="shared" si="91"/>
        <v/>
      </c>
      <c r="D4331" s="122" t="str">
        <f t="shared" ref="D4331:E4331" si="4020">D4330</f>
        <v/>
      </c>
      <c r="E4331" s="123" t="str">
        <f t="shared" si="4020"/>
        <v/>
      </c>
      <c r="F4331" s="213"/>
      <c r="G4331" s="124"/>
      <c r="H4331" s="125"/>
      <c r="I4331" s="125"/>
      <c r="J4331" s="215"/>
      <c r="K4331" s="185"/>
      <c r="L4331" s="185"/>
      <c r="M4331" s="132"/>
      <c r="N4331" s="118" t="str">
        <f>VLOOKUP(K4331,COD!$O$2:$P$10,2,FALSE)</f>
        <v>#N/A</v>
      </c>
      <c r="O4331" s="118" t="str">
        <f>VLOOKUP(L4331,COD!$O$12:$P$25,2,FALSE)</f>
        <v>#N/A</v>
      </c>
      <c r="P4331" s="119" t="str">
        <f t="shared" si="3763"/>
        <v>#N/A</v>
      </c>
    </row>
    <row r="4332" ht="23.25" customHeight="1">
      <c r="A4332" s="86" t="str">
        <f t="shared" si="3984"/>
        <v>38</v>
      </c>
      <c r="B4332" s="120">
        <v>38.0</v>
      </c>
      <c r="C4332" s="121" t="str">
        <f t="shared" si="91"/>
        <v/>
      </c>
      <c r="D4332" s="122" t="str">
        <f t="shared" ref="D4332:E4332" si="4021">D4331</f>
        <v/>
      </c>
      <c r="E4332" s="123" t="str">
        <f t="shared" si="4021"/>
        <v/>
      </c>
      <c r="F4332" s="213"/>
      <c r="G4332" s="124"/>
      <c r="H4332" s="125"/>
      <c r="I4332" s="125"/>
      <c r="J4332" s="214"/>
      <c r="K4332" s="185"/>
      <c r="L4332" s="185"/>
      <c r="M4332" s="127"/>
      <c r="N4332" s="128" t="str">
        <f>VLOOKUP(K4332,COD!$O$2:$P$10,2,FALSE)</f>
        <v>#N/A</v>
      </c>
      <c r="O4332" s="128" t="str">
        <f>VLOOKUP(L4332,COD!$O$12:$P$25,2,FALSE)</f>
        <v>#N/A</v>
      </c>
      <c r="P4332" s="119" t="str">
        <f t="shared" si="3763"/>
        <v>#N/A</v>
      </c>
    </row>
    <row r="4333" ht="23.25" customHeight="1">
      <c r="A4333" s="86" t="str">
        <f t="shared" si="3984"/>
        <v>39</v>
      </c>
      <c r="B4333" s="120">
        <v>39.0</v>
      </c>
      <c r="C4333" s="121" t="str">
        <f t="shared" si="91"/>
        <v/>
      </c>
      <c r="D4333" s="122" t="str">
        <f t="shared" ref="D4333:E4333" si="4022">D4332</f>
        <v/>
      </c>
      <c r="E4333" s="123" t="str">
        <f t="shared" si="4022"/>
        <v/>
      </c>
      <c r="F4333" s="213"/>
      <c r="G4333" s="124"/>
      <c r="H4333" s="125"/>
      <c r="I4333" s="125"/>
      <c r="J4333" s="214"/>
      <c r="K4333" s="185"/>
      <c r="L4333" s="186"/>
      <c r="M4333" s="132"/>
      <c r="N4333" s="118" t="str">
        <f>VLOOKUP(K4333,COD!$O$2:$P$10,2,FALSE)</f>
        <v>#N/A</v>
      </c>
      <c r="O4333" s="118" t="str">
        <f>VLOOKUP(L4333,COD!$O$12:$P$25,2,FALSE)</f>
        <v>#N/A</v>
      </c>
      <c r="P4333" s="119" t="str">
        <f t="shared" si="3763"/>
        <v>#N/A</v>
      </c>
    </row>
    <row r="4334" ht="23.25" customHeight="1">
      <c r="A4334" s="86" t="str">
        <f t="shared" si="3984"/>
        <v>40</v>
      </c>
      <c r="B4334" s="120">
        <v>40.0</v>
      </c>
      <c r="C4334" s="121" t="str">
        <f t="shared" si="91"/>
        <v/>
      </c>
      <c r="D4334" s="122" t="str">
        <f t="shared" ref="D4334:E4334" si="4023">D4333</f>
        <v/>
      </c>
      <c r="E4334" s="123" t="str">
        <f t="shared" si="4023"/>
        <v/>
      </c>
      <c r="F4334" s="213"/>
      <c r="G4334" s="124"/>
      <c r="H4334" s="125"/>
      <c r="I4334" s="125"/>
      <c r="J4334" s="214"/>
      <c r="K4334" s="185"/>
      <c r="L4334" s="186"/>
      <c r="M4334" s="131"/>
      <c r="N4334" s="128" t="str">
        <f>VLOOKUP(K4334,COD!$O$2:$P$10,2,FALSE)</f>
        <v>#N/A</v>
      </c>
      <c r="O4334" s="128" t="str">
        <f>VLOOKUP(L4334,COD!$O$12:$P$25,2,FALSE)</f>
        <v>#N/A</v>
      </c>
      <c r="P4334" s="119" t="str">
        <f t="shared" si="3763"/>
        <v>#N/A</v>
      </c>
    </row>
    <row r="4335" ht="23.25" customHeight="1">
      <c r="A4335" s="86" t="str">
        <f t="shared" si="3984"/>
        <v>41</v>
      </c>
      <c r="B4335" s="120">
        <v>41.0</v>
      </c>
      <c r="C4335" s="121" t="str">
        <f t="shared" si="91"/>
        <v/>
      </c>
      <c r="D4335" s="122" t="str">
        <f t="shared" ref="D4335:E4335" si="4024">D4334</f>
        <v/>
      </c>
      <c r="E4335" s="123" t="str">
        <f t="shared" si="4024"/>
        <v/>
      </c>
      <c r="F4335" s="213"/>
      <c r="G4335" s="124"/>
      <c r="H4335" s="125"/>
      <c r="I4335" s="125"/>
      <c r="J4335" s="214"/>
      <c r="K4335" s="185"/>
      <c r="L4335" s="186"/>
      <c r="M4335" s="132"/>
      <c r="N4335" s="118" t="str">
        <f>VLOOKUP(K4335,COD!$O$2:$P$10,2,FALSE)</f>
        <v>#N/A</v>
      </c>
      <c r="O4335" s="118" t="str">
        <f>VLOOKUP(L4335,COD!$O$12:$P$25,2,FALSE)</f>
        <v>#N/A</v>
      </c>
      <c r="P4335" s="119" t="str">
        <f t="shared" si="3763"/>
        <v>#N/A</v>
      </c>
    </row>
    <row r="4336" ht="23.25" customHeight="1">
      <c r="A4336" s="86" t="str">
        <f t="shared" si="3984"/>
        <v>42</v>
      </c>
      <c r="B4336" s="120">
        <v>42.0</v>
      </c>
      <c r="C4336" s="121" t="str">
        <f t="shared" si="91"/>
        <v/>
      </c>
      <c r="D4336" s="122" t="str">
        <f t="shared" ref="D4336:E4336" si="4025">D4335</f>
        <v/>
      </c>
      <c r="E4336" s="123" t="str">
        <f t="shared" si="4025"/>
        <v/>
      </c>
      <c r="F4336" s="213"/>
      <c r="G4336" s="124"/>
      <c r="H4336" s="125"/>
      <c r="I4336" s="125"/>
      <c r="J4336" s="214"/>
      <c r="K4336" s="185"/>
      <c r="L4336" s="188"/>
      <c r="M4336" s="127"/>
      <c r="N4336" s="128" t="str">
        <f>VLOOKUP(K4336,COD!$O$2:$P$10,2,FALSE)</f>
        <v>#N/A</v>
      </c>
      <c r="O4336" s="128" t="str">
        <f>VLOOKUP(L4336,COD!$O$12:$P$25,2,FALSE)</f>
        <v>#N/A</v>
      </c>
      <c r="P4336" s="119" t="str">
        <f t="shared" si="3763"/>
        <v>#N/A</v>
      </c>
    </row>
    <row r="4337" ht="23.25" customHeight="1">
      <c r="A4337" s="86" t="str">
        <f t="shared" si="3984"/>
        <v>43</v>
      </c>
      <c r="B4337" s="120">
        <v>43.0</v>
      </c>
      <c r="C4337" s="121" t="str">
        <f t="shared" si="91"/>
        <v/>
      </c>
      <c r="D4337" s="122" t="str">
        <f t="shared" ref="D4337:E4337" si="4026">D4336</f>
        <v/>
      </c>
      <c r="E4337" s="123" t="str">
        <f t="shared" si="4026"/>
        <v/>
      </c>
      <c r="F4337" s="213"/>
      <c r="G4337" s="124"/>
      <c r="H4337" s="125"/>
      <c r="I4337" s="125"/>
      <c r="J4337" s="214"/>
      <c r="K4337" s="186"/>
      <c r="L4337" s="186"/>
      <c r="M4337" s="130"/>
      <c r="N4337" s="118" t="str">
        <f>VLOOKUP(K4337,COD!$O$2:$P$10,2,FALSE)</f>
        <v>#N/A</v>
      </c>
      <c r="O4337" s="118" t="str">
        <f>VLOOKUP(L4337,COD!$O$12:$P$25,2,FALSE)</f>
        <v>#N/A</v>
      </c>
      <c r="P4337" s="119" t="str">
        <f t="shared" si="3763"/>
        <v>#N/A</v>
      </c>
    </row>
    <row r="4338" ht="23.25" customHeight="1">
      <c r="A4338" s="86" t="str">
        <f t="shared" si="3984"/>
        <v>44</v>
      </c>
      <c r="B4338" s="120">
        <v>44.0</v>
      </c>
      <c r="C4338" s="121" t="str">
        <f t="shared" si="91"/>
        <v/>
      </c>
      <c r="D4338" s="122" t="str">
        <f t="shared" ref="D4338:E4338" si="4027">D4337</f>
        <v/>
      </c>
      <c r="E4338" s="123" t="str">
        <f t="shared" si="4027"/>
        <v/>
      </c>
      <c r="F4338" s="213"/>
      <c r="G4338" s="124"/>
      <c r="H4338" s="125"/>
      <c r="I4338" s="125"/>
      <c r="J4338" s="214"/>
      <c r="K4338" s="186"/>
      <c r="L4338" s="186"/>
      <c r="M4338" s="131"/>
      <c r="N4338" s="128" t="str">
        <f>VLOOKUP(K4338,COD!$O$2:$P$10,2,FALSE)</f>
        <v>#N/A</v>
      </c>
      <c r="O4338" s="128" t="str">
        <f>VLOOKUP(L4338,COD!$O$12:$P$25,2,FALSE)</f>
        <v>#N/A</v>
      </c>
      <c r="P4338" s="119" t="str">
        <f t="shared" si="3763"/>
        <v>#N/A</v>
      </c>
    </row>
    <row r="4339" ht="23.25" customHeight="1">
      <c r="A4339" s="86" t="str">
        <f t="shared" si="3984"/>
        <v>45</v>
      </c>
      <c r="B4339" s="120">
        <v>45.0</v>
      </c>
      <c r="C4339" s="121" t="str">
        <f t="shared" si="91"/>
        <v/>
      </c>
      <c r="D4339" s="122" t="str">
        <f t="shared" ref="D4339:E4339" si="4028">D4338</f>
        <v/>
      </c>
      <c r="E4339" s="123" t="str">
        <f t="shared" si="4028"/>
        <v/>
      </c>
      <c r="F4339" s="213"/>
      <c r="G4339" s="124"/>
      <c r="H4339" s="125"/>
      <c r="I4339" s="125"/>
      <c r="J4339" s="214"/>
      <c r="K4339" s="189"/>
      <c r="L4339" s="190"/>
      <c r="M4339" s="132"/>
      <c r="N4339" s="118" t="str">
        <f>VLOOKUP(K4339,COD!$O$2:$P$10,2,FALSE)</f>
        <v>#N/A</v>
      </c>
      <c r="O4339" s="118" t="str">
        <f>VLOOKUP(L4339,COD!$O$12:$P$25,2,FALSE)</f>
        <v>#N/A</v>
      </c>
      <c r="P4339" s="119" t="str">
        <f t="shared" si="3763"/>
        <v>#N/A</v>
      </c>
    </row>
    <row r="4340" ht="23.25" customHeight="1">
      <c r="A4340" s="86" t="str">
        <f t="shared" si="3984"/>
        <v>46</v>
      </c>
      <c r="B4340" s="120">
        <v>46.0</v>
      </c>
      <c r="C4340" s="121" t="str">
        <f t="shared" si="91"/>
        <v/>
      </c>
      <c r="D4340" s="122" t="str">
        <f t="shared" ref="D4340:E4340" si="4029">D4339</f>
        <v/>
      </c>
      <c r="E4340" s="123" t="str">
        <f t="shared" si="4029"/>
        <v/>
      </c>
      <c r="F4340" s="213"/>
      <c r="G4340" s="124"/>
      <c r="H4340" s="125"/>
      <c r="I4340" s="125"/>
      <c r="J4340" s="215"/>
      <c r="K4340" s="186"/>
      <c r="L4340" s="186"/>
      <c r="M4340" s="127"/>
      <c r="N4340" s="128" t="str">
        <f>VLOOKUP(K4340,COD!$O$2:$P$10,2,FALSE)</f>
        <v>#N/A</v>
      </c>
      <c r="O4340" s="128" t="str">
        <f>VLOOKUP(L4340,COD!$O$12:$P$25,2,FALSE)</f>
        <v>#N/A</v>
      </c>
      <c r="P4340" s="119" t="str">
        <f t="shared" si="3763"/>
        <v>#N/A</v>
      </c>
    </row>
    <row r="4341" ht="23.25" customHeight="1">
      <c r="A4341" s="86" t="str">
        <f t="shared" si="3984"/>
        <v>47</v>
      </c>
      <c r="B4341" s="120">
        <v>47.0</v>
      </c>
      <c r="C4341" s="121" t="str">
        <f t="shared" si="91"/>
        <v/>
      </c>
      <c r="D4341" s="122" t="str">
        <f t="shared" ref="D4341:E4341" si="4030">D4340</f>
        <v/>
      </c>
      <c r="E4341" s="123" t="str">
        <f t="shared" si="4030"/>
        <v/>
      </c>
      <c r="F4341" s="213"/>
      <c r="G4341" s="124"/>
      <c r="H4341" s="125"/>
      <c r="I4341" s="125"/>
      <c r="J4341" s="214"/>
      <c r="K4341" s="185"/>
      <c r="L4341" s="186"/>
      <c r="M4341" s="132"/>
      <c r="N4341" s="118" t="str">
        <f>VLOOKUP(K4341,COD!$O$2:$P$10,2,FALSE)</f>
        <v>#N/A</v>
      </c>
      <c r="O4341" s="118" t="str">
        <f>VLOOKUP(L4341,COD!$O$12:$P$25,2,FALSE)</f>
        <v>#N/A</v>
      </c>
      <c r="P4341" s="119" t="str">
        <f t="shared" si="3763"/>
        <v>#N/A</v>
      </c>
    </row>
    <row r="4342" ht="23.25" customHeight="1">
      <c r="A4342" s="86" t="str">
        <f t="shared" si="3984"/>
        <v>48</v>
      </c>
      <c r="B4342" s="120">
        <v>48.0</v>
      </c>
      <c r="C4342" s="121" t="str">
        <f t="shared" si="91"/>
        <v/>
      </c>
      <c r="D4342" s="122" t="str">
        <f t="shared" ref="D4342:E4342" si="4031">D4341</f>
        <v/>
      </c>
      <c r="E4342" s="123" t="str">
        <f t="shared" si="4031"/>
        <v/>
      </c>
      <c r="F4342" s="213"/>
      <c r="G4342" s="124"/>
      <c r="H4342" s="125"/>
      <c r="I4342" s="125"/>
      <c r="J4342" s="214"/>
      <c r="K4342" s="186"/>
      <c r="L4342" s="186"/>
      <c r="M4342" s="127"/>
      <c r="N4342" s="128" t="str">
        <f>VLOOKUP(K4342,COD!$O$2:$P$10,2,FALSE)</f>
        <v>#N/A</v>
      </c>
      <c r="O4342" s="128" t="str">
        <f>VLOOKUP(L4342,COD!$O$12:$P$25,2,FALSE)</f>
        <v>#N/A</v>
      </c>
      <c r="P4342" s="119" t="str">
        <f t="shared" si="3763"/>
        <v>#N/A</v>
      </c>
    </row>
    <row r="4343" ht="23.25" customHeight="1">
      <c r="A4343" s="86" t="str">
        <f t="shared" si="3984"/>
        <v>49</v>
      </c>
      <c r="B4343" s="120">
        <v>49.0</v>
      </c>
      <c r="C4343" s="121" t="str">
        <f t="shared" si="91"/>
        <v/>
      </c>
      <c r="D4343" s="122" t="str">
        <f t="shared" ref="D4343:E4343" si="4032">D4342</f>
        <v/>
      </c>
      <c r="E4343" s="123" t="str">
        <f t="shared" si="4032"/>
        <v/>
      </c>
      <c r="F4343" s="213"/>
      <c r="G4343" s="124"/>
      <c r="H4343" s="125"/>
      <c r="I4343" s="125"/>
      <c r="J4343" s="214"/>
      <c r="K4343" s="185"/>
      <c r="L4343" s="186"/>
      <c r="M4343" s="132"/>
      <c r="N4343" s="118" t="str">
        <f>VLOOKUP(K4343,COD!$O$2:$P$10,2,FALSE)</f>
        <v>#N/A</v>
      </c>
      <c r="O4343" s="118" t="str">
        <f>VLOOKUP(L4343,COD!$O$12:$P$25,2,FALSE)</f>
        <v>#N/A</v>
      </c>
      <c r="P4343" s="119" t="str">
        <f t="shared" si="3763"/>
        <v>#N/A</v>
      </c>
    </row>
    <row r="4344" ht="23.25" customHeight="1">
      <c r="A4344" s="86" t="str">
        <f t="shared" si="3984"/>
        <v>50</v>
      </c>
      <c r="B4344" s="120">
        <v>50.0</v>
      </c>
      <c r="C4344" s="121" t="str">
        <f t="shared" si="91"/>
        <v/>
      </c>
      <c r="D4344" s="122" t="str">
        <f t="shared" ref="D4344:E4344" si="4033">D4343</f>
        <v/>
      </c>
      <c r="E4344" s="123" t="str">
        <f t="shared" si="4033"/>
        <v/>
      </c>
      <c r="F4344" s="213"/>
      <c r="G4344" s="124"/>
      <c r="H4344" s="125"/>
      <c r="I4344" s="125"/>
      <c r="J4344" s="214"/>
      <c r="K4344" s="186"/>
      <c r="L4344" s="186"/>
      <c r="M4344" s="127"/>
      <c r="N4344" s="128" t="str">
        <f>VLOOKUP(K4344,COD!$O$2:$P$10,2,FALSE)</f>
        <v>#N/A</v>
      </c>
      <c r="O4344" s="128" t="str">
        <f>VLOOKUP(L4344,COD!$O$12:$P$25,2,FALSE)</f>
        <v>#N/A</v>
      </c>
      <c r="P4344" s="119" t="str">
        <f t="shared" si="3763"/>
        <v>#N/A</v>
      </c>
    </row>
    <row r="4345" ht="23.25" customHeight="1">
      <c r="A4345" s="86" t="str">
        <f t="shared" si="3984"/>
        <v>51</v>
      </c>
      <c r="B4345" s="120">
        <v>51.0</v>
      </c>
      <c r="C4345" s="121" t="str">
        <f t="shared" si="91"/>
        <v/>
      </c>
      <c r="D4345" s="122" t="str">
        <f t="shared" ref="D4345:E4345" si="4034">D4344</f>
        <v/>
      </c>
      <c r="E4345" s="123" t="str">
        <f t="shared" si="4034"/>
        <v/>
      </c>
      <c r="F4345" s="213"/>
      <c r="G4345" s="124"/>
      <c r="H4345" s="125"/>
      <c r="I4345" s="125"/>
      <c r="J4345" s="215"/>
      <c r="K4345" s="186"/>
      <c r="L4345" s="186"/>
      <c r="M4345" s="130"/>
      <c r="N4345" s="118" t="str">
        <f>VLOOKUP(K4345,COD!$O$2:$P$10,2,FALSE)</f>
        <v>#N/A</v>
      </c>
      <c r="O4345" s="118" t="str">
        <f>VLOOKUP(L4345,COD!$O$12:$P$25,2,FALSE)</f>
        <v>#N/A</v>
      </c>
      <c r="P4345" s="119" t="str">
        <f t="shared" si="3763"/>
        <v>#N/A</v>
      </c>
    </row>
    <row r="4346" ht="23.25" customHeight="1">
      <c r="A4346" s="86" t="str">
        <f t="shared" si="3984"/>
        <v>52</v>
      </c>
      <c r="B4346" s="120">
        <v>52.0</v>
      </c>
      <c r="C4346" s="121" t="str">
        <f t="shared" si="91"/>
        <v/>
      </c>
      <c r="D4346" s="122" t="str">
        <f t="shared" ref="D4346:E4346" si="4035">D4345</f>
        <v/>
      </c>
      <c r="E4346" s="123" t="str">
        <f t="shared" si="4035"/>
        <v/>
      </c>
      <c r="F4346" s="213"/>
      <c r="G4346" s="124"/>
      <c r="H4346" s="125"/>
      <c r="I4346" s="125"/>
      <c r="J4346" s="214"/>
      <c r="K4346" s="186"/>
      <c r="L4346" s="186"/>
      <c r="M4346" s="127"/>
      <c r="N4346" s="128" t="str">
        <f>VLOOKUP(K4346,COD!$O$2:$P$10,2,FALSE)</f>
        <v>#N/A</v>
      </c>
      <c r="O4346" s="128" t="str">
        <f>VLOOKUP(L4346,COD!$O$12:$P$25,2,FALSE)</f>
        <v>#N/A</v>
      </c>
      <c r="P4346" s="119" t="str">
        <f t="shared" si="3763"/>
        <v>#N/A</v>
      </c>
    </row>
    <row r="4347" ht="23.25" customHeight="1">
      <c r="A4347" s="86" t="str">
        <f t="shared" si="3984"/>
        <v>53</v>
      </c>
      <c r="B4347" s="120">
        <v>53.0</v>
      </c>
      <c r="C4347" s="121" t="str">
        <f t="shared" si="91"/>
        <v/>
      </c>
      <c r="D4347" s="122" t="str">
        <f t="shared" ref="D4347:E4347" si="4036">D4346</f>
        <v/>
      </c>
      <c r="E4347" s="123" t="str">
        <f t="shared" si="4036"/>
        <v/>
      </c>
      <c r="F4347" s="213"/>
      <c r="G4347" s="124"/>
      <c r="H4347" s="125"/>
      <c r="I4347" s="125"/>
      <c r="J4347" s="214"/>
      <c r="K4347" s="185"/>
      <c r="L4347" s="185"/>
      <c r="M4347" s="132"/>
      <c r="N4347" s="118" t="str">
        <f>VLOOKUP(K4347,COD!$O$2:$P$10,2,FALSE)</f>
        <v>#N/A</v>
      </c>
      <c r="O4347" s="118" t="str">
        <f>VLOOKUP(L4347,COD!$O$12:$P$25,2,FALSE)</f>
        <v>#N/A</v>
      </c>
      <c r="P4347" s="119" t="str">
        <f t="shared" si="3763"/>
        <v>#N/A</v>
      </c>
    </row>
    <row r="4348" ht="23.25" customHeight="1">
      <c r="A4348" s="86" t="str">
        <f t="shared" si="3984"/>
        <v>54</v>
      </c>
      <c r="B4348" s="120">
        <v>54.0</v>
      </c>
      <c r="C4348" s="121" t="str">
        <f t="shared" si="91"/>
        <v/>
      </c>
      <c r="D4348" s="122" t="str">
        <f t="shared" ref="D4348:E4348" si="4037">D4347</f>
        <v/>
      </c>
      <c r="E4348" s="123" t="str">
        <f t="shared" si="4037"/>
        <v/>
      </c>
      <c r="F4348" s="213"/>
      <c r="G4348" s="124"/>
      <c r="H4348" s="125"/>
      <c r="I4348" s="125"/>
      <c r="J4348" s="214"/>
      <c r="K4348" s="186"/>
      <c r="L4348" s="186"/>
      <c r="M4348" s="127"/>
      <c r="N4348" s="128" t="str">
        <f>VLOOKUP(K4348,COD!$O$2:$P$10,2,FALSE)</f>
        <v>#N/A</v>
      </c>
      <c r="O4348" s="128" t="str">
        <f>VLOOKUP(L4348,COD!$O$12:$P$25,2,FALSE)</f>
        <v>#N/A</v>
      </c>
      <c r="P4348" s="119" t="str">
        <f t="shared" si="3763"/>
        <v>#N/A</v>
      </c>
    </row>
    <row r="4349" ht="23.25" customHeight="1">
      <c r="A4349" s="86" t="str">
        <f t="shared" si="3984"/>
        <v>55</v>
      </c>
      <c r="B4349" s="120">
        <v>55.0</v>
      </c>
      <c r="C4349" s="121" t="str">
        <f t="shared" si="91"/>
        <v/>
      </c>
      <c r="D4349" s="122" t="str">
        <f t="shared" ref="D4349:E4349" si="4038">D4348</f>
        <v/>
      </c>
      <c r="E4349" s="123" t="str">
        <f t="shared" si="4038"/>
        <v/>
      </c>
      <c r="F4349" s="213"/>
      <c r="G4349" s="124"/>
      <c r="H4349" s="125"/>
      <c r="I4349" s="125"/>
      <c r="J4349" s="214"/>
      <c r="K4349" s="185"/>
      <c r="L4349" s="186"/>
      <c r="M4349" s="130"/>
      <c r="N4349" s="118" t="str">
        <f>VLOOKUP(K4349,COD!$O$2:$P$10,2,FALSE)</f>
        <v>#N/A</v>
      </c>
      <c r="O4349" s="118" t="str">
        <f>VLOOKUP(L4349,COD!$O$12:$P$25,2,FALSE)</f>
        <v>#N/A</v>
      </c>
      <c r="P4349" s="119" t="str">
        <f t="shared" si="3763"/>
        <v>#N/A</v>
      </c>
    </row>
    <row r="4350" ht="23.25" customHeight="1">
      <c r="A4350" s="86" t="str">
        <f t="shared" si="3984"/>
        <v>56</v>
      </c>
      <c r="B4350" s="120">
        <v>56.0</v>
      </c>
      <c r="C4350" s="121" t="str">
        <f t="shared" si="91"/>
        <v/>
      </c>
      <c r="D4350" s="122" t="str">
        <f t="shared" ref="D4350:E4350" si="4039">D4349</f>
        <v/>
      </c>
      <c r="E4350" s="123" t="str">
        <f t="shared" si="4039"/>
        <v/>
      </c>
      <c r="F4350" s="213"/>
      <c r="G4350" s="124"/>
      <c r="H4350" s="125"/>
      <c r="I4350" s="125"/>
      <c r="J4350" s="214"/>
      <c r="K4350" s="186"/>
      <c r="L4350" s="186"/>
      <c r="M4350" s="131"/>
      <c r="N4350" s="128" t="str">
        <f>VLOOKUP(K4350,COD!$O$2:$P$10,2,FALSE)</f>
        <v>#N/A</v>
      </c>
      <c r="O4350" s="128" t="str">
        <f>VLOOKUP(L4350,COD!$O$12:$P$25,2,FALSE)</f>
        <v>#N/A</v>
      </c>
      <c r="P4350" s="119" t="str">
        <f t="shared" si="3763"/>
        <v>#N/A</v>
      </c>
    </row>
    <row r="4351" ht="23.25" customHeight="1">
      <c r="A4351" s="86" t="str">
        <f t="shared" si="3984"/>
        <v>57</v>
      </c>
      <c r="B4351" s="120">
        <v>57.0</v>
      </c>
      <c r="C4351" s="121" t="str">
        <f t="shared" si="91"/>
        <v/>
      </c>
      <c r="D4351" s="122" t="str">
        <f t="shared" ref="D4351:E4351" si="4040">D4350</f>
        <v/>
      </c>
      <c r="E4351" s="123" t="str">
        <f t="shared" si="4040"/>
        <v/>
      </c>
      <c r="F4351" s="213"/>
      <c r="G4351" s="124"/>
      <c r="H4351" s="125"/>
      <c r="I4351" s="125"/>
      <c r="J4351" s="214"/>
      <c r="K4351" s="185"/>
      <c r="L4351" s="185"/>
      <c r="M4351" s="132"/>
      <c r="N4351" s="118" t="str">
        <f>VLOOKUP(K4351,COD!$O$2:$P$10,2,FALSE)</f>
        <v>#N/A</v>
      </c>
      <c r="O4351" s="118" t="str">
        <f>VLOOKUP(L4351,COD!$O$12:$P$25,2,FALSE)</f>
        <v>#N/A</v>
      </c>
      <c r="P4351" s="119" t="str">
        <f t="shared" si="3763"/>
        <v>#N/A</v>
      </c>
    </row>
    <row r="4352" ht="23.25" customHeight="1">
      <c r="A4352" s="86" t="str">
        <f t="shared" si="3984"/>
        <v>58</v>
      </c>
      <c r="B4352" s="120">
        <v>58.0</v>
      </c>
      <c r="C4352" s="121" t="str">
        <f t="shared" si="91"/>
        <v/>
      </c>
      <c r="D4352" s="122" t="str">
        <f t="shared" ref="D4352:E4352" si="4041">D4351</f>
        <v/>
      </c>
      <c r="E4352" s="123" t="str">
        <f t="shared" si="4041"/>
        <v/>
      </c>
      <c r="F4352" s="213"/>
      <c r="G4352" s="124"/>
      <c r="H4352" s="125"/>
      <c r="I4352" s="125"/>
      <c r="J4352" s="214"/>
      <c r="K4352" s="185"/>
      <c r="L4352" s="185"/>
      <c r="M4352" s="127"/>
      <c r="N4352" s="128" t="str">
        <f>VLOOKUP(K4352,COD!$O$2:$P$10,2,FALSE)</f>
        <v>#N/A</v>
      </c>
      <c r="O4352" s="128" t="str">
        <f>VLOOKUP(L4352,COD!$O$12:$P$25,2,FALSE)</f>
        <v>#N/A</v>
      </c>
      <c r="P4352" s="119" t="str">
        <f t="shared" si="3763"/>
        <v>#N/A</v>
      </c>
    </row>
    <row r="4353" ht="23.25" customHeight="1">
      <c r="A4353" s="86" t="str">
        <f t="shared" si="3984"/>
        <v>59</v>
      </c>
      <c r="B4353" s="120">
        <v>59.0</v>
      </c>
      <c r="C4353" s="121" t="str">
        <f t="shared" si="91"/>
        <v/>
      </c>
      <c r="D4353" s="122" t="str">
        <f t="shared" ref="D4353:E4353" si="4042">D4352</f>
        <v/>
      </c>
      <c r="E4353" s="123" t="str">
        <f t="shared" si="4042"/>
        <v/>
      </c>
      <c r="F4353" s="213"/>
      <c r="G4353" s="124"/>
      <c r="H4353" s="125"/>
      <c r="I4353" s="125"/>
      <c r="J4353" s="214"/>
      <c r="K4353" s="185"/>
      <c r="L4353" s="185"/>
      <c r="M4353" s="132"/>
      <c r="N4353" s="118" t="str">
        <f>VLOOKUP(K4353,COD!$O$2:$P$10,2,FALSE)</f>
        <v>#N/A</v>
      </c>
      <c r="O4353" s="118" t="str">
        <f>VLOOKUP(L4353,COD!$O$12:$P$25,2,FALSE)</f>
        <v>#N/A</v>
      </c>
      <c r="P4353" s="119" t="str">
        <f t="shared" si="3763"/>
        <v>#N/A</v>
      </c>
    </row>
    <row r="4354" ht="23.25" customHeight="1">
      <c r="A4354" s="86" t="str">
        <f t="shared" si="3984"/>
        <v>60</v>
      </c>
      <c r="B4354" s="120">
        <v>60.0</v>
      </c>
      <c r="C4354" s="121" t="str">
        <f t="shared" si="91"/>
        <v/>
      </c>
      <c r="D4354" s="122" t="str">
        <f t="shared" ref="D4354:E4354" si="4043">D4353</f>
        <v/>
      </c>
      <c r="E4354" s="123" t="str">
        <f t="shared" si="4043"/>
        <v/>
      </c>
      <c r="F4354" s="213"/>
      <c r="G4354" s="124"/>
      <c r="H4354" s="125"/>
      <c r="I4354" s="125"/>
      <c r="J4354" s="214"/>
      <c r="K4354" s="185"/>
      <c r="L4354" s="185"/>
      <c r="M4354" s="127"/>
      <c r="N4354" s="128" t="str">
        <f>VLOOKUP(K4354,COD!$O$2:$P$10,2,FALSE)</f>
        <v>#N/A</v>
      </c>
      <c r="O4354" s="128" t="str">
        <f>VLOOKUP(L4354,COD!$O$12:$P$25,2,FALSE)</f>
        <v>#N/A</v>
      </c>
      <c r="P4354" s="119" t="str">
        <f t="shared" si="3763"/>
        <v>#N/A</v>
      </c>
    </row>
    <row r="4355" ht="23.25" customHeight="1">
      <c r="A4355" s="86" t="str">
        <f t="shared" si="3984"/>
        <v>61</v>
      </c>
      <c r="B4355" s="120">
        <v>61.0</v>
      </c>
      <c r="C4355" s="121" t="str">
        <f t="shared" si="91"/>
        <v/>
      </c>
      <c r="D4355" s="122" t="str">
        <f t="shared" ref="D4355:E4355" si="4044">D4354</f>
        <v/>
      </c>
      <c r="E4355" s="123" t="str">
        <f t="shared" si="4044"/>
        <v/>
      </c>
      <c r="F4355" s="213"/>
      <c r="G4355" s="124"/>
      <c r="H4355" s="125"/>
      <c r="I4355" s="125"/>
      <c r="J4355" s="215"/>
      <c r="K4355" s="185"/>
      <c r="L4355" s="185"/>
      <c r="M4355" s="132"/>
      <c r="N4355" s="118" t="str">
        <f>VLOOKUP(K4355,COD!$O$2:$P$10,2,FALSE)</f>
        <v>#N/A</v>
      </c>
      <c r="O4355" s="118" t="str">
        <f>VLOOKUP(L4355,COD!$O$12:$P$25,2,FALSE)</f>
        <v>#N/A</v>
      </c>
      <c r="P4355" s="119" t="str">
        <f t="shared" si="3763"/>
        <v>#N/A</v>
      </c>
    </row>
    <row r="4356" ht="23.25" customHeight="1">
      <c r="A4356" s="86" t="str">
        <f t="shared" si="3984"/>
        <v>62</v>
      </c>
      <c r="B4356" s="120">
        <v>62.0</v>
      </c>
      <c r="C4356" s="121" t="str">
        <f t="shared" si="91"/>
        <v/>
      </c>
      <c r="D4356" s="122" t="str">
        <f t="shared" ref="D4356:E4356" si="4045">D4355</f>
        <v/>
      </c>
      <c r="E4356" s="123" t="str">
        <f t="shared" si="4045"/>
        <v/>
      </c>
      <c r="F4356" s="213"/>
      <c r="G4356" s="124"/>
      <c r="H4356" s="125"/>
      <c r="I4356" s="125"/>
      <c r="J4356" s="215"/>
      <c r="K4356" s="186"/>
      <c r="L4356" s="186"/>
      <c r="M4356" s="131"/>
      <c r="N4356" s="128" t="str">
        <f>VLOOKUP(K4356,COD!$O$2:$P$10,2,FALSE)</f>
        <v>#N/A</v>
      </c>
      <c r="O4356" s="128" t="str">
        <f>VLOOKUP(L4356,COD!$O$12:$P$25,2,FALSE)</f>
        <v>#N/A</v>
      </c>
      <c r="P4356" s="119" t="str">
        <f t="shared" si="3763"/>
        <v>#N/A</v>
      </c>
    </row>
    <row r="4357" ht="23.25" customHeight="1">
      <c r="A4357" s="86" t="str">
        <f t="shared" si="3984"/>
        <v>63</v>
      </c>
      <c r="B4357" s="120">
        <v>63.0</v>
      </c>
      <c r="C4357" s="121" t="str">
        <f t="shared" si="91"/>
        <v/>
      </c>
      <c r="D4357" s="122" t="str">
        <f t="shared" ref="D4357:E4357" si="4046">D4356</f>
        <v/>
      </c>
      <c r="E4357" s="123" t="str">
        <f t="shared" si="4046"/>
        <v/>
      </c>
      <c r="F4357" s="213"/>
      <c r="G4357" s="124"/>
      <c r="H4357" s="125"/>
      <c r="I4357" s="125"/>
      <c r="J4357" s="215"/>
      <c r="K4357" s="185"/>
      <c r="L4357" s="185"/>
      <c r="M4357" s="130"/>
      <c r="N4357" s="118" t="str">
        <f>VLOOKUP(K4357,COD!$O$2:$P$10,2,FALSE)</f>
        <v>#N/A</v>
      </c>
      <c r="O4357" s="118" t="str">
        <f>VLOOKUP(L4357,COD!$O$12:$P$25,2,FALSE)</f>
        <v>#N/A</v>
      </c>
      <c r="P4357" s="119" t="str">
        <f t="shared" si="3763"/>
        <v>#N/A</v>
      </c>
    </row>
    <row r="4358" ht="23.25" customHeight="1">
      <c r="A4358" s="86" t="str">
        <f t="shared" si="3984"/>
        <v>64</v>
      </c>
      <c r="B4358" s="120">
        <v>64.0</v>
      </c>
      <c r="C4358" s="121" t="str">
        <f t="shared" si="91"/>
        <v/>
      </c>
      <c r="D4358" s="122" t="str">
        <f t="shared" ref="D4358:E4358" si="4047">D4357</f>
        <v/>
      </c>
      <c r="E4358" s="123" t="str">
        <f t="shared" si="4047"/>
        <v/>
      </c>
      <c r="F4358" s="213"/>
      <c r="G4358" s="124"/>
      <c r="H4358" s="125"/>
      <c r="I4358" s="125"/>
      <c r="J4358" s="214"/>
      <c r="K4358" s="185"/>
      <c r="L4358" s="185"/>
      <c r="M4358" s="131"/>
      <c r="N4358" s="128" t="str">
        <f>VLOOKUP(K4358,COD!$O$2:$P$10,2,FALSE)</f>
        <v>#N/A</v>
      </c>
      <c r="O4358" s="128" t="str">
        <f>VLOOKUP(L4358,COD!$O$12:$P$25,2,FALSE)</f>
        <v>#N/A</v>
      </c>
      <c r="P4358" s="119" t="str">
        <f t="shared" si="3763"/>
        <v>#N/A</v>
      </c>
    </row>
    <row r="4359" ht="23.25" customHeight="1">
      <c r="A4359" s="86" t="str">
        <f t="shared" si="3984"/>
        <v>65</v>
      </c>
      <c r="B4359" s="120">
        <v>65.0</v>
      </c>
      <c r="C4359" s="121" t="str">
        <f t="shared" si="91"/>
        <v/>
      </c>
      <c r="D4359" s="122" t="str">
        <f t="shared" ref="D4359:E4359" si="4048">D4358</f>
        <v/>
      </c>
      <c r="E4359" s="123" t="str">
        <f t="shared" si="4048"/>
        <v/>
      </c>
      <c r="F4359" s="213"/>
      <c r="G4359" s="124"/>
      <c r="H4359" s="125"/>
      <c r="I4359" s="125"/>
      <c r="J4359" s="214"/>
      <c r="K4359" s="185"/>
      <c r="L4359" s="185"/>
      <c r="M4359" s="130"/>
      <c r="N4359" s="118" t="str">
        <f>VLOOKUP(K4359,COD!$O$2:$P$10,2,FALSE)</f>
        <v>#N/A</v>
      </c>
      <c r="O4359" s="118" t="str">
        <f>VLOOKUP(L4359,COD!$O$12:$P$25,2,FALSE)</f>
        <v>#N/A</v>
      </c>
      <c r="P4359" s="119" t="str">
        <f t="shared" si="3763"/>
        <v>#N/A</v>
      </c>
    </row>
    <row r="4360" ht="23.25" customHeight="1">
      <c r="A4360" s="86" t="str">
        <f t="shared" si="3984"/>
        <v>66</v>
      </c>
      <c r="B4360" s="120">
        <v>66.0</v>
      </c>
      <c r="C4360" s="121" t="str">
        <f t="shared" si="91"/>
        <v/>
      </c>
      <c r="D4360" s="122" t="str">
        <f t="shared" ref="D4360:E4360" si="4049">D4359</f>
        <v/>
      </c>
      <c r="E4360" s="123" t="str">
        <f t="shared" si="4049"/>
        <v/>
      </c>
      <c r="F4360" s="213"/>
      <c r="G4360" s="124"/>
      <c r="H4360" s="125"/>
      <c r="I4360" s="125"/>
      <c r="J4360" s="214"/>
      <c r="K4360" s="186"/>
      <c r="L4360" s="186"/>
      <c r="M4360" s="131"/>
      <c r="N4360" s="128" t="str">
        <f>VLOOKUP(K4360,COD!$O$2:$P$10,2,FALSE)</f>
        <v>#N/A</v>
      </c>
      <c r="O4360" s="128" t="str">
        <f>VLOOKUP(L4360,COD!$O$12:$P$25,2,FALSE)</f>
        <v>#N/A</v>
      </c>
      <c r="P4360" s="119" t="str">
        <f t="shared" si="3763"/>
        <v>#N/A</v>
      </c>
    </row>
    <row r="4361" ht="23.25" customHeight="1">
      <c r="A4361" s="86" t="str">
        <f t="shared" si="3984"/>
        <v>67</v>
      </c>
      <c r="B4361" s="120">
        <v>67.0</v>
      </c>
      <c r="C4361" s="121" t="str">
        <f t="shared" si="91"/>
        <v/>
      </c>
      <c r="D4361" s="122" t="str">
        <f t="shared" ref="D4361:E4361" si="4050">D4360</f>
        <v/>
      </c>
      <c r="E4361" s="123" t="str">
        <f t="shared" si="4050"/>
        <v/>
      </c>
      <c r="F4361" s="213"/>
      <c r="G4361" s="124"/>
      <c r="H4361" s="125"/>
      <c r="I4361" s="125"/>
      <c r="J4361" s="214"/>
      <c r="K4361" s="185"/>
      <c r="L4361" s="185"/>
      <c r="M4361" s="132"/>
      <c r="N4361" s="118" t="str">
        <f>VLOOKUP(K4361,COD!$O$2:$P$10,2,FALSE)</f>
        <v>#N/A</v>
      </c>
      <c r="O4361" s="118" t="str">
        <f>VLOOKUP(L4361,COD!$O$12:$P$25,2,FALSE)</f>
        <v>#N/A</v>
      </c>
      <c r="P4361" s="119" t="str">
        <f t="shared" si="3763"/>
        <v>#N/A</v>
      </c>
    </row>
    <row r="4362" ht="23.25" customHeight="1">
      <c r="A4362" s="86" t="str">
        <f t="shared" si="3984"/>
        <v>68</v>
      </c>
      <c r="B4362" s="120">
        <v>68.0</v>
      </c>
      <c r="C4362" s="121" t="str">
        <f t="shared" si="91"/>
        <v/>
      </c>
      <c r="D4362" s="122" t="str">
        <f t="shared" ref="D4362:E4362" si="4051">D4361</f>
        <v/>
      </c>
      <c r="E4362" s="123" t="str">
        <f t="shared" si="4051"/>
        <v/>
      </c>
      <c r="F4362" s="213"/>
      <c r="G4362" s="124"/>
      <c r="H4362" s="125"/>
      <c r="I4362" s="125"/>
      <c r="J4362" s="215"/>
      <c r="K4362" s="186"/>
      <c r="L4362" s="186"/>
      <c r="M4362" s="131"/>
      <c r="N4362" s="128" t="str">
        <f>VLOOKUP(K4362,COD!$O$2:$P$10,2,FALSE)</f>
        <v>#N/A</v>
      </c>
      <c r="O4362" s="128" t="str">
        <f>VLOOKUP(L4362,COD!$O$12:$P$25,2,FALSE)</f>
        <v>#N/A</v>
      </c>
      <c r="P4362" s="119" t="str">
        <f t="shared" si="3763"/>
        <v>#N/A</v>
      </c>
    </row>
    <row r="4363" ht="23.25" customHeight="1">
      <c r="A4363" s="86" t="str">
        <f t="shared" si="3984"/>
        <v>69</v>
      </c>
      <c r="B4363" s="120">
        <v>69.0</v>
      </c>
      <c r="C4363" s="121" t="str">
        <f t="shared" si="91"/>
        <v/>
      </c>
      <c r="D4363" s="122" t="str">
        <f t="shared" ref="D4363:E4363" si="4052">D4362</f>
        <v/>
      </c>
      <c r="E4363" s="123" t="str">
        <f t="shared" si="4052"/>
        <v/>
      </c>
      <c r="F4363" s="213"/>
      <c r="G4363" s="124"/>
      <c r="H4363" s="125"/>
      <c r="I4363" s="125"/>
      <c r="J4363" s="214"/>
      <c r="K4363" s="186"/>
      <c r="L4363" s="186"/>
      <c r="M4363" s="130"/>
      <c r="N4363" s="118" t="str">
        <f>VLOOKUP(K4363,COD!$O$2:$P$10,2,FALSE)</f>
        <v>#N/A</v>
      </c>
      <c r="O4363" s="118" t="str">
        <f>VLOOKUP(L4363,COD!$O$12:$P$25,2,FALSE)</f>
        <v>#N/A</v>
      </c>
      <c r="P4363" s="119" t="str">
        <f t="shared" si="3763"/>
        <v>#N/A</v>
      </c>
    </row>
    <row r="4364" ht="23.25" customHeight="1">
      <c r="A4364" s="86" t="str">
        <f t="shared" si="3984"/>
        <v>70</v>
      </c>
      <c r="B4364" s="136">
        <v>70.0</v>
      </c>
      <c r="C4364" s="137" t="str">
        <f t="shared" si="91"/>
        <v/>
      </c>
      <c r="D4364" s="138" t="str">
        <f t="shared" ref="D4364:E4364" si="4053">D4363</f>
        <v/>
      </c>
      <c r="E4364" s="139" t="str">
        <f t="shared" si="4053"/>
        <v/>
      </c>
      <c r="F4364" s="216"/>
      <c r="G4364" s="141"/>
      <c r="H4364" s="142"/>
      <c r="I4364" s="142"/>
      <c r="J4364" s="217"/>
      <c r="K4364" s="199"/>
      <c r="L4364" s="199"/>
      <c r="M4364" s="145"/>
      <c r="N4364" s="128" t="str">
        <f>VLOOKUP(K4364,COD!$O$2:$P$10,2,FALSE)</f>
        <v>#N/A</v>
      </c>
      <c r="O4364" s="128" t="str">
        <f>VLOOKUP(L4364,COD!$O$12:$P$25,2,FALSE)</f>
        <v>#N/A</v>
      </c>
      <c r="P4364" s="119" t="str">
        <f t="shared" si="3763"/>
        <v>#N/A</v>
      </c>
    </row>
    <row r="4365" ht="21.0" customHeight="1">
      <c r="A4365" s="86" t="str">
        <f t="shared" ref="A4365:A4367" si="4055">E4365&amp;D4365&amp;F4365</f>
        <v>CLAVE ROJA</v>
      </c>
      <c r="B4365" s="108" t="s">
        <v>450</v>
      </c>
      <c r="C4365" s="146" t="str">
        <f t="shared" si="91"/>
        <v/>
      </c>
      <c r="D4365" s="147" t="str">
        <f t="shared" ref="D4365:E4365" si="4054">D4364</f>
        <v/>
      </c>
      <c r="E4365" s="148" t="str">
        <f t="shared" si="4054"/>
        <v/>
      </c>
      <c r="F4365" s="149" t="s">
        <v>21</v>
      </c>
      <c r="G4365" s="150"/>
      <c r="H4365" s="150"/>
      <c r="I4365" s="150"/>
      <c r="J4365" s="151"/>
      <c r="K4365" s="152"/>
      <c r="L4365" s="151"/>
      <c r="M4365" s="153"/>
      <c r="N4365" s="119" t="str">
        <f>VLOOKUP(K4365,COD!$O$2:$P$10,2,FALSE)</f>
        <v>#N/A</v>
      </c>
      <c r="O4365" s="119" t="str">
        <f>VLOOKUP(L4365,COD!$O$12:$P$25,2,FALSE)</f>
        <v>#N/A</v>
      </c>
      <c r="P4365" s="119" t="str">
        <f t="shared" si="3763"/>
        <v>#N/A</v>
      </c>
    </row>
    <row r="4366" ht="21.0" customHeight="1">
      <c r="A4366" s="86" t="str">
        <f t="shared" si="4055"/>
        <v>CLAVE AMARILLA</v>
      </c>
      <c r="B4366" s="120" t="s">
        <v>450</v>
      </c>
      <c r="C4366" s="154" t="str">
        <f t="shared" si="91"/>
        <v/>
      </c>
      <c r="D4366" s="155" t="str">
        <f t="shared" ref="D4366:E4366" si="4056">D4365</f>
        <v/>
      </c>
      <c r="E4366" s="123" t="str">
        <f t="shared" si="4056"/>
        <v/>
      </c>
      <c r="F4366" s="156" t="s">
        <v>32</v>
      </c>
      <c r="G4366" s="157"/>
      <c r="H4366" s="157"/>
      <c r="I4366" s="157"/>
      <c r="J4366" s="158"/>
      <c r="K4366" s="159"/>
      <c r="L4366" s="158"/>
      <c r="M4366" s="130"/>
      <c r="N4366" s="119" t="str">
        <f>VLOOKUP(K4366,COD!$O$2:$P$10,2,FALSE)</f>
        <v>#N/A</v>
      </c>
      <c r="O4366" s="119" t="str">
        <f>VLOOKUP(L4366,COD!$O$12:$P$25,2,FALSE)</f>
        <v>#N/A</v>
      </c>
      <c r="P4366" s="119" t="str">
        <f t="shared" si="3763"/>
        <v>#N/A</v>
      </c>
    </row>
    <row r="4367" ht="21.0" customHeight="1">
      <c r="A4367" s="86" t="str">
        <f t="shared" si="4055"/>
        <v>CLAVE AZUL</v>
      </c>
      <c r="B4367" s="136" t="s">
        <v>450</v>
      </c>
      <c r="C4367" s="160" t="str">
        <f t="shared" si="91"/>
        <v/>
      </c>
      <c r="D4367" s="161" t="str">
        <f t="shared" ref="D4367:E4367" si="4057">D4366</f>
        <v/>
      </c>
      <c r="E4367" s="139" t="str">
        <f t="shared" si="4057"/>
        <v/>
      </c>
      <c r="F4367" s="162" t="s">
        <v>43</v>
      </c>
      <c r="G4367" s="163"/>
      <c r="H4367" s="163"/>
      <c r="I4367" s="163"/>
      <c r="J4367" s="164"/>
      <c r="K4367" s="165"/>
      <c r="L4367" s="164"/>
      <c r="M4367" s="166"/>
      <c r="N4367" s="119" t="str">
        <f>VLOOKUP(K4367,COD!$O$2:$P$10,2,FALSE)</f>
        <v>#N/A</v>
      </c>
      <c r="O4367" s="119" t="str">
        <f>VLOOKUP(L4367,COD!$O$12:$P$25,2,FALSE)</f>
        <v>#N/A</v>
      </c>
      <c r="P4367" s="119" t="str">
        <f t="shared" si="3763"/>
        <v>#N/A</v>
      </c>
    </row>
    <row r="4368" ht="23.25" customHeight="1">
      <c r="A4368" s="86" t="str">
        <f t="shared" ref="A4368:A4437" si="4058">E4368&amp;D4368&amp;B4368</f>
        <v>1</v>
      </c>
      <c r="B4368" s="167">
        <v>1.0</v>
      </c>
      <c r="C4368" s="168" t="str">
        <f t="shared" si="91"/>
        <v/>
      </c>
      <c r="D4368" s="169" t="str">
        <f>VLOOKUP($B$2&amp;$E4368,'Numeración'!$A$4:$G$63,5,FALSE)</f>
        <v/>
      </c>
      <c r="E4368" s="218"/>
      <c r="F4368" s="171"/>
      <c r="G4368" s="172"/>
      <c r="H4368" s="173"/>
      <c r="I4368" s="173"/>
      <c r="J4368" s="174"/>
      <c r="K4368" s="175"/>
      <c r="L4368" s="175"/>
      <c r="M4368" s="176"/>
      <c r="N4368" s="128" t="str">
        <f>VLOOKUP(K4368,COD!$O$2:$P$10,2,FALSE)</f>
        <v>#N/A</v>
      </c>
      <c r="O4368" s="128" t="str">
        <f>VLOOKUP(L4368,COD!$O$12:$P$25,2,FALSE)</f>
        <v>#N/A</v>
      </c>
      <c r="P4368" s="119" t="str">
        <f t="shared" si="3763"/>
        <v>#N/A</v>
      </c>
    </row>
    <row r="4369" ht="23.25" customHeight="1">
      <c r="A4369" s="86" t="str">
        <f t="shared" si="4058"/>
        <v>2</v>
      </c>
      <c r="B4369" s="177">
        <v>2.0</v>
      </c>
      <c r="C4369" s="178" t="str">
        <f t="shared" si="91"/>
        <v/>
      </c>
      <c r="D4369" s="179" t="str">
        <f t="shared" ref="D4369:E4369" si="4059">D4368</f>
        <v/>
      </c>
      <c r="E4369" s="180" t="str">
        <f t="shared" si="4059"/>
        <v/>
      </c>
      <c r="F4369" s="181"/>
      <c r="G4369" s="182"/>
      <c r="H4369" s="183"/>
      <c r="I4369" s="183"/>
      <c r="J4369" s="184"/>
      <c r="K4369" s="185"/>
      <c r="L4369" s="186"/>
      <c r="M4369" s="132"/>
      <c r="N4369" s="118" t="str">
        <f>VLOOKUP(K4369,COD!$O$2:$P$10,2,FALSE)</f>
        <v>#N/A</v>
      </c>
      <c r="O4369" s="118" t="str">
        <f>VLOOKUP(L4369,COD!$O$12:$P$25,2,FALSE)</f>
        <v>#N/A</v>
      </c>
      <c r="P4369" s="119" t="str">
        <f t="shared" si="3763"/>
        <v>#N/A</v>
      </c>
    </row>
    <row r="4370" ht="23.25" customHeight="1">
      <c r="A4370" s="86" t="str">
        <f t="shared" si="4058"/>
        <v>3</v>
      </c>
      <c r="B4370" s="177">
        <v>3.0</v>
      </c>
      <c r="C4370" s="178" t="str">
        <f t="shared" si="91"/>
        <v/>
      </c>
      <c r="D4370" s="179" t="str">
        <f t="shared" ref="D4370:E4370" si="4060">D4369</f>
        <v/>
      </c>
      <c r="E4370" s="180" t="str">
        <f t="shared" si="4060"/>
        <v/>
      </c>
      <c r="F4370" s="181"/>
      <c r="G4370" s="182"/>
      <c r="H4370" s="183"/>
      <c r="I4370" s="183"/>
      <c r="J4370" s="184"/>
      <c r="K4370" s="185"/>
      <c r="L4370" s="185"/>
      <c r="M4370" s="131"/>
      <c r="N4370" s="128" t="str">
        <f>VLOOKUP(K4370,COD!$O$2:$P$10,2,FALSE)</f>
        <v>#N/A</v>
      </c>
      <c r="O4370" s="128" t="str">
        <f>VLOOKUP(L4370,COD!$O$12:$P$25,2,FALSE)</f>
        <v>#N/A</v>
      </c>
      <c r="P4370" s="119" t="str">
        <f t="shared" si="3763"/>
        <v>#N/A</v>
      </c>
    </row>
    <row r="4371" ht="23.25" customHeight="1">
      <c r="A4371" s="86" t="str">
        <f t="shared" si="4058"/>
        <v>4</v>
      </c>
      <c r="B4371" s="177">
        <v>4.0</v>
      </c>
      <c r="C4371" s="178" t="str">
        <f t="shared" si="91"/>
        <v/>
      </c>
      <c r="D4371" s="179" t="str">
        <f t="shared" ref="D4371:E4371" si="4061">D4370</f>
        <v/>
      </c>
      <c r="E4371" s="180" t="str">
        <f t="shared" si="4061"/>
        <v/>
      </c>
      <c r="F4371" s="181"/>
      <c r="G4371" s="182"/>
      <c r="H4371" s="183"/>
      <c r="I4371" s="183"/>
      <c r="J4371" s="184"/>
      <c r="K4371" s="185"/>
      <c r="L4371" s="185"/>
      <c r="M4371" s="132"/>
      <c r="N4371" s="118" t="str">
        <f>VLOOKUP(K4371,COD!$O$2:$P$10,2,FALSE)</f>
        <v>#N/A</v>
      </c>
      <c r="O4371" s="118" t="str">
        <f>VLOOKUP(L4371,COD!$O$12:$P$25,2,FALSE)</f>
        <v>#N/A</v>
      </c>
      <c r="P4371" s="119" t="str">
        <f t="shared" si="3763"/>
        <v>#N/A</v>
      </c>
    </row>
    <row r="4372" ht="23.25" customHeight="1">
      <c r="A4372" s="86" t="str">
        <f t="shared" si="4058"/>
        <v>5</v>
      </c>
      <c r="B4372" s="177">
        <v>5.0</v>
      </c>
      <c r="C4372" s="178" t="str">
        <f t="shared" si="91"/>
        <v/>
      </c>
      <c r="D4372" s="179" t="str">
        <f t="shared" ref="D4372:E4372" si="4062">D4371</f>
        <v/>
      </c>
      <c r="E4372" s="180" t="str">
        <f t="shared" si="4062"/>
        <v/>
      </c>
      <c r="F4372" s="181"/>
      <c r="G4372" s="182"/>
      <c r="H4372" s="183"/>
      <c r="I4372" s="183"/>
      <c r="J4372" s="184"/>
      <c r="K4372" s="185"/>
      <c r="L4372" s="185"/>
      <c r="M4372" s="131"/>
      <c r="N4372" s="128" t="str">
        <f>VLOOKUP(K4372,COD!$O$2:$P$10,2,FALSE)</f>
        <v>#N/A</v>
      </c>
      <c r="O4372" s="128" t="str">
        <f>VLOOKUP(L4372,COD!$O$12:$P$25,2,FALSE)</f>
        <v>#N/A</v>
      </c>
      <c r="P4372" s="119" t="str">
        <f t="shared" si="3763"/>
        <v>#N/A</v>
      </c>
    </row>
    <row r="4373" ht="23.25" customHeight="1">
      <c r="A4373" s="86" t="str">
        <f t="shared" si="4058"/>
        <v>6</v>
      </c>
      <c r="B4373" s="177">
        <v>6.0</v>
      </c>
      <c r="C4373" s="178" t="str">
        <f t="shared" si="91"/>
        <v/>
      </c>
      <c r="D4373" s="179" t="str">
        <f t="shared" ref="D4373:E4373" si="4063">D4372</f>
        <v/>
      </c>
      <c r="E4373" s="180" t="str">
        <f t="shared" si="4063"/>
        <v/>
      </c>
      <c r="F4373" s="181"/>
      <c r="G4373" s="182"/>
      <c r="H4373" s="183"/>
      <c r="I4373" s="183"/>
      <c r="J4373" s="184"/>
      <c r="K4373" s="185"/>
      <c r="L4373" s="185"/>
      <c r="M4373" s="130"/>
      <c r="N4373" s="118" t="str">
        <f>VLOOKUP(K4373,COD!$O$2:$P$10,2,FALSE)</f>
        <v>#N/A</v>
      </c>
      <c r="O4373" s="118" t="str">
        <f>VLOOKUP(L4373,COD!$O$12:$P$25,2,FALSE)</f>
        <v>#N/A</v>
      </c>
      <c r="P4373" s="119" t="str">
        <f t="shared" si="3763"/>
        <v>#N/A</v>
      </c>
    </row>
    <row r="4374" ht="23.25" customHeight="1">
      <c r="A4374" s="86" t="str">
        <f t="shared" si="4058"/>
        <v>7</v>
      </c>
      <c r="B4374" s="177">
        <v>7.0</v>
      </c>
      <c r="C4374" s="178" t="str">
        <f t="shared" si="91"/>
        <v/>
      </c>
      <c r="D4374" s="179" t="str">
        <f t="shared" ref="D4374:E4374" si="4064">D4373</f>
        <v/>
      </c>
      <c r="E4374" s="180" t="str">
        <f t="shared" si="4064"/>
        <v/>
      </c>
      <c r="F4374" s="181"/>
      <c r="G4374" s="182"/>
      <c r="H4374" s="183"/>
      <c r="I4374" s="183"/>
      <c r="J4374" s="184"/>
      <c r="K4374" s="185"/>
      <c r="L4374" s="185"/>
      <c r="M4374" s="127"/>
      <c r="N4374" s="128" t="str">
        <f>VLOOKUP(K4374,COD!$O$2:$P$10,2,FALSE)</f>
        <v>#N/A</v>
      </c>
      <c r="O4374" s="128" t="str">
        <f>VLOOKUP(L4374,COD!$O$12:$P$25,2,FALSE)</f>
        <v>#N/A</v>
      </c>
      <c r="P4374" s="119" t="str">
        <f t="shared" si="3763"/>
        <v>#N/A</v>
      </c>
    </row>
    <row r="4375" ht="23.25" customHeight="1">
      <c r="A4375" s="86" t="str">
        <f t="shared" si="4058"/>
        <v>8</v>
      </c>
      <c r="B4375" s="177">
        <v>8.0</v>
      </c>
      <c r="C4375" s="178" t="str">
        <f t="shared" si="91"/>
        <v/>
      </c>
      <c r="D4375" s="179" t="str">
        <f t="shared" ref="D4375:E4375" si="4065">D4374</f>
        <v/>
      </c>
      <c r="E4375" s="180" t="str">
        <f t="shared" si="4065"/>
        <v/>
      </c>
      <c r="F4375" s="181"/>
      <c r="G4375" s="182"/>
      <c r="H4375" s="183"/>
      <c r="I4375" s="183"/>
      <c r="J4375" s="184"/>
      <c r="K4375" s="185"/>
      <c r="L4375" s="185"/>
      <c r="M4375" s="132"/>
      <c r="N4375" s="118" t="str">
        <f>VLOOKUP(K4375,COD!$O$2:$P$10,2,FALSE)</f>
        <v>#N/A</v>
      </c>
      <c r="O4375" s="118" t="str">
        <f>VLOOKUP(L4375,COD!$O$12:$P$25,2,FALSE)</f>
        <v>#N/A</v>
      </c>
      <c r="P4375" s="119" t="str">
        <f t="shared" si="3763"/>
        <v>#N/A</v>
      </c>
    </row>
    <row r="4376" ht="23.25" customHeight="1">
      <c r="A4376" s="86" t="str">
        <f t="shared" si="4058"/>
        <v>9</v>
      </c>
      <c r="B4376" s="177">
        <v>9.0</v>
      </c>
      <c r="C4376" s="178" t="str">
        <f t="shared" si="91"/>
        <v/>
      </c>
      <c r="D4376" s="179" t="str">
        <f t="shared" ref="D4376:E4376" si="4066">D4375</f>
        <v/>
      </c>
      <c r="E4376" s="180" t="str">
        <f t="shared" si="4066"/>
        <v/>
      </c>
      <c r="F4376" s="181"/>
      <c r="G4376" s="182"/>
      <c r="H4376" s="183"/>
      <c r="I4376" s="183"/>
      <c r="J4376" s="184"/>
      <c r="K4376" s="185"/>
      <c r="L4376" s="185"/>
      <c r="M4376" s="131"/>
      <c r="N4376" s="128" t="str">
        <f>VLOOKUP(K4376,COD!$O$2:$P$10,2,FALSE)</f>
        <v>#N/A</v>
      </c>
      <c r="O4376" s="128" t="str">
        <f>VLOOKUP(L4376,COD!$O$12:$P$25,2,FALSE)</f>
        <v>#N/A</v>
      </c>
      <c r="P4376" s="119" t="str">
        <f t="shared" si="3763"/>
        <v>#N/A</v>
      </c>
    </row>
    <row r="4377" ht="23.25" customHeight="1">
      <c r="A4377" s="86" t="str">
        <f t="shared" si="4058"/>
        <v>10</v>
      </c>
      <c r="B4377" s="177">
        <v>10.0</v>
      </c>
      <c r="C4377" s="178" t="str">
        <f t="shared" si="91"/>
        <v/>
      </c>
      <c r="D4377" s="179" t="str">
        <f t="shared" ref="D4377:E4377" si="4067">D4376</f>
        <v/>
      </c>
      <c r="E4377" s="180" t="str">
        <f t="shared" si="4067"/>
        <v/>
      </c>
      <c r="F4377" s="181"/>
      <c r="G4377" s="182"/>
      <c r="H4377" s="183"/>
      <c r="I4377" s="183"/>
      <c r="J4377" s="184"/>
      <c r="K4377" s="185"/>
      <c r="L4377" s="185"/>
      <c r="M4377" s="132"/>
      <c r="N4377" s="118" t="str">
        <f>VLOOKUP(K4377,COD!$O$2:$P$10,2,FALSE)</f>
        <v>#N/A</v>
      </c>
      <c r="O4377" s="118" t="str">
        <f>VLOOKUP(L4377,COD!$O$12:$P$25,2,FALSE)</f>
        <v>#N/A</v>
      </c>
      <c r="P4377" s="119" t="str">
        <f t="shared" si="3763"/>
        <v>#N/A</v>
      </c>
    </row>
    <row r="4378" ht="23.25" customHeight="1">
      <c r="A4378" s="86" t="str">
        <f t="shared" si="4058"/>
        <v>11</v>
      </c>
      <c r="B4378" s="177">
        <v>11.0</v>
      </c>
      <c r="C4378" s="178" t="str">
        <f t="shared" si="91"/>
        <v/>
      </c>
      <c r="D4378" s="179" t="str">
        <f t="shared" ref="D4378:E4378" si="4068">D4377</f>
        <v/>
      </c>
      <c r="E4378" s="180" t="str">
        <f t="shared" si="4068"/>
        <v/>
      </c>
      <c r="F4378" s="181"/>
      <c r="G4378" s="182"/>
      <c r="H4378" s="183"/>
      <c r="I4378" s="183"/>
      <c r="J4378" s="184"/>
      <c r="K4378" s="185"/>
      <c r="L4378" s="185"/>
      <c r="M4378" s="131"/>
      <c r="N4378" s="128" t="str">
        <f>VLOOKUP(K4378,COD!$O$2:$P$10,2,FALSE)</f>
        <v>#N/A</v>
      </c>
      <c r="O4378" s="128" t="str">
        <f>VLOOKUP(L4378,COD!$O$12:$P$25,2,FALSE)</f>
        <v>#N/A</v>
      </c>
      <c r="P4378" s="119" t="str">
        <f t="shared" si="3763"/>
        <v>#N/A</v>
      </c>
    </row>
    <row r="4379" ht="23.25" customHeight="1">
      <c r="A4379" s="86" t="str">
        <f t="shared" si="4058"/>
        <v>12</v>
      </c>
      <c r="B4379" s="177">
        <v>12.0</v>
      </c>
      <c r="C4379" s="178" t="str">
        <f t="shared" si="91"/>
        <v/>
      </c>
      <c r="D4379" s="179" t="str">
        <f t="shared" ref="D4379:E4379" si="4069">D4378</f>
        <v/>
      </c>
      <c r="E4379" s="180" t="str">
        <f t="shared" si="4069"/>
        <v/>
      </c>
      <c r="F4379" s="181"/>
      <c r="G4379" s="182"/>
      <c r="H4379" s="183"/>
      <c r="I4379" s="183"/>
      <c r="J4379" s="184"/>
      <c r="K4379" s="186"/>
      <c r="L4379" s="186"/>
      <c r="M4379" s="130"/>
      <c r="N4379" s="118" t="str">
        <f>VLOOKUP(K4379,COD!$O$2:$P$10,2,FALSE)</f>
        <v>#N/A</v>
      </c>
      <c r="O4379" s="118" t="str">
        <f>VLOOKUP(L4379,COD!$O$12:$P$25,2,FALSE)</f>
        <v>#N/A</v>
      </c>
      <c r="P4379" s="119" t="str">
        <f t="shared" si="3763"/>
        <v>#N/A</v>
      </c>
    </row>
    <row r="4380" ht="23.25" customHeight="1">
      <c r="A4380" s="86" t="str">
        <f t="shared" si="4058"/>
        <v>13</v>
      </c>
      <c r="B4380" s="177">
        <v>13.0</v>
      </c>
      <c r="C4380" s="178" t="str">
        <f t="shared" si="91"/>
        <v/>
      </c>
      <c r="D4380" s="179" t="str">
        <f t="shared" ref="D4380:E4380" si="4070">D4379</f>
        <v/>
      </c>
      <c r="E4380" s="180" t="str">
        <f t="shared" si="4070"/>
        <v/>
      </c>
      <c r="F4380" s="181"/>
      <c r="G4380" s="182"/>
      <c r="H4380" s="183"/>
      <c r="I4380" s="183"/>
      <c r="J4380" s="184"/>
      <c r="K4380" s="185"/>
      <c r="L4380" s="185"/>
      <c r="M4380" s="127"/>
      <c r="N4380" s="128" t="str">
        <f>VLOOKUP(K4380,COD!$O$2:$P$10,2,FALSE)</f>
        <v>#N/A</v>
      </c>
      <c r="O4380" s="128" t="str">
        <f>VLOOKUP(L4380,COD!$O$12:$P$25,2,FALSE)</f>
        <v>#N/A</v>
      </c>
      <c r="P4380" s="119" t="str">
        <f t="shared" si="3763"/>
        <v>#N/A</v>
      </c>
    </row>
    <row r="4381" ht="23.25" customHeight="1">
      <c r="A4381" s="86" t="str">
        <f t="shared" si="4058"/>
        <v>14</v>
      </c>
      <c r="B4381" s="177">
        <v>14.0</v>
      </c>
      <c r="C4381" s="178" t="str">
        <f t="shared" si="91"/>
        <v/>
      </c>
      <c r="D4381" s="179" t="str">
        <f t="shared" ref="D4381:E4381" si="4071">D4380</f>
        <v/>
      </c>
      <c r="E4381" s="180" t="str">
        <f t="shared" si="4071"/>
        <v/>
      </c>
      <c r="F4381" s="181"/>
      <c r="G4381" s="182"/>
      <c r="H4381" s="183"/>
      <c r="I4381" s="183"/>
      <c r="J4381" s="184"/>
      <c r="K4381" s="186"/>
      <c r="L4381" s="186"/>
      <c r="M4381" s="130"/>
      <c r="N4381" s="118" t="str">
        <f>VLOOKUP(K4381,COD!$O$2:$P$10,2,FALSE)</f>
        <v>#N/A</v>
      </c>
      <c r="O4381" s="118" t="str">
        <f>VLOOKUP(L4381,COD!$O$12:$P$25,2,FALSE)</f>
        <v>#N/A</v>
      </c>
      <c r="P4381" s="119" t="str">
        <f t="shared" si="3763"/>
        <v>#N/A</v>
      </c>
    </row>
    <row r="4382" ht="23.25" customHeight="1">
      <c r="A4382" s="86" t="str">
        <f t="shared" si="4058"/>
        <v>15</v>
      </c>
      <c r="B4382" s="177">
        <v>15.0</v>
      </c>
      <c r="C4382" s="178" t="str">
        <f t="shared" si="91"/>
        <v/>
      </c>
      <c r="D4382" s="179" t="str">
        <f t="shared" ref="D4382:E4382" si="4072">D4381</f>
        <v/>
      </c>
      <c r="E4382" s="180" t="str">
        <f t="shared" si="4072"/>
        <v/>
      </c>
      <c r="F4382" s="181"/>
      <c r="G4382" s="182"/>
      <c r="H4382" s="183"/>
      <c r="I4382" s="183"/>
      <c r="J4382" s="184"/>
      <c r="K4382" s="186"/>
      <c r="L4382" s="186"/>
      <c r="M4382" s="127"/>
      <c r="N4382" s="128" t="str">
        <f>VLOOKUP(K4382,COD!$O$2:$P$10,2,FALSE)</f>
        <v>#N/A</v>
      </c>
      <c r="O4382" s="128" t="str">
        <f>VLOOKUP(L4382,COD!$O$12:$P$25,2,FALSE)</f>
        <v>#N/A</v>
      </c>
      <c r="P4382" s="119" t="str">
        <f t="shared" si="3763"/>
        <v>#N/A</v>
      </c>
    </row>
    <row r="4383" ht="23.25" customHeight="1">
      <c r="A4383" s="86" t="str">
        <f t="shared" si="4058"/>
        <v>16</v>
      </c>
      <c r="B4383" s="177">
        <v>16.0</v>
      </c>
      <c r="C4383" s="178" t="str">
        <f t="shared" si="91"/>
        <v/>
      </c>
      <c r="D4383" s="179" t="str">
        <f t="shared" ref="D4383:E4383" si="4073">D4382</f>
        <v/>
      </c>
      <c r="E4383" s="180" t="str">
        <f t="shared" si="4073"/>
        <v/>
      </c>
      <c r="F4383" s="181"/>
      <c r="G4383" s="182"/>
      <c r="H4383" s="183"/>
      <c r="I4383" s="183"/>
      <c r="J4383" s="184"/>
      <c r="K4383" s="186"/>
      <c r="L4383" s="186"/>
      <c r="M4383" s="132"/>
      <c r="N4383" s="118" t="str">
        <f>VLOOKUP(K4383,COD!$O$2:$P$10,2,FALSE)</f>
        <v>#N/A</v>
      </c>
      <c r="O4383" s="118" t="str">
        <f>VLOOKUP(L4383,COD!$O$12:$P$25,2,FALSE)</f>
        <v>#N/A</v>
      </c>
      <c r="P4383" s="119" t="str">
        <f t="shared" si="3763"/>
        <v>#N/A</v>
      </c>
    </row>
    <row r="4384" ht="23.25" customHeight="1">
      <c r="A4384" s="86" t="str">
        <f t="shared" si="4058"/>
        <v>17</v>
      </c>
      <c r="B4384" s="177">
        <v>17.0</v>
      </c>
      <c r="C4384" s="178" t="str">
        <f t="shared" si="91"/>
        <v/>
      </c>
      <c r="D4384" s="179" t="str">
        <f t="shared" ref="D4384:E4384" si="4074">D4383</f>
        <v/>
      </c>
      <c r="E4384" s="180" t="str">
        <f t="shared" si="4074"/>
        <v/>
      </c>
      <c r="F4384" s="181"/>
      <c r="G4384" s="182"/>
      <c r="H4384" s="183"/>
      <c r="I4384" s="183"/>
      <c r="J4384" s="184"/>
      <c r="K4384" s="186"/>
      <c r="L4384" s="186"/>
      <c r="M4384" s="131"/>
      <c r="N4384" s="128" t="str">
        <f>VLOOKUP(K4384,COD!$O$2:$P$10,2,FALSE)</f>
        <v>#N/A</v>
      </c>
      <c r="O4384" s="128" t="str">
        <f>VLOOKUP(L4384,COD!$O$12:$P$25,2,FALSE)</f>
        <v>#N/A</v>
      </c>
      <c r="P4384" s="119" t="str">
        <f t="shared" si="3763"/>
        <v>#N/A</v>
      </c>
    </row>
    <row r="4385" ht="23.25" customHeight="1">
      <c r="A4385" s="86" t="str">
        <f t="shared" si="4058"/>
        <v>18</v>
      </c>
      <c r="B4385" s="177">
        <v>18.0</v>
      </c>
      <c r="C4385" s="178" t="str">
        <f t="shared" si="91"/>
        <v/>
      </c>
      <c r="D4385" s="179" t="str">
        <f t="shared" ref="D4385:E4385" si="4075">D4384</f>
        <v/>
      </c>
      <c r="E4385" s="180" t="str">
        <f t="shared" si="4075"/>
        <v/>
      </c>
      <c r="F4385" s="181"/>
      <c r="G4385" s="182"/>
      <c r="H4385" s="183"/>
      <c r="I4385" s="183"/>
      <c r="J4385" s="187"/>
      <c r="K4385" s="186"/>
      <c r="L4385" s="186"/>
      <c r="M4385" s="130"/>
      <c r="N4385" s="118" t="str">
        <f>VLOOKUP(K4385,COD!$O$2:$P$10,2,FALSE)</f>
        <v>#N/A</v>
      </c>
      <c r="O4385" s="118" t="str">
        <f>VLOOKUP(L4385,COD!$O$12:$P$25,2,FALSE)</f>
        <v>#N/A</v>
      </c>
      <c r="P4385" s="119" t="str">
        <f t="shared" si="3763"/>
        <v>#N/A</v>
      </c>
    </row>
    <row r="4386" ht="23.25" customHeight="1">
      <c r="A4386" s="86" t="str">
        <f t="shared" si="4058"/>
        <v>19</v>
      </c>
      <c r="B4386" s="177">
        <v>19.0</v>
      </c>
      <c r="C4386" s="178" t="str">
        <f t="shared" si="91"/>
        <v/>
      </c>
      <c r="D4386" s="179" t="str">
        <f t="shared" ref="D4386:E4386" si="4076">D4385</f>
        <v/>
      </c>
      <c r="E4386" s="180" t="str">
        <f t="shared" si="4076"/>
        <v/>
      </c>
      <c r="F4386" s="181"/>
      <c r="G4386" s="182"/>
      <c r="H4386" s="183"/>
      <c r="I4386" s="183"/>
      <c r="J4386" s="184"/>
      <c r="K4386" s="186"/>
      <c r="L4386" s="186"/>
      <c r="M4386" s="127"/>
      <c r="N4386" s="128" t="str">
        <f>VLOOKUP(K4386,COD!$O$2:$P$10,2,FALSE)</f>
        <v>#N/A</v>
      </c>
      <c r="O4386" s="128" t="str">
        <f>VLOOKUP(L4386,COD!$O$12:$P$25,2,FALSE)</f>
        <v>#N/A</v>
      </c>
      <c r="P4386" s="119" t="str">
        <f t="shared" si="3763"/>
        <v>#N/A</v>
      </c>
    </row>
    <row r="4387" ht="23.25" customHeight="1">
      <c r="A4387" s="86" t="str">
        <f t="shared" si="4058"/>
        <v>20</v>
      </c>
      <c r="B4387" s="177">
        <v>20.0</v>
      </c>
      <c r="C4387" s="178" t="str">
        <f t="shared" si="91"/>
        <v/>
      </c>
      <c r="D4387" s="179" t="str">
        <f t="shared" ref="D4387:E4387" si="4077">D4386</f>
        <v/>
      </c>
      <c r="E4387" s="180" t="str">
        <f t="shared" si="4077"/>
        <v/>
      </c>
      <c r="F4387" s="181"/>
      <c r="G4387" s="182"/>
      <c r="H4387" s="183"/>
      <c r="I4387" s="183"/>
      <c r="J4387" s="184"/>
      <c r="K4387" s="186"/>
      <c r="L4387" s="186"/>
      <c r="M4387" s="132"/>
      <c r="N4387" s="118" t="str">
        <f>VLOOKUP(K4387,COD!$O$2:$P$10,2,FALSE)</f>
        <v>#N/A</v>
      </c>
      <c r="O4387" s="118" t="str">
        <f>VLOOKUP(L4387,COD!$O$12:$P$25,2,FALSE)</f>
        <v>#N/A</v>
      </c>
      <c r="P4387" s="119" t="str">
        <f t="shared" si="3763"/>
        <v>#N/A</v>
      </c>
    </row>
    <row r="4388" ht="23.25" customHeight="1">
      <c r="A4388" s="86" t="str">
        <f t="shared" si="4058"/>
        <v>21</v>
      </c>
      <c r="B4388" s="177">
        <v>21.0</v>
      </c>
      <c r="C4388" s="178" t="str">
        <f t="shared" si="91"/>
        <v/>
      </c>
      <c r="D4388" s="179" t="str">
        <f t="shared" ref="D4388:E4388" si="4078">D4387</f>
        <v/>
      </c>
      <c r="E4388" s="180" t="str">
        <f t="shared" si="4078"/>
        <v/>
      </c>
      <c r="F4388" s="181"/>
      <c r="G4388" s="182"/>
      <c r="H4388" s="183"/>
      <c r="I4388" s="183"/>
      <c r="J4388" s="187"/>
      <c r="K4388" s="185"/>
      <c r="L4388" s="186"/>
      <c r="M4388" s="127"/>
      <c r="N4388" s="128" t="str">
        <f>VLOOKUP(K4388,COD!$O$2:$P$10,2,FALSE)</f>
        <v>#N/A</v>
      </c>
      <c r="O4388" s="128" t="str">
        <f>VLOOKUP(L4388,COD!$O$12:$P$25,2,FALSE)</f>
        <v>#N/A</v>
      </c>
      <c r="P4388" s="119" t="str">
        <f t="shared" si="3763"/>
        <v>#N/A</v>
      </c>
    </row>
    <row r="4389" ht="23.25" customHeight="1">
      <c r="A4389" s="86" t="str">
        <f t="shared" si="4058"/>
        <v>22</v>
      </c>
      <c r="B4389" s="177">
        <v>22.0</v>
      </c>
      <c r="C4389" s="178" t="str">
        <f t="shared" si="91"/>
        <v/>
      </c>
      <c r="D4389" s="179" t="str">
        <f t="shared" ref="D4389:E4389" si="4079">D4388</f>
        <v/>
      </c>
      <c r="E4389" s="180" t="str">
        <f t="shared" si="4079"/>
        <v/>
      </c>
      <c r="F4389" s="181"/>
      <c r="G4389" s="182"/>
      <c r="H4389" s="183"/>
      <c r="I4389" s="183"/>
      <c r="J4389" s="184"/>
      <c r="K4389" s="186"/>
      <c r="L4389" s="186"/>
      <c r="M4389" s="130"/>
      <c r="N4389" s="118" t="str">
        <f>VLOOKUP(K4389,COD!$O$2:$P$10,2,FALSE)</f>
        <v>#N/A</v>
      </c>
      <c r="O4389" s="118" t="str">
        <f>VLOOKUP(L4389,COD!$O$12:$P$25,2,FALSE)</f>
        <v>#N/A</v>
      </c>
      <c r="P4389" s="119" t="str">
        <f t="shared" si="3763"/>
        <v>#N/A</v>
      </c>
    </row>
    <row r="4390" ht="23.25" customHeight="1">
      <c r="A4390" s="86" t="str">
        <f t="shared" si="4058"/>
        <v>23</v>
      </c>
      <c r="B4390" s="177">
        <v>23.0</v>
      </c>
      <c r="C4390" s="178" t="str">
        <f t="shared" si="91"/>
        <v/>
      </c>
      <c r="D4390" s="179" t="str">
        <f t="shared" ref="D4390:E4390" si="4080">D4389</f>
        <v/>
      </c>
      <c r="E4390" s="180" t="str">
        <f t="shared" si="4080"/>
        <v/>
      </c>
      <c r="F4390" s="181"/>
      <c r="G4390" s="182"/>
      <c r="H4390" s="183"/>
      <c r="I4390" s="183"/>
      <c r="J4390" s="184"/>
      <c r="K4390" s="185"/>
      <c r="L4390" s="186"/>
      <c r="M4390" s="131"/>
      <c r="N4390" s="128" t="str">
        <f>VLOOKUP(K4390,COD!$O$2:$P$10,2,FALSE)</f>
        <v>#N/A</v>
      </c>
      <c r="O4390" s="128" t="str">
        <f>VLOOKUP(L4390,COD!$O$12:$P$25,2,FALSE)</f>
        <v>#N/A</v>
      </c>
      <c r="P4390" s="119" t="str">
        <f t="shared" si="3763"/>
        <v>#N/A</v>
      </c>
    </row>
    <row r="4391" ht="23.25" customHeight="1">
      <c r="A4391" s="86" t="str">
        <f t="shared" si="4058"/>
        <v>24</v>
      </c>
      <c r="B4391" s="177">
        <v>24.0</v>
      </c>
      <c r="C4391" s="178" t="str">
        <f t="shared" si="91"/>
        <v/>
      </c>
      <c r="D4391" s="179" t="str">
        <f t="shared" ref="D4391:E4391" si="4081">D4390</f>
        <v/>
      </c>
      <c r="E4391" s="180" t="str">
        <f t="shared" si="4081"/>
        <v/>
      </c>
      <c r="F4391" s="181"/>
      <c r="G4391" s="182"/>
      <c r="H4391" s="183"/>
      <c r="I4391" s="183"/>
      <c r="J4391" s="184"/>
      <c r="K4391" s="186"/>
      <c r="L4391" s="186"/>
      <c r="M4391" s="130"/>
      <c r="N4391" s="118" t="str">
        <f>VLOOKUP(K4391,COD!$O$2:$P$10,2,FALSE)</f>
        <v>#N/A</v>
      </c>
      <c r="O4391" s="118" t="str">
        <f>VLOOKUP(L4391,COD!$O$12:$P$25,2,FALSE)</f>
        <v>#N/A</v>
      </c>
      <c r="P4391" s="119" t="str">
        <f t="shared" si="3763"/>
        <v>#N/A</v>
      </c>
    </row>
    <row r="4392" ht="23.25" customHeight="1">
      <c r="A4392" s="86" t="str">
        <f t="shared" si="4058"/>
        <v>25</v>
      </c>
      <c r="B4392" s="177">
        <v>25.0</v>
      </c>
      <c r="C4392" s="178" t="str">
        <f t="shared" si="91"/>
        <v/>
      </c>
      <c r="D4392" s="179" t="str">
        <f t="shared" ref="D4392:E4392" si="4082">D4391</f>
        <v/>
      </c>
      <c r="E4392" s="180" t="str">
        <f t="shared" si="4082"/>
        <v/>
      </c>
      <c r="F4392" s="181"/>
      <c r="G4392" s="182"/>
      <c r="H4392" s="183"/>
      <c r="I4392" s="183"/>
      <c r="J4392" s="187"/>
      <c r="K4392" s="185"/>
      <c r="L4392" s="185"/>
      <c r="M4392" s="127"/>
      <c r="N4392" s="128" t="str">
        <f>VLOOKUP(K4392,COD!$O$2:$P$10,2,FALSE)</f>
        <v>#N/A</v>
      </c>
      <c r="O4392" s="128" t="str">
        <f>VLOOKUP(L4392,COD!$O$12:$P$25,2,FALSE)</f>
        <v>#N/A</v>
      </c>
      <c r="P4392" s="119" t="str">
        <f t="shared" si="3763"/>
        <v>#N/A</v>
      </c>
    </row>
    <row r="4393" ht="23.25" customHeight="1">
      <c r="A4393" s="86" t="str">
        <f t="shared" si="4058"/>
        <v>26</v>
      </c>
      <c r="B4393" s="177">
        <v>26.0</v>
      </c>
      <c r="C4393" s="178" t="str">
        <f t="shared" si="91"/>
        <v/>
      </c>
      <c r="D4393" s="179" t="str">
        <f t="shared" ref="D4393:E4393" si="4083">D4392</f>
        <v/>
      </c>
      <c r="E4393" s="180" t="str">
        <f t="shared" si="4083"/>
        <v/>
      </c>
      <c r="F4393" s="181"/>
      <c r="G4393" s="182"/>
      <c r="H4393" s="183"/>
      <c r="I4393" s="183"/>
      <c r="J4393" s="184"/>
      <c r="K4393" s="185"/>
      <c r="L4393" s="185"/>
      <c r="M4393" s="132"/>
      <c r="N4393" s="118" t="str">
        <f>VLOOKUP(K4393,COD!$O$2:$P$10,2,FALSE)</f>
        <v>#N/A</v>
      </c>
      <c r="O4393" s="118" t="str">
        <f>VLOOKUP(L4393,COD!$O$12:$P$25,2,FALSE)</f>
        <v>#N/A</v>
      </c>
      <c r="P4393" s="119" t="str">
        <f t="shared" si="3763"/>
        <v>#N/A</v>
      </c>
    </row>
    <row r="4394" ht="23.25" customHeight="1">
      <c r="A4394" s="86" t="str">
        <f t="shared" si="4058"/>
        <v>27</v>
      </c>
      <c r="B4394" s="177">
        <v>27.0</v>
      </c>
      <c r="C4394" s="178" t="str">
        <f t="shared" si="91"/>
        <v/>
      </c>
      <c r="D4394" s="179" t="str">
        <f t="shared" ref="D4394:E4394" si="4084">D4393</f>
        <v/>
      </c>
      <c r="E4394" s="180" t="str">
        <f t="shared" si="4084"/>
        <v/>
      </c>
      <c r="F4394" s="181"/>
      <c r="G4394" s="182"/>
      <c r="H4394" s="183"/>
      <c r="I4394" s="183"/>
      <c r="J4394" s="184"/>
      <c r="K4394" s="185"/>
      <c r="L4394" s="185"/>
      <c r="M4394" s="131"/>
      <c r="N4394" s="128" t="str">
        <f>VLOOKUP(K4394,COD!$O$2:$P$10,2,FALSE)</f>
        <v>#N/A</v>
      </c>
      <c r="O4394" s="128" t="str">
        <f>VLOOKUP(L4394,COD!$O$12:$P$25,2,FALSE)</f>
        <v>#N/A</v>
      </c>
      <c r="P4394" s="119" t="str">
        <f t="shared" si="3763"/>
        <v>#N/A</v>
      </c>
    </row>
    <row r="4395" ht="23.25" customHeight="1">
      <c r="A4395" s="86" t="str">
        <f t="shared" si="4058"/>
        <v>28</v>
      </c>
      <c r="B4395" s="177">
        <v>28.0</v>
      </c>
      <c r="C4395" s="178" t="str">
        <f t="shared" si="91"/>
        <v/>
      </c>
      <c r="D4395" s="179" t="str">
        <f t="shared" ref="D4395:E4395" si="4085">D4394</f>
        <v/>
      </c>
      <c r="E4395" s="180" t="str">
        <f t="shared" si="4085"/>
        <v/>
      </c>
      <c r="F4395" s="181"/>
      <c r="G4395" s="182"/>
      <c r="H4395" s="183"/>
      <c r="I4395" s="183"/>
      <c r="J4395" s="184"/>
      <c r="K4395" s="185"/>
      <c r="L4395" s="185"/>
      <c r="M4395" s="132"/>
      <c r="N4395" s="118" t="str">
        <f>VLOOKUP(K4395,COD!$O$2:$P$10,2,FALSE)</f>
        <v>#N/A</v>
      </c>
      <c r="O4395" s="118" t="str">
        <f>VLOOKUP(L4395,COD!$O$12:$P$25,2,FALSE)</f>
        <v>#N/A</v>
      </c>
      <c r="P4395" s="119" t="str">
        <f t="shared" si="3763"/>
        <v>#N/A</v>
      </c>
    </row>
    <row r="4396" ht="23.25" customHeight="1">
      <c r="A4396" s="86" t="str">
        <f t="shared" si="4058"/>
        <v>29</v>
      </c>
      <c r="B4396" s="177">
        <v>29.0</v>
      </c>
      <c r="C4396" s="178" t="str">
        <f t="shared" si="91"/>
        <v/>
      </c>
      <c r="D4396" s="179" t="str">
        <f t="shared" ref="D4396:E4396" si="4086">D4395</f>
        <v/>
      </c>
      <c r="E4396" s="180" t="str">
        <f t="shared" si="4086"/>
        <v/>
      </c>
      <c r="F4396" s="181"/>
      <c r="G4396" s="182"/>
      <c r="H4396" s="183"/>
      <c r="I4396" s="183"/>
      <c r="J4396" s="184"/>
      <c r="K4396" s="185"/>
      <c r="L4396" s="185"/>
      <c r="M4396" s="131"/>
      <c r="N4396" s="128" t="str">
        <f>VLOOKUP(K4396,COD!$O$2:$P$10,2,FALSE)</f>
        <v>#N/A</v>
      </c>
      <c r="O4396" s="128" t="str">
        <f>VLOOKUP(L4396,COD!$O$12:$P$25,2,FALSE)</f>
        <v>#N/A</v>
      </c>
      <c r="P4396" s="119" t="str">
        <f t="shared" si="3763"/>
        <v>#N/A</v>
      </c>
    </row>
    <row r="4397" ht="23.25" customHeight="1">
      <c r="A4397" s="86" t="str">
        <f t="shared" si="4058"/>
        <v>30</v>
      </c>
      <c r="B4397" s="177">
        <v>30.0</v>
      </c>
      <c r="C4397" s="178" t="str">
        <f t="shared" si="91"/>
        <v/>
      </c>
      <c r="D4397" s="179" t="str">
        <f t="shared" ref="D4397:E4397" si="4087">D4396</f>
        <v/>
      </c>
      <c r="E4397" s="180" t="str">
        <f t="shared" si="4087"/>
        <v/>
      </c>
      <c r="F4397" s="181"/>
      <c r="G4397" s="182"/>
      <c r="H4397" s="183"/>
      <c r="I4397" s="183"/>
      <c r="J4397" s="184"/>
      <c r="K4397" s="185"/>
      <c r="L4397" s="185"/>
      <c r="M4397" s="130"/>
      <c r="N4397" s="118" t="str">
        <f>VLOOKUP(K4397,COD!$O$2:$P$10,2,FALSE)</f>
        <v>#N/A</v>
      </c>
      <c r="O4397" s="118" t="str">
        <f>VLOOKUP(L4397,COD!$O$12:$P$25,2,FALSE)</f>
        <v>#N/A</v>
      </c>
      <c r="P4397" s="119" t="str">
        <f t="shared" si="3763"/>
        <v>#N/A</v>
      </c>
    </row>
    <row r="4398" ht="23.25" customHeight="1">
      <c r="A4398" s="86" t="str">
        <f t="shared" si="4058"/>
        <v>31</v>
      </c>
      <c r="B4398" s="177">
        <v>31.0</v>
      </c>
      <c r="C4398" s="178" t="str">
        <f t="shared" si="91"/>
        <v/>
      </c>
      <c r="D4398" s="179" t="str">
        <f t="shared" ref="D4398:E4398" si="4088">D4397</f>
        <v/>
      </c>
      <c r="E4398" s="180" t="str">
        <f t="shared" si="4088"/>
        <v/>
      </c>
      <c r="F4398" s="181"/>
      <c r="G4398" s="182"/>
      <c r="H4398" s="183"/>
      <c r="I4398" s="183"/>
      <c r="J4398" s="184"/>
      <c r="K4398" s="186"/>
      <c r="L4398" s="186"/>
      <c r="M4398" s="131"/>
      <c r="N4398" s="128" t="str">
        <f>VLOOKUP(K4398,COD!$O$2:$P$10,2,FALSE)</f>
        <v>#N/A</v>
      </c>
      <c r="O4398" s="128" t="str">
        <f>VLOOKUP(L4398,COD!$O$12:$P$25,2,FALSE)</f>
        <v>#N/A</v>
      </c>
      <c r="P4398" s="119" t="str">
        <f t="shared" si="3763"/>
        <v>#N/A</v>
      </c>
    </row>
    <row r="4399" ht="23.25" customHeight="1">
      <c r="A4399" s="86" t="str">
        <f t="shared" si="4058"/>
        <v>32</v>
      </c>
      <c r="B4399" s="177">
        <v>32.0</v>
      </c>
      <c r="C4399" s="178" t="str">
        <f t="shared" si="91"/>
        <v/>
      </c>
      <c r="D4399" s="179" t="str">
        <f t="shared" ref="D4399:E4399" si="4089">D4398</f>
        <v/>
      </c>
      <c r="E4399" s="180" t="str">
        <f t="shared" si="4089"/>
        <v/>
      </c>
      <c r="F4399" s="181"/>
      <c r="G4399" s="182"/>
      <c r="H4399" s="183"/>
      <c r="I4399" s="183"/>
      <c r="J4399" s="184"/>
      <c r="K4399" s="185"/>
      <c r="L4399" s="185"/>
      <c r="M4399" s="130"/>
      <c r="N4399" s="118" t="str">
        <f>VLOOKUP(K4399,COD!$O$2:$P$10,2,FALSE)</f>
        <v>#N/A</v>
      </c>
      <c r="O4399" s="118" t="str">
        <f>VLOOKUP(L4399,COD!$O$12:$P$25,2,FALSE)</f>
        <v>#N/A</v>
      </c>
      <c r="P4399" s="119" t="str">
        <f t="shared" si="3763"/>
        <v>#N/A</v>
      </c>
    </row>
    <row r="4400" ht="23.25" customHeight="1">
      <c r="A4400" s="86" t="str">
        <f t="shared" si="4058"/>
        <v>33</v>
      </c>
      <c r="B4400" s="177">
        <v>33.0</v>
      </c>
      <c r="C4400" s="178" t="str">
        <f t="shared" si="91"/>
        <v/>
      </c>
      <c r="D4400" s="179" t="str">
        <f t="shared" ref="D4400:E4400" si="4090">D4399</f>
        <v/>
      </c>
      <c r="E4400" s="180" t="str">
        <f t="shared" si="4090"/>
        <v/>
      </c>
      <c r="F4400" s="181"/>
      <c r="G4400" s="182"/>
      <c r="H4400" s="183"/>
      <c r="I4400" s="183"/>
      <c r="J4400" s="184"/>
      <c r="K4400" s="185"/>
      <c r="L4400" s="185"/>
      <c r="M4400" s="127"/>
      <c r="N4400" s="128" t="str">
        <f>VLOOKUP(K4400,COD!$O$2:$P$10,2,FALSE)</f>
        <v>#N/A</v>
      </c>
      <c r="O4400" s="128" t="str">
        <f>VLOOKUP(L4400,COD!$O$12:$P$25,2,FALSE)</f>
        <v>#N/A</v>
      </c>
      <c r="P4400" s="119" t="str">
        <f t="shared" si="3763"/>
        <v>#N/A</v>
      </c>
    </row>
    <row r="4401" ht="23.25" customHeight="1">
      <c r="A4401" s="86" t="str">
        <f t="shared" si="4058"/>
        <v>34</v>
      </c>
      <c r="B4401" s="177">
        <v>34.0</v>
      </c>
      <c r="C4401" s="178" t="str">
        <f t="shared" si="91"/>
        <v/>
      </c>
      <c r="D4401" s="179" t="str">
        <f t="shared" ref="D4401:E4401" si="4091">D4400</f>
        <v/>
      </c>
      <c r="E4401" s="180" t="str">
        <f t="shared" si="4091"/>
        <v/>
      </c>
      <c r="F4401" s="181"/>
      <c r="G4401" s="182"/>
      <c r="H4401" s="183"/>
      <c r="I4401" s="183"/>
      <c r="J4401" s="184"/>
      <c r="K4401" s="185"/>
      <c r="L4401" s="185"/>
      <c r="M4401" s="132"/>
      <c r="N4401" s="118" t="str">
        <f>VLOOKUP(K4401,COD!$O$2:$P$10,2,FALSE)</f>
        <v>#N/A</v>
      </c>
      <c r="O4401" s="118" t="str">
        <f>VLOOKUP(L4401,COD!$O$12:$P$25,2,FALSE)</f>
        <v>#N/A</v>
      </c>
      <c r="P4401" s="119" t="str">
        <f t="shared" si="3763"/>
        <v>#N/A</v>
      </c>
    </row>
    <row r="4402" ht="23.25" customHeight="1">
      <c r="A4402" s="86" t="str">
        <f t="shared" si="4058"/>
        <v>35</v>
      </c>
      <c r="B4402" s="177">
        <v>35.0</v>
      </c>
      <c r="C4402" s="178" t="str">
        <f t="shared" si="91"/>
        <v/>
      </c>
      <c r="D4402" s="179" t="str">
        <f t="shared" ref="D4402:E4402" si="4092">D4401</f>
        <v/>
      </c>
      <c r="E4402" s="180" t="str">
        <f t="shared" si="4092"/>
        <v/>
      </c>
      <c r="F4402" s="181"/>
      <c r="G4402" s="182"/>
      <c r="H4402" s="183"/>
      <c r="I4402" s="183"/>
      <c r="J4402" s="184"/>
      <c r="K4402" s="185"/>
      <c r="L4402" s="185"/>
      <c r="M4402" s="131"/>
      <c r="N4402" s="128" t="str">
        <f>VLOOKUP(K4402,COD!$O$2:$P$10,2,FALSE)</f>
        <v>#N/A</v>
      </c>
      <c r="O4402" s="128" t="str">
        <f>VLOOKUP(L4402,COD!$O$12:$P$25,2,FALSE)</f>
        <v>#N/A</v>
      </c>
      <c r="P4402" s="119" t="str">
        <f t="shared" si="3763"/>
        <v>#N/A</v>
      </c>
    </row>
    <row r="4403" ht="23.25" customHeight="1">
      <c r="A4403" s="86" t="str">
        <f t="shared" si="4058"/>
        <v>36</v>
      </c>
      <c r="B4403" s="177">
        <v>36.0</v>
      </c>
      <c r="C4403" s="178" t="str">
        <f t="shared" si="91"/>
        <v/>
      </c>
      <c r="D4403" s="179" t="str">
        <f t="shared" ref="D4403:E4403" si="4093">D4402</f>
        <v/>
      </c>
      <c r="E4403" s="180" t="str">
        <f t="shared" si="4093"/>
        <v/>
      </c>
      <c r="F4403" s="181"/>
      <c r="G4403" s="182"/>
      <c r="H4403" s="183"/>
      <c r="I4403" s="183"/>
      <c r="J4403" s="184"/>
      <c r="K4403" s="185"/>
      <c r="L4403" s="185"/>
      <c r="M4403" s="132"/>
      <c r="N4403" s="118" t="str">
        <f>VLOOKUP(K4403,COD!$O$2:$P$10,2,FALSE)</f>
        <v>#N/A</v>
      </c>
      <c r="O4403" s="118" t="str">
        <f>VLOOKUP(L4403,COD!$O$12:$P$25,2,FALSE)</f>
        <v>#N/A</v>
      </c>
      <c r="P4403" s="119" t="str">
        <f t="shared" si="3763"/>
        <v>#N/A</v>
      </c>
    </row>
    <row r="4404" ht="23.25" customHeight="1">
      <c r="A4404" s="86" t="str">
        <f t="shared" si="4058"/>
        <v>37</v>
      </c>
      <c r="B4404" s="177">
        <v>37.0</v>
      </c>
      <c r="C4404" s="178" t="str">
        <f t="shared" si="91"/>
        <v/>
      </c>
      <c r="D4404" s="179" t="str">
        <f t="shared" ref="D4404:E4404" si="4094">D4403</f>
        <v/>
      </c>
      <c r="E4404" s="180" t="str">
        <f t="shared" si="4094"/>
        <v/>
      </c>
      <c r="F4404" s="181"/>
      <c r="G4404" s="182"/>
      <c r="H4404" s="183"/>
      <c r="I4404" s="183"/>
      <c r="J4404" s="187"/>
      <c r="K4404" s="185"/>
      <c r="L4404" s="185"/>
      <c r="M4404" s="127"/>
      <c r="N4404" s="128" t="str">
        <f>VLOOKUP(K4404,COD!$O$2:$P$10,2,FALSE)</f>
        <v>#N/A</v>
      </c>
      <c r="O4404" s="128" t="str">
        <f>VLOOKUP(L4404,COD!$O$12:$P$25,2,FALSE)</f>
        <v>#N/A</v>
      </c>
      <c r="P4404" s="119" t="str">
        <f t="shared" si="3763"/>
        <v>#N/A</v>
      </c>
    </row>
    <row r="4405" ht="23.25" customHeight="1">
      <c r="A4405" s="86" t="str">
        <f t="shared" si="4058"/>
        <v>38</v>
      </c>
      <c r="B4405" s="177">
        <v>38.0</v>
      </c>
      <c r="C4405" s="178" t="str">
        <f t="shared" si="91"/>
        <v/>
      </c>
      <c r="D4405" s="179" t="str">
        <f t="shared" ref="D4405:E4405" si="4095">D4404</f>
        <v/>
      </c>
      <c r="E4405" s="180" t="str">
        <f t="shared" si="4095"/>
        <v/>
      </c>
      <c r="F4405" s="181"/>
      <c r="G4405" s="182"/>
      <c r="H4405" s="183"/>
      <c r="I4405" s="183"/>
      <c r="J4405" s="184"/>
      <c r="K4405" s="185"/>
      <c r="L4405" s="185"/>
      <c r="M4405" s="132"/>
      <c r="N4405" s="118" t="str">
        <f>VLOOKUP(K4405,COD!$O$2:$P$10,2,FALSE)</f>
        <v>#N/A</v>
      </c>
      <c r="O4405" s="118" t="str">
        <f>VLOOKUP(L4405,COD!$O$12:$P$25,2,FALSE)</f>
        <v>#N/A</v>
      </c>
      <c r="P4405" s="119" t="str">
        <f t="shared" si="3763"/>
        <v>#N/A</v>
      </c>
    </row>
    <row r="4406" ht="23.25" customHeight="1">
      <c r="A4406" s="86" t="str">
        <f t="shared" si="4058"/>
        <v>39</v>
      </c>
      <c r="B4406" s="177">
        <v>39.0</v>
      </c>
      <c r="C4406" s="178" t="str">
        <f t="shared" si="91"/>
        <v/>
      </c>
      <c r="D4406" s="179" t="str">
        <f t="shared" ref="D4406:E4406" si="4096">D4405</f>
        <v/>
      </c>
      <c r="E4406" s="180" t="str">
        <f t="shared" si="4096"/>
        <v/>
      </c>
      <c r="F4406" s="181"/>
      <c r="G4406" s="182"/>
      <c r="H4406" s="183"/>
      <c r="I4406" s="183"/>
      <c r="J4406" s="184"/>
      <c r="K4406" s="185"/>
      <c r="L4406" s="186"/>
      <c r="M4406" s="127"/>
      <c r="N4406" s="128" t="str">
        <f>VLOOKUP(K4406,COD!$O$2:$P$10,2,FALSE)</f>
        <v>#N/A</v>
      </c>
      <c r="O4406" s="128" t="str">
        <f>VLOOKUP(L4406,COD!$O$12:$P$25,2,FALSE)</f>
        <v>#N/A</v>
      </c>
      <c r="P4406" s="119" t="str">
        <f t="shared" si="3763"/>
        <v>#N/A</v>
      </c>
    </row>
    <row r="4407" ht="23.25" customHeight="1">
      <c r="A4407" s="86" t="str">
        <f t="shared" si="4058"/>
        <v>40</v>
      </c>
      <c r="B4407" s="177">
        <v>40.0</v>
      </c>
      <c r="C4407" s="178" t="str">
        <f t="shared" si="91"/>
        <v/>
      </c>
      <c r="D4407" s="179" t="str">
        <f t="shared" ref="D4407:E4407" si="4097">D4406</f>
        <v/>
      </c>
      <c r="E4407" s="180" t="str">
        <f t="shared" si="4097"/>
        <v/>
      </c>
      <c r="F4407" s="181"/>
      <c r="G4407" s="182"/>
      <c r="H4407" s="183"/>
      <c r="I4407" s="183"/>
      <c r="J4407" s="184"/>
      <c r="K4407" s="185"/>
      <c r="L4407" s="186"/>
      <c r="M4407" s="130"/>
      <c r="N4407" s="118" t="str">
        <f>VLOOKUP(K4407,COD!$O$2:$P$10,2,FALSE)</f>
        <v>#N/A</v>
      </c>
      <c r="O4407" s="118" t="str">
        <f>VLOOKUP(L4407,COD!$O$12:$P$25,2,FALSE)</f>
        <v>#N/A</v>
      </c>
      <c r="P4407" s="119" t="str">
        <f t="shared" si="3763"/>
        <v>#N/A</v>
      </c>
    </row>
    <row r="4408" ht="23.25" customHeight="1">
      <c r="A4408" s="86" t="str">
        <f t="shared" si="4058"/>
        <v>41</v>
      </c>
      <c r="B4408" s="177">
        <v>41.0</v>
      </c>
      <c r="C4408" s="178" t="str">
        <f t="shared" si="91"/>
        <v/>
      </c>
      <c r="D4408" s="179" t="str">
        <f t="shared" ref="D4408:E4408" si="4098">D4407</f>
        <v/>
      </c>
      <c r="E4408" s="180" t="str">
        <f t="shared" si="4098"/>
        <v/>
      </c>
      <c r="F4408" s="181"/>
      <c r="G4408" s="182"/>
      <c r="H4408" s="183"/>
      <c r="I4408" s="183"/>
      <c r="J4408" s="184"/>
      <c r="K4408" s="185"/>
      <c r="L4408" s="186"/>
      <c r="M4408" s="127"/>
      <c r="N4408" s="128" t="str">
        <f>VLOOKUP(K4408,COD!$O$2:$P$10,2,FALSE)</f>
        <v>#N/A</v>
      </c>
      <c r="O4408" s="128" t="str">
        <f>VLOOKUP(L4408,COD!$O$12:$P$25,2,FALSE)</f>
        <v>#N/A</v>
      </c>
      <c r="P4408" s="119" t="str">
        <f t="shared" si="3763"/>
        <v>#N/A</v>
      </c>
    </row>
    <row r="4409" ht="23.25" customHeight="1">
      <c r="A4409" s="86" t="str">
        <f t="shared" si="4058"/>
        <v>42</v>
      </c>
      <c r="B4409" s="177">
        <v>42.0</v>
      </c>
      <c r="C4409" s="178" t="str">
        <f t="shared" si="91"/>
        <v/>
      </c>
      <c r="D4409" s="179" t="str">
        <f t="shared" ref="D4409:E4409" si="4099">D4408</f>
        <v/>
      </c>
      <c r="E4409" s="180" t="str">
        <f t="shared" si="4099"/>
        <v/>
      </c>
      <c r="F4409" s="181"/>
      <c r="G4409" s="182"/>
      <c r="H4409" s="183"/>
      <c r="I4409" s="183"/>
      <c r="J4409" s="184"/>
      <c r="K4409" s="185"/>
      <c r="L4409" s="188"/>
      <c r="M4409" s="132"/>
      <c r="N4409" s="118" t="str">
        <f>VLOOKUP(K4409,COD!$O$2:$P$10,2,FALSE)</f>
        <v>#N/A</v>
      </c>
      <c r="O4409" s="118" t="str">
        <f>VLOOKUP(L4409,COD!$O$12:$P$25,2,FALSE)</f>
        <v>#N/A</v>
      </c>
      <c r="P4409" s="119" t="str">
        <f t="shared" si="3763"/>
        <v>#N/A</v>
      </c>
    </row>
    <row r="4410" ht="23.25" customHeight="1">
      <c r="A4410" s="86" t="str">
        <f t="shared" si="4058"/>
        <v>43</v>
      </c>
      <c r="B4410" s="177">
        <v>43.0</v>
      </c>
      <c r="C4410" s="178" t="str">
        <f t="shared" si="91"/>
        <v/>
      </c>
      <c r="D4410" s="179" t="str">
        <f t="shared" ref="D4410:E4410" si="4100">D4409</f>
        <v/>
      </c>
      <c r="E4410" s="180" t="str">
        <f t="shared" si="4100"/>
        <v/>
      </c>
      <c r="F4410" s="181"/>
      <c r="G4410" s="182"/>
      <c r="H4410" s="183"/>
      <c r="I4410" s="183"/>
      <c r="J4410" s="184"/>
      <c r="K4410" s="186"/>
      <c r="L4410" s="186"/>
      <c r="M4410" s="131"/>
      <c r="N4410" s="128" t="str">
        <f>VLOOKUP(K4410,COD!$O$2:$P$10,2,FALSE)</f>
        <v>#N/A</v>
      </c>
      <c r="O4410" s="128" t="str">
        <f>VLOOKUP(L4410,COD!$O$12:$P$25,2,FALSE)</f>
        <v>#N/A</v>
      </c>
      <c r="P4410" s="119" t="str">
        <f t="shared" si="3763"/>
        <v>#N/A</v>
      </c>
    </row>
    <row r="4411" ht="23.25" customHeight="1">
      <c r="A4411" s="86" t="str">
        <f t="shared" si="4058"/>
        <v>44</v>
      </c>
      <c r="B4411" s="177">
        <v>44.0</v>
      </c>
      <c r="C4411" s="178" t="str">
        <f t="shared" si="91"/>
        <v/>
      </c>
      <c r="D4411" s="179" t="str">
        <f t="shared" ref="D4411:E4411" si="4101">D4410</f>
        <v/>
      </c>
      <c r="E4411" s="180" t="str">
        <f t="shared" si="4101"/>
        <v/>
      </c>
      <c r="F4411" s="181"/>
      <c r="G4411" s="182"/>
      <c r="H4411" s="183"/>
      <c r="I4411" s="183"/>
      <c r="J4411" s="184"/>
      <c r="K4411" s="186"/>
      <c r="L4411" s="186"/>
      <c r="M4411" s="130"/>
      <c r="N4411" s="118" t="str">
        <f>VLOOKUP(K4411,COD!$O$2:$P$10,2,FALSE)</f>
        <v>#N/A</v>
      </c>
      <c r="O4411" s="118" t="str">
        <f>VLOOKUP(L4411,COD!$O$12:$P$25,2,FALSE)</f>
        <v>#N/A</v>
      </c>
      <c r="P4411" s="119" t="str">
        <f t="shared" si="3763"/>
        <v>#N/A</v>
      </c>
    </row>
    <row r="4412" ht="23.25" customHeight="1">
      <c r="A4412" s="86" t="str">
        <f t="shared" si="4058"/>
        <v>45</v>
      </c>
      <c r="B4412" s="177">
        <v>45.0</v>
      </c>
      <c r="C4412" s="178" t="str">
        <f t="shared" si="91"/>
        <v/>
      </c>
      <c r="D4412" s="179" t="str">
        <f t="shared" ref="D4412:E4412" si="4102">D4411</f>
        <v/>
      </c>
      <c r="E4412" s="180" t="str">
        <f t="shared" si="4102"/>
        <v/>
      </c>
      <c r="F4412" s="181"/>
      <c r="G4412" s="182"/>
      <c r="H4412" s="183"/>
      <c r="I4412" s="183"/>
      <c r="J4412" s="184"/>
      <c r="K4412" s="189"/>
      <c r="L4412" s="190"/>
      <c r="M4412" s="127"/>
      <c r="N4412" s="128" t="str">
        <f>VLOOKUP(K4412,COD!$O$2:$P$10,2,FALSE)</f>
        <v>#N/A</v>
      </c>
      <c r="O4412" s="128" t="str">
        <f>VLOOKUP(L4412,COD!$O$12:$P$25,2,FALSE)</f>
        <v>#N/A</v>
      </c>
      <c r="P4412" s="119" t="str">
        <f t="shared" si="3763"/>
        <v>#N/A</v>
      </c>
    </row>
    <row r="4413" ht="23.25" customHeight="1">
      <c r="A4413" s="86" t="str">
        <f t="shared" si="4058"/>
        <v>46</v>
      </c>
      <c r="B4413" s="177">
        <v>46.0</v>
      </c>
      <c r="C4413" s="178" t="str">
        <f t="shared" si="91"/>
        <v/>
      </c>
      <c r="D4413" s="179" t="str">
        <f t="shared" ref="D4413:E4413" si="4103">D4412</f>
        <v/>
      </c>
      <c r="E4413" s="180" t="str">
        <f t="shared" si="4103"/>
        <v/>
      </c>
      <c r="F4413" s="181"/>
      <c r="G4413" s="182"/>
      <c r="H4413" s="183"/>
      <c r="I4413" s="183"/>
      <c r="J4413" s="187"/>
      <c r="K4413" s="186"/>
      <c r="L4413" s="186"/>
      <c r="M4413" s="132"/>
      <c r="N4413" s="118" t="str">
        <f>VLOOKUP(K4413,COD!$O$2:$P$10,2,FALSE)</f>
        <v>#N/A</v>
      </c>
      <c r="O4413" s="118" t="str">
        <f>VLOOKUP(L4413,COD!$O$12:$P$25,2,FALSE)</f>
        <v>#N/A</v>
      </c>
      <c r="P4413" s="119" t="str">
        <f t="shared" si="3763"/>
        <v>#N/A</v>
      </c>
    </row>
    <row r="4414" ht="23.25" customHeight="1">
      <c r="A4414" s="86" t="str">
        <f t="shared" si="4058"/>
        <v>47</v>
      </c>
      <c r="B4414" s="177">
        <v>47.0</v>
      </c>
      <c r="C4414" s="178" t="str">
        <f t="shared" si="91"/>
        <v/>
      </c>
      <c r="D4414" s="179" t="str">
        <f t="shared" ref="D4414:E4414" si="4104">D4413</f>
        <v/>
      </c>
      <c r="E4414" s="180" t="str">
        <f t="shared" si="4104"/>
        <v/>
      </c>
      <c r="F4414" s="181"/>
      <c r="G4414" s="182"/>
      <c r="H4414" s="183"/>
      <c r="I4414" s="183"/>
      <c r="J4414" s="184"/>
      <c r="K4414" s="185"/>
      <c r="L4414" s="186"/>
      <c r="M4414" s="127"/>
      <c r="N4414" s="128" t="str">
        <f>VLOOKUP(K4414,COD!$O$2:$P$10,2,FALSE)</f>
        <v>#N/A</v>
      </c>
      <c r="O4414" s="128" t="str">
        <f>VLOOKUP(L4414,COD!$O$12:$P$25,2,FALSE)</f>
        <v>#N/A</v>
      </c>
      <c r="P4414" s="119" t="str">
        <f t="shared" si="3763"/>
        <v>#N/A</v>
      </c>
    </row>
    <row r="4415" ht="23.25" customHeight="1">
      <c r="A4415" s="86" t="str">
        <f t="shared" si="4058"/>
        <v>48</v>
      </c>
      <c r="B4415" s="177">
        <v>48.0</v>
      </c>
      <c r="C4415" s="178" t="str">
        <f t="shared" si="91"/>
        <v/>
      </c>
      <c r="D4415" s="179" t="str">
        <f t="shared" ref="D4415:E4415" si="4105">D4414</f>
        <v/>
      </c>
      <c r="E4415" s="180" t="str">
        <f t="shared" si="4105"/>
        <v/>
      </c>
      <c r="F4415" s="181"/>
      <c r="G4415" s="182"/>
      <c r="H4415" s="183"/>
      <c r="I4415" s="183"/>
      <c r="J4415" s="184"/>
      <c r="K4415" s="186"/>
      <c r="L4415" s="186"/>
      <c r="M4415" s="132"/>
      <c r="N4415" s="118" t="str">
        <f>VLOOKUP(K4415,COD!$O$2:$P$10,2,FALSE)</f>
        <v>#N/A</v>
      </c>
      <c r="O4415" s="118" t="str">
        <f>VLOOKUP(L4415,COD!$O$12:$P$25,2,FALSE)</f>
        <v>#N/A</v>
      </c>
      <c r="P4415" s="119" t="str">
        <f t="shared" si="3763"/>
        <v>#N/A</v>
      </c>
    </row>
    <row r="4416" ht="23.25" customHeight="1">
      <c r="A4416" s="86" t="str">
        <f t="shared" si="4058"/>
        <v>49</v>
      </c>
      <c r="B4416" s="177">
        <v>49.0</v>
      </c>
      <c r="C4416" s="178" t="str">
        <f t="shared" si="91"/>
        <v/>
      </c>
      <c r="D4416" s="179" t="str">
        <f t="shared" ref="D4416:E4416" si="4106">D4415</f>
        <v/>
      </c>
      <c r="E4416" s="180" t="str">
        <f t="shared" si="4106"/>
        <v/>
      </c>
      <c r="F4416" s="181"/>
      <c r="G4416" s="182"/>
      <c r="H4416" s="183"/>
      <c r="I4416" s="183"/>
      <c r="J4416" s="184"/>
      <c r="K4416" s="185"/>
      <c r="L4416" s="186"/>
      <c r="M4416" s="127"/>
      <c r="N4416" s="128" t="str">
        <f>VLOOKUP(K4416,COD!$O$2:$P$10,2,FALSE)</f>
        <v>#N/A</v>
      </c>
      <c r="O4416" s="128" t="str">
        <f>VLOOKUP(L4416,COD!$O$12:$P$25,2,FALSE)</f>
        <v>#N/A</v>
      </c>
      <c r="P4416" s="119" t="str">
        <f t="shared" si="3763"/>
        <v>#N/A</v>
      </c>
    </row>
    <row r="4417" ht="23.25" customHeight="1">
      <c r="A4417" s="86" t="str">
        <f t="shared" si="4058"/>
        <v>50</v>
      </c>
      <c r="B4417" s="177">
        <v>50.0</v>
      </c>
      <c r="C4417" s="178" t="str">
        <f t="shared" si="91"/>
        <v/>
      </c>
      <c r="D4417" s="179" t="str">
        <f t="shared" ref="D4417:E4417" si="4107">D4416</f>
        <v/>
      </c>
      <c r="E4417" s="180" t="str">
        <f t="shared" si="4107"/>
        <v/>
      </c>
      <c r="F4417" s="181"/>
      <c r="G4417" s="182"/>
      <c r="H4417" s="183"/>
      <c r="I4417" s="183"/>
      <c r="J4417" s="184"/>
      <c r="K4417" s="186"/>
      <c r="L4417" s="186"/>
      <c r="M4417" s="132"/>
      <c r="N4417" s="118" t="str">
        <f>VLOOKUP(K4417,COD!$O$2:$P$10,2,FALSE)</f>
        <v>#N/A</v>
      </c>
      <c r="O4417" s="118" t="str">
        <f>VLOOKUP(L4417,COD!$O$12:$P$25,2,FALSE)</f>
        <v>#N/A</v>
      </c>
      <c r="P4417" s="119" t="str">
        <f t="shared" si="3763"/>
        <v>#N/A</v>
      </c>
    </row>
    <row r="4418" ht="23.25" customHeight="1">
      <c r="A4418" s="86" t="str">
        <f t="shared" si="4058"/>
        <v>51</v>
      </c>
      <c r="B4418" s="177">
        <v>51.0</v>
      </c>
      <c r="C4418" s="178" t="str">
        <f t="shared" si="91"/>
        <v/>
      </c>
      <c r="D4418" s="179" t="str">
        <f t="shared" ref="D4418:E4418" si="4108">D4417</f>
        <v/>
      </c>
      <c r="E4418" s="180" t="str">
        <f t="shared" si="4108"/>
        <v/>
      </c>
      <c r="F4418" s="181"/>
      <c r="G4418" s="182"/>
      <c r="H4418" s="183"/>
      <c r="I4418" s="183"/>
      <c r="J4418" s="187"/>
      <c r="K4418" s="186"/>
      <c r="L4418" s="186"/>
      <c r="M4418" s="131"/>
      <c r="N4418" s="128" t="str">
        <f>VLOOKUP(K4418,COD!$O$2:$P$10,2,FALSE)</f>
        <v>#N/A</v>
      </c>
      <c r="O4418" s="128" t="str">
        <f>VLOOKUP(L4418,COD!$O$12:$P$25,2,FALSE)</f>
        <v>#N/A</v>
      </c>
      <c r="P4418" s="119" t="str">
        <f t="shared" si="3763"/>
        <v>#N/A</v>
      </c>
    </row>
    <row r="4419" ht="23.25" customHeight="1">
      <c r="A4419" s="86" t="str">
        <f t="shared" si="4058"/>
        <v>52</v>
      </c>
      <c r="B4419" s="177">
        <v>52.0</v>
      </c>
      <c r="C4419" s="178" t="str">
        <f t="shared" si="91"/>
        <v/>
      </c>
      <c r="D4419" s="179" t="str">
        <f t="shared" ref="D4419:E4419" si="4109">D4418</f>
        <v/>
      </c>
      <c r="E4419" s="180" t="str">
        <f t="shared" si="4109"/>
        <v/>
      </c>
      <c r="F4419" s="181"/>
      <c r="G4419" s="182"/>
      <c r="H4419" s="183"/>
      <c r="I4419" s="183"/>
      <c r="J4419" s="184"/>
      <c r="K4419" s="186"/>
      <c r="L4419" s="186"/>
      <c r="M4419" s="132"/>
      <c r="N4419" s="119" t="str">
        <f>VLOOKUP(K4419,COD!$O$2:$P$10,2,FALSE)</f>
        <v>#N/A</v>
      </c>
      <c r="O4419" s="119" t="str">
        <f>VLOOKUP(L4419,COD!$O$12:$P$25,2,FALSE)</f>
        <v>#N/A</v>
      </c>
      <c r="P4419" s="119" t="str">
        <f t="shared" si="3763"/>
        <v>#N/A</v>
      </c>
    </row>
    <row r="4420" ht="23.25" customHeight="1">
      <c r="A4420" s="86" t="str">
        <f t="shared" si="4058"/>
        <v>53</v>
      </c>
      <c r="B4420" s="177">
        <v>53.0</v>
      </c>
      <c r="C4420" s="178" t="str">
        <f t="shared" si="91"/>
        <v/>
      </c>
      <c r="D4420" s="179" t="str">
        <f t="shared" ref="D4420:E4420" si="4110">D4419</f>
        <v/>
      </c>
      <c r="E4420" s="180" t="str">
        <f t="shared" si="4110"/>
        <v/>
      </c>
      <c r="F4420" s="181"/>
      <c r="G4420" s="182"/>
      <c r="H4420" s="183"/>
      <c r="I4420" s="183"/>
      <c r="J4420" s="184"/>
      <c r="K4420" s="185"/>
      <c r="L4420" s="185"/>
      <c r="M4420" s="127"/>
      <c r="N4420" s="119" t="str">
        <f>VLOOKUP(K4420,COD!$O$2:$P$10,2,FALSE)</f>
        <v>#N/A</v>
      </c>
      <c r="O4420" s="119" t="str">
        <f>VLOOKUP(L4420,COD!$O$12:$P$25,2,FALSE)</f>
        <v>#N/A</v>
      </c>
      <c r="P4420" s="119" t="str">
        <f t="shared" si="3763"/>
        <v>#N/A</v>
      </c>
    </row>
    <row r="4421" ht="23.25" customHeight="1">
      <c r="A4421" s="86" t="str">
        <f t="shared" si="4058"/>
        <v>54</v>
      </c>
      <c r="B4421" s="177">
        <v>54.0</v>
      </c>
      <c r="C4421" s="178" t="str">
        <f t="shared" si="91"/>
        <v/>
      </c>
      <c r="D4421" s="179" t="str">
        <f t="shared" ref="D4421:E4421" si="4111">D4420</f>
        <v/>
      </c>
      <c r="E4421" s="180" t="str">
        <f t="shared" si="4111"/>
        <v/>
      </c>
      <c r="F4421" s="181"/>
      <c r="G4421" s="182"/>
      <c r="H4421" s="183"/>
      <c r="I4421" s="183"/>
      <c r="J4421" s="184"/>
      <c r="K4421" s="186"/>
      <c r="L4421" s="186"/>
      <c r="M4421" s="132"/>
      <c r="N4421" s="119" t="str">
        <f>VLOOKUP(K4421,COD!$O$2:$P$10,2,FALSE)</f>
        <v>#N/A</v>
      </c>
      <c r="O4421" s="119" t="str">
        <f>VLOOKUP(L4421,COD!$O$12:$P$25,2,FALSE)</f>
        <v>#N/A</v>
      </c>
      <c r="P4421" s="119" t="str">
        <f t="shared" si="3763"/>
        <v>#N/A</v>
      </c>
    </row>
    <row r="4422" ht="23.25" customHeight="1">
      <c r="A4422" s="86" t="str">
        <f t="shared" si="4058"/>
        <v>55</v>
      </c>
      <c r="B4422" s="177">
        <v>55.0</v>
      </c>
      <c r="C4422" s="178" t="str">
        <f t="shared" si="91"/>
        <v/>
      </c>
      <c r="D4422" s="179" t="str">
        <f t="shared" ref="D4422:E4422" si="4112">D4421</f>
        <v/>
      </c>
      <c r="E4422" s="180" t="str">
        <f t="shared" si="4112"/>
        <v/>
      </c>
      <c r="F4422" s="181"/>
      <c r="G4422" s="182"/>
      <c r="H4422" s="183"/>
      <c r="I4422" s="183"/>
      <c r="J4422" s="184"/>
      <c r="K4422" s="185"/>
      <c r="L4422" s="186"/>
      <c r="M4422" s="131"/>
      <c r="N4422" s="119" t="str">
        <f>VLOOKUP(K4422,COD!$O$2:$P$10,2,FALSE)</f>
        <v>#N/A</v>
      </c>
      <c r="O4422" s="119" t="str">
        <f>VLOOKUP(L4422,COD!$O$12:$P$25,2,FALSE)</f>
        <v>#N/A</v>
      </c>
      <c r="P4422" s="119" t="str">
        <f t="shared" si="3763"/>
        <v>#N/A</v>
      </c>
    </row>
    <row r="4423" ht="23.25" customHeight="1">
      <c r="A4423" s="86" t="str">
        <f t="shared" si="4058"/>
        <v>56</v>
      </c>
      <c r="B4423" s="177">
        <v>56.0</v>
      </c>
      <c r="C4423" s="178" t="str">
        <f t="shared" si="91"/>
        <v/>
      </c>
      <c r="D4423" s="179" t="str">
        <f t="shared" ref="D4423:E4423" si="4113">D4422</f>
        <v/>
      </c>
      <c r="E4423" s="180" t="str">
        <f t="shared" si="4113"/>
        <v/>
      </c>
      <c r="F4423" s="181"/>
      <c r="G4423" s="182"/>
      <c r="H4423" s="183"/>
      <c r="I4423" s="183"/>
      <c r="J4423" s="184"/>
      <c r="K4423" s="186"/>
      <c r="L4423" s="186"/>
      <c r="M4423" s="130"/>
      <c r="N4423" s="119" t="str">
        <f>VLOOKUP(K4423,COD!$O$2:$P$10,2,FALSE)</f>
        <v>#N/A</v>
      </c>
      <c r="O4423" s="119" t="str">
        <f>VLOOKUP(L4423,COD!$O$12:$P$25,2,FALSE)</f>
        <v>#N/A</v>
      </c>
      <c r="P4423" s="119" t="str">
        <f t="shared" si="3763"/>
        <v>#N/A</v>
      </c>
    </row>
    <row r="4424" ht="23.25" customHeight="1">
      <c r="A4424" s="86" t="str">
        <f t="shared" si="4058"/>
        <v>57</v>
      </c>
      <c r="B4424" s="177">
        <v>57.0</v>
      </c>
      <c r="C4424" s="178" t="str">
        <f t="shared" si="91"/>
        <v/>
      </c>
      <c r="D4424" s="179" t="str">
        <f t="shared" ref="D4424:E4424" si="4114">D4423</f>
        <v/>
      </c>
      <c r="E4424" s="180" t="str">
        <f t="shared" si="4114"/>
        <v/>
      </c>
      <c r="F4424" s="181"/>
      <c r="G4424" s="182"/>
      <c r="H4424" s="183"/>
      <c r="I4424" s="183"/>
      <c r="J4424" s="184"/>
      <c r="K4424" s="185"/>
      <c r="L4424" s="185"/>
      <c r="M4424" s="127"/>
      <c r="N4424" s="119" t="str">
        <f>VLOOKUP(K4424,COD!$O$2:$P$10,2,FALSE)</f>
        <v>#N/A</v>
      </c>
      <c r="O4424" s="119" t="str">
        <f>VLOOKUP(L4424,COD!$O$12:$P$25,2,FALSE)</f>
        <v>#N/A</v>
      </c>
      <c r="P4424" s="119" t="str">
        <f t="shared" si="3763"/>
        <v>#N/A</v>
      </c>
    </row>
    <row r="4425" ht="23.25" customHeight="1">
      <c r="A4425" s="86" t="str">
        <f t="shared" si="4058"/>
        <v>58</v>
      </c>
      <c r="B4425" s="177">
        <v>58.0</v>
      </c>
      <c r="C4425" s="178" t="str">
        <f t="shared" si="91"/>
        <v/>
      </c>
      <c r="D4425" s="179" t="str">
        <f t="shared" ref="D4425:E4425" si="4115">D4424</f>
        <v/>
      </c>
      <c r="E4425" s="180" t="str">
        <f t="shared" si="4115"/>
        <v/>
      </c>
      <c r="F4425" s="181"/>
      <c r="G4425" s="182"/>
      <c r="H4425" s="183"/>
      <c r="I4425" s="183"/>
      <c r="J4425" s="184"/>
      <c r="K4425" s="185"/>
      <c r="L4425" s="185"/>
      <c r="M4425" s="132"/>
      <c r="N4425" s="119" t="str">
        <f>VLOOKUP(K4425,COD!$O$2:$P$10,2,FALSE)</f>
        <v>#N/A</v>
      </c>
      <c r="O4425" s="119" t="str">
        <f>VLOOKUP(L4425,COD!$O$12:$P$25,2,FALSE)</f>
        <v>#N/A</v>
      </c>
      <c r="P4425" s="119" t="str">
        <f t="shared" si="3763"/>
        <v>#N/A</v>
      </c>
    </row>
    <row r="4426" ht="23.25" customHeight="1">
      <c r="A4426" s="86" t="str">
        <f t="shared" si="4058"/>
        <v>59</v>
      </c>
      <c r="B4426" s="177">
        <v>59.0</v>
      </c>
      <c r="C4426" s="178" t="str">
        <f t="shared" si="91"/>
        <v/>
      </c>
      <c r="D4426" s="179" t="str">
        <f t="shared" ref="D4426:E4426" si="4116">D4425</f>
        <v/>
      </c>
      <c r="E4426" s="180" t="str">
        <f t="shared" si="4116"/>
        <v/>
      </c>
      <c r="F4426" s="181"/>
      <c r="G4426" s="182"/>
      <c r="H4426" s="183"/>
      <c r="I4426" s="183"/>
      <c r="J4426" s="184"/>
      <c r="K4426" s="185"/>
      <c r="L4426" s="185"/>
      <c r="M4426" s="127"/>
      <c r="N4426" s="119" t="str">
        <f>VLOOKUP(K4426,COD!$O$2:$P$10,2,FALSE)</f>
        <v>#N/A</v>
      </c>
      <c r="O4426" s="119" t="str">
        <f>VLOOKUP(L4426,COD!$O$12:$P$25,2,FALSE)</f>
        <v>#N/A</v>
      </c>
      <c r="P4426" s="119" t="str">
        <f t="shared" si="3763"/>
        <v>#N/A</v>
      </c>
    </row>
    <row r="4427" ht="23.25" customHeight="1">
      <c r="A4427" s="86" t="str">
        <f t="shared" si="4058"/>
        <v>60</v>
      </c>
      <c r="B4427" s="177">
        <v>60.0</v>
      </c>
      <c r="C4427" s="178" t="str">
        <f t="shared" si="91"/>
        <v/>
      </c>
      <c r="D4427" s="179" t="str">
        <f t="shared" ref="D4427:E4427" si="4117">D4426</f>
        <v/>
      </c>
      <c r="E4427" s="180" t="str">
        <f t="shared" si="4117"/>
        <v/>
      </c>
      <c r="F4427" s="181"/>
      <c r="G4427" s="182"/>
      <c r="H4427" s="183"/>
      <c r="I4427" s="183"/>
      <c r="J4427" s="184"/>
      <c r="K4427" s="185"/>
      <c r="L4427" s="185"/>
      <c r="M4427" s="132"/>
      <c r="N4427" s="119" t="str">
        <f>VLOOKUP(K4427,COD!$O$2:$P$10,2,FALSE)</f>
        <v>#N/A</v>
      </c>
      <c r="O4427" s="119" t="str">
        <f>VLOOKUP(L4427,COD!$O$12:$P$25,2,FALSE)</f>
        <v>#N/A</v>
      </c>
      <c r="P4427" s="119" t="str">
        <f t="shared" si="3763"/>
        <v>#N/A</v>
      </c>
    </row>
    <row r="4428" ht="23.25" customHeight="1">
      <c r="A4428" s="86" t="str">
        <f t="shared" si="4058"/>
        <v>61</v>
      </c>
      <c r="B4428" s="177">
        <v>61.0</v>
      </c>
      <c r="C4428" s="178" t="str">
        <f t="shared" si="91"/>
        <v/>
      </c>
      <c r="D4428" s="179" t="str">
        <f t="shared" ref="D4428:E4428" si="4118">D4427</f>
        <v/>
      </c>
      <c r="E4428" s="180" t="str">
        <f t="shared" si="4118"/>
        <v/>
      </c>
      <c r="F4428" s="181"/>
      <c r="G4428" s="182"/>
      <c r="H4428" s="183"/>
      <c r="I4428" s="183"/>
      <c r="J4428" s="187"/>
      <c r="K4428" s="185"/>
      <c r="L4428" s="185"/>
      <c r="M4428" s="127"/>
      <c r="N4428" s="119" t="str">
        <f>VLOOKUP(K4428,COD!$O$2:$P$10,2,FALSE)</f>
        <v>#N/A</v>
      </c>
      <c r="O4428" s="119" t="str">
        <f>VLOOKUP(L4428,COD!$O$12:$P$25,2,FALSE)</f>
        <v>#N/A</v>
      </c>
      <c r="P4428" s="119" t="str">
        <f t="shared" si="3763"/>
        <v>#N/A</v>
      </c>
    </row>
    <row r="4429" ht="23.25" customHeight="1">
      <c r="A4429" s="86" t="str">
        <f t="shared" si="4058"/>
        <v>62</v>
      </c>
      <c r="B4429" s="177">
        <v>62.0</v>
      </c>
      <c r="C4429" s="178" t="str">
        <f t="shared" si="91"/>
        <v/>
      </c>
      <c r="D4429" s="179" t="str">
        <f t="shared" ref="D4429:E4429" si="4119">D4428</f>
        <v/>
      </c>
      <c r="E4429" s="180" t="str">
        <f t="shared" si="4119"/>
        <v/>
      </c>
      <c r="F4429" s="181"/>
      <c r="G4429" s="182"/>
      <c r="H4429" s="183"/>
      <c r="I4429" s="183"/>
      <c r="J4429" s="187"/>
      <c r="K4429" s="186"/>
      <c r="L4429" s="186"/>
      <c r="M4429" s="130"/>
      <c r="N4429" s="119" t="str">
        <f>VLOOKUP(K4429,COD!$O$2:$P$10,2,FALSE)</f>
        <v>#N/A</v>
      </c>
      <c r="O4429" s="119" t="str">
        <f>VLOOKUP(L4429,COD!$O$12:$P$25,2,FALSE)</f>
        <v>#N/A</v>
      </c>
      <c r="P4429" s="119" t="str">
        <f t="shared" si="3763"/>
        <v>#N/A</v>
      </c>
    </row>
    <row r="4430" ht="23.25" customHeight="1">
      <c r="A4430" s="86" t="str">
        <f t="shared" si="4058"/>
        <v>63</v>
      </c>
      <c r="B4430" s="177">
        <v>63.0</v>
      </c>
      <c r="C4430" s="178" t="str">
        <f t="shared" si="91"/>
        <v/>
      </c>
      <c r="D4430" s="179" t="str">
        <f t="shared" ref="D4430:E4430" si="4120">D4429</f>
        <v/>
      </c>
      <c r="E4430" s="180" t="str">
        <f t="shared" si="4120"/>
        <v/>
      </c>
      <c r="F4430" s="181"/>
      <c r="G4430" s="182"/>
      <c r="H4430" s="183"/>
      <c r="I4430" s="183"/>
      <c r="J4430" s="187"/>
      <c r="K4430" s="185"/>
      <c r="L4430" s="185"/>
      <c r="M4430" s="131"/>
      <c r="N4430" s="119" t="str">
        <f>VLOOKUP(K4430,COD!$O$2:$P$10,2,FALSE)</f>
        <v>#N/A</v>
      </c>
      <c r="O4430" s="119" t="str">
        <f>VLOOKUP(L4430,COD!$O$12:$P$25,2,FALSE)</f>
        <v>#N/A</v>
      </c>
      <c r="P4430" s="119" t="str">
        <f t="shared" si="3763"/>
        <v>#N/A</v>
      </c>
    </row>
    <row r="4431" ht="23.25" customHeight="1">
      <c r="A4431" s="86" t="str">
        <f t="shared" si="4058"/>
        <v>64</v>
      </c>
      <c r="B4431" s="177">
        <v>64.0</v>
      </c>
      <c r="C4431" s="178" t="str">
        <f t="shared" si="91"/>
        <v/>
      </c>
      <c r="D4431" s="179" t="str">
        <f t="shared" ref="D4431:E4431" si="4121">D4430</f>
        <v/>
      </c>
      <c r="E4431" s="180" t="str">
        <f t="shared" si="4121"/>
        <v/>
      </c>
      <c r="F4431" s="181"/>
      <c r="G4431" s="182"/>
      <c r="H4431" s="183"/>
      <c r="I4431" s="183"/>
      <c r="J4431" s="184"/>
      <c r="K4431" s="185"/>
      <c r="L4431" s="185"/>
      <c r="M4431" s="130"/>
      <c r="N4431" s="119" t="str">
        <f>VLOOKUP(K4431,COD!$O$2:$P$10,2,FALSE)</f>
        <v>#N/A</v>
      </c>
      <c r="O4431" s="119" t="str">
        <f>VLOOKUP(L4431,COD!$O$12:$P$25,2,FALSE)</f>
        <v>#N/A</v>
      </c>
      <c r="P4431" s="119" t="str">
        <f t="shared" si="3763"/>
        <v>#N/A</v>
      </c>
    </row>
    <row r="4432" ht="23.25" customHeight="1">
      <c r="A4432" s="86" t="str">
        <f t="shared" si="4058"/>
        <v>65</v>
      </c>
      <c r="B4432" s="177">
        <v>65.0</v>
      </c>
      <c r="C4432" s="178" t="str">
        <f t="shared" si="91"/>
        <v/>
      </c>
      <c r="D4432" s="179" t="str">
        <f t="shared" ref="D4432:E4432" si="4122">D4431</f>
        <v/>
      </c>
      <c r="E4432" s="180" t="str">
        <f t="shared" si="4122"/>
        <v/>
      </c>
      <c r="F4432" s="181"/>
      <c r="G4432" s="182"/>
      <c r="H4432" s="183"/>
      <c r="I4432" s="183"/>
      <c r="J4432" s="184"/>
      <c r="K4432" s="185"/>
      <c r="L4432" s="185"/>
      <c r="M4432" s="131"/>
      <c r="N4432" s="119" t="str">
        <f>VLOOKUP(K4432,COD!$O$2:$P$10,2,FALSE)</f>
        <v>#N/A</v>
      </c>
      <c r="O4432" s="119" t="str">
        <f>VLOOKUP(L4432,COD!$O$12:$P$25,2,FALSE)</f>
        <v>#N/A</v>
      </c>
      <c r="P4432" s="119" t="str">
        <f t="shared" si="3763"/>
        <v>#N/A</v>
      </c>
    </row>
    <row r="4433" ht="23.25" customHeight="1">
      <c r="A4433" s="86" t="str">
        <f t="shared" si="4058"/>
        <v>66</v>
      </c>
      <c r="B4433" s="177">
        <v>66.0</v>
      </c>
      <c r="C4433" s="178" t="str">
        <f t="shared" si="91"/>
        <v/>
      </c>
      <c r="D4433" s="179" t="str">
        <f t="shared" ref="D4433:E4433" si="4123">D4432</f>
        <v/>
      </c>
      <c r="E4433" s="180" t="str">
        <f t="shared" si="4123"/>
        <v/>
      </c>
      <c r="F4433" s="181"/>
      <c r="G4433" s="182"/>
      <c r="H4433" s="183"/>
      <c r="I4433" s="183"/>
      <c r="J4433" s="184"/>
      <c r="K4433" s="186"/>
      <c r="L4433" s="186"/>
      <c r="M4433" s="130"/>
      <c r="N4433" s="119" t="str">
        <f>VLOOKUP(K4433,COD!$O$2:$P$10,2,FALSE)</f>
        <v>#N/A</v>
      </c>
      <c r="O4433" s="119" t="str">
        <f>VLOOKUP(L4433,COD!$O$12:$P$25,2,FALSE)</f>
        <v>#N/A</v>
      </c>
      <c r="P4433" s="119" t="str">
        <f t="shared" si="3763"/>
        <v>#N/A</v>
      </c>
    </row>
    <row r="4434" ht="23.25" customHeight="1">
      <c r="A4434" s="86" t="str">
        <f t="shared" si="4058"/>
        <v>67</v>
      </c>
      <c r="B4434" s="177">
        <v>67.0</v>
      </c>
      <c r="C4434" s="178" t="str">
        <f t="shared" si="91"/>
        <v/>
      </c>
      <c r="D4434" s="179" t="str">
        <f t="shared" ref="D4434:E4434" si="4124">D4433</f>
        <v/>
      </c>
      <c r="E4434" s="180" t="str">
        <f t="shared" si="4124"/>
        <v/>
      </c>
      <c r="F4434" s="181"/>
      <c r="G4434" s="182"/>
      <c r="H4434" s="183"/>
      <c r="I4434" s="183"/>
      <c r="J4434" s="184"/>
      <c r="K4434" s="185"/>
      <c r="L4434" s="185"/>
      <c r="M4434" s="127"/>
      <c r="N4434" s="119" t="str">
        <f>VLOOKUP(K4434,COD!$O$2:$P$10,2,FALSE)</f>
        <v>#N/A</v>
      </c>
      <c r="O4434" s="119" t="str">
        <f>VLOOKUP(L4434,COD!$O$12:$P$25,2,FALSE)</f>
        <v>#N/A</v>
      </c>
      <c r="P4434" s="119" t="str">
        <f t="shared" si="3763"/>
        <v>#N/A</v>
      </c>
    </row>
    <row r="4435" ht="23.25" customHeight="1">
      <c r="A4435" s="86" t="str">
        <f t="shared" si="4058"/>
        <v>68</v>
      </c>
      <c r="B4435" s="177">
        <v>68.0</v>
      </c>
      <c r="C4435" s="178" t="str">
        <f t="shared" si="91"/>
        <v/>
      </c>
      <c r="D4435" s="179" t="str">
        <f t="shared" ref="D4435:E4435" si="4125">D4434</f>
        <v/>
      </c>
      <c r="E4435" s="180" t="str">
        <f t="shared" si="4125"/>
        <v/>
      </c>
      <c r="F4435" s="181"/>
      <c r="G4435" s="182"/>
      <c r="H4435" s="183"/>
      <c r="I4435" s="183"/>
      <c r="J4435" s="187"/>
      <c r="K4435" s="186"/>
      <c r="L4435" s="186"/>
      <c r="M4435" s="130"/>
      <c r="N4435" s="119" t="str">
        <f>VLOOKUP(K4435,COD!$O$2:$P$10,2,FALSE)</f>
        <v>#N/A</v>
      </c>
      <c r="O4435" s="119" t="str">
        <f>VLOOKUP(L4435,COD!$O$12:$P$25,2,FALSE)</f>
        <v>#N/A</v>
      </c>
      <c r="P4435" s="119" t="str">
        <f t="shared" si="3763"/>
        <v>#N/A</v>
      </c>
    </row>
    <row r="4436" ht="23.25" customHeight="1">
      <c r="A4436" s="86" t="str">
        <f t="shared" si="4058"/>
        <v>69</v>
      </c>
      <c r="B4436" s="177">
        <v>69.0</v>
      </c>
      <c r="C4436" s="178" t="str">
        <f t="shared" si="91"/>
        <v/>
      </c>
      <c r="D4436" s="179" t="str">
        <f t="shared" ref="D4436:E4436" si="4126">D4435</f>
        <v/>
      </c>
      <c r="E4436" s="180" t="str">
        <f t="shared" si="4126"/>
        <v/>
      </c>
      <c r="F4436" s="181"/>
      <c r="G4436" s="182"/>
      <c r="H4436" s="183"/>
      <c r="I4436" s="183"/>
      <c r="J4436" s="184"/>
      <c r="K4436" s="186"/>
      <c r="L4436" s="186"/>
      <c r="M4436" s="131"/>
      <c r="N4436" s="119" t="str">
        <f>VLOOKUP(K4436,COD!$O$2:$P$10,2,FALSE)</f>
        <v>#N/A</v>
      </c>
      <c r="O4436" s="119" t="str">
        <f>VLOOKUP(L4436,COD!$O$12:$P$25,2,FALSE)</f>
        <v>#N/A</v>
      </c>
      <c r="P4436" s="119" t="str">
        <f t="shared" si="3763"/>
        <v>#N/A</v>
      </c>
    </row>
    <row r="4437" ht="23.25" customHeight="1">
      <c r="A4437" s="86" t="str">
        <f t="shared" si="4058"/>
        <v>70</v>
      </c>
      <c r="B4437" s="191">
        <v>70.0</v>
      </c>
      <c r="C4437" s="192" t="str">
        <f t="shared" si="91"/>
        <v/>
      </c>
      <c r="D4437" s="193" t="str">
        <f t="shared" ref="D4437:E4437" si="4127">D4436</f>
        <v/>
      </c>
      <c r="E4437" s="194" t="str">
        <f t="shared" si="4127"/>
        <v/>
      </c>
      <c r="F4437" s="195"/>
      <c r="G4437" s="196"/>
      <c r="H4437" s="197"/>
      <c r="I4437" s="197"/>
      <c r="J4437" s="198"/>
      <c r="K4437" s="199"/>
      <c r="L4437" s="199"/>
      <c r="M4437" s="166"/>
      <c r="N4437" s="119" t="str">
        <f>VLOOKUP(K4437,COD!$O$2:$P$10,2,FALSE)</f>
        <v>#N/A</v>
      </c>
      <c r="O4437" s="119" t="str">
        <f>VLOOKUP(L4437,COD!$O$12:$P$25,2,FALSE)</f>
        <v>#N/A</v>
      </c>
      <c r="P4437" s="119" t="str">
        <f t="shared" si="3763"/>
        <v>#N/A</v>
      </c>
    </row>
    <row r="4438" ht="21.0" customHeight="1">
      <c r="A4438" s="86" t="str">
        <f t="shared" ref="A4438:A4440" si="4129">E4438&amp;D4438&amp;F4438</f>
        <v>CLAVE ROJA</v>
      </c>
      <c r="B4438" s="167" t="s">
        <v>450</v>
      </c>
      <c r="C4438" s="200" t="str">
        <f t="shared" si="91"/>
        <v/>
      </c>
      <c r="D4438" s="201" t="str">
        <f t="shared" ref="D4438:E4438" si="4128">D4437</f>
        <v/>
      </c>
      <c r="E4438" s="202" t="str">
        <f t="shared" si="4128"/>
        <v/>
      </c>
      <c r="F4438" s="203" t="s">
        <v>21</v>
      </c>
      <c r="G4438" s="150"/>
      <c r="H4438" s="150"/>
      <c r="I4438" s="150"/>
      <c r="J4438" s="151"/>
      <c r="K4438" s="152"/>
      <c r="L4438" s="151"/>
      <c r="M4438" s="153"/>
      <c r="N4438" s="119" t="str">
        <f>VLOOKUP(K4438,COD!$O$2:$P$10,2,FALSE)</f>
        <v>#N/A</v>
      </c>
      <c r="O4438" s="119" t="str">
        <f>VLOOKUP(L4438,COD!$O$12:$P$25,2,FALSE)</f>
        <v>#N/A</v>
      </c>
      <c r="P4438" s="119" t="str">
        <f t="shared" si="3763"/>
        <v>#N/A</v>
      </c>
    </row>
    <row r="4439" ht="21.0" customHeight="1">
      <c r="A4439" s="86" t="str">
        <f t="shared" si="4129"/>
        <v>CLAVE AMARILLA</v>
      </c>
      <c r="B4439" s="177" t="s">
        <v>450</v>
      </c>
      <c r="C4439" s="204" t="str">
        <f t="shared" si="91"/>
        <v/>
      </c>
      <c r="D4439" s="205" t="str">
        <f t="shared" ref="D4439:E4439" si="4130">D4438</f>
        <v/>
      </c>
      <c r="E4439" s="180" t="str">
        <f t="shared" si="4130"/>
        <v/>
      </c>
      <c r="F4439" s="206" t="s">
        <v>32</v>
      </c>
      <c r="G4439" s="157"/>
      <c r="H4439" s="157"/>
      <c r="I4439" s="157"/>
      <c r="J4439" s="158"/>
      <c r="K4439" s="159"/>
      <c r="L4439" s="158"/>
      <c r="M4439" s="130"/>
      <c r="N4439" s="119" t="str">
        <f>VLOOKUP(K4439,COD!$O$2:$P$10,2,FALSE)</f>
        <v>#N/A</v>
      </c>
      <c r="O4439" s="119" t="str">
        <f>VLOOKUP(L4439,COD!$O$12:$P$25,2,FALSE)</f>
        <v>#N/A</v>
      </c>
      <c r="P4439" s="119" t="str">
        <f t="shared" si="3763"/>
        <v>#N/A</v>
      </c>
    </row>
    <row r="4440" ht="21.0" customHeight="1">
      <c r="A4440" s="86" t="str">
        <f t="shared" si="4129"/>
        <v>CLAVE AZUL</v>
      </c>
      <c r="B4440" s="191" t="s">
        <v>450</v>
      </c>
      <c r="C4440" s="207" t="str">
        <f t="shared" si="91"/>
        <v/>
      </c>
      <c r="D4440" s="208" t="str">
        <f t="shared" ref="D4440:E4440" si="4131">D4439</f>
        <v/>
      </c>
      <c r="E4440" s="194" t="str">
        <f t="shared" si="4131"/>
        <v/>
      </c>
      <c r="F4440" s="209" t="s">
        <v>43</v>
      </c>
      <c r="G4440" s="163"/>
      <c r="H4440" s="163"/>
      <c r="I4440" s="163"/>
      <c r="J4440" s="164"/>
      <c r="K4440" s="165"/>
      <c r="L4440" s="164"/>
      <c r="M4440" s="166"/>
      <c r="N4440" s="119" t="str">
        <f>VLOOKUP(K4440,COD!$O$2:$P$10,2,FALSE)</f>
        <v>#N/A</v>
      </c>
      <c r="O4440" s="119" t="str">
        <f>VLOOKUP(L4440,COD!$O$12:$P$25,2,FALSE)</f>
        <v>#N/A</v>
      </c>
      <c r="P4440" s="119" t="str">
        <f t="shared" si="3763"/>
        <v>#N/A</v>
      </c>
    </row>
    <row r="4441" ht="23.25" customHeight="1">
      <c r="A4441" s="219" t="str">
        <f t="shared" ref="A4441:A4445" si="4133">C4441&amp;E4441</f>
        <v/>
      </c>
      <c r="B4441" s="220" t="s">
        <v>451</v>
      </c>
      <c r="C4441" s="221" t="str">
        <f t="shared" si="91"/>
        <v/>
      </c>
      <c r="D4441" s="222" t="str">
        <f t="shared" ref="D4441:E4441" si="4132">D4076</f>
        <v/>
      </c>
      <c r="E4441" s="223" t="str">
        <f t="shared" si="4132"/>
        <v/>
      </c>
      <c r="F4441" s="224"/>
      <c r="G4441" s="223"/>
      <c r="H4441" s="225"/>
      <c r="I4441" s="223"/>
      <c r="J4441" s="226"/>
      <c r="K4441" s="227">
        <f>COUNTIF(N4076:N4145,"I??")</f>
        <v>0</v>
      </c>
      <c r="L4441" s="227">
        <f>COUNTIF(O4076:O4145,"II???")</f>
        <v>0</v>
      </c>
      <c r="M4441" s="228"/>
      <c r="N4441" s="229"/>
      <c r="O4441" s="229"/>
      <c r="P4441" s="229"/>
      <c r="Q4441" s="230"/>
      <c r="R4441" s="230"/>
      <c r="S4441" s="230"/>
      <c r="T4441" s="230"/>
    </row>
    <row r="4442" ht="23.25" customHeight="1">
      <c r="A4442" s="231" t="str">
        <f t="shared" si="4133"/>
        <v/>
      </c>
      <c r="B4442" s="232" t="s">
        <v>451</v>
      </c>
      <c r="C4442" s="233" t="str">
        <f t="shared" si="91"/>
        <v/>
      </c>
      <c r="D4442" s="234" t="str">
        <f t="shared" ref="D4442:E4442" si="4134">D4149</f>
        <v/>
      </c>
      <c r="E4442" s="235" t="str">
        <f t="shared" si="4134"/>
        <v/>
      </c>
      <c r="F4442" s="236"/>
      <c r="G4442" s="235"/>
      <c r="H4442" s="237"/>
      <c r="I4442" s="235"/>
      <c r="J4442" s="238"/>
      <c r="K4442" s="227">
        <f>COUNTIF(N4149:N4218,"I??")</f>
        <v>0</v>
      </c>
      <c r="L4442" s="227">
        <f>COUNTIF(O4149:O4218,"II???")</f>
        <v>0</v>
      </c>
      <c r="M4442" s="239"/>
      <c r="N4442" s="240"/>
      <c r="O4442" s="240"/>
      <c r="P4442" s="240"/>
      <c r="Q4442" s="241"/>
      <c r="R4442" s="241"/>
      <c r="S4442" s="241"/>
      <c r="T4442" s="241"/>
    </row>
    <row r="4443" ht="23.25" customHeight="1">
      <c r="A4443" s="231" t="str">
        <f t="shared" si="4133"/>
        <v/>
      </c>
      <c r="B4443" s="232" t="s">
        <v>451</v>
      </c>
      <c r="C4443" s="233" t="str">
        <f t="shared" si="91"/>
        <v/>
      </c>
      <c r="D4443" s="234" t="str">
        <f t="shared" ref="D4443:E4443" si="4135">D4222</f>
        <v/>
      </c>
      <c r="E4443" s="235" t="str">
        <f t="shared" si="4135"/>
        <v/>
      </c>
      <c r="F4443" s="236"/>
      <c r="G4443" s="235"/>
      <c r="H4443" s="237"/>
      <c r="I4443" s="235"/>
      <c r="J4443" s="238"/>
      <c r="K4443" s="227">
        <f>COUNTIF(N4222:N4291,"I??")</f>
        <v>0</v>
      </c>
      <c r="L4443" s="227">
        <f>COUNTIF(O4222:O4291,"II???")</f>
        <v>0</v>
      </c>
      <c r="M4443" s="239"/>
      <c r="N4443" s="240"/>
      <c r="O4443" s="240"/>
      <c r="P4443" s="240"/>
      <c r="Q4443" s="241"/>
      <c r="R4443" s="241"/>
      <c r="S4443" s="241"/>
      <c r="T4443" s="241"/>
    </row>
    <row r="4444" ht="23.25" customHeight="1">
      <c r="A4444" s="231" t="str">
        <f t="shared" si="4133"/>
        <v/>
      </c>
      <c r="B4444" s="232" t="s">
        <v>451</v>
      </c>
      <c r="C4444" s="233" t="str">
        <f t="shared" si="91"/>
        <v/>
      </c>
      <c r="D4444" s="234" t="str">
        <f t="shared" ref="D4444:E4444" si="4136">D4295</f>
        <v/>
      </c>
      <c r="E4444" s="235" t="str">
        <f t="shared" si="4136"/>
        <v/>
      </c>
      <c r="F4444" s="236"/>
      <c r="G4444" s="235"/>
      <c r="H4444" s="237"/>
      <c r="I4444" s="235"/>
      <c r="J4444" s="238"/>
      <c r="K4444" s="227">
        <f>COUNTIF(N4295:N4364,"I??")</f>
        <v>0</v>
      </c>
      <c r="L4444" s="227">
        <f>COUNTIF(O4295:O4364,"II???")</f>
        <v>0</v>
      </c>
      <c r="M4444" s="239"/>
      <c r="N4444" s="240"/>
      <c r="O4444" s="240"/>
      <c r="P4444" s="240"/>
      <c r="Q4444" s="241"/>
      <c r="R4444" s="241"/>
      <c r="S4444" s="241"/>
      <c r="T4444" s="241"/>
    </row>
    <row r="4445" ht="23.25" customHeight="1">
      <c r="A4445" s="242" t="str">
        <f t="shared" si="4133"/>
        <v/>
      </c>
      <c r="B4445" s="243" t="s">
        <v>451</v>
      </c>
      <c r="C4445" s="244" t="str">
        <f t="shared" si="91"/>
        <v/>
      </c>
      <c r="D4445" s="245" t="str">
        <f t="shared" ref="D4445:E4445" si="4137">D4368</f>
        <v/>
      </c>
      <c r="E4445" s="246" t="str">
        <f t="shared" si="4137"/>
        <v/>
      </c>
      <c r="F4445" s="247"/>
      <c r="G4445" s="246"/>
      <c r="H4445" s="248"/>
      <c r="I4445" s="246"/>
      <c r="J4445" s="249"/>
      <c r="K4445" s="227">
        <f>COUNTIF(N4368:N4437,"I??")</f>
        <v>0</v>
      </c>
      <c r="L4445" s="227">
        <f>COUNTIF(O4368:O4437,"II???")</f>
        <v>0</v>
      </c>
      <c r="M4445" s="250"/>
      <c r="N4445" s="251"/>
      <c r="O4445" s="251"/>
      <c r="P4445" s="251"/>
      <c r="Q4445" s="252"/>
      <c r="R4445" s="252"/>
      <c r="S4445" s="252"/>
      <c r="T4445" s="252"/>
    </row>
    <row r="4446" ht="23.25" customHeight="1">
      <c r="A4446" s="86" t="str">
        <f t="shared" ref="A4446:A4515" si="4138">E4446&amp;D4446&amp;B4446</f>
        <v>1</v>
      </c>
      <c r="B4446" s="108">
        <v>1.0</v>
      </c>
      <c r="C4446" s="109" t="str">
        <f t="shared" si="91"/>
        <v/>
      </c>
      <c r="D4446" s="110" t="str">
        <f>VLOOKUP($B$2&amp;$E4446,'Numeración'!$A$4:$G$63,5,FALSE)</f>
        <v/>
      </c>
      <c r="E4446" s="210"/>
      <c r="F4446" s="211"/>
      <c r="G4446" s="113"/>
      <c r="H4446" s="114"/>
      <c r="I4446" s="114"/>
      <c r="J4446" s="212"/>
      <c r="K4446" s="175"/>
      <c r="L4446" s="175"/>
      <c r="M4446" s="117"/>
      <c r="N4446" s="118" t="str">
        <f>VLOOKUP(K4446,COD!$O$2:$P$10,2,FALSE)</f>
        <v>#N/A</v>
      </c>
      <c r="O4446" s="118" t="str">
        <f>VLOOKUP(L4446,COD!$O$12:$P$25,2,FALSE)</f>
        <v>#N/A</v>
      </c>
      <c r="P4446" s="119" t="str">
        <f t="shared" ref="P4446:P4810" si="4140">IF(AND(N4446&lt;&gt;"Ninguno",AND(O4446&lt;&gt;"Ninguno")),N4446&amp;" y "&amp;O4446,IF( OR(N4446="Ninguno",AND(O4446&lt;&gt;"Ninguno")),O4446,IF(OR(N4446&lt;&gt;"Ninguno",AND(O4446="Ninguno")),N4446,"Ninguno")))</f>
        <v>#N/A</v>
      </c>
    </row>
    <row r="4447" ht="23.25" customHeight="1">
      <c r="A4447" s="86" t="str">
        <f t="shared" si="4138"/>
        <v>2</v>
      </c>
      <c r="B4447" s="120">
        <v>2.0</v>
      </c>
      <c r="C4447" s="121" t="str">
        <f t="shared" si="91"/>
        <v/>
      </c>
      <c r="D4447" s="122" t="str">
        <f t="shared" ref="D4447:E4447" si="4139">D4446</f>
        <v/>
      </c>
      <c r="E4447" s="123" t="str">
        <f t="shared" si="4139"/>
        <v/>
      </c>
      <c r="F4447" s="213"/>
      <c r="G4447" s="124"/>
      <c r="H4447" s="125"/>
      <c r="I4447" s="125"/>
      <c r="J4447" s="214"/>
      <c r="K4447" s="185"/>
      <c r="L4447" s="186"/>
      <c r="M4447" s="127"/>
      <c r="N4447" s="128" t="str">
        <f>VLOOKUP(K4447,COD!$O$2:$P$10,2,FALSE)</f>
        <v>#N/A</v>
      </c>
      <c r="O4447" s="128" t="str">
        <f>VLOOKUP(L4447,COD!$O$12:$P$25,2,FALSE)</f>
        <v>#N/A</v>
      </c>
      <c r="P4447" s="119" t="str">
        <f t="shared" si="4140"/>
        <v>#N/A</v>
      </c>
    </row>
    <row r="4448" ht="23.25" customHeight="1">
      <c r="A4448" s="86" t="str">
        <f t="shared" si="4138"/>
        <v>3</v>
      </c>
      <c r="B4448" s="120">
        <v>3.0</v>
      </c>
      <c r="C4448" s="121" t="str">
        <f t="shared" si="91"/>
        <v/>
      </c>
      <c r="D4448" s="122" t="str">
        <f t="shared" ref="D4448:E4448" si="4141">D4447</f>
        <v/>
      </c>
      <c r="E4448" s="123" t="str">
        <f t="shared" si="4141"/>
        <v/>
      </c>
      <c r="F4448" s="213"/>
      <c r="G4448" s="124"/>
      <c r="H4448" s="125"/>
      <c r="I4448" s="125"/>
      <c r="J4448" s="214"/>
      <c r="K4448" s="185"/>
      <c r="L4448" s="185"/>
      <c r="M4448" s="130"/>
      <c r="N4448" s="118" t="str">
        <f>VLOOKUP(K4448,COD!$O$2:$P$10,2,FALSE)</f>
        <v>#N/A</v>
      </c>
      <c r="O4448" s="118" t="str">
        <f>VLOOKUP(L4448,COD!$O$12:$P$25,2,FALSE)</f>
        <v>#N/A</v>
      </c>
      <c r="P4448" s="119" t="str">
        <f t="shared" si="4140"/>
        <v>#N/A</v>
      </c>
    </row>
    <row r="4449" ht="23.25" customHeight="1">
      <c r="A4449" s="86" t="str">
        <f t="shared" si="4138"/>
        <v>4</v>
      </c>
      <c r="B4449" s="120">
        <v>4.0</v>
      </c>
      <c r="C4449" s="121" t="str">
        <f t="shared" si="91"/>
        <v/>
      </c>
      <c r="D4449" s="122" t="str">
        <f t="shared" ref="D4449:E4449" si="4142">D4448</f>
        <v/>
      </c>
      <c r="E4449" s="123" t="str">
        <f t="shared" si="4142"/>
        <v/>
      </c>
      <c r="F4449" s="213"/>
      <c r="G4449" s="124"/>
      <c r="H4449" s="125"/>
      <c r="I4449" s="125"/>
      <c r="J4449" s="214"/>
      <c r="K4449" s="185"/>
      <c r="L4449" s="185"/>
      <c r="M4449" s="127"/>
      <c r="N4449" s="128" t="str">
        <f>VLOOKUP(K4449,COD!$O$2:$P$10,2,FALSE)</f>
        <v>#N/A</v>
      </c>
      <c r="O4449" s="128" t="str">
        <f>VLOOKUP(L4449,COD!$O$12:$P$25,2,FALSE)</f>
        <v>#N/A</v>
      </c>
      <c r="P4449" s="119" t="str">
        <f t="shared" si="4140"/>
        <v>#N/A</v>
      </c>
    </row>
    <row r="4450" ht="23.25" customHeight="1">
      <c r="A4450" s="86" t="str">
        <f t="shared" si="4138"/>
        <v>5</v>
      </c>
      <c r="B4450" s="120">
        <v>5.0</v>
      </c>
      <c r="C4450" s="121" t="str">
        <f t="shared" si="91"/>
        <v/>
      </c>
      <c r="D4450" s="122" t="str">
        <f t="shared" ref="D4450:E4450" si="4143">D4449</f>
        <v/>
      </c>
      <c r="E4450" s="123" t="str">
        <f t="shared" si="4143"/>
        <v/>
      </c>
      <c r="F4450" s="213"/>
      <c r="G4450" s="124"/>
      <c r="H4450" s="125"/>
      <c r="I4450" s="125"/>
      <c r="J4450" s="214"/>
      <c r="K4450" s="185"/>
      <c r="L4450" s="185"/>
      <c r="M4450" s="130"/>
      <c r="N4450" s="118" t="str">
        <f>VLOOKUP(K4450,COD!$O$2:$P$10,2,FALSE)</f>
        <v>#N/A</v>
      </c>
      <c r="O4450" s="118" t="str">
        <f>VLOOKUP(L4450,COD!$O$12:$P$25,2,FALSE)</f>
        <v>#N/A</v>
      </c>
      <c r="P4450" s="119" t="str">
        <f t="shared" si="4140"/>
        <v>#N/A</v>
      </c>
    </row>
    <row r="4451" ht="23.25" customHeight="1">
      <c r="A4451" s="86" t="str">
        <f t="shared" si="4138"/>
        <v>6</v>
      </c>
      <c r="B4451" s="120">
        <v>6.0</v>
      </c>
      <c r="C4451" s="121" t="str">
        <f t="shared" si="91"/>
        <v/>
      </c>
      <c r="D4451" s="122" t="str">
        <f t="shared" ref="D4451:E4451" si="4144">D4450</f>
        <v/>
      </c>
      <c r="E4451" s="123" t="str">
        <f t="shared" si="4144"/>
        <v/>
      </c>
      <c r="F4451" s="213"/>
      <c r="G4451" s="124"/>
      <c r="H4451" s="125"/>
      <c r="I4451" s="125"/>
      <c r="J4451" s="214"/>
      <c r="K4451" s="185"/>
      <c r="L4451" s="185"/>
      <c r="M4451" s="131"/>
      <c r="N4451" s="128" t="str">
        <f>VLOOKUP(K4451,COD!$O$2:$P$10,2,FALSE)</f>
        <v>#N/A</v>
      </c>
      <c r="O4451" s="128" t="str">
        <f>VLOOKUP(L4451,COD!$O$12:$P$25,2,FALSE)</f>
        <v>#N/A</v>
      </c>
      <c r="P4451" s="119" t="str">
        <f t="shared" si="4140"/>
        <v>#N/A</v>
      </c>
    </row>
    <row r="4452" ht="23.25" customHeight="1">
      <c r="A4452" s="86" t="str">
        <f t="shared" si="4138"/>
        <v>7</v>
      </c>
      <c r="B4452" s="120">
        <v>7.0</v>
      </c>
      <c r="C4452" s="121" t="str">
        <f t="shared" si="91"/>
        <v/>
      </c>
      <c r="D4452" s="122" t="str">
        <f t="shared" ref="D4452:E4452" si="4145">D4451</f>
        <v/>
      </c>
      <c r="E4452" s="123" t="str">
        <f t="shared" si="4145"/>
        <v/>
      </c>
      <c r="F4452" s="213"/>
      <c r="G4452" s="124"/>
      <c r="H4452" s="125"/>
      <c r="I4452" s="125"/>
      <c r="J4452" s="214"/>
      <c r="K4452" s="185"/>
      <c r="L4452" s="185"/>
      <c r="M4452" s="132"/>
      <c r="N4452" s="118" t="str">
        <f>VLOOKUP(K4452,COD!$O$2:$P$10,2,FALSE)</f>
        <v>#N/A</v>
      </c>
      <c r="O4452" s="118" t="str">
        <f>VLOOKUP(L4452,COD!$O$12:$P$25,2,FALSE)</f>
        <v>#N/A</v>
      </c>
      <c r="P4452" s="119" t="str">
        <f t="shared" si="4140"/>
        <v>#N/A</v>
      </c>
    </row>
    <row r="4453" ht="23.25" customHeight="1">
      <c r="A4453" s="86" t="str">
        <f t="shared" si="4138"/>
        <v>8</v>
      </c>
      <c r="B4453" s="120">
        <v>8.0</v>
      </c>
      <c r="C4453" s="121" t="str">
        <f t="shared" si="91"/>
        <v/>
      </c>
      <c r="D4453" s="122" t="str">
        <f t="shared" ref="D4453:E4453" si="4146">D4452</f>
        <v/>
      </c>
      <c r="E4453" s="123" t="str">
        <f t="shared" si="4146"/>
        <v/>
      </c>
      <c r="F4453" s="213"/>
      <c r="G4453" s="124"/>
      <c r="H4453" s="125"/>
      <c r="I4453" s="125"/>
      <c r="J4453" s="214"/>
      <c r="K4453" s="185"/>
      <c r="L4453" s="185"/>
      <c r="M4453" s="127"/>
      <c r="N4453" s="128" t="str">
        <f>VLOOKUP(K4453,COD!$O$2:$P$10,2,FALSE)</f>
        <v>#N/A</v>
      </c>
      <c r="O4453" s="128" t="str">
        <f>VLOOKUP(L4453,COD!$O$12:$P$25,2,FALSE)</f>
        <v>#N/A</v>
      </c>
      <c r="P4453" s="119" t="str">
        <f t="shared" si="4140"/>
        <v>#N/A</v>
      </c>
    </row>
    <row r="4454" ht="23.25" customHeight="1">
      <c r="A4454" s="86" t="str">
        <f t="shared" si="4138"/>
        <v>9</v>
      </c>
      <c r="B4454" s="120">
        <v>9.0</v>
      </c>
      <c r="C4454" s="121" t="str">
        <f t="shared" si="91"/>
        <v/>
      </c>
      <c r="D4454" s="122" t="str">
        <f t="shared" ref="D4454:E4454" si="4147">D4453</f>
        <v/>
      </c>
      <c r="E4454" s="123" t="str">
        <f t="shared" si="4147"/>
        <v/>
      </c>
      <c r="F4454" s="213"/>
      <c r="G4454" s="124"/>
      <c r="H4454" s="125"/>
      <c r="I4454" s="125"/>
      <c r="J4454" s="214"/>
      <c r="K4454" s="185"/>
      <c r="L4454" s="185"/>
      <c r="M4454" s="130"/>
      <c r="N4454" s="118" t="str">
        <f>VLOOKUP(K4454,COD!$O$2:$P$10,2,FALSE)</f>
        <v>#N/A</v>
      </c>
      <c r="O4454" s="118" t="str">
        <f>VLOOKUP(L4454,COD!$O$12:$P$25,2,FALSE)</f>
        <v>#N/A</v>
      </c>
      <c r="P4454" s="119" t="str">
        <f t="shared" si="4140"/>
        <v>#N/A</v>
      </c>
    </row>
    <row r="4455" ht="23.25" customHeight="1">
      <c r="A4455" s="86" t="str">
        <f t="shared" si="4138"/>
        <v>10</v>
      </c>
      <c r="B4455" s="120">
        <v>10.0</v>
      </c>
      <c r="C4455" s="121" t="str">
        <f t="shared" si="91"/>
        <v/>
      </c>
      <c r="D4455" s="122" t="str">
        <f t="shared" ref="D4455:E4455" si="4148">D4454</f>
        <v/>
      </c>
      <c r="E4455" s="123" t="str">
        <f t="shared" si="4148"/>
        <v/>
      </c>
      <c r="F4455" s="213"/>
      <c r="G4455" s="124"/>
      <c r="H4455" s="125"/>
      <c r="I4455" s="125"/>
      <c r="J4455" s="214"/>
      <c r="K4455" s="185"/>
      <c r="L4455" s="185"/>
      <c r="M4455" s="127"/>
      <c r="N4455" s="128" t="str">
        <f>VLOOKUP(K4455,COD!$O$2:$P$10,2,FALSE)</f>
        <v>#N/A</v>
      </c>
      <c r="O4455" s="128" t="str">
        <f>VLOOKUP(L4455,COD!$O$12:$P$25,2,FALSE)</f>
        <v>#N/A</v>
      </c>
      <c r="P4455" s="119" t="str">
        <f t="shared" si="4140"/>
        <v>#N/A</v>
      </c>
    </row>
    <row r="4456" ht="23.25" customHeight="1">
      <c r="A4456" s="86" t="str">
        <f t="shared" si="4138"/>
        <v>11</v>
      </c>
      <c r="B4456" s="120">
        <v>11.0</v>
      </c>
      <c r="C4456" s="121" t="str">
        <f t="shared" si="91"/>
        <v/>
      </c>
      <c r="D4456" s="122" t="str">
        <f t="shared" ref="D4456:E4456" si="4149">D4455</f>
        <v/>
      </c>
      <c r="E4456" s="123" t="str">
        <f t="shared" si="4149"/>
        <v/>
      </c>
      <c r="F4456" s="213"/>
      <c r="G4456" s="124"/>
      <c r="H4456" s="125"/>
      <c r="I4456" s="125"/>
      <c r="J4456" s="214"/>
      <c r="K4456" s="185"/>
      <c r="L4456" s="185"/>
      <c r="M4456" s="130"/>
      <c r="N4456" s="118" t="str">
        <f>VLOOKUP(K4456,COD!$O$2:$P$10,2,FALSE)</f>
        <v>#N/A</v>
      </c>
      <c r="O4456" s="118" t="str">
        <f>VLOOKUP(L4456,COD!$O$12:$P$25,2,FALSE)</f>
        <v>#N/A</v>
      </c>
      <c r="P4456" s="119" t="str">
        <f t="shared" si="4140"/>
        <v>#N/A</v>
      </c>
    </row>
    <row r="4457" ht="23.25" customHeight="1">
      <c r="A4457" s="86" t="str">
        <f t="shared" si="4138"/>
        <v>12</v>
      </c>
      <c r="B4457" s="120">
        <v>12.0</v>
      </c>
      <c r="C4457" s="121" t="str">
        <f t="shared" si="91"/>
        <v/>
      </c>
      <c r="D4457" s="122" t="str">
        <f t="shared" ref="D4457:E4457" si="4150">D4456</f>
        <v/>
      </c>
      <c r="E4457" s="123" t="str">
        <f t="shared" si="4150"/>
        <v/>
      </c>
      <c r="F4457" s="213"/>
      <c r="G4457" s="124"/>
      <c r="H4457" s="125"/>
      <c r="I4457" s="125"/>
      <c r="J4457" s="214"/>
      <c r="K4457" s="186"/>
      <c r="L4457" s="186"/>
      <c r="M4457" s="131"/>
      <c r="N4457" s="128" t="str">
        <f>VLOOKUP(K4457,COD!$O$2:$P$10,2,FALSE)</f>
        <v>#N/A</v>
      </c>
      <c r="O4457" s="128" t="str">
        <f>VLOOKUP(L4457,COD!$O$12:$P$25,2,FALSE)</f>
        <v>#N/A</v>
      </c>
      <c r="P4457" s="119" t="str">
        <f t="shared" si="4140"/>
        <v>#N/A</v>
      </c>
    </row>
    <row r="4458" ht="23.25" customHeight="1">
      <c r="A4458" s="86" t="str">
        <f t="shared" si="4138"/>
        <v>13</v>
      </c>
      <c r="B4458" s="120">
        <v>13.0</v>
      </c>
      <c r="C4458" s="121" t="str">
        <f t="shared" si="91"/>
        <v/>
      </c>
      <c r="D4458" s="122" t="str">
        <f t="shared" ref="D4458:E4458" si="4151">D4457</f>
        <v/>
      </c>
      <c r="E4458" s="123" t="str">
        <f t="shared" si="4151"/>
        <v/>
      </c>
      <c r="F4458" s="213"/>
      <c r="G4458" s="124"/>
      <c r="H4458" s="125"/>
      <c r="I4458" s="125"/>
      <c r="J4458" s="214"/>
      <c r="K4458" s="185"/>
      <c r="L4458" s="185"/>
      <c r="M4458" s="132"/>
      <c r="N4458" s="118" t="str">
        <f>VLOOKUP(K4458,COD!$O$2:$P$10,2,FALSE)</f>
        <v>#N/A</v>
      </c>
      <c r="O4458" s="118" t="str">
        <f>VLOOKUP(L4458,COD!$O$12:$P$25,2,FALSE)</f>
        <v>#N/A</v>
      </c>
      <c r="P4458" s="119" t="str">
        <f t="shared" si="4140"/>
        <v>#N/A</v>
      </c>
    </row>
    <row r="4459" ht="23.25" customHeight="1">
      <c r="A4459" s="86" t="str">
        <f t="shared" si="4138"/>
        <v>14</v>
      </c>
      <c r="B4459" s="120">
        <v>14.0</v>
      </c>
      <c r="C4459" s="121" t="str">
        <f t="shared" si="91"/>
        <v/>
      </c>
      <c r="D4459" s="122" t="str">
        <f t="shared" ref="D4459:E4459" si="4152">D4458</f>
        <v/>
      </c>
      <c r="E4459" s="123" t="str">
        <f t="shared" si="4152"/>
        <v/>
      </c>
      <c r="F4459" s="213"/>
      <c r="G4459" s="124"/>
      <c r="H4459" s="125"/>
      <c r="I4459" s="125"/>
      <c r="J4459" s="214"/>
      <c r="K4459" s="186"/>
      <c r="L4459" s="186"/>
      <c r="M4459" s="131"/>
      <c r="N4459" s="128" t="str">
        <f>VLOOKUP(K4459,COD!$O$2:$P$10,2,FALSE)</f>
        <v>#N/A</v>
      </c>
      <c r="O4459" s="128" t="str">
        <f>VLOOKUP(L4459,COD!$O$12:$P$25,2,FALSE)</f>
        <v>#N/A</v>
      </c>
      <c r="P4459" s="119" t="str">
        <f t="shared" si="4140"/>
        <v>#N/A</v>
      </c>
    </row>
    <row r="4460" ht="23.25" customHeight="1">
      <c r="A4460" s="86" t="str">
        <f t="shared" si="4138"/>
        <v>15</v>
      </c>
      <c r="B4460" s="120">
        <v>15.0</v>
      </c>
      <c r="C4460" s="121" t="str">
        <f t="shared" si="91"/>
        <v/>
      </c>
      <c r="D4460" s="122" t="str">
        <f t="shared" ref="D4460:E4460" si="4153">D4459</f>
        <v/>
      </c>
      <c r="E4460" s="123" t="str">
        <f t="shared" si="4153"/>
        <v/>
      </c>
      <c r="F4460" s="213"/>
      <c r="G4460" s="124"/>
      <c r="H4460" s="125"/>
      <c r="I4460" s="125"/>
      <c r="J4460" s="214"/>
      <c r="K4460" s="186"/>
      <c r="L4460" s="186"/>
      <c r="M4460" s="132"/>
      <c r="N4460" s="118" t="str">
        <f>VLOOKUP(K4460,COD!$O$2:$P$10,2,FALSE)</f>
        <v>#N/A</v>
      </c>
      <c r="O4460" s="118" t="str">
        <f>VLOOKUP(L4460,COD!$O$12:$P$25,2,FALSE)</f>
        <v>#N/A</v>
      </c>
      <c r="P4460" s="119" t="str">
        <f t="shared" si="4140"/>
        <v>#N/A</v>
      </c>
    </row>
    <row r="4461" ht="23.25" customHeight="1">
      <c r="A4461" s="86" t="str">
        <f t="shared" si="4138"/>
        <v>16</v>
      </c>
      <c r="B4461" s="120">
        <v>16.0</v>
      </c>
      <c r="C4461" s="121" t="str">
        <f t="shared" si="91"/>
        <v/>
      </c>
      <c r="D4461" s="122" t="str">
        <f t="shared" ref="D4461:E4461" si="4154">D4460</f>
        <v/>
      </c>
      <c r="E4461" s="123" t="str">
        <f t="shared" si="4154"/>
        <v/>
      </c>
      <c r="F4461" s="213"/>
      <c r="G4461" s="124"/>
      <c r="H4461" s="125"/>
      <c r="I4461" s="125"/>
      <c r="J4461" s="214"/>
      <c r="K4461" s="186"/>
      <c r="L4461" s="186"/>
      <c r="M4461" s="127"/>
      <c r="N4461" s="128" t="str">
        <f>VLOOKUP(K4461,COD!$O$2:$P$10,2,FALSE)</f>
        <v>#N/A</v>
      </c>
      <c r="O4461" s="128" t="str">
        <f>VLOOKUP(L4461,COD!$O$12:$P$25,2,FALSE)</f>
        <v>#N/A</v>
      </c>
      <c r="P4461" s="119" t="str">
        <f t="shared" si="4140"/>
        <v>#N/A</v>
      </c>
    </row>
    <row r="4462" ht="23.25" customHeight="1">
      <c r="A4462" s="86" t="str">
        <f t="shared" si="4138"/>
        <v>17</v>
      </c>
      <c r="B4462" s="120">
        <v>17.0</v>
      </c>
      <c r="C4462" s="121" t="str">
        <f t="shared" si="91"/>
        <v/>
      </c>
      <c r="D4462" s="122" t="str">
        <f t="shared" ref="D4462:E4462" si="4155">D4461</f>
        <v/>
      </c>
      <c r="E4462" s="123" t="str">
        <f t="shared" si="4155"/>
        <v/>
      </c>
      <c r="F4462" s="213"/>
      <c r="G4462" s="124"/>
      <c r="H4462" s="125"/>
      <c r="I4462" s="125"/>
      <c r="J4462" s="214"/>
      <c r="K4462" s="186"/>
      <c r="L4462" s="186"/>
      <c r="M4462" s="130"/>
      <c r="N4462" s="118" t="str">
        <f>VLOOKUP(K4462,COD!$O$2:$P$10,2,FALSE)</f>
        <v>#N/A</v>
      </c>
      <c r="O4462" s="118" t="str">
        <f>VLOOKUP(L4462,COD!$O$12:$P$25,2,FALSE)</f>
        <v>#N/A</v>
      </c>
      <c r="P4462" s="119" t="str">
        <f t="shared" si="4140"/>
        <v>#N/A</v>
      </c>
    </row>
    <row r="4463" ht="23.25" customHeight="1">
      <c r="A4463" s="86" t="str">
        <f t="shared" si="4138"/>
        <v>18</v>
      </c>
      <c r="B4463" s="120">
        <v>18.0</v>
      </c>
      <c r="C4463" s="121" t="str">
        <f t="shared" si="91"/>
        <v/>
      </c>
      <c r="D4463" s="122" t="str">
        <f t="shared" ref="D4463:E4463" si="4156">D4462</f>
        <v/>
      </c>
      <c r="E4463" s="123" t="str">
        <f t="shared" si="4156"/>
        <v/>
      </c>
      <c r="F4463" s="213"/>
      <c r="G4463" s="124"/>
      <c r="H4463" s="125"/>
      <c r="I4463" s="125"/>
      <c r="J4463" s="215"/>
      <c r="K4463" s="186"/>
      <c r="L4463" s="186"/>
      <c r="M4463" s="131"/>
      <c r="N4463" s="128" t="str">
        <f>VLOOKUP(K4463,COD!$O$2:$P$10,2,FALSE)</f>
        <v>#N/A</v>
      </c>
      <c r="O4463" s="128" t="str">
        <f>VLOOKUP(L4463,COD!$O$12:$P$25,2,FALSE)</f>
        <v>#N/A</v>
      </c>
      <c r="P4463" s="119" t="str">
        <f t="shared" si="4140"/>
        <v>#N/A</v>
      </c>
    </row>
    <row r="4464" ht="23.25" customHeight="1">
      <c r="A4464" s="86" t="str">
        <f t="shared" si="4138"/>
        <v>19</v>
      </c>
      <c r="B4464" s="120">
        <v>19.0</v>
      </c>
      <c r="C4464" s="121" t="str">
        <f t="shared" si="91"/>
        <v/>
      </c>
      <c r="D4464" s="122" t="str">
        <f t="shared" ref="D4464:E4464" si="4157">D4463</f>
        <v/>
      </c>
      <c r="E4464" s="123" t="str">
        <f t="shared" si="4157"/>
        <v/>
      </c>
      <c r="F4464" s="213"/>
      <c r="G4464" s="124"/>
      <c r="H4464" s="125"/>
      <c r="I4464" s="125"/>
      <c r="J4464" s="214"/>
      <c r="K4464" s="186"/>
      <c r="L4464" s="186"/>
      <c r="M4464" s="132"/>
      <c r="N4464" s="118" t="str">
        <f>VLOOKUP(K4464,COD!$O$2:$P$10,2,FALSE)</f>
        <v>#N/A</v>
      </c>
      <c r="O4464" s="118" t="str">
        <f>VLOOKUP(L4464,COD!$O$12:$P$25,2,FALSE)</f>
        <v>#N/A</v>
      </c>
      <c r="P4464" s="119" t="str">
        <f t="shared" si="4140"/>
        <v>#N/A</v>
      </c>
    </row>
    <row r="4465" ht="23.25" customHeight="1">
      <c r="A4465" s="86" t="str">
        <f t="shared" si="4138"/>
        <v>20</v>
      </c>
      <c r="B4465" s="120">
        <v>20.0</v>
      </c>
      <c r="C4465" s="121" t="str">
        <f t="shared" si="91"/>
        <v/>
      </c>
      <c r="D4465" s="122" t="str">
        <f t="shared" ref="D4465:E4465" si="4158">D4464</f>
        <v/>
      </c>
      <c r="E4465" s="123" t="str">
        <f t="shared" si="4158"/>
        <v/>
      </c>
      <c r="F4465" s="213"/>
      <c r="G4465" s="124"/>
      <c r="H4465" s="125"/>
      <c r="I4465" s="125"/>
      <c r="J4465" s="214"/>
      <c r="K4465" s="186"/>
      <c r="L4465" s="186"/>
      <c r="M4465" s="127"/>
      <c r="N4465" s="128" t="str">
        <f>VLOOKUP(K4465,COD!$O$2:$P$10,2,FALSE)</f>
        <v>#N/A</v>
      </c>
      <c r="O4465" s="128" t="str">
        <f>VLOOKUP(L4465,COD!$O$12:$P$25,2,FALSE)</f>
        <v>#N/A</v>
      </c>
      <c r="P4465" s="119" t="str">
        <f t="shared" si="4140"/>
        <v>#N/A</v>
      </c>
    </row>
    <row r="4466" ht="23.25" customHeight="1">
      <c r="A4466" s="86" t="str">
        <f t="shared" si="4138"/>
        <v>21</v>
      </c>
      <c r="B4466" s="120">
        <v>21.0</v>
      </c>
      <c r="C4466" s="121" t="str">
        <f t="shared" si="91"/>
        <v/>
      </c>
      <c r="D4466" s="122" t="str">
        <f t="shared" ref="D4466:E4466" si="4159">D4465</f>
        <v/>
      </c>
      <c r="E4466" s="123" t="str">
        <f t="shared" si="4159"/>
        <v/>
      </c>
      <c r="F4466" s="213"/>
      <c r="G4466" s="124"/>
      <c r="H4466" s="125"/>
      <c r="I4466" s="125"/>
      <c r="J4466" s="215"/>
      <c r="K4466" s="185"/>
      <c r="L4466" s="186"/>
      <c r="M4466" s="132"/>
      <c r="N4466" s="118" t="str">
        <f>VLOOKUP(K4466,COD!$O$2:$P$10,2,FALSE)</f>
        <v>#N/A</v>
      </c>
      <c r="O4466" s="118" t="str">
        <f>VLOOKUP(L4466,COD!$O$12:$P$25,2,FALSE)</f>
        <v>#N/A</v>
      </c>
      <c r="P4466" s="119" t="str">
        <f t="shared" si="4140"/>
        <v>#N/A</v>
      </c>
    </row>
    <row r="4467" ht="23.25" customHeight="1">
      <c r="A4467" s="86" t="str">
        <f t="shared" si="4138"/>
        <v>22</v>
      </c>
      <c r="B4467" s="120">
        <v>22.0</v>
      </c>
      <c r="C4467" s="121" t="str">
        <f t="shared" si="91"/>
        <v/>
      </c>
      <c r="D4467" s="122" t="str">
        <f t="shared" ref="D4467:E4467" si="4160">D4466</f>
        <v/>
      </c>
      <c r="E4467" s="123" t="str">
        <f t="shared" si="4160"/>
        <v/>
      </c>
      <c r="F4467" s="213"/>
      <c r="G4467" s="124"/>
      <c r="H4467" s="125"/>
      <c r="I4467" s="125"/>
      <c r="J4467" s="214"/>
      <c r="K4467" s="186"/>
      <c r="L4467" s="186"/>
      <c r="M4467" s="131"/>
      <c r="N4467" s="128" t="str">
        <f>VLOOKUP(K4467,COD!$O$2:$P$10,2,FALSE)</f>
        <v>#N/A</v>
      </c>
      <c r="O4467" s="128" t="str">
        <f>VLOOKUP(L4467,COD!$O$12:$P$25,2,FALSE)</f>
        <v>#N/A</v>
      </c>
      <c r="P4467" s="119" t="str">
        <f t="shared" si="4140"/>
        <v>#N/A</v>
      </c>
    </row>
    <row r="4468" ht="23.25" customHeight="1">
      <c r="A4468" s="86" t="str">
        <f t="shared" si="4138"/>
        <v>23</v>
      </c>
      <c r="B4468" s="120">
        <v>23.0</v>
      </c>
      <c r="C4468" s="121" t="str">
        <f t="shared" si="91"/>
        <v/>
      </c>
      <c r="D4468" s="122" t="str">
        <f t="shared" ref="D4468:E4468" si="4161">D4467</f>
        <v/>
      </c>
      <c r="E4468" s="123" t="str">
        <f t="shared" si="4161"/>
        <v/>
      </c>
      <c r="F4468" s="213"/>
      <c r="G4468" s="124"/>
      <c r="H4468" s="125"/>
      <c r="I4468" s="125"/>
      <c r="J4468" s="214"/>
      <c r="K4468" s="185"/>
      <c r="L4468" s="186"/>
      <c r="M4468" s="130"/>
      <c r="N4468" s="118" t="str">
        <f>VLOOKUP(K4468,COD!$O$2:$P$10,2,FALSE)</f>
        <v>#N/A</v>
      </c>
      <c r="O4468" s="118" t="str">
        <f>VLOOKUP(L4468,COD!$O$12:$P$25,2,FALSE)</f>
        <v>#N/A</v>
      </c>
      <c r="P4468" s="119" t="str">
        <f t="shared" si="4140"/>
        <v>#N/A</v>
      </c>
    </row>
    <row r="4469" ht="23.25" customHeight="1">
      <c r="A4469" s="86" t="str">
        <f t="shared" si="4138"/>
        <v>24</v>
      </c>
      <c r="B4469" s="120">
        <v>24.0</v>
      </c>
      <c r="C4469" s="121" t="str">
        <f t="shared" si="91"/>
        <v/>
      </c>
      <c r="D4469" s="122" t="str">
        <f t="shared" ref="D4469:E4469" si="4162">D4468</f>
        <v/>
      </c>
      <c r="E4469" s="123" t="str">
        <f t="shared" si="4162"/>
        <v/>
      </c>
      <c r="F4469" s="213"/>
      <c r="G4469" s="124"/>
      <c r="H4469" s="125"/>
      <c r="I4469" s="125"/>
      <c r="J4469" s="214"/>
      <c r="K4469" s="186"/>
      <c r="L4469" s="186"/>
      <c r="M4469" s="131"/>
      <c r="N4469" s="128" t="str">
        <f>VLOOKUP(K4469,COD!$O$2:$P$10,2,FALSE)</f>
        <v>#N/A</v>
      </c>
      <c r="O4469" s="128" t="str">
        <f>VLOOKUP(L4469,COD!$O$12:$P$25,2,FALSE)</f>
        <v>#N/A</v>
      </c>
      <c r="P4469" s="119" t="str">
        <f t="shared" si="4140"/>
        <v>#N/A</v>
      </c>
    </row>
    <row r="4470" ht="23.25" customHeight="1">
      <c r="A4470" s="86" t="str">
        <f t="shared" si="4138"/>
        <v>25</v>
      </c>
      <c r="B4470" s="120">
        <v>25.0</v>
      </c>
      <c r="C4470" s="121" t="str">
        <f t="shared" si="91"/>
        <v/>
      </c>
      <c r="D4470" s="122" t="str">
        <f t="shared" ref="D4470:E4470" si="4163">D4469</f>
        <v/>
      </c>
      <c r="E4470" s="123" t="str">
        <f t="shared" si="4163"/>
        <v/>
      </c>
      <c r="F4470" s="213"/>
      <c r="G4470" s="124"/>
      <c r="H4470" s="125"/>
      <c r="I4470" s="125"/>
      <c r="J4470" s="215"/>
      <c r="K4470" s="185"/>
      <c r="L4470" s="185"/>
      <c r="M4470" s="132"/>
      <c r="N4470" s="118" t="str">
        <f>VLOOKUP(K4470,COD!$O$2:$P$10,2,FALSE)</f>
        <v>#N/A</v>
      </c>
      <c r="O4470" s="118" t="str">
        <f>VLOOKUP(L4470,COD!$O$12:$P$25,2,FALSE)</f>
        <v>#N/A</v>
      </c>
      <c r="P4470" s="119" t="str">
        <f t="shared" si="4140"/>
        <v>#N/A</v>
      </c>
    </row>
    <row r="4471" ht="23.25" customHeight="1">
      <c r="A4471" s="86" t="str">
        <f t="shared" si="4138"/>
        <v>26</v>
      </c>
      <c r="B4471" s="120">
        <v>26.0</v>
      </c>
      <c r="C4471" s="121" t="str">
        <f t="shared" si="91"/>
        <v/>
      </c>
      <c r="D4471" s="122" t="str">
        <f t="shared" ref="D4471:E4471" si="4164">D4470</f>
        <v/>
      </c>
      <c r="E4471" s="123" t="str">
        <f t="shared" si="4164"/>
        <v/>
      </c>
      <c r="F4471" s="213"/>
      <c r="G4471" s="124"/>
      <c r="H4471" s="125"/>
      <c r="I4471" s="125"/>
      <c r="J4471" s="214"/>
      <c r="K4471" s="185"/>
      <c r="L4471" s="185"/>
      <c r="M4471" s="127"/>
      <c r="N4471" s="128" t="str">
        <f>VLOOKUP(K4471,COD!$O$2:$P$10,2,FALSE)</f>
        <v>#N/A</v>
      </c>
      <c r="O4471" s="128" t="str">
        <f>VLOOKUP(L4471,COD!$O$12:$P$25,2,FALSE)</f>
        <v>#N/A</v>
      </c>
      <c r="P4471" s="119" t="str">
        <f t="shared" si="4140"/>
        <v>#N/A</v>
      </c>
    </row>
    <row r="4472" ht="23.25" customHeight="1">
      <c r="A4472" s="86" t="str">
        <f t="shared" si="4138"/>
        <v>27</v>
      </c>
      <c r="B4472" s="120">
        <v>27.0</v>
      </c>
      <c r="C4472" s="121" t="str">
        <f t="shared" si="91"/>
        <v/>
      </c>
      <c r="D4472" s="122" t="str">
        <f t="shared" ref="D4472:E4472" si="4165">D4471</f>
        <v/>
      </c>
      <c r="E4472" s="123" t="str">
        <f t="shared" si="4165"/>
        <v/>
      </c>
      <c r="F4472" s="213"/>
      <c r="G4472" s="124"/>
      <c r="H4472" s="125"/>
      <c r="I4472" s="125"/>
      <c r="J4472" s="214"/>
      <c r="K4472" s="185"/>
      <c r="L4472" s="185"/>
      <c r="M4472" s="130"/>
      <c r="N4472" s="118" t="str">
        <f>VLOOKUP(K4472,COD!$O$2:$P$10,2,FALSE)</f>
        <v>#N/A</v>
      </c>
      <c r="O4472" s="118" t="str">
        <f>VLOOKUP(L4472,COD!$O$12:$P$25,2,FALSE)</f>
        <v>#N/A</v>
      </c>
      <c r="P4472" s="119" t="str">
        <f t="shared" si="4140"/>
        <v>#N/A</v>
      </c>
    </row>
    <row r="4473" ht="23.25" customHeight="1">
      <c r="A4473" s="86" t="str">
        <f t="shared" si="4138"/>
        <v>28</v>
      </c>
      <c r="B4473" s="120">
        <v>28.0</v>
      </c>
      <c r="C4473" s="121" t="str">
        <f t="shared" si="91"/>
        <v/>
      </c>
      <c r="D4473" s="122" t="str">
        <f t="shared" ref="D4473:E4473" si="4166">D4472</f>
        <v/>
      </c>
      <c r="E4473" s="123" t="str">
        <f t="shared" si="4166"/>
        <v/>
      </c>
      <c r="F4473" s="213"/>
      <c r="G4473" s="124"/>
      <c r="H4473" s="125"/>
      <c r="I4473" s="125"/>
      <c r="J4473" s="214"/>
      <c r="K4473" s="185"/>
      <c r="L4473" s="185"/>
      <c r="M4473" s="127"/>
      <c r="N4473" s="128" t="str">
        <f>VLOOKUP(K4473,COD!$O$2:$P$10,2,FALSE)</f>
        <v>#N/A</v>
      </c>
      <c r="O4473" s="128" t="str">
        <f>VLOOKUP(L4473,COD!$O$12:$P$25,2,FALSE)</f>
        <v>#N/A</v>
      </c>
      <c r="P4473" s="119" t="str">
        <f t="shared" si="4140"/>
        <v>#N/A</v>
      </c>
    </row>
    <row r="4474" ht="23.25" customHeight="1">
      <c r="A4474" s="86" t="str">
        <f t="shared" si="4138"/>
        <v>29</v>
      </c>
      <c r="B4474" s="120">
        <v>29.0</v>
      </c>
      <c r="C4474" s="121" t="str">
        <f t="shared" si="91"/>
        <v/>
      </c>
      <c r="D4474" s="122" t="str">
        <f t="shared" ref="D4474:E4474" si="4167">D4473</f>
        <v/>
      </c>
      <c r="E4474" s="123" t="str">
        <f t="shared" si="4167"/>
        <v/>
      </c>
      <c r="F4474" s="213"/>
      <c r="G4474" s="124"/>
      <c r="H4474" s="125"/>
      <c r="I4474" s="125"/>
      <c r="J4474" s="214"/>
      <c r="K4474" s="185"/>
      <c r="L4474" s="185"/>
      <c r="M4474" s="130"/>
      <c r="N4474" s="118" t="str">
        <f>VLOOKUP(K4474,COD!$O$2:$P$10,2,FALSE)</f>
        <v>#N/A</v>
      </c>
      <c r="O4474" s="118" t="str">
        <f>VLOOKUP(L4474,COD!$O$12:$P$25,2,FALSE)</f>
        <v>#N/A</v>
      </c>
      <c r="P4474" s="119" t="str">
        <f t="shared" si="4140"/>
        <v>#N/A</v>
      </c>
    </row>
    <row r="4475" ht="23.25" customHeight="1">
      <c r="A4475" s="86" t="str">
        <f t="shared" si="4138"/>
        <v>30</v>
      </c>
      <c r="B4475" s="120">
        <v>30.0</v>
      </c>
      <c r="C4475" s="121" t="str">
        <f t="shared" si="91"/>
        <v/>
      </c>
      <c r="D4475" s="122" t="str">
        <f t="shared" ref="D4475:E4475" si="4168">D4474</f>
        <v/>
      </c>
      <c r="E4475" s="123" t="str">
        <f t="shared" si="4168"/>
        <v/>
      </c>
      <c r="F4475" s="213"/>
      <c r="G4475" s="124"/>
      <c r="H4475" s="125"/>
      <c r="I4475" s="125"/>
      <c r="J4475" s="214"/>
      <c r="K4475" s="185"/>
      <c r="L4475" s="185"/>
      <c r="M4475" s="131"/>
      <c r="N4475" s="128" t="str">
        <f>VLOOKUP(K4475,COD!$O$2:$P$10,2,FALSE)</f>
        <v>#N/A</v>
      </c>
      <c r="O4475" s="128" t="str">
        <f>VLOOKUP(L4475,COD!$O$12:$P$25,2,FALSE)</f>
        <v>#N/A</v>
      </c>
      <c r="P4475" s="119" t="str">
        <f t="shared" si="4140"/>
        <v>#N/A</v>
      </c>
    </row>
    <row r="4476" ht="23.25" customHeight="1">
      <c r="A4476" s="86" t="str">
        <f t="shared" si="4138"/>
        <v>31</v>
      </c>
      <c r="B4476" s="120">
        <v>31.0</v>
      </c>
      <c r="C4476" s="121" t="str">
        <f t="shared" si="91"/>
        <v/>
      </c>
      <c r="D4476" s="122" t="str">
        <f t="shared" ref="D4476:E4476" si="4169">D4475</f>
        <v/>
      </c>
      <c r="E4476" s="123" t="str">
        <f t="shared" si="4169"/>
        <v/>
      </c>
      <c r="F4476" s="213"/>
      <c r="G4476" s="124"/>
      <c r="H4476" s="125"/>
      <c r="I4476" s="125"/>
      <c r="J4476" s="214"/>
      <c r="K4476" s="186"/>
      <c r="L4476" s="186"/>
      <c r="M4476" s="130"/>
      <c r="N4476" s="118" t="str">
        <f>VLOOKUP(K4476,COD!$O$2:$P$10,2,FALSE)</f>
        <v>#N/A</v>
      </c>
      <c r="O4476" s="118" t="str">
        <f>VLOOKUP(L4476,COD!$O$12:$P$25,2,FALSE)</f>
        <v>#N/A</v>
      </c>
      <c r="P4476" s="119" t="str">
        <f t="shared" si="4140"/>
        <v>#N/A</v>
      </c>
    </row>
    <row r="4477" ht="23.25" customHeight="1">
      <c r="A4477" s="86" t="str">
        <f t="shared" si="4138"/>
        <v>32</v>
      </c>
      <c r="B4477" s="120">
        <v>32.0</v>
      </c>
      <c r="C4477" s="121" t="str">
        <f t="shared" si="91"/>
        <v/>
      </c>
      <c r="D4477" s="122" t="str">
        <f t="shared" ref="D4477:E4477" si="4170">D4476</f>
        <v/>
      </c>
      <c r="E4477" s="123" t="str">
        <f t="shared" si="4170"/>
        <v/>
      </c>
      <c r="F4477" s="213"/>
      <c r="G4477" s="124"/>
      <c r="H4477" s="125"/>
      <c r="I4477" s="125"/>
      <c r="J4477" s="214"/>
      <c r="K4477" s="185"/>
      <c r="L4477" s="185"/>
      <c r="M4477" s="131"/>
      <c r="N4477" s="128" t="str">
        <f>VLOOKUP(K4477,COD!$O$2:$P$10,2,FALSE)</f>
        <v>#N/A</v>
      </c>
      <c r="O4477" s="128" t="str">
        <f>VLOOKUP(L4477,COD!$O$12:$P$25,2,FALSE)</f>
        <v>#N/A</v>
      </c>
      <c r="P4477" s="119" t="str">
        <f t="shared" si="4140"/>
        <v>#N/A</v>
      </c>
    </row>
    <row r="4478" ht="23.25" customHeight="1">
      <c r="A4478" s="86" t="str">
        <f t="shared" si="4138"/>
        <v>33</v>
      </c>
      <c r="B4478" s="120">
        <v>33.0</v>
      </c>
      <c r="C4478" s="121" t="str">
        <f t="shared" si="91"/>
        <v/>
      </c>
      <c r="D4478" s="122" t="str">
        <f t="shared" ref="D4478:E4478" si="4171">D4477</f>
        <v/>
      </c>
      <c r="E4478" s="123" t="str">
        <f t="shared" si="4171"/>
        <v/>
      </c>
      <c r="F4478" s="213"/>
      <c r="G4478" s="124"/>
      <c r="H4478" s="125"/>
      <c r="I4478" s="125"/>
      <c r="J4478" s="214"/>
      <c r="K4478" s="185"/>
      <c r="L4478" s="185"/>
      <c r="M4478" s="132"/>
      <c r="N4478" s="118" t="str">
        <f>VLOOKUP(K4478,COD!$O$2:$P$10,2,FALSE)</f>
        <v>#N/A</v>
      </c>
      <c r="O4478" s="118" t="str">
        <f>VLOOKUP(L4478,COD!$O$12:$P$25,2,FALSE)</f>
        <v>#N/A</v>
      </c>
      <c r="P4478" s="119" t="str">
        <f t="shared" si="4140"/>
        <v>#N/A</v>
      </c>
    </row>
    <row r="4479" ht="23.25" customHeight="1">
      <c r="A4479" s="86" t="str">
        <f t="shared" si="4138"/>
        <v>34</v>
      </c>
      <c r="B4479" s="120">
        <v>34.0</v>
      </c>
      <c r="C4479" s="121" t="str">
        <f t="shared" si="91"/>
        <v/>
      </c>
      <c r="D4479" s="122" t="str">
        <f t="shared" ref="D4479:E4479" si="4172">D4478</f>
        <v/>
      </c>
      <c r="E4479" s="123" t="str">
        <f t="shared" si="4172"/>
        <v/>
      </c>
      <c r="F4479" s="213"/>
      <c r="G4479" s="124"/>
      <c r="H4479" s="125"/>
      <c r="I4479" s="125"/>
      <c r="J4479" s="214"/>
      <c r="K4479" s="185"/>
      <c r="L4479" s="185"/>
      <c r="M4479" s="127"/>
      <c r="N4479" s="128" t="str">
        <f>VLOOKUP(K4479,COD!$O$2:$P$10,2,FALSE)</f>
        <v>#N/A</v>
      </c>
      <c r="O4479" s="128" t="str">
        <f>VLOOKUP(L4479,COD!$O$12:$P$25,2,FALSE)</f>
        <v>#N/A</v>
      </c>
      <c r="P4479" s="119" t="str">
        <f t="shared" si="4140"/>
        <v>#N/A</v>
      </c>
    </row>
    <row r="4480" ht="23.25" customHeight="1">
      <c r="A4480" s="86" t="str">
        <f t="shared" si="4138"/>
        <v>35</v>
      </c>
      <c r="B4480" s="120">
        <v>35.0</v>
      </c>
      <c r="C4480" s="121" t="str">
        <f t="shared" si="91"/>
        <v/>
      </c>
      <c r="D4480" s="122" t="str">
        <f t="shared" ref="D4480:E4480" si="4173">D4479</f>
        <v/>
      </c>
      <c r="E4480" s="123" t="str">
        <f t="shared" si="4173"/>
        <v/>
      </c>
      <c r="F4480" s="213"/>
      <c r="G4480" s="124"/>
      <c r="H4480" s="125"/>
      <c r="I4480" s="125"/>
      <c r="J4480" s="214"/>
      <c r="K4480" s="185"/>
      <c r="L4480" s="185"/>
      <c r="M4480" s="130"/>
      <c r="N4480" s="118" t="str">
        <f>VLOOKUP(K4480,COD!$O$2:$P$10,2,FALSE)</f>
        <v>#N/A</v>
      </c>
      <c r="O4480" s="118" t="str">
        <f>VLOOKUP(L4480,COD!$O$12:$P$25,2,FALSE)</f>
        <v>#N/A</v>
      </c>
      <c r="P4480" s="119" t="str">
        <f t="shared" si="4140"/>
        <v>#N/A</v>
      </c>
    </row>
    <row r="4481" ht="23.25" customHeight="1">
      <c r="A4481" s="86" t="str">
        <f t="shared" si="4138"/>
        <v>36</v>
      </c>
      <c r="B4481" s="120">
        <v>36.0</v>
      </c>
      <c r="C4481" s="121" t="str">
        <f t="shared" si="91"/>
        <v/>
      </c>
      <c r="D4481" s="122" t="str">
        <f t="shared" ref="D4481:E4481" si="4174">D4480</f>
        <v/>
      </c>
      <c r="E4481" s="123" t="str">
        <f t="shared" si="4174"/>
        <v/>
      </c>
      <c r="F4481" s="213"/>
      <c r="G4481" s="124"/>
      <c r="H4481" s="125"/>
      <c r="I4481" s="125"/>
      <c r="J4481" s="214"/>
      <c r="K4481" s="185"/>
      <c r="L4481" s="185"/>
      <c r="M4481" s="127"/>
      <c r="N4481" s="128" t="str">
        <f>VLOOKUP(K4481,COD!$O$2:$P$10,2,FALSE)</f>
        <v>#N/A</v>
      </c>
      <c r="O4481" s="128" t="str">
        <f>VLOOKUP(L4481,COD!$O$12:$P$25,2,FALSE)</f>
        <v>#N/A</v>
      </c>
      <c r="P4481" s="119" t="str">
        <f t="shared" si="4140"/>
        <v>#N/A</v>
      </c>
    </row>
    <row r="4482" ht="23.25" customHeight="1">
      <c r="A4482" s="86" t="str">
        <f t="shared" si="4138"/>
        <v>37</v>
      </c>
      <c r="B4482" s="120">
        <v>37.0</v>
      </c>
      <c r="C4482" s="121" t="str">
        <f t="shared" si="91"/>
        <v/>
      </c>
      <c r="D4482" s="122" t="str">
        <f t="shared" ref="D4482:E4482" si="4175">D4481</f>
        <v/>
      </c>
      <c r="E4482" s="123" t="str">
        <f t="shared" si="4175"/>
        <v/>
      </c>
      <c r="F4482" s="213"/>
      <c r="G4482" s="124"/>
      <c r="H4482" s="125"/>
      <c r="I4482" s="125"/>
      <c r="J4482" s="215"/>
      <c r="K4482" s="185"/>
      <c r="L4482" s="185"/>
      <c r="M4482" s="132"/>
      <c r="N4482" s="118" t="str">
        <f>VLOOKUP(K4482,COD!$O$2:$P$10,2,FALSE)</f>
        <v>#N/A</v>
      </c>
      <c r="O4482" s="118" t="str">
        <f>VLOOKUP(L4482,COD!$O$12:$P$25,2,FALSE)</f>
        <v>#N/A</v>
      </c>
      <c r="P4482" s="119" t="str">
        <f t="shared" si="4140"/>
        <v>#N/A</v>
      </c>
    </row>
    <row r="4483" ht="23.25" customHeight="1">
      <c r="A4483" s="86" t="str">
        <f t="shared" si="4138"/>
        <v>38</v>
      </c>
      <c r="B4483" s="120">
        <v>38.0</v>
      </c>
      <c r="C4483" s="121" t="str">
        <f t="shared" si="91"/>
        <v/>
      </c>
      <c r="D4483" s="122" t="str">
        <f t="shared" ref="D4483:E4483" si="4176">D4482</f>
        <v/>
      </c>
      <c r="E4483" s="123" t="str">
        <f t="shared" si="4176"/>
        <v/>
      </c>
      <c r="F4483" s="213"/>
      <c r="G4483" s="124"/>
      <c r="H4483" s="125"/>
      <c r="I4483" s="125"/>
      <c r="J4483" s="214"/>
      <c r="K4483" s="185"/>
      <c r="L4483" s="185"/>
      <c r="M4483" s="127"/>
      <c r="N4483" s="128" t="str">
        <f>VLOOKUP(K4483,COD!$O$2:$P$10,2,FALSE)</f>
        <v>#N/A</v>
      </c>
      <c r="O4483" s="128" t="str">
        <f>VLOOKUP(L4483,COD!$O$12:$P$25,2,FALSE)</f>
        <v>#N/A</v>
      </c>
      <c r="P4483" s="119" t="str">
        <f t="shared" si="4140"/>
        <v>#N/A</v>
      </c>
    </row>
    <row r="4484" ht="23.25" customHeight="1">
      <c r="A4484" s="86" t="str">
        <f t="shared" si="4138"/>
        <v>39</v>
      </c>
      <c r="B4484" s="120">
        <v>39.0</v>
      </c>
      <c r="C4484" s="121" t="str">
        <f t="shared" si="91"/>
        <v/>
      </c>
      <c r="D4484" s="122" t="str">
        <f t="shared" ref="D4484:E4484" si="4177">D4483</f>
        <v/>
      </c>
      <c r="E4484" s="123" t="str">
        <f t="shared" si="4177"/>
        <v/>
      </c>
      <c r="F4484" s="213"/>
      <c r="G4484" s="124"/>
      <c r="H4484" s="125"/>
      <c r="I4484" s="125"/>
      <c r="J4484" s="214"/>
      <c r="K4484" s="185"/>
      <c r="L4484" s="186"/>
      <c r="M4484" s="132"/>
      <c r="N4484" s="118" t="str">
        <f>VLOOKUP(K4484,COD!$O$2:$P$10,2,FALSE)</f>
        <v>#N/A</v>
      </c>
      <c r="O4484" s="118" t="str">
        <f>VLOOKUP(L4484,COD!$O$12:$P$25,2,FALSE)</f>
        <v>#N/A</v>
      </c>
      <c r="P4484" s="119" t="str">
        <f t="shared" si="4140"/>
        <v>#N/A</v>
      </c>
    </row>
    <row r="4485" ht="23.25" customHeight="1">
      <c r="A4485" s="86" t="str">
        <f t="shared" si="4138"/>
        <v>40</v>
      </c>
      <c r="B4485" s="120">
        <v>40.0</v>
      </c>
      <c r="C4485" s="121" t="str">
        <f t="shared" si="91"/>
        <v/>
      </c>
      <c r="D4485" s="122" t="str">
        <f t="shared" ref="D4485:E4485" si="4178">D4484</f>
        <v/>
      </c>
      <c r="E4485" s="123" t="str">
        <f t="shared" si="4178"/>
        <v/>
      </c>
      <c r="F4485" s="213"/>
      <c r="G4485" s="124"/>
      <c r="H4485" s="125"/>
      <c r="I4485" s="125"/>
      <c r="J4485" s="214"/>
      <c r="K4485" s="185"/>
      <c r="L4485" s="186"/>
      <c r="M4485" s="131"/>
      <c r="N4485" s="128" t="str">
        <f>VLOOKUP(K4485,COD!$O$2:$P$10,2,FALSE)</f>
        <v>#N/A</v>
      </c>
      <c r="O4485" s="128" t="str">
        <f>VLOOKUP(L4485,COD!$O$12:$P$25,2,FALSE)</f>
        <v>#N/A</v>
      </c>
      <c r="P4485" s="119" t="str">
        <f t="shared" si="4140"/>
        <v>#N/A</v>
      </c>
    </row>
    <row r="4486" ht="23.25" customHeight="1">
      <c r="A4486" s="86" t="str">
        <f t="shared" si="4138"/>
        <v>41</v>
      </c>
      <c r="B4486" s="120">
        <v>41.0</v>
      </c>
      <c r="C4486" s="121" t="str">
        <f t="shared" si="91"/>
        <v/>
      </c>
      <c r="D4486" s="122" t="str">
        <f t="shared" ref="D4486:E4486" si="4179">D4485</f>
        <v/>
      </c>
      <c r="E4486" s="123" t="str">
        <f t="shared" si="4179"/>
        <v/>
      </c>
      <c r="F4486" s="213"/>
      <c r="G4486" s="124"/>
      <c r="H4486" s="125"/>
      <c r="I4486" s="125"/>
      <c r="J4486" s="214"/>
      <c r="K4486" s="185"/>
      <c r="L4486" s="186"/>
      <c r="M4486" s="132"/>
      <c r="N4486" s="118" t="str">
        <f>VLOOKUP(K4486,COD!$O$2:$P$10,2,FALSE)</f>
        <v>#N/A</v>
      </c>
      <c r="O4486" s="118" t="str">
        <f>VLOOKUP(L4486,COD!$O$12:$P$25,2,FALSE)</f>
        <v>#N/A</v>
      </c>
      <c r="P4486" s="119" t="str">
        <f t="shared" si="4140"/>
        <v>#N/A</v>
      </c>
    </row>
    <row r="4487" ht="23.25" customHeight="1">
      <c r="A4487" s="86" t="str">
        <f t="shared" si="4138"/>
        <v>42</v>
      </c>
      <c r="B4487" s="120">
        <v>42.0</v>
      </c>
      <c r="C4487" s="121" t="str">
        <f t="shared" si="91"/>
        <v/>
      </c>
      <c r="D4487" s="122" t="str">
        <f t="shared" ref="D4487:E4487" si="4180">D4486</f>
        <v/>
      </c>
      <c r="E4487" s="123" t="str">
        <f t="shared" si="4180"/>
        <v/>
      </c>
      <c r="F4487" s="213"/>
      <c r="G4487" s="124"/>
      <c r="H4487" s="125"/>
      <c r="I4487" s="125"/>
      <c r="J4487" s="214"/>
      <c r="K4487" s="185"/>
      <c r="L4487" s="188"/>
      <c r="M4487" s="127"/>
      <c r="N4487" s="128" t="str">
        <f>VLOOKUP(K4487,COD!$O$2:$P$10,2,FALSE)</f>
        <v>#N/A</v>
      </c>
      <c r="O4487" s="128" t="str">
        <f>VLOOKUP(L4487,COD!$O$12:$P$25,2,FALSE)</f>
        <v>#N/A</v>
      </c>
      <c r="P4487" s="119" t="str">
        <f t="shared" si="4140"/>
        <v>#N/A</v>
      </c>
    </row>
    <row r="4488" ht="23.25" customHeight="1">
      <c r="A4488" s="86" t="str">
        <f t="shared" si="4138"/>
        <v>43</v>
      </c>
      <c r="B4488" s="120">
        <v>43.0</v>
      </c>
      <c r="C4488" s="121" t="str">
        <f t="shared" si="91"/>
        <v/>
      </c>
      <c r="D4488" s="122" t="str">
        <f t="shared" ref="D4488:E4488" si="4181">D4487</f>
        <v/>
      </c>
      <c r="E4488" s="123" t="str">
        <f t="shared" si="4181"/>
        <v/>
      </c>
      <c r="F4488" s="213"/>
      <c r="G4488" s="124"/>
      <c r="H4488" s="125"/>
      <c r="I4488" s="125"/>
      <c r="J4488" s="214"/>
      <c r="K4488" s="186"/>
      <c r="L4488" s="186"/>
      <c r="M4488" s="130"/>
      <c r="N4488" s="118" t="str">
        <f>VLOOKUP(K4488,COD!$O$2:$P$10,2,FALSE)</f>
        <v>#N/A</v>
      </c>
      <c r="O4488" s="118" t="str">
        <f>VLOOKUP(L4488,COD!$O$12:$P$25,2,FALSE)</f>
        <v>#N/A</v>
      </c>
      <c r="P4488" s="119" t="str">
        <f t="shared" si="4140"/>
        <v>#N/A</v>
      </c>
    </row>
    <row r="4489" ht="23.25" customHeight="1">
      <c r="A4489" s="86" t="str">
        <f t="shared" si="4138"/>
        <v>44</v>
      </c>
      <c r="B4489" s="120">
        <v>44.0</v>
      </c>
      <c r="C4489" s="121" t="str">
        <f t="shared" si="91"/>
        <v/>
      </c>
      <c r="D4489" s="122" t="str">
        <f t="shared" ref="D4489:E4489" si="4182">D4488</f>
        <v/>
      </c>
      <c r="E4489" s="123" t="str">
        <f t="shared" si="4182"/>
        <v/>
      </c>
      <c r="F4489" s="213"/>
      <c r="G4489" s="124"/>
      <c r="H4489" s="125"/>
      <c r="I4489" s="125"/>
      <c r="J4489" s="214"/>
      <c r="K4489" s="186"/>
      <c r="L4489" s="186"/>
      <c r="M4489" s="131"/>
      <c r="N4489" s="128" t="str">
        <f>VLOOKUP(K4489,COD!$O$2:$P$10,2,FALSE)</f>
        <v>#N/A</v>
      </c>
      <c r="O4489" s="128" t="str">
        <f>VLOOKUP(L4489,COD!$O$12:$P$25,2,FALSE)</f>
        <v>#N/A</v>
      </c>
      <c r="P4489" s="119" t="str">
        <f t="shared" si="4140"/>
        <v>#N/A</v>
      </c>
    </row>
    <row r="4490" ht="23.25" customHeight="1">
      <c r="A4490" s="86" t="str">
        <f t="shared" si="4138"/>
        <v>45</v>
      </c>
      <c r="B4490" s="120">
        <v>45.0</v>
      </c>
      <c r="C4490" s="121" t="str">
        <f t="shared" si="91"/>
        <v/>
      </c>
      <c r="D4490" s="122" t="str">
        <f t="shared" ref="D4490:E4490" si="4183">D4489</f>
        <v/>
      </c>
      <c r="E4490" s="123" t="str">
        <f t="shared" si="4183"/>
        <v/>
      </c>
      <c r="F4490" s="213"/>
      <c r="G4490" s="124"/>
      <c r="H4490" s="125"/>
      <c r="I4490" s="125"/>
      <c r="J4490" s="214"/>
      <c r="K4490" s="189"/>
      <c r="L4490" s="190"/>
      <c r="M4490" s="132"/>
      <c r="N4490" s="118" t="str">
        <f>VLOOKUP(K4490,COD!$O$2:$P$10,2,FALSE)</f>
        <v>#N/A</v>
      </c>
      <c r="O4490" s="118" t="str">
        <f>VLOOKUP(L4490,COD!$O$12:$P$25,2,FALSE)</f>
        <v>#N/A</v>
      </c>
      <c r="P4490" s="119" t="str">
        <f t="shared" si="4140"/>
        <v>#N/A</v>
      </c>
    </row>
    <row r="4491" ht="23.25" customHeight="1">
      <c r="A4491" s="86" t="str">
        <f t="shared" si="4138"/>
        <v>46</v>
      </c>
      <c r="B4491" s="120">
        <v>46.0</v>
      </c>
      <c r="C4491" s="121" t="str">
        <f t="shared" si="91"/>
        <v/>
      </c>
      <c r="D4491" s="122" t="str">
        <f t="shared" ref="D4491:E4491" si="4184">D4490</f>
        <v/>
      </c>
      <c r="E4491" s="123" t="str">
        <f t="shared" si="4184"/>
        <v/>
      </c>
      <c r="F4491" s="213"/>
      <c r="G4491" s="124"/>
      <c r="H4491" s="125"/>
      <c r="I4491" s="125"/>
      <c r="J4491" s="215"/>
      <c r="K4491" s="186"/>
      <c r="L4491" s="186"/>
      <c r="M4491" s="127"/>
      <c r="N4491" s="128" t="str">
        <f>VLOOKUP(K4491,COD!$O$2:$P$10,2,FALSE)</f>
        <v>#N/A</v>
      </c>
      <c r="O4491" s="128" t="str">
        <f>VLOOKUP(L4491,COD!$O$12:$P$25,2,FALSE)</f>
        <v>#N/A</v>
      </c>
      <c r="P4491" s="119" t="str">
        <f t="shared" si="4140"/>
        <v>#N/A</v>
      </c>
    </row>
    <row r="4492" ht="23.25" customHeight="1">
      <c r="A4492" s="86" t="str">
        <f t="shared" si="4138"/>
        <v>47</v>
      </c>
      <c r="B4492" s="120">
        <v>47.0</v>
      </c>
      <c r="C4492" s="121" t="str">
        <f t="shared" si="91"/>
        <v/>
      </c>
      <c r="D4492" s="122" t="str">
        <f t="shared" ref="D4492:E4492" si="4185">D4491</f>
        <v/>
      </c>
      <c r="E4492" s="123" t="str">
        <f t="shared" si="4185"/>
        <v/>
      </c>
      <c r="F4492" s="213"/>
      <c r="G4492" s="124"/>
      <c r="H4492" s="125"/>
      <c r="I4492" s="125"/>
      <c r="J4492" s="214"/>
      <c r="K4492" s="185"/>
      <c r="L4492" s="186"/>
      <c r="M4492" s="132"/>
      <c r="N4492" s="118" t="str">
        <f>VLOOKUP(K4492,COD!$O$2:$P$10,2,FALSE)</f>
        <v>#N/A</v>
      </c>
      <c r="O4492" s="118" t="str">
        <f>VLOOKUP(L4492,COD!$O$12:$P$25,2,FALSE)</f>
        <v>#N/A</v>
      </c>
      <c r="P4492" s="119" t="str">
        <f t="shared" si="4140"/>
        <v>#N/A</v>
      </c>
    </row>
    <row r="4493" ht="23.25" customHeight="1">
      <c r="A4493" s="86" t="str">
        <f t="shared" si="4138"/>
        <v>48</v>
      </c>
      <c r="B4493" s="120">
        <v>48.0</v>
      </c>
      <c r="C4493" s="121" t="str">
        <f t="shared" si="91"/>
        <v/>
      </c>
      <c r="D4493" s="122" t="str">
        <f t="shared" ref="D4493:E4493" si="4186">D4492</f>
        <v/>
      </c>
      <c r="E4493" s="123" t="str">
        <f t="shared" si="4186"/>
        <v/>
      </c>
      <c r="F4493" s="213"/>
      <c r="G4493" s="124"/>
      <c r="H4493" s="125"/>
      <c r="I4493" s="125"/>
      <c r="J4493" s="214"/>
      <c r="K4493" s="186"/>
      <c r="L4493" s="186"/>
      <c r="M4493" s="127"/>
      <c r="N4493" s="128" t="str">
        <f>VLOOKUP(K4493,COD!$O$2:$P$10,2,FALSE)</f>
        <v>#N/A</v>
      </c>
      <c r="O4493" s="128" t="str">
        <f>VLOOKUP(L4493,COD!$O$12:$P$25,2,FALSE)</f>
        <v>#N/A</v>
      </c>
      <c r="P4493" s="119" t="str">
        <f t="shared" si="4140"/>
        <v>#N/A</v>
      </c>
    </row>
    <row r="4494" ht="23.25" customHeight="1">
      <c r="A4494" s="86" t="str">
        <f t="shared" si="4138"/>
        <v>49</v>
      </c>
      <c r="B4494" s="120">
        <v>49.0</v>
      </c>
      <c r="C4494" s="121" t="str">
        <f t="shared" si="91"/>
        <v/>
      </c>
      <c r="D4494" s="122" t="str">
        <f t="shared" ref="D4494:E4494" si="4187">D4493</f>
        <v/>
      </c>
      <c r="E4494" s="123" t="str">
        <f t="shared" si="4187"/>
        <v/>
      </c>
      <c r="F4494" s="213"/>
      <c r="G4494" s="124"/>
      <c r="H4494" s="125"/>
      <c r="I4494" s="125"/>
      <c r="J4494" s="214"/>
      <c r="K4494" s="185"/>
      <c r="L4494" s="186"/>
      <c r="M4494" s="132"/>
      <c r="N4494" s="118" t="str">
        <f>VLOOKUP(K4494,COD!$O$2:$P$10,2,FALSE)</f>
        <v>#N/A</v>
      </c>
      <c r="O4494" s="118" t="str">
        <f>VLOOKUP(L4494,COD!$O$12:$P$25,2,FALSE)</f>
        <v>#N/A</v>
      </c>
      <c r="P4494" s="119" t="str">
        <f t="shared" si="4140"/>
        <v>#N/A</v>
      </c>
    </row>
    <row r="4495" ht="23.25" customHeight="1">
      <c r="A4495" s="86" t="str">
        <f t="shared" si="4138"/>
        <v>50</v>
      </c>
      <c r="B4495" s="120">
        <v>50.0</v>
      </c>
      <c r="C4495" s="121" t="str">
        <f t="shared" si="91"/>
        <v/>
      </c>
      <c r="D4495" s="122" t="str">
        <f t="shared" ref="D4495:E4495" si="4188">D4494</f>
        <v/>
      </c>
      <c r="E4495" s="123" t="str">
        <f t="shared" si="4188"/>
        <v/>
      </c>
      <c r="F4495" s="213"/>
      <c r="G4495" s="124"/>
      <c r="H4495" s="125"/>
      <c r="I4495" s="125"/>
      <c r="J4495" s="214"/>
      <c r="K4495" s="186"/>
      <c r="L4495" s="186"/>
      <c r="M4495" s="127"/>
      <c r="N4495" s="128" t="str">
        <f>VLOOKUP(K4495,COD!$O$2:$P$10,2,FALSE)</f>
        <v>#N/A</v>
      </c>
      <c r="O4495" s="128" t="str">
        <f>VLOOKUP(L4495,COD!$O$12:$P$25,2,FALSE)</f>
        <v>#N/A</v>
      </c>
      <c r="P4495" s="119" t="str">
        <f t="shared" si="4140"/>
        <v>#N/A</v>
      </c>
    </row>
    <row r="4496" ht="23.25" customHeight="1">
      <c r="A4496" s="86" t="str">
        <f t="shared" si="4138"/>
        <v>51</v>
      </c>
      <c r="B4496" s="120">
        <v>51.0</v>
      </c>
      <c r="C4496" s="121" t="str">
        <f t="shared" si="91"/>
        <v/>
      </c>
      <c r="D4496" s="122" t="str">
        <f t="shared" ref="D4496:E4496" si="4189">D4495</f>
        <v/>
      </c>
      <c r="E4496" s="123" t="str">
        <f t="shared" si="4189"/>
        <v/>
      </c>
      <c r="F4496" s="213"/>
      <c r="G4496" s="124"/>
      <c r="H4496" s="125"/>
      <c r="I4496" s="125"/>
      <c r="J4496" s="215"/>
      <c r="K4496" s="186"/>
      <c r="L4496" s="186"/>
      <c r="M4496" s="130"/>
      <c r="N4496" s="118" t="str">
        <f>VLOOKUP(K4496,COD!$O$2:$P$10,2,FALSE)</f>
        <v>#N/A</v>
      </c>
      <c r="O4496" s="118" t="str">
        <f>VLOOKUP(L4496,COD!$O$12:$P$25,2,FALSE)</f>
        <v>#N/A</v>
      </c>
      <c r="P4496" s="119" t="str">
        <f t="shared" si="4140"/>
        <v>#N/A</v>
      </c>
    </row>
    <row r="4497" ht="23.25" customHeight="1">
      <c r="A4497" s="86" t="str">
        <f t="shared" si="4138"/>
        <v>52</v>
      </c>
      <c r="B4497" s="120">
        <v>52.0</v>
      </c>
      <c r="C4497" s="121" t="str">
        <f t="shared" si="91"/>
        <v/>
      </c>
      <c r="D4497" s="122" t="str">
        <f t="shared" ref="D4497:E4497" si="4190">D4496</f>
        <v/>
      </c>
      <c r="E4497" s="123" t="str">
        <f t="shared" si="4190"/>
        <v/>
      </c>
      <c r="F4497" s="213"/>
      <c r="G4497" s="124"/>
      <c r="H4497" s="125"/>
      <c r="I4497" s="125"/>
      <c r="J4497" s="214"/>
      <c r="K4497" s="186"/>
      <c r="L4497" s="186"/>
      <c r="M4497" s="127"/>
      <c r="N4497" s="128" t="str">
        <f>VLOOKUP(K4497,COD!$O$2:$P$10,2,FALSE)</f>
        <v>#N/A</v>
      </c>
      <c r="O4497" s="128" t="str">
        <f>VLOOKUP(L4497,COD!$O$12:$P$25,2,FALSE)</f>
        <v>#N/A</v>
      </c>
      <c r="P4497" s="119" t="str">
        <f t="shared" si="4140"/>
        <v>#N/A</v>
      </c>
    </row>
    <row r="4498" ht="23.25" customHeight="1">
      <c r="A4498" s="86" t="str">
        <f t="shared" si="4138"/>
        <v>53</v>
      </c>
      <c r="B4498" s="120">
        <v>53.0</v>
      </c>
      <c r="C4498" s="121" t="str">
        <f t="shared" si="91"/>
        <v/>
      </c>
      <c r="D4498" s="122" t="str">
        <f t="shared" ref="D4498:E4498" si="4191">D4497</f>
        <v/>
      </c>
      <c r="E4498" s="123" t="str">
        <f t="shared" si="4191"/>
        <v/>
      </c>
      <c r="F4498" s="213"/>
      <c r="G4498" s="124"/>
      <c r="H4498" s="125"/>
      <c r="I4498" s="125"/>
      <c r="J4498" s="214"/>
      <c r="K4498" s="185"/>
      <c r="L4498" s="185"/>
      <c r="M4498" s="132"/>
      <c r="N4498" s="118" t="str">
        <f>VLOOKUP(K4498,COD!$O$2:$P$10,2,FALSE)</f>
        <v>#N/A</v>
      </c>
      <c r="O4498" s="118" t="str">
        <f>VLOOKUP(L4498,COD!$O$12:$P$25,2,FALSE)</f>
        <v>#N/A</v>
      </c>
      <c r="P4498" s="119" t="str">
        <f t="shared" si="4140"/>
        <v>#N/A</v>
      </c>
    </row>
    <row r="4499" ht="23.25" customHeight="1">
      <c r="A4499" s="86" t="str">
        <f t="shared" si="4138"/>
        <v>54</v>
      </c>
      <c r="B4499" s="120">
        <v>54.0</v>
      </c>
      <c r="C4499" s="121" t="str">
        <f t="shared" si="91"/>
        <v/>
      </c>
      <c r="D4499" s="122" t="str">
        <f t="shared" ref="D4499:E4499" si="4192">D4498</f>
        <v/>
      </c>
      <c r="E4499" s="123" t="str">
        <f t="shared" si="4192"/>
        <v/>
      </c>
      <c r="F4499" s="213"/>
      <c r="G4499" s="124"/>
      <c r="H4499" s="125"/>
      <c r="I4499" s="125"/>
      <c r="J4499" s="214"/>
      <c r="K4499" s="186"/>
      <c r="L4499" s="186"/>
      <c r="M4499" s="127"/>
      <c r="N4499" s="128" t="str">
        <f>VLOOKUP(K4499,COD!$O$2:$P$10,2,FALSE)</f>
        <v>#N/A</v>
      </c>
      <c r="O4499" s="128" t="str">
        <f>VLOOKUP(L4499,COD!$O$12:$P$25,2,FALSE)</f>
        <v>#N/A</v>
      </c>
      <c r="P4499" s="119" t="str">
        <f t="shared" si="4140"/>
        <v>#N/A</v>
      </c>
    </row>
    <row r="4500" ht="23.25" customHeight="1">
      <c r="A4500" s="86" t="str">
        <f t="shared" si="4138"/>
        <v>55</v>
      </c>
      <c r="B4500" s="120">
        <v>55.0</v>
      </c>
      <c r="C4500" s="121" t="str">
        <f t="shared" si="91"/>
        <v/>
      </c>
      <c r="D4500" s="122" t="str">
        <f t="shared" ref="D4500:E4500" si="4193">D4499</f>
        <v/>
      </c>
      <c r="E4500" s="123" t="str">
        <f t="shared" si="4193"/>
        <v/>
      </c>
      <c r="F4500" s="213"/>
      <c r="G4500" s="124"/>
      <c r="H4500" s="125"/>
      <c r="I4500" s="125"/>
      <c r="J4500" s="214"/>
      <c r="K4500" s="185"/>
      <c r="L4500" s="186"/>
      <c r="M4500" s="130"/>
      <c r="N4500" s="118" t="str">
        <f>VLOOKUP(K4500,COD!$O$2:$P$10,2,FALSE)</f>
        <v>#N/A</v>
      </c>
      <c r="O4500" s="118" t="str">
        <f>VLOOKUP(L4500,COD!$O$12:$P$25,2,FALSE)</f>
        <v>#N/A</v>
      </c>
      <c r="P4500" s="119" t="str">
        <f t="shared" si="4140"/>
        <v>#N/A</v>
      </c>
    </row>
    <row r="4501" ht="23.25" customHeight="1">
      <c r="A4501" s="86" t="str">
        <f t="shared" si="4138"/>
        <v>56</v>
      </c>
      <c r="B4501" s="120">
        <v>56.0</v>
      </c>
      <c r="C4501" s="121" t="str">
        <f t="shared" si="91"/>
        <v/>
      </c>
      <c r="D4501" s="122" t="str">
        <f t="shared" ref="D4501:E4501" si="4194">D4500</f>
        <v/>
      </c>
      <c r="E4501" s="123" t="str">
        <f t="shared" si="4194"/>
        <v/>
      </c>
      <c r="F4501" s="213"/>
      <c r="G4501" s="124"/>
      <c r="H4501" s="125"/>
      <c r="I4501" s="125"/>
      <c r="J4501" s="214"/>
      <c r="K4501" s="186"/>
      <c r="L4501" s="186"/>
      <c r="M4501" s="131"/>
      <c r="N4501" s="128" t="str">
        <f>VLOOKUP(K4501,COD!$O$2:$P$10,2,FALSE)</f>
        <v>#N/A</v>
      </c>
      <c r="O4501" s="128" t="str">
        <f>VLOOKUP(L4501,COD!$O$12:$P$25,2,FALSE)</f>
        <v>#N/A</v>
      </c>
      <c r="P4501" s="119" t="str">
        <f t="shared" si="4140"/>
        <v>#N/A</v>
      </c>
    </row>
    <row r="4502" ht="23.25" customHeight="1">
      <c r="A4502" s="86" t="str">
        <f t="shared" si="4138"/>
        <v>57</v>
      </c>
      <c r="B4502" s="120">
        <v>57.0</v>
      </c>
      <c r="C4502" s="121" t="str">
        <f t="shared" si="91"/>
        <v/>
      </c>
      <c r="D4502" s="122" t="str">
        <f t="shared" ref="D4502:E4502" si="4195">D4501</f>
        <v/>
      </c>
      <c r="E4502" s="123" t="str">
        <f t="shared" si="4195"/>
        <v/>
      </c>
      <c r="F4502" s="213"/>
      <c r="G4502" s="124"/>
      <c r="H4502" s="125"/>
      <c r="I4502" s="125"/>
      <c r="J4502" s="214"/>
      <c r="K4502" s="185"/>
      <c r="L4502" s="185"/>
      <c r="M4502" s="132"/>
      <c r="N4502" s="118" t="str">
        <f>VLOOKUP(K4502,COD!$O$2:$P$10,2,FALSE)</f>
        <v>#N/A</v>
      </c>
      <c r="O4502" s="118" t="str">
        <f>VLOOKUP(L4502,COD!$O$12:$P$25,2,FALSE)</f>
        <v>#N/A</v>
      </c>
      <c r="P4502" s="119" t="str">
        <f t="shared" si="4140"/>
        <v>#N/A</v>
      </c>
    </row>
    <row r="4503" ht="23.25" customHeight="1">
      <c r="A4503" s="86" t="str">
        <f t="shared" si="4138"/>
        <v>58</v>
      </c>
      <c r="B4503" s="120">
        <v>58.0</v>
      </c>
      <c r="C4503" s="121" t="str">
        <f t="shared" si="91"/>
        <v/>
      </c>
      <c r="D4503" s="122" t="str">
        <f t="shared" ref="D4503:E4503" si="4196">D4502</f>
        <v/>
      </c>
      <c r="E4503" s="123" t="str">
        <f t="shared" si="4196"/>
        <v/>
      </c>
      <c r="F4503" s="213"/>
      <c r="G4503" s="124"/>
      <c r="H4503" s="125"/>
      <c r="I4503" s="125"/>
      <c r="J4503" s="214"/>
      <c r="K4503" s="185"/>
      <c r="L4503" s="185"/>
      <c r="M4503" s="127"/>
      <c r="N4503" s="128" t="str">
        <f>VLOOKUP(K4503,COD!$O$2:$P$10,2,FALSE)</f>
        <v>#N/A</v>
      </c>
      <c r="O4503" s="128" t="str">
        <f>VLOOKUP(L4503,COD!$O$12:$P$25,2,FALSE)</f>
        <v>#N/A</v>
      </c>
      <c r="P4503" s="119" t="str">
        <f t="shared" si="4140"/>
        <v>#N/A</v>
      </c>
    </row>
    <row r="4504" ht="23.25" customHeight="1">
      <c r="A4504" s="86" t="str">
        <f t="shared" si="4138"/>
        <v>59</v>
      </c>
      <c r="B4504" s="120">
        <v>59.0</v>
      </c>
      <c r="C4504" s="121" t="str">
        <f t="shared" si="91"/>
        <v/>
      </c>
      <c r="D4504" s="122" t="str">
        <f t="shared" ref="D4504:E4504" si="4197">D4503</f>
        <v/>
      </c>
      <c r="E4504" s="123" t="str">
        <f t="shared" si="4197"/>
        <v/>
      </c>
      <c r="F4504" s="213"/>
      <c r="G4504" s="124"/>
      <c r="H4504" s="125"/>
      <c r="I4504" s="125"/>
      <c r="J4504" s="214"/>
      <c r="K4504" s="185"/>
      <c r="L4504" s="185"/>
      <c r="M4504" s="132"/>
      <c r="N4504" s="118" t="str">
        <f>VLOOKUP(K4504,COD!$O$2:$P$10,2,FALSE)</f>
        <v>#N/A</v>
      </c>
      <c r="O4504" s="118" t="str">
        <f>VLOOKUP(L4504,COD!$O$12:$P$25,2,FALSE)</f>
        <v>#N/A</v>
      </c>
      <c r="P4504" s="119" t="str">
        <f t="shared" si="4140"/>
        <v>#N/A</v>
      </c>
    </row>
    <row r="4505" ht="23.25" customHeight="1">
      <c r="A4505" s="86" t="str">
        <f t="shared" si="4138"/>
        <v>60</v>
      </c>
      <c r="B4505" s="120">
        <v>60.0</v>
      </c>
      <c r="C4505" s="121" t="str">
        <f t="shared" si="91"/>
        <v/>
      </c>
      <c r="D4505" s="122" t="str">
        <f t="shared" ref="D4505:E4505" si="4198">D4504</f>
        <v/>
      </c>
      <c r="E4505" s="123" t="str">
        <f t="shared" si="4198"/>
        <v/>
      </c>
      <c r="F4505" s="213"/>
      <c r="G4505" s="124"/>
      <c r="H4505" s="125"/>
      <c r="I4505" s="125"/>
      <c r="J4505" s="214"/>
      <c r="K4505" s="185"/>
      <c r="L4505" s="185"/>
      <c r="M4505" s="127"/>
      <c r="N4505" s="128" t="str">
        <f>VLOOKUP(K4505,COD!$O$2:$P$10,2,FALSE)</f>
        <v>#N/A</v>
      </c>
      <c r="O4505" s="128" t="str">
        <f>VLOOKUP(L4505,COD!$O$12:$P$25,2,FALSE)</f>
        <v>#N/A</v>
      </c>
      <c r="P4505" s="119" t="str">
        <f t="shared" si="4140"/>
        <v>#N/A</v>
      </c>
    </row>
    <row r="4506" ht="23.25" customHeight="1">
      <c r="A4506" s="86" t="str">
        <f t="shared" si="4138"/>
        <v>61</v>
      </c>
      <c r="B4506" s="120">
        <v>61.0</v>
      </c>
      <c r="C4506" s="121" t="str">
        <f t="shared" si="91"/>
        <v/>
      </c>
      <c r="D4506" s="122" t="str">
        <f t="shared" ref="D4506:E4506" si="4199">D4505</f>
        <v/>
      </c>
      <c r="E4506" s="123" t="str">
        <f t="shared" si="4199"/>
        <v/>
      </c>
      <c r="F4506" s="213"/>
      <c r="G4506" s="124"/>
      <c r="H4506" s="125"/>
      <c r="I4506" s="125"/>
      <c r="J4506" s="215"/>
      <c r="K4506" s="185"/>
      <c r="L4506" s="185"/>
      <c r="M4506" s="132"/>
      <c r="N4506" s="118" t="str">
        <f>VLOOKUP(K4506,COD!$O$2:$P$10,2,FALSE)</f>
        <v>#N/A</v>
      </c>
      <c r="O4506" s="118" t="str">
        <f>VLOOKUP(L4506,COD!$O$12:$P$25,2,FALSE)</f>
        <v>#N/A</v>
      </c>
      <c r="P4506" s="119" t="str">
        <f t="shared" si="4140"/>
        <v>#N/A</v>
      </c>
    </row>
    <row r="4507" ht="23.25" customHeight="1">
      <c r="A4507" s="86" t="str">
        <f t="shared" si="4138"/>
        <v>62</v>
      </c>
      <c r="B4507" s="120">
        <v>62.0</v>
      </c>
      <c r="C4507" s="121" t="str">
        <f t="shared" si="91"/>
        <v/>
      </c>
      <c r="D4507" s="122" t="str">
        <f t="shared" ref="D4507:E4507" si="4200">D4506</f>
        <v/>
      </c>
      <c r="E4507" s="123" t="str">
        <f t="shared" si="4200"/>
        <v/>
      </c>
      <c r="F4507" s="213"/>
      <c r="G4507" s="124"/>
      <c r="H4507" s="125"/>
      <c r="I4507" s="125"/>
      <c r="J4507" s="215"/>
      <c r="K4507" s="186"/>
      <c r="L4507" s="186"/>
      <c r="M4507" s="131"/>
      <c r="N4507" s="128" t="str">
        <f>VLOOKUP(K4507,COD!$O$2:$P$10,2,FALSE)</f>
        <v>#N/A</v>
      </c>
      <c r="O4507" s="128" t="str">
        <f>VLOOKUP(L4507,COD!$O$12:$P$25,2,FALSE)</f>
        <v>#N/A</v>
      </c>
      <c r="P4507" s="119" t="str">
        <f t="shared" si="4140"/>
        <v>#N/A</v>
      </c>
    </row>
    <row r="4508" ht="23.25" customHeight="1">
      <c r="A4508" s="86" t="str">
        <f t="shared" si="4138"/>
        <v>63</v>
      </c>
      <c r="B4508" s="120">
        <v>63.0</v>
      </c>
      <c r="C4508" s="121" t="str">
        <f t="shared" si="91"/>
        <v/>
      </c>
      <c r="D4508" s="122" t="str">
        <f t="shared" ref="D4508:E4508" si="4201">D4507</f>
        <v/>
      </c>
      <c r="E4508" s="123" t="str">
        <f t="shared" si="4201"/>
        <v/>
      </c>
      <c r="F4508" s="213"/>
      <c r="G4508" s="124"/>
      <c r="H4508" s="125"/>
      <c r="I4508" s="125"/>
      <c r="J4508" s="215"/>
      <c r="K4508" s="185"/>
      <c r="L4508" s="185"/>
      <c r="M4508" s="130"/>
      <c r="N4508" s="118" t="str">
        <f>VLOOKUP(K4508,COD!$O$2:$P$10,2,FALSE)</f>
        <v>#N/A</v>
      </c>
      <c r="O4508" s="118" t="str">
        <f>VLOOKUP(L4508,COD!$O$12:$P$25,2,FALSE)</f>
        <v>#N/A</v>
      </c>
      <c r="P4508" s="119" t="str">
        <f t="shared" si="4140"/>
        <v>#N/A</v>
      </c>
    </row>
    <row r="4509" ht="23.25" customHeight="1">
      <c r="A4509" s="86" t="str">
        <f t="shared" si="4138"/>
        <v>64</v>
      </c>
      <c r="B4509" s="120">
        <v>64.0</v>
      </c>
      <c r="C4509" s="121" t="str">
        <f t="shared" si="91"/>
        <v/>
      </c>
      <c r="D4509" s="122" t="str">
        <f t="shared" ref="D4509:E4509" si="4202">D4508</f>
        <v/>
      </c>
      <c r="E4509" s="123" t="str">
        <f t="shared" si="4202"/>
        <v/>
      </c>
      <c r="F4509" s="213"/>
      <c r="G4509" s="124"/>
      <c r="H4509" s="125"/>
      <c r="I4509" s="125"/>
      <c r="J4509" s="214"/>
      <c r="K4509" s="185"/>
      <c r="L4509" s="185"/>
      <c r="M4509" s="131"/>
      <c r="N4509" s="128" t="str">
        <f>VLOOKUP(K4509,COD!$O$2:$P$10,2,FALSE)</f>
        <v>#N/A</v>
      </c>
      <c r="O4509" s="128" t="str">
        <f>VLOOKUP(L4509,COD!$O$12:$P$25,2,FALSE)</f>
        <v>#N/A</v>
      </c>
      <c r="P4509" s="119" t="str">
        <f t="shared" si="4140"/>
        <v>#N/A</v>
      </c>
    </row>
    <row r="4510" ht="23.25" customHeight="1">
      <c r="A4510" s="86" t="str">
        <f t="shared" si="4138"/>
        <v>65</v>
      </c>
      <c r="B4510" s="120">
        <v>65.0</v>
      </c>
      <c r="C4510" s="121" t="str">
        <f t="shared" si="91"/>
        <v/>
      </c>
      <c r="D4510" s="122" t="str">
        <f t="shared" ref="D4510:E4510" si="4203">D4509</f>
        <v/>
      </c>
      <c r="E4510" s="123" t="str">
        <f t="shared" si="4203"/>
        <v/>
      </c>
      <c r="F4510" s="213"/>
      <c r="G4510" s="124"/>
      <c r="H4510" s="125"/>
      <c r="I4510" s="125"/>
      <c r="J4510" s="214"/>
      <c r="K4510" s="185"/>
      <c r="L4510" s="185"/>
      <c r="M4510" s="130"/>
      <c r="N4510" s="118" t="str">
        <f>VLOOKUP(K4510,COD!$O$2:$P$10,2,FALSE)</f>
        <v>#N/A</v>
      </c>
      <c r="O4510" s="118" t="str">
        <f>VLOOKUP(L4510,COD!$O$12:$P$25,2,FALSE)</f>
        <v>#N/A</v>
      </c>
      <c r="P4510" s="119" t="str">
        <f t="shared" si="4140"/>
        <v>#N/A</v>
      </c>
    </row>
    <row r="4511" ht="23.25" customHeight="1">
      <c r="A4511" s="86" t="str">
        <f t="shared" si="4138"/>
        <v>66</v>
      </c>
      <c r="B4511" s="120">
        <v>66.0</v>
      </c>
      <c r="C4511" s="121" t="str">
        <f t="shared" si="91"/>
        <v/>
      </c>
      <c r="D4511" s="122" t="str">
        <f t="shared" ref="D4511:E4511" si="4204">D4510</f>
        <v/>
      </c>
      <c r="E4511" s="123" t="str">
        <f t="shared" si="4204"/>
        <v/>
      </c>
      <c r="F4511" s="213"/>
      <c r="G4511" s="124"/>
      <c r="H4511" s="125"/>
      <c r="I4511" s="125"/>
      <c r="J4511" s="214"/>
      <c r="K4511" s="186"/>
      <c r="L4511" s="186"/>
      <c r="M4511" s="131"/>
      <c r="N4511" s="128" t="str">
        <f>VLOOKUP(K4511,COD!$O$2:$P$10,2,FALSE)</f>
        <v>#N/A</v>
      </c>
      <c r="O4511" s="128" t="str">
        <f>VLOOKUP(L4511,COD!$O$12:$P$25,2,FALSE)</f>
        <v>#N/A</v>
      </c>
      <c r="P4511" s="119" t="str">
        <f t="shared" si="4140"/>
        <v>#N/A</v>
      </c>
    </row>
    <row r="4512" ht="23.25" customHeight="1">
      <c r="A4512" s="86" t="str">
        <f t="shared" si="4138"/>
        <v>67</v>
      </c>
      <c r="B4512" s="120">
        <v>67.0</v>
      </c>
      <c r="C4512" s="121" t="str">
        <f t="shared" si="91"/>
        <v/>
      </c>
      <c r="D4512" s="122" t="str">
        <f t="shared" ref="D4512:E4512" si="4205">D4511</f>
        <v/>
      </c>
      <c r="E4512" s="123" t="str">
        <f t="shared" si="4205"/>
        <v/>
      </c>
      <c r="F4512" s="213"/>
      <c r="G4512" s="124"/>
      <c r="H4512" s="125"/>
      <c r="I4512" s="125"/>
      <c r="J4512" s="214"/>
      <c r="K4512" s="185"/>
      <c r="L4512" s="185"/>
      <c r="M4512" s="132"/>
      <c r="N4512" s="118" t="str">
        <f>VLOOKUP(K4512,COD!$O$2:$P$10,2,FALSE)</f>
        <v>#N/A</v>
      </c>
      <c r="O4512" s="118" t="str">
        <f>VLOOKUP(L4512,COD!$O$12:$P$25,2,FALSE)</f>
        <v>#N/A</v>
      </c>
      <c r="P4512" s="119" t="str">
        <f t="shared" si="4140"/>
        <v>#N/A</v>
      </c>
    </row>
    <row r="4513" ht="23.25" customHeight="1">
      <c r="A4513" s="86" t="str">
        <f t="shared" si="4138"/>
        <v>68</v>
      </c>
      <c r="B4513" s="120">
        <v>68.0</v>
      </c>
      <c r="C4513" s="121" t="str">
        <f t="shared" si="91"/>
        <v/>
      </c>
      <c r="D4513" s="122" t="str">
        <f t="shared" ref="D4513:E4513" si="4206">D4512</f>
        <v/>
      </c>
      <c r="E4513" s="123" t="str">
        <f t="shared" si="4206"/>
        <v/>
      </c>
      <c r="F4513" s="213"/>
      <c r="G4513" s="124"/>
      <c r="H4513" s="125"/>
      <c r="I4513" s="125"/>
      <c r="J4513" s="215"/>
      <c r="K4513" s="186"/>
      <c r="L4513" s="186"/>
      <c r="M4513" s="131"/>
      <c r="N4513" s="128" t="str">
        <f>VLOOKUP(K4513,COD!$O$2:$P$10,2,FALSE)</f>
        <v>#N/A</v>
      </c>
      <c r="O4513" s="128" t="str">
        <f>VLOOKUP(L4513,COD!$O$12:$P$25,2,FALSE)</f>
        <v>#N/A</v>
      </c>
      <c r="P4513" s="119" t="str">
        <f t="shared" si="4140"/>
        <v>#N/A</v>
      </c>
    </row>
    <row r="4514" ht="23.25" customHeight="1">
      <c r="A4514" s="86" t="str">
        <f t="shared" si="4138"/>
        <v>69</v>
      </c>
      <c r="B4514" s="120">
        <v>69.0</v>
      </c>
      <c r="C4514" s="121" t="str">
        <f t="shared" si="91"/>
        <v/>
      </c>
      <c r="D4514" s="122" t="str">
        <f t="shared" ref="D4514:E4514" si="4207">D4513</f>
        <v/>
      </c>
      <c r="E4514" s="123" t="str">
        <f t="shared" si="4207"/>
        <v/>
      </c>
      <c r="F4514" s="213"/>
      <c r="G4514" s="124"/>
      <c r="H4514" s="125"/>
      <c r="I4514" s="125"/>
      <c r="J4514" s="214"/>
      <c r="K4514" s="186"/>
      <c r="L4514" s="186"/>
      <c r="M4514" s="130"/>
      <c r="N4514" s="118" t="str">
        <f>VLOOKUP(K4514,COD!$O$2:$P$10,2,FALSE)</f>
        <v>#N/A</v>
      </c>
      <c r="O4514" s="118" t="str">
        <f>VLOOKUP(L4514,COD!$O$12:$P$25,2,FALSE)</f>
        <v>#N/A</v>
      </c>
      <c r="P4514" s="119" t="str">
        <f t="shared" si="4140"/>
        <v>#N/A</v>
      </c>
    </row>
    <row r="4515" ht="23.25" customHeight="1">
      <c r="A4515" s="86" t="str">
        <f t="shared" si="4138"/>
        <v>70</v>
      </c>
      <c r="B4515" s="136">
        <v>70.0</v>
      </c>
      <c r="C4515" s="137" t="str">
        <f t="shared" si="91"/>
        <v/>
      </c>
      <c r="D4515" s="138" t="str">
        <f t="shared" ref="D4515:E4515" si="4208">D4514</f>
        <v/>
      </c>
      <c r="E4515" s="139" t="str">
        <f t="shared" si="4208"/>
        <v/>
      </c>
      <c r="F4515" s="216"/>
      <c r="G4515" s="141"/>
      <c r="H4515" s="142"/>
      <c r="I4515" s="142"/>
      <c r="J4515" s="217"/>
      <c r="K4515" s="199"/>
      <c r="L4515" s="199"/>
      <c r="M4515" s="145"/>
      <c r="N4515" s="128" t="str">
        <f>VLOOKUP(K4515,COD!$O$2:$P$10,2,FALSE)</f>
        <v>#N/A</v>
      </c>
      <c r="O4515" s="128" t="str">
        <f>VLOOKUP(L4515,COD!$O$12:$P$25,2,FALSE)</f>
        <v>#N/A</v>
      </c>
      <c r="P4515" s="119" t="str">
        <f t="shared" si="4140"/>
        <v>#N/A</v>
      </c>
    </row>
    <row r="4516" ht="21.0" customHeight="1">
      <c r="A4516" s="86" t="str">
        <f t="shared" ref="A4516:A4518" si="4210">E4516&amp;D4516&amp;F4516</f>
        <v>CLAVE ROJA</v>
      </c>
      <c r="B4516" s="108" t="s">
        <v>450</v>
      </c>
      <c r="C4516" s="146" t="str">
        <f t="shared" si="91"/>
        <v/>
      </c>
      <c r="D4516" s="147" t="str">
        <f t="shared" ref="D4516:E4516" si="4209">D4515</f>
        <v/>
      </c>
      <c r="E4516" s="148" t="str">
        <f t="shared" si="4209"/>
        <v/>
      </c>
      <c r="F4516" s="149" t="s">
        <v>21</v>
      </c>
      <c r="G4516" s="150"/>
      <c r="H4516" s="150"/>
      <c r="I4516" s="150"/>
      <c r="J4516" s="151"/>
      <c r="K4516" s="152"/>
      <c r="L4516" s="151"/>
      <c r="M4516" s="153"/>
      <c r="N4516" s="119" t="str">
        <f>VLOOKUP(K4516,COD!$O$2:$P$10,2,FALSE)</f>
        <v>#N/A</v>
      </c>
      <c r="O4516" s="119" t="str">
        <f>VLOOKUP(L4516,COD!$O$12:$P$25,2,FALSE)</f>
        <v>#N/A</v>
      </c>
      <c r="P4516" s="119" t="str">
        <f t="shared" si="4140"/>
        <v>#N/A</v>
      </c>
    </row>
    <row r="4517" ht="21.0" customHeight="1">
      <c r="A4517" s="86" t="str">
        <f t="shared" si="4210"/>
        <v>CLAVE AMARILLA</v>
      </c>
      <c r="B4517" s="120" t="s">
        <v>450</v>
      </c>
      <c r="C4517" s="154" t="str">
        <f t="shared" si="91"/>
        <v/>
      </c>
      <c r="D4517" s="155" t="str">
        <f t="shared" ref="D4517:E4517" si="4211">D4516</f>
        <v/>
      </c>
      <c r="E4517" s="123" t="str">
        <f t="shared" si="4211"/>
        <v/>
      </c>
      <c r="F4517" s="156" t="s">
        <v>32</v>
      </c>
      <c r="G4517" s="157"/>
      <c r="H4517" s="157"/>
      <c r="I4517" s="157"/>
      <c r="J4517" s="158"/>
      <c r="K4517" s="159"/>
      <c r="L4517" s="158"/>
      <c r="M4517" s="130"/>
      <c r="N4517" s="119" t="str">
        <f>VLOOKUP(K4517,COD!$O$2:$P$10,2,FALSE)</f>
        <v>#N/A</v>
      </c>
      <c r="O4517" s="119" t="str">
        <f>VLOOKUP(L4517,COD!$O$12:$P$25,2,FALSE)</f>
        <v>#N/A</v>
      </c>
      <c r="P4517" s="119" t="str">
        <f t="shared" si="4140"/>
        <v>#N/A</v>
      </c>
    </row>
    <row r="4518" ht="21.0" customHeight="1">
      <c r="A4518" s="86" t="str">
        <f t="shared" si="4210"/>
        <v>CLAVE AZUL</v>
      </c>
      <c r="B4518" s="136" t="s">
        <v>450</v>
      </c>
      <c r="C4518" s="160" t="str">
        <f t="shared" si="91"/>
        <v/>
      </c>
      <c r="D4518" s="161" t="str">
        <f t="shared" ref="D4518:E4518" si="4212">D4517</f>
        <v/>
      </c>
      <c r="E4518" s="139" t="str">
        <f t="shared" si="4212"/>
        <v/>
      </c>
      <c r="F4518" s="162" t="s">
        <v>43</v>
      </c>
      <c r="G4518" s="163"/>
      <c r="H4518" s="163"/>
      <c r="I4518" s="163"/>
      <c r="J4518" s="164"/>
      <c r="K4518" s="165"/>
      <c r="L4518" s="164"/>
      <c r="M4518" s="166"/>
      <c r="N4518" s="119" t="str">
        <f>VLOOKUP(K4518,COD!$O$2:$P$10,2,FALSE)</f>
        <v>#N/A</v>
      </c>
      <c r="O4518" s="119" t="str">
        <f>VLOOKUP(L4518,COD!$O$12:$P$25,2,FALSE)</f>
        <v>#N/A</v>
      </c>
      <c r="P4518" s="119" t="str">
        <f t="shared" si="4140"/>
        <v>#N/A</v>
      </c>
    </row>
    <row r="4519" ht="23.25" customHeight="1">
      <c r="A4519" s="86" t="str">
        <f t="shared" ref="A4519:A4588" si="4213">E4519&amp;D4519&amp;B4519</f>
        <v>1</v>
      </c>
      <c r="B4519" s="167">
        <v>1.0</v>
      </c>
      <c r="C4519" s="168" t="str">
        <f t="shared" si="91"/>
        <v/>
      </c>
      <c r="D4519" s="169" t="str">
        <f>VLOOKUP($B$2&amp;$E4519,'Numeración'!$A$4:$G$63,5,FALSE)</f>
        <v/>
      </c>
      <c r="E4519" s="218"/>
      <c r="F4519" s="171"/>
      <c r="G4519" s="172"/>
      <c r="H4519" s="173"/>
      <c r="I4519" s="173"/>
      <c r="J4519" s="174"/>
      <c r="K4519" s="175"/>
      <c r="L4519" s="175"/>
      <c r="M4519" s="176"/>
      <c r="N4519" s="128" t="str">
        <f>VLOOKUP(K4519,COD!$O$2:$P$10,2,FALSE)</f>
        <v>#N/A</v>
      </c>
      <c r="O4519" s="128" t="str">
        <f>VLOOKUP(L4519,COD!$O$12:$P$25,2,FALSE)</f>
        <v>#N/A</v>
      </c>
      <c r="P4519" s="119" t="str">
        <f t="shared" si="4140"/>
        <v>#N/A</v>
      </c>
    </row>
    <row r="4520" ht="23.25" customHeight="1">
      <c r="A4520" s="86" t="str">
        <f t="shared" si="4213"/>
        <v>2</v>
      </c>
      <c r="B4520" s="177">
        <v>2.0</v>
      </c>
      <c r="C4520" s="178" t="str">
        <f t="shared" si="91"/>
        <v/>
      </c>
      <c r="D4520" s="179" t="str">
        <f t="shared" ref="D4520:E4520" si="4214">D4519</f>
        <v/>
      </c>
      <c r="E4520" s="180" t="str">
        <f t="shared" si="4214"/>
        <v/>
      </c>
      <c r="F4520" s="181"/>
      <c r="G4520" s="182"/>
      <c r="H4520" s="183"/>
      <c r="I4520" s="183"/>
      <c r="J4520" s="184"/>
      <c r="K4520" s="185"/>
      <c r="L4520" s="186"/>
      <c r="M4520" s="132"/>
      <c r="N4520" s="118" t="str">
        <f>VLOOKUP(K4520,COD!$O$2:$P$10,2,FALSE)</f>
        <v>#N/A</v>
      </c>
      <c r="O4520" s="118" t="str">
        <f>VLOOKUP(L4520,COD!$O$12:$P$25,2,FALSE)</f>
        <v>#N/A</v>
      </c>
      <c r="P4520" s="119" t="str">
        <f t="shared" si="4140"/>
        <v>#N/A</v>
      </c>
    </row>
    <row r="4521" ht="23.25" customHeight="1">
      <c r="A4521" s="86" t="str">
        <f t="shared" si="4213"/>
        <v>3</v>
      </c>
      <c r="B4521" s="177">
        <v>3.0</v>
      </c>
      <c r="C4521" s="178" t="str">
        <f t="shared" si="91"/>
        <v/>
      </c>
      <c r="D4521" s="179" t="str">
        <f t="shared" ref="D4521:E4521" si="4215">D4520</f>
        <v/>
      </c>
      <c r="E4521" s="180" t="str">
        <f t="shared" si="4215"/>
        <v/>
      </c>
      <c r="F4521" s="181"/>
      <c r="G4521" s="182"/>
      <c r="H4521" s="183"/>
      <c r="I4521" s="183"/>
      <c r="J4521" s="184"/>
      <c r="K4521" s="185"/>
      <c r="L4521" s="185"/>
      <c r="M4521" s="131"/>
      <c r="N4521" s="128" t="str">
        <f>VLOOKUP(K4521,COD!$O$2:$P$10,2,FALSE)</f>
        <v>#N/A</v>
      </c>
      <c r="O4521" s="128" t="str">
        <f>VLOOKUP(L4521,COD!$O$12:$P$25,2,FALSE)</f>
        <v>#N/A</v>
      </c>
      <c r="P4521" s="119" t="str">
        <f t="shared" si="4140"/>
        <v>#N/A</v>
      </c>
    </row>
    <row r="4522" ht="23.25" customHeight="1">
      <c r="A4522" s="86" t="str">
        <f t="shared" si="4213"/>
        <v>4</v>
      </c>
      <c r="B4522" s="177">
        <v>4.0</v>
      </c>
      <c r="C4522" s="178" t="str">
        <f t="shared" si="91"/>
        <v/>
      </c>
      <c r="D4522" s="179" t="str">
        <f t="shared" ref="D4522:E4522" si="4216">D4521</f>
        <v/>
      </c>
      <c r="E4522" s="180" t="str">
        <f t="shared" si="4216"/>
        <v/>
      </c>
      <c r="F4522" s="181"/>
      <c r="G4522" s="182"/>
      <c r="H4522" s="183"/>
      <c r="I4522" s="183"/>
      <c r="J4522" s="184"/>
      <c r="K4522" s="185"/>
      <c r="L4522" s="185"/>
      <c r="M4522" s="132"/>
      <c r="N4522" s="118" t="str">
        <f>VLOOKUP(K4522,COD!$O$2:$P$10,2,FALSE)</f>
        <v>#N/A</v>
      </c>
      <c r="O4522" s="118" t="str">
        <f>VLOOKUP(L4522,COD!$O$12:$P$25,2,FALSE)</f>
        <v>#N/A</v>
      </c>
      <c r="P4522" s="119" t="str">
        <f t="shared" si="4140"/>
        <v>#N/A</v>
      </c>
    </row>
    <row r="4523" ht="23.25" customHeight="1">
      <c r="A4523" s="86" t="str">
        <f t="shared" si="4213"/>
        <v>5</v>
      </c>
      <c r="B4523" s="177">
        <v>5.0</v>
      </c>
      <c r="C4523" s="178" t="str">
        <f t="shared" si="91"/>
        <v/>
      </c>
      <c r="D4523" s="179" t="str">
        <f t="shared" ref="D4523:E4523" si="4217">D4522</f>
        <v/>
      </c>
      <c r="E4523" s="180" t="str">
        <f t="shared" si="4217"/>
        <v/>
      </c>
      <c r="F4523" s="181"/>
      <c r="G4523" s="182"/>
      <c r="H4523" s="183"/>
      <c r="I4523" s="183"/>
      <c r="J4523" s="184"/>
      <c r="K4523" s="185"/>
      <c r="L4523" s="185"/>
      <c r="M4523" s="131"/>
      <c r="N4523" s="128" t="str">
        <f>VLOOKUP(K4523,COD!$O$2:$P$10,2,FALSE)</f>
        <v>#N/A</v>
      </c>
      <c r="O4523" s="128" t="str">
        <f>VLOOKUP(L4523,COD!$O$12:$P$25,2,FALSE)</f>
        <v>#N/A</v>
      </c>
      <c r="P4523" s="119" t="str">
        <f t="shared" si="4140"/>
        <v>#N/A</v>
      </c>
    </row>
    <row r="4524" ht="23.25" customHeight="1">
      <c r="A4524" s="86" t="str">
        <f t="shared" si="4213"/>
        <v>6</v>
      </c>
      <c r="B4524" s="177">
        <v>6.0</v>
      </c>
      <c r="C4524" s="178" t="str">
        <f t="shared" si="91"/>
        <v/>
      </c>
      <c r="D4524" s="179" t="str">
        <f t="shared" ref="D4524:E4524" si="4218">D4523</f>
        <v/>
      </c>
      <c r="E4524" s="180" t="str">
        <f t="shared" si="4218"/>
        <v/>
      </c>
      <c r="F4524" s="181"/>
      <c r="G4524" s="182"/>
      <c r="H4524" s="183"/>
      <c r="I4524" s="183"/>
      <c r="J4524" s="184"/>
      <c r="K4524" s="185"/>
      <c r="L4524" s="185"/>
      <c r="M4524" s="130"/>
      <c r="N4524" s="118" t="str">
        <f>VLOOKUP(K4524,COD!$O$2:$P$10,2,FALSE)</f>
        <v>#N/A</v>
      </c>
      <c r="O4524" s="118" t="str">
        <f>VLOOKUP(L4524,COD!$O$12:$P$25,2,FALSE)</f>
        <v>#N/A</v>
      </c>
      <c r="P4524" s="119" t="str">
        <f t="shared" si="4140"/>
        <v>#N/A</v>
      </c>
    </row>
    <row r="4525" ht="23.25" customHeight="1">
      <c r="A4525" s="86" t="str">
        <f t="shared" si="4213"/>
        <v>7</v>
      </c>
      <c r="B4525" s="177">
        <v>7.0</v>
      </c>
      <c r="C4525" s="178" t="str">
        <f t="shared" si="91"/>
        <v/>
      </c>
      <c r="D4525" s="179" t="str">
        <f t="shared" ref="D4525:E4525" si="4219">D4524</f>
        <v/>
      </c>
      <c r="E4525" s="180" t="str">
        <f t="shared" si="4219"/>
        <v/>
      </c>
      <c r="F4525" s="181"/>
      <c r="G4525" s="182"/>
      <c r="H4525" s="183"/>
      <c r="I4525" s="183"/>
      <c r="J4525" s="184"/>
      <c r="K4525" s="185"/>
      <c r="L4525" s="185"/>
      <c r="M4525" s="127"/>
      <c r="N4525" s="128" t="str">
        <f>VLOOKUP(K4525,COD!$O$2:$P$10,2,FALSE)</f>
        <v>#N/A</v>
      </c>
      <c r="O4525" s="128" t="str">
        <f>VLOOKUP(L4525,COD!$O$12:$P$25,2,FALSE)</f>
        <v>#N/A</v>
      </c>
      <c r="P4525" s="119" t="str">
        <f t="shared" si="4140"/>
        <v>#N/A</v>
      </c>
    </row>
    <row r="4526" ht="23.25" customHeight="1">
      <c r="A4526" s="86" t="str">
        <f t="shared" si="4213"/>
        <v>8</v>
      </c>
      <c r="B4526" s="177">
        <v>8.0</v>
      </c>
      <c r="C4526" s="178" t="str">
        <f t="shared" si="91"/>
        <v/>
      </c>
      <c r="D4526" s="179" t="str">
        <f t="shared" ref="D4526:E4526" si="4220">D4525</f>
        <v/>
      </c>
      <c r="E4526" s="180" t="str">
        <f t="shared" si="4220"/>
        <v/>
      </c>
      <c r="F4526" s="181"/>
      <c r="G4526" s="182"/>
      <c r="H4526" s="183"/>
      <c r="I4526" s="183"/>
      <c r="J4526" s="184"/>
      <c r="K4526" s="185"/>
      <c r="L4526" s="185"/>
      <c r="M4526" s="132"/>
      <c r="N4526" s="118" t="str">
        <f>VLOOKUP(K4526,COD!$O$2:$P$10,2,FALSE)</f>
        <v>#N/A</v>
      </c>
      <c r="O4526" s="118" t="str">
        <f>VLOOKUP(L4526,COD!$O$12:$P$25,2,FALSE)</f>
        <v>#N/A</v>
      </c>
      <c r="P4526" s="119" t="str">
        <f t="shared" si="4140"/>
        <v>#N/A</v>
      </c>
    </row>
    <row r="4527" ht="23.25" customHeight="1">
      <c r="A4527" s="86" t="str">
        <f t="shared" si="4213"/>
        <v>9</v>
      </c>
      <c r="B4527" s="177">
        <v>9.0</v>
      </c>
      <c r="C4527" s="178" t="str">
        <f t="shared" si="91"/>
        <v/>
      </c>
      <c r="D4527" s="179" t="str">
        <f t="shared" ref="D4527:E4527" si="4221">D4526</f>
        <v/>
      </c>
      <c r="E4527" s="180" t="str">
        <f t="shared" si="4221"/>
        <v/>
      </c>
      <c r="F4527" s="181"/>
      <c r="G4527" s="182"/>
      <c r="H4527" s="183"/>
      <c r="I4527" s="183"/>
      <c r="J4527" s="184"/>
      <c r="K4527" s="185"/>
      <c r="L4527" s="185"/>
      <c r="M4527" s="131"/>
      <c r="N4527" s="128" t="str">
        <f>VLOOKUP(K4527,COD!$O$2:$P$10,2,FALSE)</f>
        <v>#N/A</v>
      </c>
      <c r="O4527" s="128" t="str">
        <f>VLOOKUP(L4527,COD!$O$12:$P$25,2,FALSE)</f>
        <v>#N/A</v>
      </c>
      <c r="P4527" s="119" t="str">
        <f t="shared" si="4140"/>
        <v>#N/A</v>
      </c>
    </row>
    <row r="4528" ht="23.25" customHeight="1">
      <c r="A4528" s="86" t="str">
        <f t="shared" si="4213"/>
        <v>10</v>
      </c>
      <c r="B4528" s="177">
        <v>10.0</v>
      </c>
      <c r="C4528" s="178" t="str">
        <f t="shared" si="91"/>
        <v/>
      </c>
      <c r="D4528" s="179" t="str">
        <f t="shared" ref="D4528:E4528" si="4222">D4527</f>
        <v/>
      </c>
      <c r="E4528" s="180" t="str">
        <f t="shared" si="4222"/>
        <v/>
      </c>
      <c r="F4528" s="181"/>
      <c r="G4528" s="182"/>
      <c r="H4528" s="183"/>
      <c r="I4528" s="183"/>
      <c r="J4528" s="184"/>
      <c r="K4528" s="185"/>
      <c r="L4528" s="185"/>
      <c r="M4528" s="132"/>
      <c r="N4528" s="118" t="str">
        <f>VLOOKUP(K4528,COD!$O$2:$P$10,2,FALSE)</f>
        <v>#N/A</v>
      </c>
      <c r="O4528" s="118" t="str">
        <f>VLOOKUP(L4528,COD!$O$12:$P$25,2,FALSE)</f>
        <v>#N/A</v>
      </c>
      <c r="P4528" s="119" t="str">
        <f t="shared" si="4140"/>
        <v>#N/A</v>
      </c>
    </row>
    <row r="4529" ht="23.25" customHeight="1">
      <c r="A4529" s="86" t="str">
        <f t="shared" si="4213"/>
        <v>11</v>
      </c>
      <c r="B4529" s="177">
        <v>11.0</v>
      </c>
      <c r="C4529" s="178" t="str">
        <f t="shared" si="91"/>
        <v/>
      </c>
      <c r="D4529" s="179" t="str">
        <f t="shared" ref="D4529:E4529" si="4223">D4528</f>
        <v/>
      </c>
      <c r="E4529" s="180" t="str">
        <f t="shared" si="4223"/>
        <v/>
      </c>
      <c r="F4529" s="181"/>
      <c r="G4529" s="182"/>
      <c r="H4529" s="183"/>
      <c r="I4529" s="183"/>
      <c r="J4529" s="184"/>
      <c r="K4529" s="185"/>
      <c r="L4529" s="185"/>
      <c r="M4529" s="131"/>
      <c r="N4529" s="128" t="str">
        <f>VLOOKUP(K4529,COD!$O$2:$P$10,2,FALSE)</f>
        <v>#N/A</v>
      </c>
      <c r="O4529" s="128" t="str">
        <f>VLOOKUP(L4529,COD!$O$12:$P$25,2,FALSE)</f>
        <v>#N/A</v>
      </c>
      <c r="P4529" s="119" t="str">
        <f t="shared" si="4140"/>
        <v>#N/A</v>
      </c>
    </row>
    <row r="4530" ht="23.25" customHeight="1">
      <c r="A4530" s="86" t="str">
        <f t="shared" si="4213"/>
        <v>12</v>
      </c>
      <c r="B4530" s="177">
        <v>12.0</v>
      </c>
      <c r="C4530" s="178" t="str">
        <f t="shared" si="91"/>
        <v/>
      </c>
      <c r="D4530" s="179" t="str">
        <f t="shared" ref="D4530:E4530" si="4224">D4529</f>
        <v/>
      </c>
      <c r="E4530" s="180" t="str">
        <f t="shared" si="4224"/>
        <v/>
      </c>
      <c r="F4530" s="181"/>
      <c r="G4530" s="182"/>
      <c r="H4530" s="183"/>
      <c r="I4530" s="183"/>
      <c r="J4530" s="184"/>
      <c r="K4530" s="186"/>
      <c r="L4530" s="186"/>
      <c r="M4530" s="130"/>
      <c r="N4530" s="118" t="str">
        <f>VLOOKUP(K4530,COD!$O$2:$P$10,2,FALSE)</f>
        <v>#N/A</v>
      </c>
      <c r="O4530" s="118" t="str">
        <f>VLOOKUP(L4530,COD!$O$12:$P$25,2,FALSE)</f>
        <v>#N/A</v>
      </c>
      <c r="P4530" s="119" t="str">
        <f t="shared" si="4140"/>
        <v>#N/A</v>
      </c>
    </row>
    <row r="4531" ht="23.25" customHeight="1">
      <c r="A4531" s="86" t="str">
        <f t="shared" si="4213"/>
        <v>13</v>
      </c>
      <c r="B4531" s="177">
        <v>13.0</v>
      </c>
      <c r="C4531" s="178" t="str">
        <f t="shared" si="91"/>
        <v/>
      </c>
      <c r="D4531" s="179" t="str">
        <f t="shared" ref="D4531:E4531" si="4225">D4530</f>
        <v/>
      </c>
      <c r="E4531" s="180" t="str">
        <f t="shared" si="4225"/>
        <v/>
      </c>
      <c r="F4531" s="181"/>
      <c r="G4531" s="182"/>
      <c r="H4531" s="183"/>
      <c r="I4531" s="183"/>
      <c r="J4531" s="184"/>
      <c r="K4531" s="185"/>
      <c r="L4531" s="185"/>
      <c r="M4531" s="127"/>
      <c r="N4531" s="128" t="str">
        <f>VLOOKUP(K4531,COD!$O$2:$P$10,2,FALSE)</f>
        <v>#N/A</v>
      </c>
      <c r="O4531" s="128" t="str">
        <f>VLOOKUP(L4531,COD!$O$12:$P$25,2,FALSE)</f>
        <v>#N/A</v>
      </c>
      <c r="P4531" s="119" t="str">
        <f t="shared" si="4140"/>
        <v>#N/A</v>
      </c>
    </row>
    <row r="4532" ht="23.25" customHeight="1">
      <c r="A4532" s="86" t="str">
        <f t="shared" si="4213"/>
        <v>14</v>
      </c>
      <c r="B4532" s="177">
        <v>14.0</v>
      </c>
      <c r="C4532" s="178" t="str">
        <f t="shared" si="91"/>
        <v/>
      </c>
      <c r="D4532" s="179" t="str">
        <f t="shared" ref="D4532:E4532" si="4226">D4531</f>
        <v/>
      </c>
      <c r="E4532" s="180" t="str">
        <f t="shared" si="4226"/>
        <v/>
      </c>
      <c r="F4532" s="181"/>
      <c r="G4532" s="182"/>
      <c r="H4532" s="183"/>
      <c r="I4532" s="183"/>
      <c r="J4532" s="184"/>
      <c r="K4532" s="186"/>
      <c r="L4532" s="186"/>
      <c r="M4532" s="130"/>
      <c r="N4532" s="118" t="str">
        <f>VLOOKUP(K4532,COD!$O$2:$P$10,2,FALSE)</f>
        <v>#N/A</v>
      </c>
      <c r="O4532" s="118" t="str">
        <f>VLOOKUP(L4532,COD!$O$12:$P$25,2,FALSE)</f>
        <v>#N/A</v>
      </c>
      <c r="P4532" s="119" t="str">
        <f t="shared" si="4140"/>
        <v>#N/A</v>
      </c>
    </row>
    <row r="4533" ht="23.25" customHeight="1">
      <c r="A4533" s="86" t="str">
        <f t="shared" si="4213"/>
        <v>15</v>
      </c>
      <c r="B4533" s="177">
        <v>15.0</v>
      </c>
      <c r="C4533" s="178" t="str">
        <f t="shared" si="91"/>
        <v/>
      </c>
      <c r="D4533" s="179" t="str">
        <f t="shared" ref="D4533:E4533" si="4227">D4532</f>
        <v/>
      </c>
      <c r="E4533" s="180" t="str">
        <f t="shared" si="4227"/>
        <v/>
      </c>
      <c r="F4533" s="181"/>
      <c r="G4533" s="182"/>
      <c r="H4533" s="183"/>
      <c r="I4533" s="183"/>
      <c r="J4533" s="184"/>
      <c r="K4533" s="186"/>
      <c r="L4533" s="186"/>
      <c r="M4533" s="127"/>
      <c r="N4533" s="128" t="str">
        <f>VLOOKUP(K4533,COD!$O$2:$P$10,2,FALSE)</f>
        <v>#N/A</v>
      </c>
      <c r="O4533" s="128" t="str">
        <f>VLOOKUP(L4533,COD!$O$12:$P$25,2,FALSE)</f>
        <v>#N/A</v>
      </c>
      <c r="P4533" s="119" t="str">
        <f t="shared" si="4140"/>
        <v>#N/A</v>
      </c>
    </row>
    <row r="4534" ht="23.25" customHeight="1">
      <c r="A4534" s="86" t="str">
        <f t="shared" si="4213"/>
        <v>16</v>
      </c>
      <c r="B4534" s="177">
        <v>16.0</v>
      </c>
      <c r="C4534" s="178" t="str">
        <f t="shared" si="91"/>
        <v/>
      </c>
      <c r="D4534" s="179" t="str">
        <f t="shared" ref="D4534:E4534" si="4228">D4533</f>
        <v/>
      </c>
      <c r="E4534" s="180" t="str">
        <f t="shared" si="4228"/>
        <v/>
      </c>
      <c r="F4534" s="181"/>
      <c r="G4534" s="182"/>
      <c r="H4534" s="183"/>
      <c r="I4534" s="183"/>
      <c r="J4534" s="184"/>
      <c r="K4534" s="186"/>
      <c r="L4534" s="186"/>
      <c r="M4534" s="132"/>
      <c r="N4534" s="118" t="str">
        <f>VLOOKUP(K4534,COD!$O$2:$P$10,2,FALSE)</f>
        <v>#N/A</v>
      </c>
      <c r="O4534" s="118" t="str">
        <f>VLOOKUP(L4534,COD!$O$12:$P$25,2,FALSE)</f>
        <v>#N/A</v>
      </c>
      <c r="P4534" s="119" t="str">
        <f t="shared" si="4140"/>
        <v>#N/A</v>
      </c>
    </row>
    <row r="4535" ht="23.25" customHeight="1">
      <c r="A4535" s="86" t="str">
        <f t="shared" si="4213"/>
        <v>17</v>
      </c>
      <c r="B4535" s="177">
        <v>17.0</v>
      </c>
      <c r="C4535" s="178" t="str">
        <f t="shared" si="91"/>
        <v/>
      </c>
      <c r="D4535" s="179" t="str">
        <f t="shared" ref="D4535:E4535" si="4229">D4534</f>
        <v/>
      </c>
      <c r="E4535" s="180" t="str">
        <f t="shared" si="4229"/>
        <v/>
      </c>
      <c r="F4535" s="181"/>
      <c r="G4535" s="182"/>
      <c r="H4535" s="183"/>
      <c r="I4535" s="183"/>
      <c r="J4535" s="184"/>
      <c r="K4535" s="186"/>
      <c r="L4535" s="186"/>
      <c r="M4535" s="131"/>
      <c r="N4535" s="128" t="str">
        <f>VLOOKUP(K4535,COD!$O$2:$P$10,2,FALSE)</f>
        <v>#N/A</v>
      </c>
      <c r="O4535" s="128" t="str">
        <f>VLOOKUP(L4535,COD!$O$12:$P$25,2,FALSE)</f>
        <v>#N/A</v>
      </c>
      <c r="P4535" s="119" t="str">
        <f t="shared" si="4140"/>
        <v>#N/A</v>
      </c>
    </row>
    <row r="4536" ht="23.25" customHeight="1">
      <c r="A4536" s="86" t="str">
        <f t="shared" si="4213"/>
        <v>18</v>
      </c>
      <c r="B4536" s="177">
        <v>18.0</v>
      </c>
      <c r="C4536" s="178" t="str">
        <f t="shared" si="91"/>
        <v/>
      </c>
      <c r="D4536" s="179" t="str">
        <f t="shared" ref="D4536:E4536" si="4230">D4535</f>
        <v/>
      </c>
      <c r="E4536" s="180" t="str">
        <f t="shared" si="4230"/>
        <v/>
      </c>
      <c r="F4536" s="181"/>
      <c r="G4536" s="182"/>
      <c r="H4536" s="183"/>
      <c r="I4536" s="183"/>
      <c r="J4536" s="187"/>
      <c r="K4536" s="186"/>
      <c r="L4536" s="186"/>
      <c r="M4536" s="130"/>
      <c r="N4536" s="118" t="str">
        <f>VLOOKUP(K4536,COD!$O$2:$P$10,2,FALSE)</f>
        <v>#N/A</v>
      </c>
      <c r="O4536" s="118" t="str">
        <f>VLOOKUP(L4536,COD!$O$12:$P$25,2,FALSE)</f>
        <v>#N/A</v>
      </c>
      <c r="P4536" s="119" t="str">
        <f t="shared" si="4140"/>
        <v>#N/A</v>
      </c>
    </row>
    <row r="4537" ht="23.25" customHeight="1">
      <c r="A4537" s="86" t="str">
        <f t="shared" si="4213"/>
        <v>19</v>
      </c>
      <c r="B4537" s="177">
        <v>19.0</v>
      </c>
      <c r="C4537" s="178" t="str">
        <f t="shared" si="91"/>
        <v/>
      </c>
      <c r="D4537" s="179" t="str">
        <f t="shared" ref="D4537:E4537" si="4231">D4536</f>
        <v/>
      </c>
      <c r="E4537" s="180" t="str">
        <f t="shared" si="4231"/>
        <v/>
      </c>
      <c r="F4537" s="181"/>
      <c r="G4537" s="182"/>
      <c r="H4537" s="183"/>
      <c r="I4537" s="183"/>
      <c r="J4537" s="184"/>
      <c r="K4537" s="186"/>
      <c r="L4537" s="186"/>
      <c r="M4537" s="127"/>
      <c r="N4537" s="128" t="str">
        <f>VLOOKUP(K4537,COD!$O$2:$P$10,2,FALSE)</f>
        <v>#N/A</v>
      </c>
      <c r="O4537" s="128" t="str">
        <f>VLOOKUP(L4537,COD!$O$12:$P$25,2,FALSE)</f>
        <v>#N/A</v>
      </c>
      <c r="P4537" s="119" t="str">
        <f t="shared" si="4140"/>
        <v>#N/A</v>
      </c>
    </row>
    <row r="4538" ht="23.25" customHeight="1">
      <c r="A4538" s="86" t="str">
        <f t="shared" si="4213"/>
        <v>20</v>
      </c>
      <c r="B4538" s="177">
        <v>20.0</v>
      </c>
      <c r="C4538" s="178" t="str">
        <f t="shared" si="91"/>
        <v/>
      </c>
      <c r="D4538" s="179" t="str">
        <f t="shared" ref="D4538:E4538" si="4232">D4537</f>
        <v/>
      </c>
      <c r="E4538" s="180" t="str">
        <f t="shared" si="4232"/>
        <v/>
      </c>
      <c r="F4538" s="181"/>
      <c r="G4538" s="182"/>
      <c r="H4538" s="183"/>
      <c r="I4538" s="183"/>
      <c r="J4538" s="184"/>
      <c r="K4538" s="186"/>
      <c r="L4538" s="186"/>
      <c r="M4538" s="132"/>
      <c r="N4538" s="118" t="str">
        <f>VLOOKUP(K4538,COD!$O$2:$P$10,2,FALSE)</f>
        <v>#N/A</v>
      </c>
      <c r="O4538" s="118" t="str">
        <f>VLOOKUP(L4538,COD!$O$12:$P$25,2,FALSE)</f>
        <v>#N/A</v>
      </c>
      <c r="P4538" s="119" t="str">
        <f t="shared" si="4140"/>
        <v>#N/A</v>
      </c>
    </row>
    <row r="4539" ht="23.25" customHeight="1">
      <c r="A4539" s="86" t="str">
        <f t="shared" si="4213"/>
        <v>21</v>
      </c>
      <c r="B4539" s="177">
        <v>21.0</v>
      </c>
      <c r="C4539" s="178" t="str">
        <f t="shared" si="91"/>
        <v/>
      </c>
      <c r="D4539" s="179" t="str">
        <f t="shared" ref="D4539:E4539" si="4233">D4538</f>
        <v/>
      </c>
      <c r="E4539" s="180" t="str">
        <f t="shared" si="4233"/>
        <v/>
      </c>
      <c r="F4539" s="181"/>
      <c r="G4539" s="182"/>
      <c r="H4539" s="183"/>
      <c r="I4539" s="183"/>
      <c r="J4539" s="187"/>
      <c r="K4539" s="185"/>
      <c r="L4539" s="186"/>
      <c r="M4539" s="127"/>
      <c r="N4539" s="128" t="str">
        <f>VLOOKUP(K4539,COD!$O$2:$P$10,2,FALSE)</f>
        <v>#N/A</v>
      </c>
      <c r="O4539" s="128" t="str">
        <f>VLOOKUP(L4539,COD!$O$12:$P$25,2,FALSE)</f>
        <v>#N/A</v>
      </c>
      <c r="P4539" s="119" t="str">
        <f t="shared" si="4140"/>
        <v>#N/A</v>
      </c>
    </row>
    <row r="4540" ht="23.25" customHeight="1">
      <c r="A4540" s="86" t="str">
        <f t="shared" si="4213"/>
        <v>22</v>
      </c>
      <c r="B4540" s="177">
        <v>22.0</v>
      </c>
      <c r="C4540" s="178" t="str">
        <f t="shared" si="91"/>
        <v/>
      </c>
      <c r="D4540" s="179" t="str">
        <f t="shared" ref="D4540:E4540" si="4234">D4539</f>
        <v/>
      </c>
      <c r="E4540" s="180" t="str">
        <f t="shared" si="4234"/>
        <v/>
      </c>
      <c r="F4540" s="181"/>
      <c r="G4540" s="182"/>
      <c r="H4540" s="183"/>
      <c r="I4540" s="183"/>
      <c r="J4540" s="184"/>
      <c r="K4540" s="186"/>
      <c r="L4540" s="186"/>
      <c r="M4540" s="130"/>
      <c r="N4540" s="118" t="str">
        <f>VLOOKUP(K4540,COD!$O$2:$P$10,2,FALSE)</f>
        <v>#N/A</v>
      </c>
      <c r="O4540" s="118" t="str">
        <f>VLOOKUP(L4540,COD!$O$12:$P$25,2,FALSE)</f>
        <v>#N/A</v>
      </c>
      <c r="P4540" s="119" t="str">
        <f t="shared" si="4140"/>
        <v>#N/A</v>
      </c>
    </row>
    <row r="4541" ht="23.25" customHeight="1">
      <c r="A4541" s="86" t="str">
        <f t="shared" si="4213"/>
        <v>23</v>
      </c>
      <c r="B4541" s="177">
        <v>23.0</v>
      </c>
      <c r="C4541" s="178" t="str">
        <f t="shared" si="91"/>
        <v/>
      </c>
      <c r="D4541" s="179" t="str">
        <f t="shared" ref="D4541:E4541" si="4235">D4540</f>
        <v/>
      </c>
      <c r="E4541" s="180" t="str">
        <f t="shared" si="4235"/>
        <v/>
      </c>
      <c r="F4541" s="181"/>
      <c r="G4541" s="182"/>
      <c r="H4541" s="183"/>
      <c r="I4541" s="183"/>
      <c r="J4541" s="184"/>
      <c r="K4541" s="185"/>
      <c r="L4541" s="186"/>
      <c r="M4541" s="131"/>
      <c r="N4541" s="128" t="str">
        <f>VLOOKUP(K4541,COD!$O$2:$P$10,2,FALSE)</f>
        <v>#N/A</v>
      </c>
      <c r="O4541" s="128" t="str">
        <f>VLOOKUP(L4541,COD!$O$12:$P$25,2,FALSE)</f>
        <v>#N/A</v>
      </c>
      <c r="P4541" s="119" t="str">
        <f t="shared" si="4140"/>
        <v>#N/A</v>
      </c>
    </row>
    <row r="4542" ht="23.25" customHeight="1">
      <c r="A4542" s="86" t="str">
        <f t="shared" si="4213"/>
        <v>24</v>
      </c>
      <c r="B4542" s="177">
        <v>24.0</v>
      </c>
      <c r="C4542" s="178" t="str">
        <f t="shared" si="91"/>
        <v/>
      </c>
      <c r="D4542" s="179" t="str">
        <f t="shared" ref="D4542:E4542" si="4236">D4541</f>
        <v/>
      </c>
      <c r="E4542" s="180" t="str">
        <f t="shared" si="4236"/>
        <v/>
      </c>
      <c r="F4542" s="181"/>
      <c r="G4542" s="182"/>
      <c r="H4542" s="183"/>
      <c r="I4542" s="183"/>
      <c r="J4542" s="184"/>
      <c r="K4542" s="186"/>
      <c r="L4542" s="186"/>
      <c r="M4542" s="130"/>
      <c r="N4542" s="118" t="str">
        <f>VLOOKUP(K4542,COD!$O$2:$P$10,2,FALSE)</f>
        <v>#N/A</v>
      </c>
      <c r="O4542" s="118" t="str">
        <f>VLOOKUP(L4542,COD!$O$12:$P$25,2,FALSE)</f>
        <v>#N/A</v>
      </c>
      <c r="P4542" s="119" t="str">
        <f t="shared" si="4140"/>
        <v>#N/A</v>
      </c>
    </row>
    <row r="4543" ht="23.25" customHeight="1">
      <c r="A4543" s="86" t="str">
        <f t="shared" si="4213"/>
        <v>25</v>
      </c>
      <c r="B4543" s="177">
        <v>25.0</v>
      </c>
      <c r="C4543" s="178" t="str">
        <f t="shared" si="91"/>
        <v/>
      </c>
      <c r="D4543" s="179" t="str">
        <f t="shared" ref="D4543:E4543" si="4237">D4542</f>
        <v/>
      </c>
      <c r="E4543" s="180" t="str">
        <f t="shared" si="4237"/>
        <v/>
      </c>
      <c r="F4543" s="181"/>
      <c r="G4543" s="182"/>
      <c r="H4543" s="183"/>
      <c r="I4543" s="183"/>
      <c r="J4543" s="187"/>
      <c r="K4543" s="185"/>
      <c r="L4543" s="185"/>
      <c r="M4543" s="127"/>
      <c r="N4543" s="128" t="str">
        <f>VLOOKUP(K4543,COD!$O$2:$P$10,2,FALSE)</f>
        <v>#N/A</v>
      </c>
      <c r="O4543" s="128" t="str">
        <f>VLOOKUP(L4543,COD!$O$12:$P$25,2,FALSE)</f>
        <v>#N/A</v>
      </c>
      <c r="P4543" s="119" t="str">
        <f t="shared" si="4140"/>
        <v>#N/A</v>
      </c>
    </row>
    <row r="4544" ht="23.25" customHeight="1">
      <c r="A4544" s="86" t="str">
        <f t="shared" si="4213"/>
        <v>26</v>
      </c>
      <c r="B4544" s="177">
        <v>26.0</v>
      </c>
      <c r="C4544" s="178" t="str">
        <f t="shared" si="91"/>
        <v/>
      </c>
      <c r="D4544" s="179" t="str">
        <f t="shared" ref="D4544:E4544" si="4238">D4543</f>
        <v/>
      </c>
      <c r="E4544" s="180" t="str">
        <f t="shared" si="4238"/>
        <v/>
      </c>
      <c r="F4544" s="181"/>
      <c r="G4544" s="182"/>
      <c r="H4544" s="183"/>
      <c r="I4544" s="183"/>
      <c r="J4544" s="184"/>
      <c r="K4544" s="185"/>
      <c r="L4544" s="185"/>
      <c r="M4544" s="132"/>
      <c r="N4544" s="118" t="str">
        <f>VLOOKUP(K4544,COD!$O$2:$P$10,2,FALSE)</f>
        <v>#N/A</v>
      </c>
      <c r="O4544" s="118" t="str">
        <f>VLOOKUP(L4544,COD!$O$12:$P$25,2,FALSE)</f>
        <v>#N/A</v>
      </c>
      <c r="P4544" s="119" t="str">
        <f t="shared" si="4140"/>
        <v>#N/A</v>
      </c>
    </row>
    <row r="4545" ht="23.25" customHeight="1">
      <c r="A4545" s="86" t="str">
        <f t="shared" si="4213"/>
        <v>27</v>
      </c>
      <c r="B4545" s="177">
        <v>27.0</v>
      </c>
      <c r="C4545" s="178" t="str">
        <f t="shared" si="91"/>
        <v/>
      </c>
      <c r="D4545" s="179" t="str">
        <f t="shared" ref="D4545:E4545" si="4239">D4544</f>
        <v/>
      </c>
      <c r="E4545" s="180" t="str">
        <f t="shared" si="4239"/>
        <v/>
      </c>
      <c r="F4545" s="181"/>
      <c r="G4545" s="182"/>
      <c r="H4545" s="183"/>
      <c r="I4545" s="183"/>
      <c r="J4545" s="184"/>
      <c r="K4545" s="185"/>
      <c r="L4545" s="185"/>
      <c r="M4545" s="131"/>
      <c r="N4545" s="128" t="str">
        <f>VLOOKUP(K4545,COD!$O$2:$P$10,2,FALSE)</f>
        <v>#N/A</v>
      </c>
      <c r="O4545" s="128" t="str">
        <f>VLOOKUP(L4545,COD!$O$12:$P$25,2,FALSE)</f>
        <v>#N/A</v>
      </c>
      <c r="P4545" s="119" t="str">
        <f t="shared" si="4140"/>
        <v>#N/A</v>
      </c>
    </row>
    <row r="4546" ht="23.25" customHeight="1">
      <c r="A4546" s="86" t="str">
        <f t="shared" si="4213"/>
        <v>28</v>
      </c>
      <c r="B4546" s="177">
        <v>28.0</v>
      </c>
      <c r="C4546" s="178" t="str">
        <f t="shared" si="91"/>
        <v/>
      </c>
      <c r="D4546" s="179" t="str">
        <f t="shared" ref="D4546:E4546" si="4240">D4545</f>
        <v/>
      </c>
      <c r="E4546" s="180" t="str">
        <f t="shared" si="4240"/>
        <v/>
      </c>
      <c r="F4546" s="181"/>
      <c r="G4546" s="182"/>
      <c r="H4546" s="183"/>
      <c r="I4546" s="183"/>
      <c r="J4546" s="184"/>
      <c r="K4546" s="185"/>
      <c r="L4546" s="185"/>
      <c r="M4546" s="132"/>
      <c r="N4546" s="118" t="str">
        <f>VLOOKUP(K4546,COD!$O$2:$P$10,2,FALSE)</f>
        <v>#N/A</v>
      </c>
      <c r="O4546" s="118" t="str">
        <f>VLOOKUP(L4546,COD!$O$12:$P$25,2,FALSE)</f>
        <v>#N/A</v>
      </c>
      <c r="P4546" s="119" t="str">
        <f t="shared" si="4140"/>
        <v>#N/A</v>
      </c>
    </row>
    <row r="4547" ht="23.25" customHeight="1">
      <c r="A4547" s="86" t="str">
        <f t="shared" si="4213"/>
        <v>29</v>
      </c>
      <c r="B4547" s="177">
        <v>29.0</v>
      </c>
      <c r="C4547" s="178" t="str">
        <f t="shared" si="91"/>
        <v/>
      </c>
      <c r="D4547" s="179" t="str">
        <f t="shared" ref="D4547:E4547" si="4241">D4546</f>
        <v/>
      </c>
      <c r="E4547" s="180" t="str">
        <f t="shared" si="4241"/>
        <v/>
      </c>
      <c r="F4547" s="181"/>
      <c r="G4547" s="182"/>
      <c r="H4547" s="183"/>
      <c r="I4547" s="183"/>
      <c r="J4547" s="184"/>
      <c r="K4547" s="185"/>
      <c r="L4547" s="185"/>
      <c r="M4547" s="131"/>
      <c r="N4547" s="128" t="str">
        <f>VLOOKUP(K4547,COD!$O$2:$P$10,2,FALSE)</f>
        <v>#N/A</v>
      </c>
      <c r="O4547" s="128" t="str">
        <f>VLOOKUP(L4547,COD!$O$12:$P$25,2,FALSE)</f>
        <v>#N/A</v>
      </c>
      <c r="P4547" s="119" t="str">
        <f t="shared" si="4140"/>
        <v>#N/A</v>
      </c>
    </row>
    <row r="4548" ht="23.25" customHeight="1">
      <c r="A4548" s="86" t="str">
        <f t="shared" si="4213"/>
        <v>30</v>
      </c>
      <c r="B4548" s="177">
        <v>30.0</v>
      </c>
      <c r="C4548" s="178" t="str">
        <f t="shared" si="91"/>
        <v/>
      </c>
      <c r="D4548" s="179" t="str">
        <f t="shared" ref="D4548:E4548" si="4242">D4547</f>
        <v/>
      </c>
      <c r="E4548" s="180" t="str">
        <f t="shared" si="4242"/>
        <v/>
      </c>
      <c r="F4548" s="181"/>
      <c r="G4548" s="182"/>
      <c r="H4548" s="183"/>
      <c r="I4548" s="183"/>
      <c r="J4548" s="184"/>
      <c r="K4548" s="185"/>
      <c r="L4548" s="185"/>
      <c r="M4548" s="130"/>
      <c r="N4548" s="118" t="str">
        <f>VLOOKUP(K4548,COD!$O$2:$P$10,2,FALSE)</f>
        <v>#N/A</v>
      </c>
      <c r="O4548" s="118" t="str">
        <f>VLOOKUP(L4548,COD!$O$12:$P$25,2,FALSE)</f>
        <v>#N/A</v>
      </c>
      <c r="P4548" s="119" t="str">
        <f t="shared" si="4140"/>
        <v>#N/A</v>
      </c>
    </row>
    <row r="4549" ht="23.25" customHeight="1">
      <c r="A4549" s="86" t="str">
        <f t="shared" si="4213"/>
        <v>31</v>
      </c>
      <c r="B4549" s="177">
        <v>31.0</v>
      </c>
      <c r="C4549" s="178" t="str">
        <f t="shared" si="91"/>
        <v/>
      </c>
      <c r="D4549" s="179" t="str">
        <f t="shared" ref="D4549:E4549" si="4243">D4548</f>
        <v/>
      </c>
      <c r="E4549" s="180" t="str">
        <f t="shared" si="4243"/>
        <v/>
      </c>
      <c r="F4549" s="181"/>
      <c r="G4549" s="182"/>
      <c r="H4549" s="183"/>
      <c r="I4549" s="183"/>
      <c r="J4549" s="184"/>
      <c r="K4549" s="186"/>
      <c r="L4549" s="186"/>
      <c r="M4549" s="131"/>
      <c r="N4549" s="128" t="str">
        <f>VLOOKUP(K4549,COD!$O$2:$P$10,2,FALSE)</f>
        <v>#N/A</v>
      </c>
      <c r="O4549" s="128" t="str">
        <f>VLOOKUP(L4549,COD!$O$12:$P$25,2,FALSE)</f>
        <v>#N/A</v>
      </c>
      <c r="P4549" s="119" t="str">
        <f t="shared" si="4140"/>
        <v>#N/A</v>
      </c>
    </row>
    <row r="4550" ht="23.25" customHeight="1">
      <c r="A4550" s="86" t="str">
        <f t="shared" si="4213"/>
        <v>32</v>
      </c>
      <c r="B4550" s="177">
        <v>32.0</v>
      </c>
      <c r="C4550" s="178" t="str">
        <f t="shared" si="91"/>
        <v/>
      </c>
      <c r="D4550" s="179" t="str">
        <f t="shared" ref="D4550:E4550" si="4244">D4549</f>
        <v/>
      </c>
      <c r="E4550" s="180" t="str">
        <f t="shared" si="4244"/>
        <v/>
      </c>
      <c r="F4550" s="181"/>
      <c r="G4550" s="182"/>
      <c r="H4550" s="183"/>
      <c r="I4550" s="183"/>
      <c r="J4550" s="184"/>
      <c r="K4550" s="185"/>
      <c r="L4550" s="185"/>
      <c r="M4550" s="130"/>
      <c r="N4550" s="118" t="str">
        <f>VLOOKUP(K4550,COD!$O$2:$P$10,2,FALSE)</f>
        <v>#N/A</v>
      </c>
      <c r="O4550" s="118" t="str">
        <f>VLOOKUP(L4550,COD!$O$12:$P$25,2,FALSE)</f>
        <v>#N/A</v>
      </c>
      <c r="P4550" s="119" t="str">
        <f t="shared" si="4140"/>
        <v>#N/A</v>
      </c>
    </row>
    <row r="4551" ht="23.25" customHeight="1">
      <c r="A4551" s="86" t="str">
        <f t="shared" si="4213"/>
        <v>33</v>
      </c>
      <c r="B4551" s="177">
        <v>33.0</v>
      </c>
      <c r="C4551" s="178" t="str">
        <f t="shared" si="91"/>
        <v/>
      </c>
      <c r="D4551" s="179" t="str">
        <f t="shared" ref="D4551:E4551" si="4245">D4550</f>
        <v/>
      </c>
      <c r="E4551" s="180" t="str">
        <f t="shared" si="4245"/>
        <v/>
      </c>
      <c r="F4551" s="181"/>
      <c r="G4551" s="182"/>
      <c r="H4551" s="183"/>
      <c r="I4551" s="183"/>
      <c r="J4551" s="184"/>
      <c r="K4551" s="185"/>
      <c r="L4551" s="185"/>
      <c r="M4551" s="127"/>
      <c r="N4551" s="128" t="str">
        <f>VLOOKUP(K4551,COD!$O$2:$P$10,2,FALSE)</f>
        <v>#N/A</v>
      </c>
      <c r="O4551" s="128" t="str">
        <f>VLOOKUP(L4551,COD!$O$12:$P$25,2,FALSE)</f>
        <v>#N/A</v>
      </c>
      <c r="P4551" s="119" t="str">
        <f t="shared" si="4140"/>
        <v>#N/A</v>
      </c>
    </row>
    <row r="4552" ht="23.25" customHeight="1">
      <c r="A4552" s="86" t="str">
        <f t="shared" si="4213"/>
        <v>34</v>
      </c>
      <c r="B4552" s="177">
        <v>34.0</v>
      </c>
      <c r="C4552" s="178" t="str">
        <f t="shared" si="91"/>
        <v/>
      </c>
      <c r="D4552" s="179" t="str">
        <f t="shared" ref="D4552:E4552" si="4246">D4551</f>
        <v/>
      </c>
      <c r="E4552" s="180" t="str">
        <f t="shared" si="4246"/>
        <v/>
      </c>
      <c r="F4552" s="181"/>
      <c r="G4552" s="182"/>
      <c r="H4552" s="183"/>
      <c r="I4552" s="183"/>
      <c r="J4552" s="184"/>
      <c r="K4552" s="185"/>
      <c r="L4552" s="185"/>
      <c r="M4552" s="132"/>
      <c r="N4552" s="118" t="str">
        <f>VLOOKUP(K4552,COD!$O$2:$P$10,2,FALSE)</f>
        <v>#N/A</v>
      </c>
      <c r="O4552" s="118" t="str">
        <f>VLOOKUP(L4552,COD!$O$12:$P$25,2,FALSE)</f>
        <v>#N/A</v>
      </c>
      <c r="P4552" s="119" t="str">
        <f t="shared" si="4140"/>
        <v>#N/A</v>
      </c>
    </row>
    <row r="4553" ht="23.25" customHeight="1">
      <c r="A4553" s="86" t="str">
        <f t="shared" si="4213"/>
        <v>35</v>
      </c>
      <c r="B4553" s="177">
        <v>35.0</v>
      </c>
      <c r="C4553" s="178" t="str">
        <f t="shared" si="91"/>
        <v/>
      </c>
      <c r="D4553" s="179" t="str">
        <f t="shared" ref="D4553:E4553" si="4247">D4552</f>
        <v/>
      </c>
      <c r="E4553" s="180" t="str">
        <f t="shared" si="4247"/>
        <v/>
      </c>
      <c r="F4553" s="181"/>
      <c r="G4553" s="182"/>
      <c r="H4553" s="183"/>
      <c r="I4553" s="183"/>
      <c r="J4553" s="184"/>
      <c r="K4553" s="185"/>
      <c r="L4553" s="185"/>
      <c r="M4553" s="131"/>
      <c r="N4553" s="128" t="str">
        <f>VLOOKUP(K4553,COD!$O$2:$P$10,2,FALSE)</f>
        <v>#N/A</v>
      </c>
      <c r="O4553" s="128" t="str">
        <f>VLOOKUP(L4553,COD!$O$12:$P$25,2,FALSE)</f>
        <v>#N/A</v>
      </c>
      <c r="P4553" s="119" t="str">
        <f t="shared" si="4140"/>
        <v>#N/A</v>
      </c>
    </row>
    <row r="4554" ht="23.25" customHeight="1">
      <c r="A4554" s="86" t="str">
        <f t="shared" si="4213"/>
        <v>36</v>
      </c>
      <c r="B4554" s="177">
        <v>36.0</v>
      </c>
      <c r="C4554" s="178" t="str">
        <f t="shared" si="91"/>
        <v/>
      </c>
      <c r="D4554" s="179" t="str">
        <f t="shared" ref="D4554:E4554" si="4248">D4553</f>
        <v/>
      </c>
      <c r="E4554" s="180" t="str">
        <f t="shared" si="4248"/>
        <v/>
      </c>
      <c r="F4554" s="181"/>
      <c r="G4554" s="182"/>
      <c r="H4554" s="183"/>
      <c r="I4554" s="183"/>
      <c r="J4554" s="184"/>
      <c r="K4554" s="185"/>
      <c r="L4554" s="185"/>
      <c r="M4554" s="132"/>
      <c r="N4554" s="118" t="str">
        <f>VLOOKUP(K4554,COD!$O$2:$P$10,2,FALSE)</f>
        <v>#N/A</v>
      </c>
      <c r="O4554" s="118" t="str">
        <f>VLOOKUP(L4554,COD!$O$12:$P$25,2,FALSE)</f>
        <v>#N/A</v>
      </c>
      <c r="P4554" s="119" t="str">
        <f t="shared" si="4140"/>
        <v>#N/A</v>
      </c>
    </row>
    <row r="4555" ht="23.25" customHeight="1">
      <c r="A4555" s="86" t="str">
        <f t="shared" si="4213"/>
        <v>37</v>
      </c>
      <c r="B4555" s="177">
        <v>37.0</v>
      </c>
      <c r="C4555" s="178" t="str">
        <f t="shared" si="91"/>
        <v/>
      </c>
      <c r="D4555" s="179" t="str">
        <f t="shared" ref="D4555:E4555" si="4249">D4554</f>
        <v/>
      </c>
      <c r="E4555" s="180" t="str">
        <f t="shared" si="4249"/>
        <v/>
      </c>
      <c r="F4555" s="181"/>
      <c r="G4555" s="182"/>
      <c r="H4555" s="183"/>
      <c r="I4555" s="183"/>
      <c r="J4555" s="187"/>
      <c r="K4555" s="185"/>
      <c r="L4555" s="185"/>
      <c r="M4555" s="127"/>
      <c r="N4555" s="128" t="str">
        <f>VLOOKUP(K4555,COD!$O$2:$P$10,2,FALSE)</f>
        <v>#N/A</v>
      </c>
      <c r="O4555" s="128" t="str">
        <f>VLOOKUP(L4555,COD!$O$12:$P$25,2,FALSE)</f>
        <v>#N/A</v>
      </c>
      <c r="P4555" s="119" t="str">
        <f t="shared" si="4140"/>
        <v>#N/A</v>
      </c>
    </row>
    <row r="4556" ht="23.25" customHeight="1">
      <c r="A4556" s="86" t="str">
        <f t="shared" si="4213"/>
        <v>38</v>
      </c>
      <c r="B4556" s="177">
        <v>38.0</v>
      </c>
      <c r="C4556" s="178" t="str">
        <f t="shared" si="91"/>
        <v/>
      </c>
      <c r="D4556" s="179" t="str">
        <f t="shared" ref="D4556:E4556" si="4250">D4555</f>
        <v/>
      </c>
      <c r="E4556" s="180" t="str">
        <f t="shared" si="4250"/>
        <v/>
      </c>
      <c r="F4556" s="181"/>
      <c r="G4556" s="182"/>
      <c r="H4556" s="183"/>
      <c r="I4556" s="183"/>
      <c r="J4556" s="184"/>
      <c r="K4556" s="185"/>
      <c r="L4556" s="185"/>
      <c r="M4556" s="132"/>
      <c r="N4556" s="118" t="str">
        <f>VLOOKUP(K4556,COD!$O$2:$P$10,2,FALSE)</f>
        <v>#N/A</v>
      </c>
      <c r="O4556" s="118" t="str">
        <f>VLOOKUP(L4556,COD!$O$12:$P$25,2,FALSE)</f>
        <v>#N/A</v>
      </c>
      <c r="P4556" s="119" t="str">
        <f t="shared" si="4140"/>
        <v>#N/A</v>
      </c>
    </row>
    <row r="4557" ht="23.25" customHeight="1">
      <c r="A4557" s="86" t="str">
        <f t="shared" si="4213"/>
        <v>39</v>
      </c>
      <c r="B4557" s="177">
        <v>39.0</v>
      </c>
      <c r="C4557" s="178" t="str">
        <f t="shared" si="91"/>
        <v/>
      </c>
      <c r="D4557" s="179" t="str">
        <f t="shared" ref="D4557:E4557" si="4251">D4556</f>
        <v/>
      </c>
      <c r="E4557" s="180" t="str">
        <f t="shared" si="4251"/>
        <v/>
      </c>
      <c r="F4557" s="181"/>
      <c r="G4557" s="182"/>
      <c r="H4557" s="183"/>
      <c r="I4557" s="183"/>
      <c r="J4557" s="184"/>
      <c r="K4557" s="185"/>
      <c r="L4557" s="186"/>
      <c r="M4557" s="127"/>
      <c r="N4557" s="128" t="str">
        <f>VLOOKUP(K4557,COD!$O$2:$P$10,2,FALSE)</f>
        <v>#N/A</v>
      </c>
      <c r="O4557" s="128" t="str">
        <f>VLOOKUP(L4557,COD!$O$12:$P$25,2,FALSE)</f>
        <v>#N/A</v>
      </c>
      <c r="P4557" s="119" t="str">
        <f t="shared" si="4140"/>
        <v>#N/A</v>
      </c>
    </row>
    <row r="4558" ht="23.25" customHeight="1">
      <c r="A4558" s="86" t="str">
        <f t="shared" si="4213"/>
        <v>40</v>
      </c>
      <c r="B4558" s="177">
        <v>40.0</v>
      </c>
      <c r="C4558" s="178" t="str">
        <f t="shared" si="91"/>
        <v/>
      </c>
      <c r="D4558" s="179" t="str">
        <f t="shared" ref="D4558:E4558" si="4252">D4557</f>
        <v/>
      </c>
      <c r="E4558" s="180" t="str">
        <f t="shared" si="4252"/>
        <v/>
      </c>
      <c r="F4558" s="181"/>
      <c r="G4558" s="182"/>
      <c r="H4558" s="183"/>
      <c r="I4558" s="183"/>
      <c r="J4558" s="184"/>
      <c r="K4558" s="185"/>
      <c r="L4558" s="186"/>
      <c r="M4558" s="130"/>
      <c r="N4558" s="118" t="str">
        <f>VLOOKUP(K4558,COD!$O$2:$P$10,2,FALSE)</f>
        <v>#N/A</v>
      </c>
      <c r="O4558" s="118" t="str">
        <f>VLOOKUP(L4558,COD!$O$12:$P$25,2,FALSE)</f>
        <v>#N/A</v>
      </c>
      <c r="P4558" s="119" t="str">
        <f t="shared" si="4140"/>
        <v>#N/A</v>
      </c>
    </row>
    <row r="4559" ht="23.25" customHeight="1">
      <c r="A4559" s="86" t="str">
        <f t="shared" si="4213"/>
        <v>41</v>
      </c>
      <c r="B4559" s="177">
        <v>41.0</v>
      </c>
      <c r="C4559" s="178" t="str">
        <f t="shared" si="91"/>
        <v/>
      </c>
      <c r="D4559" s="179" t="str">
        <f t="shared" ref="D4559:E4559" si="4253">D4558</f>
        <v/>
      </c>
      <c r="E4559" s="180" t="str">
        <f t="shared" si="4253"/>
        <v/>
      </c>
      <c r="F4559" s="181"/>
      <c r="G4559" s="182"/>
      <c r="H4559" s="183"/>
      <c r="I4559" s="183"/>
      <c r="J4559" s="184"/>
      <c r="K4559" s="185"/>
      <c r="L4559" s="186"/>
      <c r="M4559" s="127"/>
      <c r="N4559" s="128" t="str">
        <f>VLOOKUP(K4559,COD!$O$2:$P$10,2,FALSE)</f>
        <v>#N/A</v>
      </c>
      <c r="O4559" s="128" t="str">
        <f>VLOOKUP(L4559,COD!$O$12:$P$25,2,FALSE)</f>
        <v>#N/A</v>
      </c>
      <c r="P4559" s="119" t="str">
        <f t="shared" si="4140"/>
        <v>#N/A</v>
      </c>
    </row>
    <row r="4560" ht="23.25" customHeight="1">
      <c r="A4560" s="86" t="str">
        <f t="shared" si="4213"/>
        <v>42</v>
      </c>
      <c r="B4560" s="177">
        <v>42.0</v>
      </c>
      <c r="C4560" s="178" t="str">
        <f t="shared" si="91"/>
        <v/>
      </c>
      <c r="D4560" s="179" t="str">
        <f t="shared" ref="D4560:E4560" si="4254">D4559</f>
        <v/>
      </c>
      <c r="E4560" s="180" t="str">
        <f t="shared" si="4254"/>
        <v/>
      </c>
      <c r="F4560" s="181"/>
      <c r="G4560" s="182"/>
      <c r="H4560" s="183"/>
      <c r="I4560" s="183"/>
      <c r="J4560" s="184"/>
      <c r="K4560" s="185"/>
      <c r="L4560" s="188"/>
      <c r="M4560" s="132"/>
      <c r="N4560" s="118" t="str">
        <f>VLOOKUP(K4560,COD!$O$2:$P$10,2,FALSE)</f>
        <v>#N/A</v>
      </c>
      <c r="O4560" s="118" t="str">
        <f>VLOOKUP(L4560,COD!$O$12:$P$25,2,FALSE)</f>
        <v>#N/A</v>
      </c>
      <c r="P4560" s="119" t="str">
        <f t="shared" si="4140"/>
        <v>#N/A</v>
      </c>
    </row>
    <row r="4561" ht="23.25" customHeight="1">
      <c r="A4561" s="86" t="str">
        <f t="shared" si="4213"/>
        <v>43</v>
      </c>
      <c r="B4561" s="177">
        <v>43.0</v>
      </c>
      <c r="C4561" s="178" t="str">
        <f t="shared" si="91"/>
        <v/>
      </c>
      <c r="D4561" s="179" t="str">
        <f t="shared" ref="D4561:E4561" si="4255">D4560</f>
        <v/>
      </c>
      <c r="E4561" s="180" t="str">
        <f t="shared" si="4255"/>
        <v/>
      </c>
      <c r="F4561" s="181"/>
      <c r="G4561" s="182"/>
      <c r="H4561" s="183"/>
      <c r="I4561" s="183"/>
      <c r="J4561" s="184"/>
      <c r="K4561" s="186"/>
      <c r="L4561" s="186"/>
      <c r="M4561" s="131"/>
      <c r="N4561" s="128" t="str">
        <f>VLOOKUP(K4561,COD!$O$2:$P$10,2,FALSE)</f>
        <v>#N/A</v>
      </c>
      <c r="O4561" s="128" t="str">
        <f>VLOOKUP(L4561,COD!$O$12:$P$25,2,FALSE)</f>
        <v>#N/A</v>
      </c>
      <c r="P4561" s="119" t="str">
        <f t="shared" si="4140"/>
        <v>#N/A</v>
      </c>
    </row>
    <row r="4562" ht="23.25" customHeight="1">
      <c r="A4562" s="86" t="str">
        <f t="shared" si="4213"/>
        <v>44</v>
      </c>
      <c r="B4562" s="177">
        <v>44.0</v>
      </c>
      <c r="C4562" s="178" t="str">
        <f t="shared" si="91"/>
        <v/>
      </c>
      <c r="D4562" s="179" t="str">
        <f t="shared" ref="D4562:E4562" si="4256">D4561</f>
        <v/>
      </c>
      <c r="E4562" s="180" t="str">
        <f t="shared" si="4256"/>
        <v/>
      </c>
      <c r="F4562" s="181"/>
      <c r="G4562" s="182"/>
      <c r="H4562" s="183"/>
      <c r="I4562" s="183"/>
      <c r="J4562" s="184"/>
      <c r="K4562" s="186"/>
      <c r="L4562" s="186"/>
      <c r="M4562" s="130"/>
      <c r="N4562" s="118" t="str">
        <f>VLOOKUP(K4562,COD!$O$2:$P$10,2,FALSE)</f>
        <v>#N/A</v>
      </c>
      <c r="O4562" s="118" t="str">
        <f>VLOOKUP(L4562,COD!$O$12:$P$25,2,FALSE)</f>
        <v>#N/A</v>
      </c>
      <c r="P4562" s="119" t="str">
        <f t="shared" si="4140"/>
        <v>#N/A</v>
      </c>
    </row>
    <row r="4563" ht="23.25" customHeight="1">
      <c r="A4563" s="86" t="str">
        <f t="shared" si="4213"/>
        <v>45</v>
      </c>
      <c r="B4563" s="177">
        <v>45.0</v>
      </c>
      <c r="C4563" s="178" t="str">
        <f t="shared" si="91"/>
        <v/>
      </c>
      <c r="D4563" s="179" t="str">
        <f t="shared" ref="D4563:E4563" si="4257">D4562</f>
        <v/>
      </c>
      <c r="E4563" s="180" t="str">
        <f t="shared" si="4257"/>
        <v/>
      </c>
      <c r="F4563" s="181"/>
      <c r="G4563" s="182"/>
      <c r="H4563" s="183"/>
      <c r="I4563" s="183"/>
      <c r="J4563" s="184"/>
      <c r="K4563" s="189"/>
      <c r="L4563" s="190"/>
      <c r="M4563" s="127"/>
      <c r="N4563" s="128" t="str">
        <f>VLOOKUP(K4563,COD!$O$2:$P$10,2,FALSE)</f>
        <v>#N/A</v>
      </c>
      <c r="O4563" s="128" t="str">
        <f>VLOOKUP(L4563,COD!$O$12:$P$25,2,FALSE)</f>
        <v>#N/A</v>
      </c>
      <c r="P4563" s="119" t="str">
        <f t="shared" si="4140"/>
        <v>#N/A</v>
      </c>
    </row>
    <row r="4564" ht="23.25" customHeight="1">
      <c r="A4564" s="86" t="str">
        <f t="shared" si="4213"/>
        <v>46</v>
      </c>
      <c r="B4564" s="177">
        <v>46.0</v>
      </c>
      <c r="C4564" s="178" t="str">
        <f t="shared" si="91"/>
        <v/>
      </c>
      <c r="D4564" s="179" t="str">
        <f t="shared" ref="D4564:E4564" si="4258">D4563</f>
        <v/>
      </c>
      <c r="E4564" s="180" t="str">
        <f t="shared" si="4258"/>
        <v/>
      </c>
      <c r="F4564" s="181"/>
      <c r="G4564" s="182"/>
      <c r="H4564" s="183"/>
      <c r="I4564" s="183"/>
      <c r="J4564" s="187"/>
      <c r="K4564" s="186"/>
      <c r="L4564" s="186"/>
      <c r="M4564" s="132"/>
      <c r="N4564" s="118" t="str">
        <f>VLOOKUP(K4564,COD!$O$2:$P$10,2,FALSE)</f>
        <v>#N/A</v>
      </c>
      <c r="O4564" s="118" t="str">
        <f>VLOOKUP(L4564,COD!$O$12:$P$25,2,FALSE)</f>
        <v>#N/A</v>
      </c>
      <c r="P4564" s="119" t="str">
        <f t="shared" si="4140"/>
        <v>#N/A</v>
      </c>
    </row>
    <row r="4565" ht="23.25" customHeight="1">
      <c r="A4565" s="86" t="str">
        <f t="shared" si="4213"/>
        <v>47</v>
      </c>
      <c r="B4565" s="177">
        <v>47.0</v>
      </c>
      <c r="C4565" s="178" t="str">
        <f t="shared" si="91"/>
        <v/>
      </c>
      <c r="D4565" s="179" t="str">
        <f t="shared" ref="D4565:E4565" si="4259">D4564</f>
        <v/>
      </c>
      <c r="E4565" s="180" t="str">
        <f t="shared" si="4259"/>
        <v/>
      </c>
      <c r="F4565" s="181"/>
      <c r="G4565" s="182"/>
      <c r="H4565" s="183"/>
      <c r="I4565" s="183"/>
      <c r="J4565" s="184"/>
      <c r="K4565" s="185"/>
      <c r="L4565" s="186"/>
      <c r="M4565" s="127"/>
      <c r="N4565" s="128" t="str">
        <f>VLOOKUP(K4565,COD!$O$2:$P$10,2,FALSE)</f>
        <v>#N/A</v>
      </c>
      <c r="O4565" s="128" t="str">
        <f>VLOOKUP(L4565,COD!$O$12:$P$25,2,FALSE)</f>
        <v>#N/A</v>
      </c>
      <c r="P4565" s="119" t="str">
        <f t="shared" si="4140"/>
        <v>#N/A</v>
      </c>
    </row>
    <row r="4566" ht="23.25" customHeight="1">
      <c r="A4566" s="86" t="str">
        <f t="shared" si="4213"/>
        <v>48</v>
      </c>
      <c r="B4566" s="177">
        <v>48.0</v>
      </c>
      <c r="C4566" s="178" t="str">
        <f t="shared" si="91"/>
        <v/>
      </c>
      <c r="D4566" s="179" t="str">
        <f t="shared" ref="D4566:E4566" si="4260">D4565</f>
        <v/>
      </c>
      <c r="E4566" s="180" t="str">
        <f t="shared" si="4260"/>
        <v/>
      </c>
      <c r="F4566" s="181"/>
      <c r="G4566" s="182"/>
      <c r="H4566" s="183"/>
      <c r="I4566" s="183"/>
      <c r="J4566" s="184"/>
      <c r="K4566" s="186"/>
      <c r="L4566" s="186"/>
      <c r="M4566" s="132"/>
      <c r="N4566" s="118" t="str">
        <f>VLOOKUP(K4566,COD!$O$2:$P$10,2,FALSE)</f>
        <v>#N/A</v>
      </c>
      <c r="O4566" s="118" t="str">
        <f>VLOOKUP(L4566,COD!$O$12:$P$25,2,FALSE)</f>
        <v>#N/A</v>
      </c>
      <c r="P4566" s="119" t="str">
        <f t="shared" si="4140"/>
        <v>#N/A</v>
      </c>
    </row>
    <row r="4567" ht="23.25" customHeight="1">
      <c r="A4567" s="86" t="str">
        <f t="shared" si="4213"/>
        <v>49</v>
      </c>
      <c r="B4567" s="177">
        <v>49.0</v>
      </c>
      <c r="C4567" s="178" t="str">
        <f t="shared" si="91"/>
        <v/>
      </c>
      <c r="D4567" s="179" t="str">
        <f t="shared" ref="D4567:E4567" si="4261">D4566</f>
        <v/>
      </c>
      <c r="E4567" s="180" t="str">
        <f t="shared" si="4261"/>
        <v/>
      </c>
      <c r="F4567" s="181"/>
      <c r="G4567" s="182"/>
      <c r="H4567" s="183"/>
      <c r="I4567" s="183"/>
      <c r="J4567" s="184"/>
      <c r="K4567" s="185"/>
      <c r="L4567" s="186"/>
      <c r="M4567" s="127"/>
      <c r="N4567" s="128" t="str">
        <f>VLOOKUP(K4567,COD!$O$2:$P$10,2,FALSE)</f>
        <v>#N/A</v>
      </c>
      <c r="O4567" s="128" t="str">
        <f>VLOOKUP(L4567,COD!$O$12:$P$25,2,FALSE)</f>
        <v>#N/A</v>
      </c>
      <c r="P4567" s="119" t="str">
        <f t="shared" si="4140"/>
        <v>#N/A</v>
      </c>
    </row>
    <row r="4568" ht="23.25" customHeight="1">
      <c r="A4568" s="86" t="str">
        <f t="shared" si="4213"/>
        <v>50</v>
      </c>
      <c r="B4568" s="177">
        <v>50.0</v>
      </c>
      <c r="C4568" s="178" t="str">
        <f t="shared" si="91"/>
        <v/>
      </c>
      <c r="D4568" s="179" t="str">
        <f t="shared" ref="D4568:E4568" si="4262">D4567</f>
        <v/>
      </c>
      <c r="E4568" s="180" t="str">
        <f t="shared" si="4262"/>
        <v/>
      </c>
      <c r="F4568" s="181"/>
      <c r="G4568" s="182"/>
      <c r="H4568" s="183"/>
      <c r="I4568" s="183"/>
      <c r="J4568" s="184"/>
      <c r="K4568" s="186"/>
      <c r="L4568" s="186"/>
      <c r="M4568" s="132"/>
      <c r="N4568" s="118" t="str">
        <f>VLOOKUP(K4568,COD!$O$2:$P$10,2,FALSE)</f>
        <v>#N/A</v>
      </c>
      <c r="O4568" s="118" t="str">
        <f>VLOOKUP(L4568,COD!$O$12:$P$25,2,FALSE)</f>
        <v>#N/A</v>
      </c>
      <c r="P4568" s="119" t="str">
        <f t="shared" si="4140"/>
        <v>#N/A</v>
      </c>
    </row>
    <row r="4569" ht="23.25" customHeight="1">
      <c r="A4569" s="86" t="str">
        <f t="shared" si="4213"/>
        <v>51</v>
      </c>
      <c r="B4569" s="177">
        <v>51.0</v>
      </c>
      <c r="C4569" s="178" t="str">
        <f t="shared" si="91"/>
        <v/>
      </c>
      <c r="D4569" s="179" t="str">
        <f t="shared" ref="D4569:E4569" si="4263">D4568</f>
        <v/>
      </c>
      <c r="E4569" s="180" t="str">
        <f t="shared" si="4263"/>
        <v/>
      </c>
      <c r="F4569" s="181"/>
      <c r="G4569" s="182"/>
      <c r="H4569" s="183"/>
      <c r="I4569" s="183"/>
      <c r="J4569" s="187"/>
      <c r="K4569" s="186"/>
      <c r="L4569" s="186"/>
      <c r="M4569" s="131"/>
      <c r="N4569" s="128" t="str">
        <f>VLOOKUP(K4569,COD!$O$2:$P$10,2,FALSE)</f>
        <v>#N/A</v>
      </c>
      <c r="O4569" s="128" t="str">
        <f>VLOOKUP(L4569,COD!$O$12:$P$25,2,FALSE)</f>
        <v>#N/A</v>
      </c>
      <c r="P4569" s="119" t="str">
        <f t="shared" si="4140"/>
        <v>#N/A</v>
      </c>
    </row>
    <row r="4570" ht="23.25" customHeight="1">
      <c r="A4570" s="86" t="str">
        <f t="shared" si="4213"/>
        <v>52</v>
      </c>
      <c r="B4570" s="177">
        <v>52.0</v>
      </c>
      <c r="C4570" s="178" t="str">
        <f t="shared" si="91"/>
        <v/>
      </c>
      <c r="D4570" s="179" t="str">
        <f t="shared" ref="D4570:E4570" si="4264">D4569</f>
        <v/>
      </c>
      <c r="E4570" s="180" t="str">
        <f t="shared" si="4264"/>
        <v/>
      </c>
      <c r="F4570" s="181"/>
      <c r="G4570" s="182"/>
      <c r="H4570" s="183"/>
      <c r="I4570" s="183"/>
      <c r="J4570" s="184"/>
      <c r="K4570" s="186"/>
      <c r="L4570" s="186"/>
      <c r="M4570" s="132"/>
      <c r="N4570" s="119" t="str">
        <f>VLOOKUP(K4570,COD!$O$2:$P$10,2,FALSE)</f>
        <v>#N/A</v>
      </c>
      <c r="O4570" s="119" t="str">
        <f>VLOOKUP(L4570,COD!$O$12:$P$25,2,FALSE)</f>
        <v>#N/A</v>
      </c>
      <c r="P4570" s="119" t="str">
        <f t="shared" si="4140"/>
        <v>#N/A</v>
      </c>
    </row>
    <row r="4571" ht="23.25" customHeight="1">
      <c r="A4571" s="86" t="str">
        <f t="shared" si="4213"/>
        <v>53</v>
      </c>
      <c r="B4571" s="177">
        <v>53.0</v>
      </c>
      <c r="C4571" s="178" t="str">
        <f t="shared" si="91"/>
        <v/>
      </c>
      <c r="D4571" s="179" t="str">
        <f t="shared" ref="D4571:E4571" si="4265">D4570</f>
        <v/>
      </c>
      <c r="E4571" s="180" t="str">
        <f t="shared" si="4265"/>
        <v/>
      </c>
      <c r="F4571" s="181"/>
      <c r="G4571" s="182"/>
      <c r="H4571" s="183"/>
      <c r="I4571" s="183"/>
      <c r="J4571" s="184"/>
      <c r="K4571" s="185"/>
      <c r="L4571" s="185"/>
      <c r="M4571" s="127"/>
      <c r="N4571" s="119" t="str">
        <f>VLOOKUP(K4571,COD!$O$2:$P$10,2,FALSE)</f>
        <v>#N/A</v>
      </c>
      <c r="O4571" s="119" t="str">
        <f>VLOOKUP(L4571,COD!$O$12:$P$25,2,FALSE)</f>
        <v>#N/A</v>
      </c>
      <c r="P4571" s="119" t="str">
        <f t="shared" si="4140"/>
        <v>#N/A</v>
      </c>
    </row>
    <row r="4572" ht="23.25" customHeight="1">
      <c r="A4572" s="86" t="str">
        <f t="shared" si="4213"/>
        <v>54</v>
      </c>
      <c r="B4572" s="177">
        <v>54.0</v>
      </c>
      <c r="C4572" s="178" t="str">
        <f t="shared" si="91"/>
        <v/>
      </c>
      <c r="D4572" s="179" t="str">
        <f t="shared" ref="D4572:E4572" si="4266">D4571</f>
        <v/>
      </c>
      <c r="E4572" s="180" t="str">
        <f t="shared" si="4266"/>
        <v/>
      </c>
      <c r="F4572" s="181"/>
      <c r="G4572" s="182"/>
      <c r="H4572" s="183"/>
      <c r="I4572" s="183"/>
      <c r="J4572" s="184"/>
      <c r="K4572" s="186"/>
      <c r="L4572" s="186"/>
      <c r="M4572" s="132"/>
      <c r="N4572" s="119" t="str">
        <f>VLOOKUP(K4572,COD!$O$2:$P$10,2,FALSE)</f>
        <v>#N/A</v>
      </c>
      <c r="O4572" s="119" t="str">
        <f>VLOOKUP(L4572,COD!$O$12:$P$25,2,FALSE)</f>
        <v>#N/A</v>
      </c>
      <c r="P4572" s="119" t="str">
        <f t="shared" si="4140"/>
        <v>#N/A</v>
      </c>
    </row>
    <row r="4573" ht="23.25" customHeight="1">
      <c r="A4573" s="86" t="str">
        <f t="shared" si="4213"/>
        <v>55</v>
      </c>
      <c r="B4573" s="177">
        <v>55.0</v>
      </c>
      <c r="C4573" s="178" t="str">
        <f t="shared" si="91"/>
        <v/>
      </c>
      <c r="D4573" s="179" t="str">
        <f t="shared" ref="D4573:E4573" si="4267">D4572</f>
        <v/>
      </c>
      <c r="E4573" s="180" t="str">
        <f t="shared" si="4267"/>
        <v/>
      </c>
      <c r="F4573" s="181"/>
      <c r="G4573" s="182"/>
      <c r="H4573" s="183"/>
      <c r="I4573" s="183"/>
      <c r="J4573" s="184"/>
      <c r="K4573" s="185"/>
      <c r="L4573" s="186"/>
      <c r="M4573" s="131"/>
      <c r="N4573" s="119" t="str">
        <f>VLOOKUP(K4573,COD!$O$2:$P$10,2,FALSE)</f>
        <v>#N/A</v>
      </c>
      <c r="O4573" s="119" t="str">
        <f>VLOOKUP(L4573,COD!$O$12:$P$25,2,FALSE)</f>
        <v>#N/A</v>
      </c>
      <c r="P4573" s="119" t="str">
        <f t="shared" si="4140"/>
        <v>#N/A</v>
      </c>
    </row>
    <row r="4574" ht="23.25" customHeight="1">
      <c r="A4574" s="86" t="str">
        <f t="shared" si="4213"/>
        <v>56</v>
      </c>
      <c r="B4574" s="177">
        <v>56.0</v>
      </c>
      <c r="C4574" s="178" t="str">
        <f t="shared" si="91"/>
        <v/>
      </c>
      <c r="D4574" s="179" t="str">
        <f t="shared" ref="D4574:E4574" si="4268">D4573</f>
        <v/>
      </c>
      <c r="E4574" s="180" t="str">
        <f t="shared" si="4268"/>
        <v/>
      </c>
      <c r="F4574" s="181"/>
      <c r="G4574" s="182"/>
      <c r="H4574" s="183"/>
      <c r="I4574" s="183"/>
      <c r="J4574" s="184"/>
      <c r="K4574" s="186"/>
      <c r="L4574" s="186"/>
      <c r="M4574" s="130"/>
      <c r="N4574" s="119" t="str">
        <f>VLOOKUP(K4574,COD!$O$2:$P$10,2,FALSE)</f>
        <v>#N/A</v>
      </c>
      <c r="O4574" s="119" t="str">
        <f>VLOOKUP(L4574,COD!$O$12:$P$25,2,FALSE)</f>
        <v>#N/A</v>
      </c>
      <c r="P4574" s="119" t="str">
        <f t="shared" si="4140"/>
        <v>#N/A</v>
      </c>
    </row>
    <row r="4575" ht="23.25" customHeight="1">
      <c r="A4575" s="86" t="str">
        <f t="shared" si="4213"/>
        <v>57</v>
      </c>
      <c r="B4575" s="177">
        <v>57.0</v>
      </c>
      <c r="C4575" s="178" t="str">
        <f t="shared" si="91"/>
        <v/>
      </c>
      <c r="D4575" s="179" t="str">
        <f t="shared" ref="D4575:E4575" si="4269">D4574</f>
        <v/>
      </c>
      <c r="E4575" s="180" t="str">
        <f t="shared" si="4269"/>
        <v/>
      </c>
      <c r="F4575" s="181"/>
      <c r="G4575" s="182"/>
      <c r="H4575" s="183"/>
      <c r="I4575" s="183"/>
      <c r="J4575" s="184"/>
      <c r="K4575" s="185"/>
      <c r="L4575" s="185"/>
      <c r="M4575" s="127"/>
      <c r="N4575" s="119" t="str">
        <f>VLOOKUP(K4575,COD!$O$2:$P$10,2,FALSE)</f>
        <v>#N/A</v>
      </c>
      <c r="O4575" s="119" t="str">
        <f>VLOOKUP(L4575,COD!$O$12:$P$25,2,FALSE)</f>
        <v>#N/A</v>
      </c>
      <c r="P4575" s="119" t="str">
        <f t="shared" si="4140"/>
        <v>#N/A</v>
      </c>
    </row>
    <row r="4576" ht="23.25" customHeight="1">
      <c r="A4576" s="86" t="str">
        <f t="shared" si="4213"/>
        <v>58</v>
      </c>
      <c r="B4576" s="177">
        <v>58.0</v>
      </c>
      <c r="C4576" s="178" t="str">
        <f t="shared" si="91"/>
        <v/>
      </c>
      <c r="D4576" s="179" t="str">
        <f t="shared" ref="D4576:E4576" si="4270">D4575</f>
        <v/>
      </c>
      <c r="E4576" s="180" t="str">
        <f t="shared" si="4270"/>
        <v/>
      </c>
      <c r="F4576" s="181"/>
      <c r="G4576" s="182"/>
      <c r="H4576" s="183"/>
      <c r="I4576" s="183"/>
      <c r="J4576" s="184"/>
      <c r="K4576" s="185"/>
      <c r="L4576" s="185"/>
      <c r="M4576" s="132"/>
      <c r="N4576" s="119" t="str">
        <f>VLOOKUP(K4576,COD!$O$2:$P$10,2,FALSE)</f>
        <v>#N/A</v>
      </c>
      <c r="O4576" s="119" t="str">
        <f>VLOOKUP(L4576,COD!$O$12:$P$25,2,FALSE)</f>
        <v>#N/A</v>
      </c>
      <c r="P4576" s="119" t="str">
        <f t="shared" si="4140"/>
        <v>#N/A</v>
      </c>
    </row>
    <row r="4577" ht="23.25" customHeight="1">
      <c r="A4577" s="86" t="str">
        <f t="shared" si="4213"/>
        <v>59</v>
      </c>
      <c r="B4577" s="177">
        <v>59.0</v>
      </c>
      <c r="C4577" s="178" t="str">
        <f t="shared" si="91"/>
        <v/>
      </c>
      <c r="D4577" s="179" t="str">
        <f t="shared" ref="D4577:E4577" si="4271">D4576</f>
        <v/>
      </c>
      <c r="E4577" s="180" t="str">
        <f t="shared" si="4271"/>
        <v/>
      </c>
      <c r="F4577" s="181"/>
      <c r="G4577" s="182"/>
      <c r="H4577" s="183"/>
      <c r="I4577" s="183"/>
      <c r="J4577" s="184"/>
      <c r="K4577" s="185"/>
      <c r="L4577" s="185"/>
      <c r="M4577" s="127"/>
      <c r="N4577" s="119" t="str">
        <f>VLOOKUP(K4577,COD!$O$2:$P$10,2,FALSE)</f>
        <v>#N/A</v>
      </c>
      <c r="O4577" s="119" t="str">
        <f>VLOOKUP(L4577,COD!$O$12:$P$25,2,FALSE)</f>
        <v>#N/A</v>
      </c>
      <c r="P4577" s="119" t="str">
        <f t="shared" si="4140"/>
        <v>#N/A</v>
      </c>
    </row>
    <row r="4578" ht="23.25" customHeight="1">
      <c r="A4578" s="86" t="str">
        <f t="shared" si="4213"/>
        <v>60</v>
      </c>
      <c r="B4578" s="177">
        <v>60.0</v>
      </c>
      <c r="C4578" s="178" t="str">
        <f t="shared" si="91"/>
        <v/>
      </c>
      <c r="D4578" s="179" t="str">
        <f t="shared" ref="D4578:E4578" si="4272">D4577</f>
        <v/>
      </c>
      <c r="E4578" s="180" t="str">
        <f t="shared" si="4272"/>
        <v/>
      </c>
      <c r="F4578" s="181"/>
      <c r="G4578" s="182"/>
      <c r="H4578" s="183"/>
      <c r="I4578" s="183"/>
      <c r="J4578" s="184"/>
      <c r="K4578" s="185"/>
      <c r="L4578" s="185"/>
      <c r="M4578" s="132"/>
      <c r="N4578" s="119" t="str">
        <f>VLOOKUP(K4578,COD!$O$2:$P$10,2,FALSE)</f>
        <v>#N/A</v>
      </c>
      <c r="O4578" s="119" t="str">
        <f>VLOOKUP(L4578,COD!$O$12:$P$25,2,FALSE)</f>
        <v>#N/A</v>
      </c>
      <c r="P4578" s="119" t="str">
        <f t="shared" si="4140"/>
        <v>#N/A</v>
      </c>
    </row>
    <row r="4579" ht="23.25" customHeight="1">
      <c r="A4579" s="86" t="str">
        <f t="shared" si="4213"/>
        <v>61</v>
      </c>
      <c r="B4579" s="177">
        <v>61.0</v>
      </c>
      <c r="C4579" s="178" t="str">
        <f t="shared" si="91"/>
        <v/>
      </c>
      <c r="D4579" s="179" t="str">
        <f t="shared" ref="D4579:E4579" si="4273">D4578</f>
        <v/>
      </c>
      <c r="E4579" s="180" t="str">
        <f t="shared" si="4273"/>
        <v/>
      </c>
      <c r="F4579" s="181"/>
      <c r="G4579" s="182"/>
      <c r="H4579" s="183"/>
      <c r="I4579" s="183"/>
      <c r="J4579" s="187"/>
      <c r="K4579" s="185"/>
      <c r="L4579" s="185"/>
      <c r="M4579" s="127"/>
      <c r="N4579" s="119" t="str">
        <f>VLOOKUP(K4579,COD!$O$2:$P$10,2,FALSE)</f>
        <v>#N/A</v>
      </c>
      <c r="O4579" s="119" t="str">
        <f>VLOOKUP(L4579,COD!$O$12:$P$25,2,FALSE)</f>
        <v>#N/A</v>
      </c>
      <c r="P4579" s="119" t="str">
        <f t="shared" si="4140"/>
        <v>#N/A</v>
      </c>
    </row>
    <row r="4580" ht="23.25" customHeight="1">
      <c r="A4580" s="86" t="str">
        <f t="shared" si="4213"/>
        <v>62</v>
      </c>
      <c r="B4580" s="177">
        <v>62.0</v>
      </c>
      <c r="C4580" s="178" t="str">
        <f t="shared" si="91"/>
        <v/>
      </c>
      <c r="D4580" s="179" t="str">
        <f t="shared" ref="D4580:E4580" si="4274">D4579</f>
        <v/>
      </c>
      <c r="E4580" s="180" t="str">
        <f t="shared" si="4274"/>
        <v/>
      </c>
      <c r="F4580" s="181"/>
      <c r="G4580" s="182"/>
      <c r="H4580" s="183"/>
      <c r="I4580" s="183"/>
      <c r="J4580" s="187"/>
      <c r="K4580" s="186"/>
      <c r="L4580" s="186"/>
      <c r="M4580" s="130"/>
      <c r="N4580" s="119" t="str">
        <f>VLOOKUP(K4580,COD!$O$2:$P$10,2,FALSE)</f>
        <v>#N/A</v>
      </c>
      <c r="O4580" s="119" t="str">
        <f>VLOOKUP(L4580,COD!$O$12:$P$25,2,FALSE)</f>
        <v>#N/A</v>
      </c>
      <c r="P4580" s="119" t="str">
        <f t="shared" si="4140"/>
        <v>#N/A</v>
      </c>
    </row>
    <row r="4581" ht="23.25" customHeight="1">
      <c r="A4581" s="86" t="str">
        <f t="shared" si="4213"/>
        <v>63</v>
      </c>
      <c r="B4581" s="177">
        <v>63.0</v>
      </c>
      <c r="C4581" s="178" t="str">
        <f t="shared" si="91"/>
        <v/>
      </c>
      <c r="D4581" s="179" t="str">
        <f t="shared" ref="D4581:E4581" si="4275">D4580</f>
        <v/>
      </c>
      <c r="E4581" s="180" t="str">
        <f t="shared" si="4275"/>
        <v/>
      </c>
      <c r="F4581" s="181"/>
      <c r="G4581" s="182"/>
      <c r="H4581" s="183"/>
      <c r="I4581" s="183"/>
      <c r="J4581" s="187"/>
      <c r="K4581" s="185"/>
      <c r="L4581" s="185"/>
      <c r="M4581" s="131"/>
      <c r="N4581" s="119" t="str">
        <f>VLOOKUP(K4581,COD!$O$2:$P$10,2,FALSE)</f>
        <v>#N/A</v>
      </c>
      <c r="O4581" s="119" t="str">
        <f>VLOOKUP(L4581,COD!$O$12:$P$25,2,FALSE)</f>
        <v>#N/A</v>
      </c>
      <c r="P4581" s="119" t="str">
        <f t="shared" si="4140"/>
        <v>#N/A</v>
      </c>
    </row>
    <row r="4582" ht="23.25" customHeight="1">
      <c r="A4582" s="86" t="str">
        <f t="shared" si="4213"/>
        <v>64</v>
      </c>
      <c r="B4582" s="177">
        <v>64.0</v>
      </c>
      <c r="C4582" s="178" t="str">
        <f t="shared" si="91"/>
        <v/>
      </c>
      <c r="D4582" s="179" t="str">
        <f t="shared" ref="D4582:E4582" si="4276">D4581</f>
        <v/>
      </c>
      <c r="E4582" s="180" t="str">
        <f t="shared" si="4276"/>
        <v/>
      </c>
      <c r="F4582" s="181"/>
      <c r="G4582" s="182"/>
      <c r="H4582" s="183"/>
      <c r="I4582" s="183"/>
      <c r="J4582" s="184"/>
      <c r="K4582" s="185"/>
      <c r="L4582" s="185"/>
      <c r="M4582" s="130"/>
      <c r="N4582" s="119" t="str">
        <f>VLOOKUP(K4582,COD!$O$2:$P$10,2,FALSE)</f>
        <v>#N/A</v>
      </c>
      <c r="O4582" s="119" t="str">
        <f>VLOOKUP(L4582,COD!$O$12:$P$25,2,FALSE)</f>
        <v>#N/A</v>
      </c>
      <c r="P4582" s="119" t="str">
        <f t="shared" si="4140"/>
        <v>#N/A</v>
      </c>
    </row>
    <row r="4583" ht="23.25" customHeight="1">
      <c r="A4583" s="86" t="str">
        <f t="shared" si="4213"/>
        <v>65</v>
      </c>
      <c r="B4583" s="177">
        <v>65.0</v>
      </c>
      <c r="C4583" s="178" t="str">
        <f t="shared" si="91"/>
        <v/>
      </c>
      <c r="D4583" s="179" t="str">
        <f t="shared" ref="D4583:E4583" si="4277">D4582</f>
        <v/>
      </c>
      <c r="E4583" s="180" t="str">
        <f t="shared" si="4277"/>
        <v/>
      </c>
      <c r="F4583" s="181"/>
      <c r="G4583" s="182"/>
      <c r="H4583" s="183"/>
      <c r="I4583" s="183"/>
      <c r="J4583" s="184"/>
      <c r="K4583" s="185"/>
      <c r="L4583" s="185"/>
      <c r="M4583" s="131"/>
      <c r="N4583" s="119" t="str">
        <f>VLOOKUP(K4583,COD!$O$2:$P$10,2,FALSE)</f>
        <v>#N/A</v>
      </c>
      <c r="O4583" s="119" t="str">
        <f>VLOOKUP(L4583,COD!$O$12:$P$25,2,FALSE)</f>
        <v>#N/A</v>
      </c>
      <c r="P4583" s="119" t="str">
        <f t="shared" si="4140"/>
        <v>#N/A</v>
      </c>
    </row>
    <row r="4584" ht="23.25" customHeight="1">
      <c r="A4584" s="86" t="str">
        <f t="shared" si="4213"/>
        <v>66</v>
      </c>
      <c r="B4584" s="177">
        <v>66.0</v>
      </c>
      <c r="C4584" s="178" t="str">
        <f t="shared" si="91"/>
        <v/>
      </c>
      <c r="D4584" s="179" t="str">
        <f t="shared" ref="D4584:E4584" si="4278">D4583</f>
        <v/>
      </c>
      <c r="E4584" s="180" t="str">
        <f t="shared" si="4278"/>
        <v/>
      </c>
      <c r="F4584" s="181"/>
      <c r="G4584" s="182"/>
      <c r="H4584" s="183"/>
      <c r="I4584" s="183"/>
      <c r="J4584" s="184"/>
      <c r="K4584" s="186"/>
      <c r="L4584" s="186"/>
      <c r="M4584" s="130"/>
      <c r="N4584" s="119" t="str">
        <f>VLOOKUP(K4584,COD!$O$2:$P$10,2,FALSE)</f>
        <v>#N/A</v>
      </c>
      <c r="O4584" s="119" t="str">
        <f>VLOOKUP(L4584,COD!$O$12:$P$25,2,FALSE)</f>
        <v>#N/A</v>
      </c>
      <c r="P4584" s="119" t="str">
        <f t="shared" si="4140"/>
        <v>#N/A</v>
      </c>
    </row>
    <row r="4585" ht="23.25" customHeight="1">
      <c r="A4585" s="86" t="str">
        <f t="shared" si="4213"/>
        <v>67</v>
      </c>
      <c r="B4585" s="177">
        <v>67.0</v>
      </c>
      <c r="C4585" s="178" t="str">
        <f t="shared" si="91"/>
        <v/>
      </c>
      <c r="D4585" s="179" t="str">
        <f t="shared" ref="D4585:E4585" si="4279">D4584</f>
        <v/>
      </c>
      <c r="E4585" s="180" t="str">
        <f t="shared" si="4279"/>
        <v/>
      </c>
      <c r="F4585" s="181"/>
      <c r="G4585" s="182"/>
      <c r="H4585" s="183"/>
      <c r="I4585" s="183"/>
      <c r="J4585" s="184"/>
      <c r="K4585" s="185"/>
      <c r="L4585" s="185"/>
      <c r="M4585" s="127"/>
      <c r="N4585" s="119" t="str">
        <f>VLOOKUP(K4585,COD!$O$2:$P$10,2,FALSE)</f>
        <v>#N/A</v>
      </c>
      <c r="O4585" s="119" t="str">
        <f>VLOOKUP(L4585,COD!$O$12:$P$25,2,FALSE)</f>
        <v>#N/A</v>
      </c>
      <c r="P4585" s="119" t="str">
        <f t="shared" si="4140"/>
        <v>#N/A</v>
      </c>
    </row>
    <row r="4586" ht="23.25" customHeight="1">
      <c r="A4586" s="86" t="str">
        <f t="shared" si="4213"/>
        <v>68</v>
      </c>
      <c r="B4586" s="177">
        <v>68.0</v>
      </c>
      <c r="C4586" s="178" t="str">
        <f t="shared" si="91"/>
        <v/>
      </c>
      <c r="D4586" s="179" t="str">
        <f t="shared" ref="D4586:E4586" si="4280">D4585</f>
        <v/>
      </c>
      <c r="E4586" s="180" t="str">
        <f t="shared" si="4280"/>
        <v/>
      </c>
      <c r="F4586" s="181"/>
      <c r="G4586" s="182"/>
      <c r="H4586" s="183"/>
      <c r="I4586" s="183"/>
      <c r="J4586" s="187"/>
      <c r="K4586" s="186"/>
      <c r="L4586" s="186"/>
      <c r="M4586" s="130"/>
      <c r="N4586" s="119" t="str">
        <f>VLOOKUP(K4586,COD!$O$2:$P$10,2,FALSE)</f>
        <v>#N/A</v>
      </c>
      <c r="O4586" s="119" t="str">
        <f>VLOOKUP(L4586,COD!$O$12:$P$25,2,FALSE)</f>
        <v>#N/A</v>
      </c>
      <c r="P4586" s="119" t="str">
        <f t="shared" si="4140"/>
        <v>#N/A</v>
      </c>
    </row>
    <row r="4587" ht="23.25" customHeight="1">
      <c r="A4587" s="86" t="str">
        <f t="shared" si="4213"/>
        <v>69</v>
      </c>
      <c r="B4587" s="177">
        <v>69.0</v>
      </c>
      <c r="C4587" s="178" t="str">
        <f t="shared" si="91"/>
        <v/>
      </c>
      <c r="D4587" s="179" t="str">
        <f t="shared" ref="D4587:E4587" si="4281">D4586</f>
        <v/>
      </c>
      <c r="E4587" s="180" t="str">
        <f t="shared" si="4281"/>
        <v/>
      </c>
      <c r="F4587" s="181"/>
      <c r="G4587" s="182"/>
      <c r="H4587" s="183"/>
      <c r="I4587" s="183"/>
      <c r="J4587" s="184"/>
      <c r="K4587" s="186"/>
      <c r="L4587" s="186"/>
      <c r="M4587" s="131"/>
      <c r="N4587" s="119" t="str">
        <f>VLOOKUP(K4587,COD!$O$2:$P$10,2,FALSE)</f>
        <v>#N/A</v>
      </c>
      <c r="O4587" s="119" t="str">
        <f>VLOOKUP(L4587,COD!$O$12:$P$25,2,FALSE)</f>
        <v>#N/A</v>
      </c>
      <c r="P4587" s="119" t="str">
        <f t="shared" si="4140"/>
        <v>#N/A</v>
      </c>
    </row>
    <row r="4588" ht="23.25" customHeight="1">
      <c r="A4588" s="86" t="str">
        <f t="shared" si="4213"/>
        <v>70</v>
      </c>
      <c r="B4588" s="191">
        <v>70.0</v>
      </c>
      <c r="C4588" s="192" t="str">
        <f t="shared" si="91"/>
        <v/>
      </c>
      <c r="D4588" s="193" t="str">
        <f t="shared" ref="D4588:E4588" si="4282">D4587</f>
        <v/>
      </c>
      <c r="E4588" s="194" t="str">
        <f t="shared" si="4282"/>
        <v/>
      </c>
      <c r="F4588" s="195"/>
      <c r="G4588" s="196"/>
      <c r="H4588" s="197"/>
      <c r="I4588" s="197"/>
      <c r="J4588" s="198"/>
      <c r="K4588" s="199"/>
      <c r="L4588" s="199"/>
      <c r="M4588" s="166"/>
      <c r="N4588" s="119" t="str">
        <f>VLOOKUP(K4588,COD!$O$2:$P$10,2,FALSE)</f>
        <v>#N/A</v>
      </c>
      <c r="O4588" s="119" t="str">
        <f>VLOOKUP(L4588,COD!$O$12:$P$25,2,FALSE)</f>
        <v>#N/A</v>
      </c>
      <c r="P4588" s="119" t="str">
        <f t="shared" si="4140"/>
        <v>#N/A</v>
      </c>
    </row>
    <row r="4589" ht="21.0" customHeight="1">
      <c r="A4589" s="86" t="str">
        <f t="shared" ref="A4589:A4591" si="4284">E4589&amp;D4589&amp;F4589</f>
        <v>CLAVE ROJA</v>
      </c>
      <c r="B4589" s="167" t="s">
        <v>450</v>
      </c>
      <c r="C4589" s="200" t="str">
        <f t="shared" si="91"/>
        <v/>
      </c>
      <c r="D4589" s="201" t="str">
        <f t="shared" ref="D4589:E4589" si="4283">D4588</f>
        <v/>
      </c>
      <c r="E4589" s="202" t="str">
        <f t="shared" si="4283"/>
        <v/>
      </c>
      <c r="F4589" s="203" t="s">
        <v>21</v>
      </c>
      <c r="G4589" s="150"/>
      <c r="H4589" s="150"/>
      <c r="I4589" s="150"/>
      <c r="J4589" s="151"/>
      <c r="K4589" s="152"/>
      <c r="L4589" s="151"/>
      <c r="M4589" s="153"/>
      <c r="N4589" s="119" t="str">
        <f>VLOOKUP(K4589,COD!$O$2:$P$10,2,FALSE)</f>
        <v>#N/A</v>
      </c>
      <c r="O4589" s="119" t="str">
        <f>VLOOKUP(L4589,COD!$O$12:$P$25,2,FALSE)</f>
        <v>#N/A</v>
      </c>
      <c r="P4589" s="119" t="str">
        <f t="shared" si="4140"/>
        <v>#N/A</v>
      </c>
    </row>
    <row r="4590" ht="21.0" customHeight="1">
      <c r="A4590" s="86" t="str">
        <f t="shared" si="4284"/>
        <v>CLAVE AMARILLA</v>
      </c>
      <c r="B4590" s="177" t="s">
        <v>450</v>
      </c>
      <c r="C4590" s="204" t="str">
        <f t="shared" si="91"/>
        <v/>
      </c>
      <c r="D4590" s="205" t="str">
        <f t="shared" ref="D4590:E4590" si="4285">D4589</f>
        <v/>
      </c>
      <c r="E4590" s="180" t="str">
        <f t="shared" si="4285"/>
        <v/>
      </c>
      <c r="F4590" s="206" t="s">
        <v>32</v>
      </c>
      <c r="G4590" s="157"/>
      <c r="H4590" s="157"/>
      <c r="I4590" s="157"/>
      <c r="J4590" s="158"/>
      <c r="K4590" s="159"/>
      <c r="L4590" s="158"/>
      <c r="M4590" s="130"/>
      <c r="N4590" s="119" t="str">
        <f>VLOOKUP(K4590,COD!$O$2:$P$10,2,FALSE)</f>
        <v>#N/A</v>
      </c>
      <c r="O4590" s="119" t="str">
        <f>VLOOKUP(L4590,COD!$O$12:$P$25,2,FALSE)</f>
        <v>#N/A</v>
      </c>
      <c r="P4590" s="119" t="str">
        <f t="shared" si="4140"/>
        <v>#N/A</v>
      </c>
    </row>
    <row r="4591" ht="21.0" customHeight="1">
      <c r="A4591" s="86" t="str">
        <f t="shared" si="4284"/>
        <v>CLAVE AZUL</v>
      </c>
      <c r="B4591" s="191" t="s">
        <v>450</v>
      </c>
      <c r="C4591" s="207" t="str">
        <f t="shared" si="91"/>
        <v/>
      </c>
      <c r="D4591" s="208" t="str">
        <f t="shared" ref="D4591:E4591" si="4286">D4590</f>
        <v/>
      </c>
      <c r="E4591" s="194" t="str">
        <f t="shared" si="4286"/>
        <v/>
      </c>
      <c r="F4591" s="209" t="s">
        <v>43</v>
      </c>
      <c r="G4591" s="163"/>
      <c r="H4591" s="163"/>
      <c r="I4591" s="163"/>
      <c r="J4591" s="164"/>
      <c r="K4591" s="165"/>
      <c r="L4591" s="164"/>
      <c r="M4591" s="166"/>
      <c r="N4591" s="119" t="str">
        <f>VLOOKUP(K4591,COD!$O$2:$P$10,2,FALSE)</f>
        <v>#N/A</v>
      </c>
      <c r="O4591" s="119" t="str">
        <f>VLOOKUP(L4591,COD!$O$12:$P$25,2,FALSE)</f>
        <v>#N/A</v>
      </c>
      <c r="P4591" s="119" t="str">
        <f t="shared" si="4140"/>
        <v>#N/A</v>
      </c>
    </row>
    <row r="4592" ht="23.25" customHeight="1">
      <c r="A4592" s="86" t="str">
        <f t="shared" ref="A4592:A4661" si="4287">E4592&amp;D4592&amp;B4592</f>
        <v>1</v>
      </c>
      <c r="B4592" s="108">
        <v>1.0</v>
      </c>
      <c r="C4592" s="109" t="str">
        <f t="shared" si="91"/>
        <v/>
      </c>
      <c r="D4592" s="110" t="str">
        <f>VLOOKUP($B$2&amp;$E4592,'Numeración'!$A$4:$G$63,5,FALSE)</f>
        <v/>
      </c>
      <c r="E4592" s="210"/>
      <c r="F4592" s="211"/>
      <c r="G4592" s="113"/>
      <c r="H4592" s="114"/>
      <c r="I4592" s="114"/>
      <c r="J4592" s="212"/>
      <c r="K4592" s="175"/>
      <c r="L4592" s="175"/>
      <c r="M4592" s="117"/>
      <c r="N4592" s="118" t="str">
        <f>VLOOKUP(K4592,COD!$O$2:$P$10,2,FALSE)</f>
        <v>#N/A</v>
      </c>
      <c r="O4592" s="118" t="str">
        <f>VLOOKUP(L4592,COD!$O$12:$P$25,2,FALSE)</f>
        <v>#N/A</v>
      </c>
      <c r="P4592" s="119" t="str">
        <f t="shared" si="4140"/>
        <v>#N/A</v>
      </c>
    </row>
    <row r="4593" ht="23.25" customHeight="1">
      <c r="A4593" s="86" t="str">
        <f t="shared" si="4287"/>
        <v>2</v>
      </c>
      <c r="B4593" s="120">
        <v>2.0</v>
      </c>
      <c r="C4593" s="121" t="str">
        <f t="shared" si="91"/>
        <v/>
      </c>
      <c r="D4593" s="122" t="str">
        <f t="shared" ref="D4593:E4593" si="4288">D4592</f>
        <v/>
      </c>
      <c r="E4593" s="123" t="str">
        <f t="shared" si="4288"/>
        <v/>
      </c>
      <c r="F4593" s="213"/>
      <c r="G4593" s="124"/>
      <c r="H4593" s="125"/>
      <c r="I4593" s="125"/>
      <c r="J4593" s="214"/>
      <c r="K4593" s="185"/>
      <c r="L4593" s="186"/>
      <c r="M4593" s="127"/>
      <c r="N4593" s="128" t="str">
        <f>VLOOKUP(K4593,COD!$O$2:$P$10,2,FALSE)</f>
        <v>#N/A</v>
      </c>
      <c r="O4593" s="128" t="str">
        <f>VLOOKUP(L4593,COD!$O$12:$P$25,2,FALSE)</f>
        <v>#N/A</v>
      </c>
      <c r="P4593" s="119" t="str">
        <f t="shared" si="4140"/>
        <v>#N/A</v>
      </c>
    </row>
    <row r="4594" ht="23.25" customHeight="1">
      <c r="A4594" s="86" t="str">
        <f t="shared" si="4287"/>
        <v>3</v>
      </c>
      <c r="B4594" s="120">
        <v>3.0</v>
      </c>
      <c r="C4594" s="121" t="str">
        <f t="shared" si="91"/>
        <v/>
      </c>
      <c r="D4594" s="122" t="str">
        <f t="shared" ref="D4594:E4594" si="4289">D4593</f>
        <v/>
      </c>
      <c r="E4594" s="123" t="str">
        <f t="shared" si="4289"/>
        <v/>
      </c>
      <c r="F4594" s="213"/>
      <c r="G4594" s="124"/>
      <c r="H4594" s="125"/>
      <c r="I4594" s="125"/>
      <c r="J4594" s="214"/>
      <c r="K4594" s="185"/>
      <c r="L4594" s="185"/>
      <c r="M4594" s="130"/>
      <c r="N4594" s="118" t="str">
        <f>VLOOKUP(K4594,COD!$O$2:$P$10,2,FALSE)</f>
        <v>#N/A</v>
      </c>
      <c r="O4594" s="118" t="str">
        <f>VLOOKUP(L4594,COD!$O$12:$P$25,2,FALSE)</f>
        <v>#N/A</v>
      </c>
      <c r="P4594" s="119" t="str">
        <f t="shared" si="4140"/>
        <v>#N/A</v>
      </c>
    </row>
    <row r="4595" ht="23.25" customHeight="1">
      <c r="A4595" s="86" t="str">
        <f t="shared" si="4287"/>
        <v>4</v>
      </c>
      <c r="B4595" s="120">
        <v>4.0</v>
      </c>
      <c r="C4595" s="121" t="str">
        <f t="shared" si="91"/>
        <v/>
      </c>
      <c r="D4595" s="122" t="str">
        <f t="shared" ref="D4595:E4595" si="4290">D4594</f>
        <v/>
      </c>
      <c r="E4595" s="123" t="str">
        <f t="shared" si="4290"/>
        <v/>
      </c>
      <c r="F4595" s="213"/>
      <c r="G4595" s="124"/>
      <c r="H4595" s="125"/>
      <c r="I4595" s="125"/>
      <c r="J4595" s="214"/>
      <c r="K4595" s="185"/>
      <c r="L4595" s="185"/>
      <c r="M4595" s="127"/>
      <c r="N4595" s="128" t="str">
        <f>VLOOKUP(K4595,COD!$O$2:$P$10,2,FALSE)</f>
        <v>#N/A</v>
      </c>
      <c r="O4595" s="128" t="str">
        <f>VLOOKUP(L4595,COD!$O$12:$P$25,2,FALSE)</f>
        <v>#N/A</v>
      </c>
      <c r="P4595" s="119" t="str">
        <f t="shared" si="4140"/>
        <v>#N/A</v>
      </c>
    </row>
    <row r="4596" ht="23.25" customHeight="1">
      <c r="A4596" s="86" t="str">
        <f t="shared" si="4287"/>
        <v>5</v>
      </c>
      <c r="B4596" s="120">
        <v>5.0</v>
      </c>
      <c r="C4596" s="121" t="str">
        <f t="shared" si="91"/>
        <v/>
      </c>
      <c r="D4596" s="122" t="str">
        <f t="shared" ref="D4596:E4596" si="4291">D4595</f>
        <v/>
      </c>
      <c r="E4596" s="123" t="str">
        <f t="shared" si="4291"/>
        <v/>
      </c>
      <c r="F4596" s="213"/>
      <c r="G4596" s="124"/>
      <c r="H4596" s="125"/>
      <c r="I4596" s="125"/>
      <c r="J4596" s="214"/>
      <c r="K4596" s="185"/>
      <c r="L4596" s="185"/>
      <c r="M4596" s="130"/>
      <c r="N4596" s="118" t="str">
        <f>VLOOKUP(K4596,COD!$O$2:$P$10,2,FALSE)</f>
        <v>#N/A</v>
      </c>
      <c r="O4596" s="118" t="str">
        <f>VLOOKUP(L4596,COD!$O$12:$P$25,2,FALSE)</f>
        <v>#N/A</v>
      </c>
      <c r="P4596" s="119" t="str">
        <f t="shared" si="4140"/>
        <v>#N/A</v>
      </c>
    </row>
    <row r="4597" ht="23.25" customHeight="1">
      <c r="A4597" s="86" t="str">
        <f t="shared" si="4287"/>
        <v>6</v>
      </c>
      <c r="B4597" s="120">
        <v>6.0</v>
      </c>
      <c r="C4597" s="121" t="str">
        <f t="shared" si="91"/>
        <v/>
      </c>
      <c r="D4597" s="122" t="str">
        <f t="shared" ref="D4597:E4597" si="4292">D4596</f>
        <v/>
      </c>
      <c r="E4597" s="123" t="str">
        <f t="shared" si="4292"/>
        <v/>
      </c>
      <c r="F4597" s="213"/>
      <c r="G4597" s="124"/>
      <c r="H4597" s="125"/>
      <c r="I4597" s="125"/>
      <c r="J4597" s="214"/>
      <c r="K4597" s="185"/>
      <c r="L4597" s="185"/>
      <c r="M4597" s="131"/>
      <c r="N4597" s="128" t="str">
        <f>VLOOKUP(K4597,COD!$O$2:$P$10,2,FALSE)</f>
        <v>#N/A</v>
      </c>
      <c r="O4597" s="128" t="str">
        <f>VLOOKUP(L4597,COD!$O$12:$P$25,2,FALSE)</f>
        <v>#N/A</v>
      </c>
      <c r="P4597" s="119" t="str">
        <f t="shared" si="4140"/>
        <v>#N/A</v>
      </c>
    </row>
    <row r="4598" ht="23.25" customHeight="1">
      <c r="A4598" s="86" t="str">
        <f t="shared" si="4287"/>
        <v>7</v>
      </c>
      <c r="B4598" s="120">
        <v>7.0</v>
      </c>
      <c r="C4598" s="121" t="str">
        <f t="shared" si="91"/>
        <v/>
      </c>
      <c r="D4598" s="122" t="str">
        <f t="shared" ref="D4598:E4598" si="4293">D4597</f>
        <v/>
      </c>
      <c r="E4598" s="123" t="str">
        <f t="shared" si="4293"/>
        <v/>
      </c>
      <c r="F4598" s="213"/>
      <c r="G4598" s="124"/>
      <c r="H4598" s="125"/>
      <c r="I4598" s="125"/>
      <c r="J4598" s="214"/>
      <c r="K4598" s="185"/>
      <c r="L4598" s="185"/>
      <c r="M4598" s="132"/>
      <c r="N4598" s="118" t="str">
        <f>VLOOKUP(K4598,COD!$O$2:$P$10,2,FALSE)</f>
        <v>#N/A</v>
      </c>
      <c r="O4598" s="118" t="str">
        <f>VLOOKUP(L4598,COD!$O$12:$P$25,2,FALSE)</f>
        <v>#N/A</v>
      </c>
      <c r="P4598" s="119" t="str">
        <f t="shared" si="4140"/>
        <v>#N/A</v>
      </c>
    </row>
    <row r="4599" ht="23.25" customHeight="1">
      <c r="A4599" s="86" t="str">
        <f t="shared" si="4287"/>
        <v>8</v>
      </c>
      <c r="B4599" s="120">
        <v>8.0</v>
      </c>
      <c r="C4599" s="121" t="str">
        <f t="shared" si="91"/>
        <v/>
      </c>
      <c r="D4599" s="122" t="str">
        <f t="shared" ref="D4599:E4599" si="4294">D4598</f>
        <v/>
      </c>
      <c r="E4599" s="123" t="str">
        <f t="shared" si="4294"/>
        <v/>
      </c>
      <c r="F4599" s="213"/>
      <c r="G4599" s="124"/>
      <c r="H4599" s="125"/>
      <c r="I4599" s="125"/>
      <c r="J4599" s="214"/>
      <c r="K4599" s="185"/>
      <c r="L4599" s="185"/>
      <c r="M4599" s="127"/>
      <c r="N4599" s="128" t="str">
        <f>VLOOKUP(K4599,COD!$O$2:$P$10,2,FALSE)</f>
        <v>#N/A</v>
      </c>
      <c r="O4599" s="128" t="str">
        <f>VLOOKUP(L4599,COD!$O$12:$P$25,2,FALSE)</f>
        <v>#N/A</v>
      </c>
      <c r="P4599" s="119" t="str">
        <f t="shared" si="4140"/>
        <v>#N/A</v>
      </c>
    </row>
    <row r="4600" ht="23.25" customHeight="1">
      <c r="A4600" s="86" t="str">
        <f t="shared" si="4287"/>
        <v>9</v>
      </c>
      <c r="B4600" s="120">
        <v>9.0</v>
      </c>
      <c r="C4600" s="121" t="str">
        <f t="shared" si="91"/>
        <v/>
      </c>
      <c r="D4600" s="122" t="str">
        <f t="shared" ref="D4600:E4600" si="4295">D4599</f>
        <v/>
      </c>
      <c r="E4600" s="123" t="str">
        <f t="shared" si="4295"/>
        <v/>
      </c>
      <c r="F4600" s="213"/>
      <c r="G4600" s="124"/>
      <c r="H4600" s="125"/>
      <c r="I4600" s="125"/>
      <c r="J4600" s="214"/>
      <c r="K4600" s="185"/>
      <c r="L4600" s="185"/>
      <c r="M4600" s="130"/>
      <c r="N4600" s="118" t="str">
        <f>VLOOKUP(K4600,COD!$O$2:$P$10,2,FALSE)</f>
        <v>#N/A</v>
      </c>
      <c r="O4600" s="118" t="str">
        <f>VLOOKUP(L4600,COD!$O$12:$P$25,2,FALSE)</f>
        <v>#N/A</v>
      </c>
      <c r="P4600" s="119" t="str">
        <f t="shared" si="4140"/>
        <v>#N/A</v>
      </c>
    </row>
    <row r="4601" ht="23.25" customHeight="1">
      <c r="A4601" s="86" t="str">
        <f t="shared" si="4287"/>
        <v>10</v>
      </c>
      <c r="B4601" s="120">
        <v>10.0</v>
      </c>
      <c r="C4601" s="121" t="str">
        <f t="shared" si="91"/>
        <v/>
      </c>
      <c r="D4601" s="122" t="str">
        <f t="shared" ref="D4601:E4601" si="4296">D4600</f>
        <v/>
      </c>
      <c r="E4601" s="123" t="str">
        <f t="shared" si="4296"/>
        <v/>
      </c>
      <c r="F4601" s="213"/>
      <c r="G4601" s="124"/>
      <c r="H4601" s="125"/>
      <c r="I4601" s="125"/>
      <c r="J4601" s="214"/>
      <c r="K4601" s="185"/>
      <c r="L4601" s="185"/>
      <c r="M4601" s="127"/>
      <c r="N4601" s="128" t="str">
        <f>VLOOKUP(K4601,COD!$O$2:$P$10,2,FALSE)</f>
        <v>#N/A</v>
      </c>
      <c r="O4601" s="128" t="str">
        <f>VLOOKUP(L4601,COD!$O$12:$P$25,2,FALSE)</f>
        <v>#N/A</v>
      </c>
      <c r="P4601" s="119" t="str">
        <f t="shared" si="4140"/>
        <v>#N/A</v>
      </c>
    </row>
    <row r="4602" ht="23.25" customHeight="1">
      <c r="A4602" s="86" t="str">
        <f t="shared" si="4287"/>
        <v>11</v>
      </c>
      <c r="B4602" s="120">
        <v>11.0</v>
      </c>
      <c r="C4602" s="121" t="str">
        <f t="shared" si="91"/>
        <v/>
      </c>
      <c r="D4602" s="122" t="str">
        <f t="shared" ref="D4602:E4602" si="4297">D4601</f>
        <v/>
      </c>
      <c r="E4602" s="123" t="str">
        <f t="shared" si="4297"/>
        <v/>
      </c>
      <c r="F4602" s="213"/>
      <c r="G4602" s="124"/>
      <c r="H4602" s="125"/>
      <c r="I4602" s="125"/>
      <c r="J4602" s="214"/>
      <c r="K4602" s="185"/>
      <c r="L4602" s="185"/>
      <c r="M4602" s="130"/>
      <c r="N4602" s="118" t="str">
        <f>VLOOKUP(K4602,COD!$O$2:$P$10,2,FALSE)</f>
        <v>#N/A</v>
      </c>
      <c r="O4602" s="118" t="str">
        <f>VLOOKUP(L4602,COD!$O$12:$P$25,2,FALSE)</f>
        <v>#N/A</v>
      </c>
      <c r="P4602" s="119" t="str">
        <f t="shared" si="4140"/>
        <v>#N/A</v>
      </c>
    </row>
    <row r="4603" ht="23.25" customHeight="1">
      <c r="A4603" s="86" t="str">
        <f t="shared" si="4287"/>
        <v>12</v>
      </c>
      <c r="B4603" s="120">
        <v>12.0</v>
      </c>
      <c r="C4603" s="121" t="str">
        <f t="shared" si="91"/>
        <v/>
      </c>
      <c r="D4603" s="122" t="str">
        <f t="shared" ref="D4603:E4603" si="4298">D4602</f>
        <v/>
      </c>
      <c r="E4603" s="123" t="str">
        <f t="shared" si="4298"/>
        <v/>
      </c>
      <c r="F4603" s="213"/>
      <c r="G4603" s="124"/>
      <c r="H4603" s="125"/>
      <c r="I4603" s="125"/>
      <c r="J4603" s="214"/>
      <c r="K4603" s="186"/>
      <c r="L4603" s="186"/>
      <c r="M4603" s="131"/>
      <c r="N4603" s="128" t="str">
        <f>VLOOKUP(K4603,COD!$O$2:$P$10,2,FALSE)</f>
        <v>#N/A</v>
      </c>
      <c r="O4603" s="128" t="str">
        <f>VLOOKUP(L4603,COD!$O$12:$P$25,2,FALSE)</f>
        <v>#N/A</v>
      </c>
      <c r="P4603" s="119" t="str">
        <f t="shared" si="4140"/>
        <v>#N/A</v>
      </c>
    </row>
    <row r="4604" ht="23.25" customHeight="1">
      <c r="A4604" s="86" t="str">
        <f t="shared" si="4287"/>
        <v>13</v>
      </c>
      <c r="B4604" s="120">
        <v>13.0</v>
      </c>
      <c r="C4604" s="121" t="str">
        <f t="shared" si="91"/>
        <v/>
      </c>
      <c r="D4604" s="122" t="str">
        <f t="shared" ref="D4604:E4604" si="4299">D4603</f>
        <v/>
      </c>
      <c r="E4604" s="123" t="str">
        <f t="shared" si="4299"/>
        <v/>
      </c>
      <c r="F4604" s="213"/>
      <c r="G4604" s="124"/>
      <c r="H4604" s="125"/>
      <c r="I4604" s="125"/>
      <c r="J4604" s="214"/>
      <c r="K4604" s="185"/>
      <c r="L4604" s="185"/>
      <c r="M4604" s="132"/>
      <c r="N4604" s="118" t="str">
        <f>VLOOKUP(K4604,COD!$O$2:$P$10,2,FALSE)</f>
        <v>#N/A</v>
      </c>
      <c r="O4604" s="118" t="str">
        <f>VLOOKUP(L4604,COD!$O$12:$P$25,2,FALSE)</f>
        <v>#N/A</v>
      </c>
      <c r="P4604" s="119" t="str">
        <f t="shared" si="4140"/>
        <v>#N/A</v>
      </c>
    </row>
    <row r="4605" ht="23.25" customHeight="1">
      <c r="A4605" s="86" t="str">
        <f t="shared" si="4287"/>
        <v>14</v>
      </c>
      <c r="B4605" s="120">
        <v>14.0</v>
      </c>
      <c r="C4605" s="121" t="str">
        <f t="shared" si="91"/>
        <v/>
      </c>
      <c r="D4605" s="122" t="str">
        <f t="shared" ref="D4605:E4605" si="4300">D4604</f>
        <v/>
      </c>
      <c r="E4605" s="123" t="str">
        <f t="shared" si="4300"/>
        <v/>
      </c>
      <c r="F4605" s="213"/>
      <c r="G4605" s="124"/>
      <c r="H4605" s="125"/>
      <c r="I4605" s="125"/>
      <c r="J4605" s="214"/>
      <c r="K4605" s="186"/>
      <c r="L4605" s="186"/>
      <c r="M4605" s="131"/>
      <c r="N4605" s="128" t="str">
        <f>VLOOKUP(K4605,COD!$O$2:$P$10,2,FALSE)</f>
        <v>#N/A</v>
      </c>
      <c r="O4605" s="128" t="str">
        <f>VLOOKUP(L4605,COD!$O$12:$P$25,2,FALSE)</f>
        <v>#N/A</v>
      </c>
      <c r="P4605" s="119" t="str">
        <f t="shared" si="4140"/>
        <v>#N/A</v>
      </c>
    </row>
    <row r="4606" ht="23.25" customHeight="1">
      <c r="A4606" s="86" t="str">
        <f t="shared" si="4287"/>
        <v>15</v>
      </c>
      <c r="B4606" s="120">
        <v>15.0</v>
      </c>
      <c r="C4606" s="121" t="str">
        <f t="shared" si="91"/>
        <v/>
      </c>
      <c r="D4606" s="122" t="str">
        <f t="shared" ref="D4606:E4606" si="4301">D4605</f>
        <v/>
      </c>
      <c r="E4606" s="123" t="str">
        <f t="shared" si="4301"/>
        <v/>
      </c>
      <c r="F4606" s="213"/>
      <c r="G4606" s="124"/>
      <c r="H4606" s="125"/>
      <c r="I4606" s="125"/>
      <c r="J4606" s="214"/>
      <c r="K4606" s="186"/>
      <c r="L4606" s="186"/>
      <c r="M4606" s="132"/>
      <c r="N4606" s="118" t="str">
        <f>VLOOKUP(K4606,COD!$O$2:$P$10,2,FALSE)</f>
        <v>#N/A</v>
      </c>
      <c r="O4606" s="118" t="str">
        <f>VLOOKUP(L4606,COD!$O$12:$P$25,2,FALSE)</f>
        <v>#N/A</v>
      </c>
      <c r="P4606" s="119" t="str">
        <f t="shared" si="4140"/>
        <v>#N/A</v>
      </c>
    </row>
    <row r="4607" ht="23.25" customHeight="1">
      <c r="A4607" s="86" t="str">
        <f t="shared" si="4287"/>
        <v>16</v>
      </c>
      <c r="B4607" s="120">
        <v>16.0</v>
      </c>
      <c r="C4607" s="121" t="str">
        <f t="shared" si="91"/>
        <v/>
      </c>
      <c r="D4607" s="122" t="str">
        <f t="shared" ref="D4607:E4607" si="4302">D4606</f>
        <v/>
      </c>
      <c r="E4607" s="123" t="str">
        <f t="shared" si="4302"/>
        <v/>
      </c>
      <c r="F4607" s="213"/>
      <c r="G4607" s="124"/>
      <c r="H4607" s="125"/>
      <c r="I4607" s="125"/>
      <c r="J4607" s="214"/>
      <c r="K4607" s="186"/>
      <c r="L4607" s="186"/>
      <c r="M4607" s="127"/>
      <c r="N4607" s="128" t="str">
        <f>VLOOKUP(K4607,COD!$O$2:$P$10,2,FALSE)</f>
        <v>#N/A</v>
      </c>
      <c r="O4607" s="128" t="str">
        <f>VLOOKUP(L4607,COD!$O$12:$P$25,2,FALSE)</f>
        <v>#N/A</v>
      </c>
      <c r="P4607" s="119" t="str">
        <f t="shared" si="4140"/>
        <v>#N/A</v>
      </c>
    </row>
    <row r="4608" ht="23.25" customHeight="1">
      <c r="A4608" s="86" t="str">
        <f t="shared" si="4287"/>
        <v>17</v>
      </c>
      <c r="B4608" s="120">
        <v>17.0</v>
      </c>
      <c r="C4608" s="121" t="str">
        <f t="shared" si="91"/>
        <v/>
      </c>
      <c r="D4608" s="122" t="str">
        <f t="shared" ref="D4608:E4608" si="4303">D4607</f>
        <v/>
      </c>
      <c r="E4608" s="123" t="str">
        <f t="shared" si="4303"/>
        <v/>
      </c>
      <c r="F4608" s="213"/>
      <c r="G4608" s="124"/>
      <c r="H4608" s="125"/>
      <c r="I4608" s="125"/>
      <c r="J4608" s="214"/>
      <c r="K4608" s="186"/>
      <c r="L4608" s="186"/>
      <c r="M4608" s="130"/>
      <c r="N4608" s="118" t="str">
        <f>VLOOKUP(K4608,COD!$O$2:$P$10,2,FALSE)</f>
        <v>#N/A</v>
      </c>
      <c r="O4608" s="118" t="str">
        <f>VLOOKUP(L4608,COD!$O$12:$P$25,2,FALSE)</f>
        <v>#N/A</v>
      </c>
      <c r="P4608" s="119" t="str">
        <f t="shared" si="4140"/>
        <v>#N/A</v>
      </c>
    </row>
    <row r="4609" ht="23.25" customHeight="1">
      <c r="A4609" s="86" t="str">
        <f t="shared" si="4287"/>
        <v>18</v>
      </c>
      <c r="B4609" s="120">
        <v>18.0</v>
      </c>
      <c r="C4609" s="121" t="str">
        <f t="shared" si="91"/>
        <v/>
      </c>
      <c r="D4609" s="122" t="str">
        <f t="shared" ref="D4609:E4609" si="4304">D4608</f>
        <v/>
      </c>
      <c r="E4609" s="123" t="str">
        <f t="shared" si="4304"/>
        <v/>
      </c>
      <c r="F4609" s="213"/>
      <c r="G4609" s="124"/>
      <c r="H4609" s="125"/>
      <c r="I4609" s="125"/>
      <c r="J4609" s="215"/>
      <c r="K4609" s="186"/>
      <c r="L4609" s="186"/>
      <c r="M4609" s="131"/>
      <c r="N4609" s="128" t="str">
        <f>VLOOKUP(K4609,COD!$O$2:$P$10,2,FALSE)</f>
        <v>#N/A</v>
      </c>
      <c r="O4609" s="128" t="str">
        <f>VLOOKUP(L4609,COD!$O$12:$P$25,2,FALSE)</f>
        <v>#N/A</v>
      </c>
      <c r="P4609" s="119" t="str">
        <f t="shared" si="4140"/>
        <v>#N/A</v>
      </c>
    </row>
    <row r="4610" ht="23.25" customHeight="1">
      <c r="A4610" s="86" t="str">
        <f t="shared" si="4287"/>
        <v>19</v>
      </c>
      <c r="B4610" s="120">
        <v>19.0</v>
      </c>
      <c r="C4610" s="121" t="str">
        <f t="shared" si="91"/>
        <v/>
      </c>
      <c r="D4610" s="122" t="str">
        <f t="shared" ref="D4610:E4610" si="4305">D4609</f>
        <v/>
      </c>
      <c r="E4610" s="123" t="str">
        <f t="shared" si="4305"/>
        <v/>
      </c>
      <c r="F4610" s="213"/>
      <c r="G4610" s="124"/>
      <c r="H4610" s="125"/>
      <c r="I4610" s="125"/>
      <c r="J4610" s="214"/>
      <c r="K4610" s="186"/>
      <c r="L4610" s="186"/>
      <c r="M4610" s="132"/>
      <c r="N4610" s="118" t="str">
        <f>VLOOKUP(K4610,COD!$O$2:$P$10,2,FALSE)</f>
        <v>#N/A</v>
      </c>
      <c r="O4610" s="118" t="str">
        <f>VLOOKUP(L4610,COD!$O$12:$P$25,2,FALSE)</f>
        <v>#N/A</v>
      </c>
      <c r="P4610" s="119" t="str">
        <f t="shared" si="4140"/>
        <v>#N/A</v>
      </c>
    </row>
    <row r="4611" ht="23.25" customHeight="1">
      <c r="A4611" s="86" t="str">
        <f t="shared" si="4287"/>
        <v>20</v>
      </c>
      <c r="B4611" s="120">
        <v>20.0</v>
      </c>
      <c r="C4611" s="121" t="str">
        <f t="shared" si="91"/>
        <v/>
      </c>
      <c r="D4611" s="122" t="str">
        <f t="shared" ref="D4611:E4611" si="4306">D4610</f>
        <v/>
      </c>
      <c r="E4611" s="123" t="str">
        <f t="shared" si="4306"/>
        <v/>
      </c>
      <c r="F4611" s="213"/>
      <c r="G4611" s="124"/>
      <c r="H4611" s="125"/>
      <c r="I4611" s="125"/>
      <c r="J4611" s="214"/>
      <c r="K4611" s="186"/>
      <c r="L4611" s="186"/>
      <c r="M4611" s="127"/>
      <c r="N4611" s="128" t="str">
        <f>VLOOKUP(K4611,COD!$O$2:$P$10,2,FALSE)</f>
        <v>#N/A</v>
      </c>
      <c r="O4611" s="128" t="str">
        <f>VLOOKUP(L4611,COD!$O$12:$P$25,2,FALSE)</f>
        <v>#N/A</v>
      </c>
      <c r="P4611" s="119" t="str">
        <f t="shared" si="4140"/>
        <v>#N/A</v>
      </c>
    </row>
    <row r="4612" ht="23.25" customHeight="1">
      <c r="A4612" s="86" t="str">
        <f t="shared" si="4287"/>
        <v>21</v>
      </c>
      <c r="B4612" s="120">
        <v>21.0</v>
      </c>
      <c r="C4612" s="121" t="str">
        <f t="shared" si="91"/>
        <v/>
      </c>
      <c r="D4612" s="122" t="str">
        <f t="shared" ref="D4612:E4612" si="4307">D4611</f>
        <v/>
      </c>
      <c r="E4612" s="123" t="str">
        <f t="shared" si="4307"/>
        <v/>
      </c>
      <c r="F4612" s="213"/>
      <c r="G4612" s="124"/>
      <c r="H4612" s="125"/>
      <c r="I4612" s="125"/>
      <c r="J4612" s="215"/>
      <c r="K4612" s="185"/>
      <c r="L4612" s="186"/>
      <c r="M4612" s="132"/>
      <c r="N4612" s="118" t="str">
        <f>VLOOKUP(K4612,COD!$O$2:$P$10,2,FALSE)</f>
        <v>#N/A</v>
      </c>
      <c r="O4612" s="118" t="str">
        <f>VLOOKUP(L4612,COD!$O$12:$P$25,2,FALSE)</f>
        <v>#N/A</v>
      </c>
      <c r="P4612" s="119" t="str">
        <f t="shared" si="4140"/>
        <v>#N/A</v>
      </c>
    </row>
    <row r="4613" ht="23.25" customHeight="1">
      <c r="A4613" s="86" t="str">
        <f t="shared" si="4287"/>
        <v>22</v>
      </c>
      <c r="B4613" s="120">
        <v>22.0</v>
      </c>
      <c r="C4613" s="121" t="str">
        <f t="shared" si="91"/>
        <v/>
      </c>
      <c r="D4613" s="122" t="str">
        <f t="shared" ref="D4613:E4613" si="4308">D4612</f>
        <v/>
      </c>
      <c r="E4613" s="123" t="str">
        <f t="shared" si="4308"/>
        <v/>
      </c>
      <c r="F4613" s="213"/>
      <c r="G4613" s="124"/>
      <c r="H4613" s="125"/>
      <c r="I4613" s="125"/>
      <c r="J4613" s="214"/>
      <c r="K4613" s="186"/>
      <c r="L4613" s="186"/>
      <c r="M4613" s="131"/>
      <c r="N4613" s="128" t="str">
        <f>VLOOKUP(K4613,COD!$O$2:$P$10,2,FALSE)</f>
        <v>#N/A</v>
      </c>
      <c r="O4613" s="128" t="str">
        <f>VLOOKUP(L4613,COD!$O$12:$P$25,2,FALSE)</f>
        <v>#N/A</v>
      </c>
      <c r="P4613" s="119" t="str">
        <f t="shared" si="4140"/>
        <v>#N/A</v>
      </c>
    </row>
    <row r="4614" ht="23.25" customHeight="1">
      <c r="A4614" s="86" t="str">
        <f t="shared" si="4287"/>
        <v>23</v>
      </c>
      <c r="B4614" s="120">
        <v>23.0</v>
      </c>
      <c r="C4614" s="121" t="str">
        <f t="shared" si="91"/>
        <v/>
      </c>
      <c r="D4614" s="122" t="str">
        <f t="shared" ref="D4614:E4614" si="4309">D4613</f>
        <v/>
      </c>
      <c r="E4614" s="123" t="str">
        <f t="shared" si="4309"/>
        <v/>
      </c>
      <c r="F4614" s="213"/>
      <c r="G4614" s="124"/>
      <c r="H4614" s="125"/>
      <c r="I4614" s="125"/>
      <c r="J4614" s="214"/>
      <c r="K4614" s="185"/>
      <c r="L4614" s="186"/>
      <c r="M4614" s="130"/>
      <c r="N4614" s="118" t="str">
        <f>VLOOKUP(K4614,COD!$O$2:$P$10,2,FALSE)</f>
        <v>#N/A</v>
      </c>
      <c r="O4614" s="118" t="str">
        <f>VLOOKUP(L4614,COD!$O$12:$P$25,2,FALSE)</f>
        <v>#N/A</v>
      </c>
      <c r="P4614" s="119" t="str">
        <f t="shared" si="4140"/>
        <v>#N/A</v>
      </c>
    </row>
    <row r="4615" ht="23.25" customHeight="1">
      <c r="A4615" s="86" t="str">
        <f t="shared" si="4287"/>
        <v>24</v>
      </c>
      <c r="B4615" s="120">
        <v>24.0</v>
      </c>
      <c r="C4615" s="121" t="str">
        <f t="shared" si="91"/>
        <v/>
      </c>
      <c r="D4615" s="122" t="str">
        <f t="shared" ref="D4615:E4615" si="4310">D4614</f>
        <v/>
      </c>
      <c r="E4615" s="123" t="str">
        <f t="shared" si="4310"/>
        <v/>
      </c>
      <c r="F4615" s="213"/>
      <c r="G4615" s="124"/>
      <c r="H4615" s="125"/>
      <c r="I4615" s="125"/>
      <c r="J4615" s="214"/>
      <c r="K4615" s="186"/>
      <c r="L4615" s="186"/>
      <c r="M4615" s="131"/>
      <c r="N4615" s="128" t="str">
        <f>VLOOKUP(K4615,COD!$O$2:$P$10,2,FALSE)</f>
        <v>#N/A</v>
      </c>
      <c r="O4615" s="128" t="str">
        <f>VLOOKUP(L4615,COD!$O$12:$P$25,2,FALSE)</f>
        <v>#N/A</v>
      </c>
      <c r="P4615" s="119" t="str">
        <f t="shared" si="4140"/>
        <v>#N/A</v>
      </c>
    </row>
    <row r="4616" ht="23.25" customHeight="1">
      <c r="A4616" s="86" t="str">
        <f t="shared" si="4287"/>
        <v>25</v>
      </c>
      <c r="B4616" s="120">
        <v>25.0</v>
      </c>
      <c r="C4616" s="121" t="str">
        <f t="shared" si="91"/>
        <v/>
      </c>
      <c r="D4616" s="122" t="str">
        <f t="shared" ref="D4616:E4616" si="4311">D4615</f>
        <v/>
      </c>
      <c r="E4616" s="123" t="str">
        <f t="shared" si="4311"/>
        <v/>
      </c>
      <c r="F4616" s="213"/>
      <c r="G4616" s="124"/>
      <c r="H4616" s="125"/>
      <c r="I4616" s="125"/>
      <c r="J4616" s="215"/>
      <c r="K4616" s="185"/>
      <c r="L4616" s="185"/>
      <c r="M4616" s="132"/>
      <c r="N4616" s="118" t="str">
        <f>VLOOKUP(K4616,COD!$O$2:$P$10,2,FALSE)</f>
        <v>#N/A</v>
      </c>
      <c r="O4616" s="118" t="str">
        <f>VLOOKUP(L4616,COD!$O$12:$P$25,2,FALSE)</f>
        <v>#N/A</v>
      </c>
      <c r="P4616" s="119" t="str">
        <f t="shared" si="4140"/>
        <v>#N/A</v>
      </c>
    </row>
    <row r="4617" ht="23.25" customHeight="1">
      <c r="A4617" s="86" t="str">
        <f t="shared" si="4287"/>
        <v>26</v>
      </c>
      <c r="B4617" s="120">
        <v>26.0</v>
      </c>
      <c r="C4617" s="121" t="str">
        <f t="shared" si="91"/>
        <v/>
      </c>
      <c r="D4617" s="122" t="str">
        <f t="shared" ref="D4617:E4617" si="4312">D4616</f>
        <v/>
      </c>
      <c r="E4617" s="123" t="str">
        <f t="shared" si="4312"/>
        <v/>
      </c>
      <c r="F4617" s="213"/>
      <c r="G4617" s="124"/>
      <c r="H4617" s="125"/>
      <c r="I4617" s="125"/>
      <c r="J4617" s="214"/>
      <c r="K4617" s="185"/>
      <c r="L4617" s="185"/>
      <c r="M4617" s="127"/>
      <c r="N4617" s="128" t="str">
        <f>VLOOKUP(K4617,COD!$O$2:$P$10,2,FALSE)</f>
        <v>#N/A</v>
      </c>
      <c r="O4617" s="128" t="str">
        <f>VLOOKUP(L4617,COD!$O$12:$P$25,2,FALSE)</f>
        <v>#N/A</v>
      </c>
      <c r="P4617" s="119" t="str">
        <f t="shared" si="4140"/>
        <v>#N/A</v>
      </c>
    </row>
    <row r="4618" ht="23.25" customHeight="1">
      <c r="A4618" s="86" t="str">
        <f t="shared" si="4287"/>
        <v>27</v>
      </c>
      <c r="B4618" s="120">
        <v>27.0</v>
      </c>
      <c r="C4618" s="121" t="str">
        <f t="shared" si="91"/>
        <v/>
      </c>
      <c r="D4618" s="122" t="str">
        <f t="shared" ref="D4618:E4618" si="4313">D4617</f>
        <v/>
      </c>
      <c r="E4618" s="123" t="str">
        <f t="shared" si="4313"/>
        <v/>
      </c>
      <c r="F4618" s="213"/>
      <c r="G4618" s="124"/>
      <c r="H4618" s="125"/>
      <c r="I4618" s="125"/>
      <c r="J4618" s="214"/>
      <c r="K4618" s="185"/>
      <c r="L4618" s="185"/>
      <c r="M4618" s="130"/>
      <c r="N4618" s="118" t="str">
        <f>VLOOKUP(K4618,COD!$O$2:$P$10,2,FALSE)</f>
        <v>#N/A</v>
      </c>
      <c r="O4618" s="118" t="str">
        <f>VLOOKUP(L4618,COD!$O$12:$P$25,2,FALSE)</f>
        <v>#N/A</v>
      </c>
      <c r="P4618" s="119" t="str">
        <f t="shared" si="4140"/>
        <v>#N/A</v>
      </c>
    </row>
    <row r="4619" ht="23.25" customHeight="1">
      <c r="A4619" s="86" t="str">
        <f t="shared" si="4287"/>
        <v>28</v>
      </c>
      <c r="B4619" s="120">
        <v>28.0</v>
      </c>
      <c r="C4619" s="121" t="str">
        <f t="shared" si="91"/>
        <v/>
      </c>
      <c r="D4619" s="122" t="str">
        <f t="shared" ref="D4619:E4619" si="4314">D4618</f>
        <v/>
      </c>
      <c r="E4619" s="123" t="str">
        <f t="shared" si="4314"/>
        <v/>
      </c>
      <c r="F4619" s="213"/>
      <c r="G4619" s="124"/>
      <c r="H4619" s="125"/>
      <c r="I4619" s="125"/>
      <c r="J4619" s="214"/>
      <c r="K4619" s="185"/>
      <c r="L4619" s="185"/>
      <c r="M4619" s="127"/>
      <c r="N4619" s="128" t="str">
        <f>VLOOKUP(K4619,COD!$O$2:$P$10,2,FALSE)</f>
        <v>#N/A</v>
      </c>
      <c r="O4619" s="128" t="str">
        <f>VLOOKUP(L4619,COD!$O$12:$P$25,2,FALSE)</f>
        <v>#N/A</v>
      </c>
      <c r="P4619" s="119" t="str">
        <f t="shared" si="4140"/>
        <v>#N/A</v>
      </c>
    </row>
    <row r="4620" ht="23.25" customHeight="1">
      <c r="A4620" s="86" t="str">
        <f t="shared" si="4287"/>
        <v>29</v>
      </c>
      <c r="B4620" s="120">
        <v>29.0</v>
      </c>
      <c r="C4620" s="121" t="str">
        <f t="shared" si="91"/>
        <v/>
      </c>
      <c r="D4620" s="122" t="str">
        <f t="shared" ref="D4620:E4620" si="4315">D4619</f>
        <v/>
      </c>
      <c r="E4620" s="123" t="str">
        <f t="shared" si="4315"/>
        <v/>
      </c>
      <c r="F4620" s="213"/>
      <c r="G4620" s="124"/>
      <c r="H4620" s="125"/>
      <c r="I4620" s="125"/>
      <c r="J4620" s="214"/>
      <c r="K4620" s="185"/>
      <c r="L4620" s="185"/>
      <c r="M4620" s="130"/>
      <c r="N4620" s="118" t="str">
        <f>VLOOKUP(K4620,COD!$O$2:$P$10,2,FALSE)</f>
        <v>#N/A</v>
      </c>
      <c r="O4620" s="118" t="str">
        <f>VLOOKUP(L4620,COD!$O$12:$P$25,2,FALSE)</f>
        <v>#N/A</v>
      </c>
      <c r="P4620" s="119" t="str">
        <f t="shared" si="4140"/>
        <v>#N/A</v>
      </c>
    </row>
    <row r="4621" ht="23.25" customHeight="1">
      <c r="A4621" s="86" t="str">
        <f t="shared" si="4287"/>
        <v>30</v>
      </c>
      <c r="B4621" s="120">
        <v>30.0</v>
      </c>
      <c r="C4621" s="121" t="str">
        <f t="shared" si="91"/>
        <v/>
      </c>
      <c r="D4621" s="122" t="str">
        <f t="shared" ref="D4621:E4621" si="4316">D4620</f>
        <v/>
      </c>
      <c r="E4621" s="123" t="str">
        <f t="shared" si="4316"/>
        <v/>
      </c>
      <c r="F4621" s="213"/>
      <c r="G4621" s="124"/>
      <c r="H4621" s="125"/>
      <c r="I4621" s="125"/>
      <c r="J4621" s="214"/>
      <c r="K4621" s="185"/>
      <c r="L4621" s="185"/>
      <c r="M4621" s="131"/>
      <c r="N4621" s="128" t="str">
        <f>VLOOKUP(K4621,COD!$O$2:$P$10,2,FALSE)</f>
        <v>#N/A</v>
      </c>
      <c r="O4621" s="128" t="str">
        <f>VLOOKUP(L4621,COD!$O$12:$P$25,2,FALSE)</f>
        <v>#N/A</v>
      </c>
      <c r="P4621" s="119" t="str">
        <f t="shared" si="4140"/>
        <v>#N/A</v>
      </c>
    </row>
    <row r="4622" ht="23.25" customHeight="1">
      <c r="A4622" s="86" t="str">
        <f t="shared" si="4287"/>
        <v>31</v>
      </c>
      <c r="B4622" s="120">
        <v>31.0</v>
      </c>
      <c r="C4622" s="121" t="str">
        <f t="shared" si="91"/>
        <v/>
      </c>
      <c r="D4622" s="122" t="str">
        <f t="shared" ref="D4622:E4622" si="4317">D4621</f>
        <v/>
      </c>
      <c r="E4622" s="123" t="str">
        <f t="shared" si="4317"/>
        <v/>
      </c>
      <c r="F4622" s="213"/>
      <c r="G4622" s="124"/>
      <c r="H4622" s="125"/>
      <c r="I4622" s="125"/>
      <c r="J4622" s="214"/>
      <c r="K4622" s="186"/>
      <c r="L4622" s="186"/>
      <c r="M4622" s="130"/>
      <c r="N4622" s="118" t="str">
        <f>VLOOKUP(K4622,COD!$O$2:$P$10,2,FALSE)</f>
        <v>#N/A</v>
      </c>
      <c r="O4622" s="118" t="str">
        <f>VLOOKUP(L4622,COD!$O$12:$P$25,2,FALSE)</f>
        <v>#N/A</v>
      </c>
      <c r="P4622" s="119" t="str">
        <f t="shared" si="4140"/>
        <v>#N/A</v>
      </c>
    </row>
    <row r="4623" ht="23.25" customHeight="1">
      <c r="A4623" s="86" t="str">
        <f t="shared" si="4287"/>
        <v>32</v>
      </c>
      <c r="B4623" s="120">
        <v>32.0</v>
      </c>
      <c r="C4623" s="121" t="str">
        <f t="shared" si="91"/>
        <v/>
      </c>
      <c r="D4623" s="122" t="str">
        <f t="shared" ref="D4623:E4623" si="4318">D4622</f>
        <v/>
      </c>
      <c r="E4623" s="123" t="str">
        <f t="shared" si="4318"/>
        <v/>
      </c>
      <c r="F4623" s="213"/>
      <c r="G4623" s="124"/>
      <c r="H4623" s="125"/>
      <c r="I4623" s="125"/>
      <c r="J4623" s="214"/>
      <c r="K4623" s="185"/>
      <c r="L4623" s="185"/>
      <c r="M4623" s="131"/>
      <c r="N4623" s="128" t="str">
        <f>VLOOKUP(K4623,COD!$O$2:$P$10,2,FALSE)</f>
        <v>#N/A</v>
      </c>
      <c r="O4623" s="128" t="str">
        <f>VLOOKUP(L4623,COD!$O$12:$P$25,2,FALSE)</f>
        <v>#N/A</v>
      </c>
      <c r="P4623" s="119" t="str">
        <f t="shared" si="4140"/>
        <v>#N/A</v>
      </c>
    </row>
    <row r="4624" ht="23.25" customHeight="1">
      <c r="A4624" s="86" t="str">
        <f t="shared" si="4287"/>
        <v>33</v>
      </c>
      <c r="B4624" s="120">
        <v>33.0</v>
      </c>
      <c r="C4624" s="121" t="str">
        <f t="shared" si="91"/>
        <v/>
      </c>
      <c r="D4624" s="122" t="str">
        <f t="shared" ref="D4624:E4624" si="4319">D4623</f>
        <v/>
      </c>
      <c r="E4624" s="123" t="str">
        <f t="shared" si="4319"/>
        <v/>
      </c>
      <c r="F4624" s="213"/>
      <c r="G4624" s="124"/>
      <c r="H4624" s="125"/>
      <c r="I4624" s="125"/>
      <c r="J4624" s="214"/>
      <c r="K4624" s="185"/>
      <c r="L4624" s="185"/>
      <c r="M4624" s="132"/>
      <c r="N4624" s="118" t="str">
        <f>VLOOKUP(K4624,COD!$O$2:$P$10,2,FALSE)</f>
        <v>#N/A</v>
      </c>
      <c r="O4624" s="118" t="str">
        <f>VLOOKUP(L4624,COD!$O$12:$P$25,2,FALSE)</f>
        <v>#N/A</v>
      </c>
      <c r="P4624" s="119" t="str">
        <f t="shared" si="4140"/>
        <v>#N/A</v>
      </c>
    </row>
    <row r="4625" ht="23.25" customHeight="1">
      <c r="A4625" s="86" t="str">
        <f t="shared" si="4287"/>
        <v>34</v>
      </c>
      <c r="B4625" s="120">
        <v>34.0</v>
      </c>
      <c r="C4625" s="121" t="str">
        <f t="shared" si="91"/>
        <v/>
      </c>
      <c r="D4625" s="122" t="str">
        <f t="shared" ref="D4625:E4625" si="4320">D4624</f>
        <v/>
      </c>
      <c r="E4625" s="123" t="str">
        <f t="shared" si="4320"/>
        <v/>
      </c>
      <c r="F4625" s="213"/>
      <c r="G4625" s="124"/>
      <c r="H4625" s="125"/>
      <c r="I4625" s="125"/>
      <c r="J4625" s="214"/>
      <c r="K4625" s="185"/>
      <c r="L4625" s="185"/>
      <c r="M4625" s="127"/>
      <c r="N4625" s="128" t="str">
        <f>VLOOKUP(K4625,COD!$O$2:$P$10,2,FALSE)</f>
        <v>#N/A</v>
      </c>
      <c r="O4625" s="128" t="str">
        <f>VLOOKUP(L4625,COD!$O$12:$P$25,2,FALSE)</f>
        <v>#N/A</v>
      </c>
      <c r="P4625" s="119" t="str">
        <f t="shared" si="4140"/>
        <v>#N/A</v>
      </c>
    </row>
    <row r="4626" ht="23.25" customHeight="1">
      <c r="A4626" s="86" t="str">
        <f t="shared" si="4287"/>
        <v>35</v>
      </c>
      <c r="B4626" s="120">
        <v>35.0</v>
      </c>
      <c r="C4626" s="121" t="str">
        <f t="shared" si="91"/>
        <v/>
      </c>
      <c r="D4626" s="122" t="str">
        <f t="shared" ref="D4626:E4626" si="4321">D4625</f>
        <v/>
      </c>
      <c r="E4626" s="123" t="str">
        <f t="shared" si="4321"/>
        <v/>
      </c>
      <c r="F4626" s="213"/>
      <c r="G4626" s="124"/>
      <c r="H4626" s="125"/>
      <c r="I4626" s="125"/>
      <c r="J4626" s="214"/>
      <c r="K4626" s="185"/>
      <c r="L4626" s="185"/>
      <c r="M4626" s="130"/>
      <c r="N4626" s="118" t="str">
        <f>VLOOKUP(K4626,COD!$O$2:$P$10,2,FALSE)</f>
        <v>#N/A</v>
      </c>
      <c r="O4626" s="118" t="str">
        <f>VLOOKUP(L4626,COD!$O$12:$P$25,2,FALSE)</f>
        <v>#N/A</v>
      </c>
      <c r="P4626" s="119" t="str">
        <f t="shared" si="4140"/>
        <v>#N/A</v>
      </c>
    </row>
    <row r="4627" ht="23.25" customHeight="1">
      <c r="A4627" s="86" t="str">
        <f t="shared" si="4287"/>
        <v>36</v>
      </c>
      <c r="B4627" s="120">
        <v>36.0</v>
      </c>
      <c r="C4627" s="121" t="str">
        <f t="shared" si="91"/>
        <v/>
      </c>
      <c r="D4627" s="122" t="str">
        <f t="shared" ref="D4627:E4627" si="4322">D4626</f>
        <v/>
      </c>
      <c r="E4627" s="123" t="str">
        <f t="shared" si="4322"/>
        <v/>
      </c>
      <c r="F4627" s="213"/>
      <c r="G4627" s="124"/>
      <c r="H4627" s="125"/>
      <c r="I4627" s="125"/>
      <c r="J4627" s="214"/>
      <c r="K4627" s="185"/>
      <c r="L4627" s="185"/>
      <c r="M4627" s="127"/>
      <c r="N4627" s="128" t="str">
        <f>VLOOKUP(K4627,COD!$O$2:$P$10,2,FALSE)</f>
        <v>#N/A</v>
      </c>
      <c r="O4627" s="128" t="str">
        <f>VLOOKUP(L4627,COD!$O$12:$P$25,2,FALSE)</f>
        <v>#N/A</v>
      </c>
      <c r="P4627" s="119" t="str">
        <f t="shared" si="4140"/>
        <v>#N/A</v>
      </c>
    </row>
    <row r="4628" ht="23.25" customHeight="1">
      <c r="A4628" s="86" t="str">
        <f t="shared" si="4287"/>
        <v>37</v>
      </c>
      <c r="B4628" s="120">
        <v>37.0</v>
      </c>
      <c r="C4628" s="121" t="str">
        <f t="shared" si="91"/>
        <v/>
      </c>
      <c r="D4628" s="122" t="str">
        <f t="shared" ref="D4628:E4628" si="4323">D4627</f>
        <v/>
      </c>
      <c r="E4628" s="123" t="str">
        <f t="shared" si="4323"/>
        <v/>
      </c>
      <c r="F4628" s="213"/>
      <c r="G4628" s="124"/>
      <c r="H4628" s="125"/>
      <c r="I4628" s="125"/>
      <c r="J4628" s="215"/>
      <c r="K4628" s="185"/>
      <c r="L4628" s="185"/>
      <c r="M4628" s="132"/>
      <c r="N4628" s="118" t="str">
        <f>VLOOKUP(K4628,COD!$O$2:$P$10,2,FALSE)</f>
        <v>#N/A</v>
      </c>
      <c r="O4628" s="118" t="str">
        <f>VLOOKUP(L4628,COD!$O$12:$P$25,2,FALSE)</f>
        <v>#N/A</v>
      </c>
      <c r="P4628" s="119" t="str">
        <f t="shared" si="4140"/>
        <v>#N/A</v>
      </c>
    </row>
    <row r="4629" ht="23.25" customHeight="1">
      <c r="A4629" s="86" t="str">
        <f t="shared" si="4287"/>
        <v>38</v>
      </c>
      <c r="B4629" s="120">
        <v>38.0</v>
      </c>
      <c r="C4629" s="121" t="str">
        <f t="shared" si="91"/>
        <v/>
      </c>
      <c r="D4629" s="122" t="str">
        <f t="shared" ref="D4629:E4629" si="4324">D4628</f>
        <v/>
      </c>
      <c r="E4629" s="123" t="str">
        <f t="shared" si="4324"/>
        <v/>
      </c>
      <c r="F4629" s="213"/>
      <c r="G4629" s="124"/>
      <c r="H4629" s="125"/>
      <c r="I4629" s="125"/>
      <c r="J4629" s="214"/>
      <c r="K4629" s="185"/>
      <c r="L4629" s="185"/>
      <c r="M4629" s="127"/>
      <c r="N4629" s="128" t="str">
        <f>VLOOKUP(K4629,COD!$O$2:$P$10,2,FALSE)</f>
        <v>#N/A</v>
      </c>
      <c r="O4629" s="128" t="str">
        <f>VLOOKUP(L4629,COD!$O$12:$P$25,2,FALSE)</f>
        <v>#N/A</v>
      </c>
      <c r="P4629" s="119" t="str">
        <f t="shared" si="4140"/>
        <v>#N/A</v>
      </c>
    </row>
    <row r="4630" ht="23.25" customHeight="1">
      <c r="A4630" s="86" t="str">
        <f t="shared" si="4287"/>
        <v>39</v>
      </c>
      <c r="B4630" s="120">
        <v>39.0</v>
      </c>
      <c r="C4630" s="121" t="str">
        <f t="shared" si="91"/>
        <v/>
      </c>
      <c r="D4630" s="122" t="str">
        <f t="shared" ref="D4630:E4630" si="4325">D4629</f>
        <v/>
      </c>
      <c r="E4630" s="123" t="str">
        <f t="shared" si="4325"/>
        <v/>
      </c>
      <c r="F4630" s="213"/>
      <c r="G4630" s="124"/>
      <c r="H4630" s="125"/>
      <c r="I4630" s="125"/>
      <c r="J4630" s="214"/>
      <c r="K4630" s="185"/>
      <c r="L4630" s="186"/>
      <c r="M4630" s="132"/>
      <c r="N4630" s="118" t="str">
        <f>VLOOKUP(K4630,COD!$O$2:$P$10,2,FALSE)</f>
        <v>#N/A</v>
      </c>
      <c r="O4630" s="118" t="str">
        <f>VLOOKUP(L4630,COD!$O$12:$P$25,2,FALSE)</f>
        <v>#N/A</v>
      </c>
      <c r="P4630" s="119" t="str">
        <f t="shared" si="4140"/>
        <v>#N/A</v>
      </c>
    </row>
    <row r="4631" ht="23.25" customHeight="1">
      <c r="A4631" s="86" t="str">
        <f t="shared" si="4287"/>
        <v>40</v>
      </c>
      <c r="B4631" s="120">
        <v>40.0</v>
      </c>
      <c r="C4631" s="121" t="str">
        <f t="shared" si="91"/>
        <v/>
      </c>
      <c r="D4631" s="122" t="str">
        <f t="shared" ref="D4631:E4631" si="4326">D4630</f>
        <v/>
      </c>
      <c r="E4631" s="123" t="str">
        <f t="shared" si="4326"/>
        <v/>
      </c>
      <c r="F4631" s="213"/>
      <c r="G4631" s="124"/>
      <c r="H4631" s="125"/>
      <c r="I4631" s="125"/>
      <c r="J4631" s="214"/>
      <c r="K4631" s="185"/>
      <c r="L4631" s="186"/>
      <c r="M4631" s="131"/>
      <c r="N4631" s="128" t="str">
        <f>VLOOKUP(K4631,COD!$O$2:$P$10,2,FALSE)</f>
        <v>#N/A</v>
      </c>
      <c r="O4631" s="128" t="str">
        <f>VLOOKUP(L4631,COD!$O$12:$P$25,2,FALSE)</f>
        <v>#N/A</v>
      </c>
      <c r="P4631" s="119" t="str">
        <f t="shared" si="4140"/>
        <v>#N/A</v>
      </c>
    </row>
    <row r="4632" ht="23.25" customHeight="1">
      <c r="A4632" s="86" t="str">
        <f t="shared" si="4287"/>
        <v>41</v>
      </c>
      <c r="B4632" s="120">
        <v>41.0</v>
      </c>
      <c r="C4632" s="121" t="str">
        <f t="shared" si="91"/>
        <v/>
      </c>
      <c r="D4632" s="122" t="str">
        <f t="shared" ref="D4632:E4632" si="4327">D4631</f>
        <v/>
      </c>
      <c r="E4632" s="123" t="str">
        <f t="shared" si="4327"/>
        <v/>
      </c>
      <c r="F4632" s="213"/>
      <c r="G4632" s="124"/>
      <c r="H4632" s="125"/>
      <c r="I4632" s="125"/>
      <c r="J4632" s="214"/>
      <c r="K4632" s="185"/>
      <c r="L4632" s="186"/>
      <c r="M4632" s="132"/>
      <c r="N4632" s="118" t="str">
        <f>VLOOKUP(K4632,COD!$O$2:$P$10,2,FALSE)</f>
        <v>#N/A</v>
      </c>
      <c r="O4632" s="118" t="str">
        <f>VLOOKUP(L4632,COD!$O$12:$P$25,2,FALSE)</f>
        <v>#N/A</v>
      </c>
      <c r="P4632" s="119" t="str">
        <f t="shared" si="4140"/>
        <v>#N/A</v>
      </c>
    </row>
    <row r="4633" ht="23.25" customHeight="1">
      <c r="A4633" s="86" t="str">
        <f t="shared" si="4287"/>
        <v>42</v>
      </c>
      <c r="B4633" s="120">
        <v>42.0</v>
      </c>
      <c r="C4633" s="121" t="str">
        <f t="shared" si="91"/>
        <v/>
      </c>
      <c r="D4633" s="122" t="str">
        <f t="shared" ref="D4633:E4633" si="4328">D4632</f>
        <v/>
      </c>
      <c r="E4633" s="123" t="str">
        <f t="shared" si="4328"/>
        <v/>
      </c>
      <c r="F4633" s="213"/>
      <c r="G4633" s="124"/>
      <c r="H4633" s="125"/>
      <c r="I4633" s="125"/>
      <c r="J4633" s="214"/>
      <c r="K4633" s="185"/>
      <c r="L4633" s="188"/>
      <c r="M4633" s="127"/>
      <c r="N4633" s="128" t="str">
        <f>VLOOKUP(K4633,COD!$O$2:$P$10,2,FALSE)</f>
        <v>#N/A</v>
      </c>
      <c r="O4633" s="128" t="str">
        <f>VLOOKUP(L4633,COD!$O$12:$P$25,2,FALSE)</f>
        <v>#N/A</v>
      </c>
      <c r="P4633" s="119" t="str">
        <f t="shared" si="4140"/>
        <v>#N/A</v>
      </c>
    </row>
    <row r="4634" ht="23.25" customHeight="1">
      <c r="A4634" s="86" t="str">
        <f t="shared" si="4287"/>
        <v>43</v>
      </c>
      <c r="B4634" s="120">
        <v>43.0</v>
      </c>
      <c r="C4634" s="121" t="str">
        <f t="shared" si="91"/>
        <v/>
      </c>
      <c r="D4634" s="122" t="str">
        <f t="shared" ref="D4634:E4634" si="4329">D4633</f>
        <v/>
      </c>
      <c r="E4634" s="123" t="str">
        <f t="shared" si="4329"/>
        <v/>
      </c>
      <c r="F4634" s="213"/>
      <c r="G4634" s="124"/>
      <c r="H4634" s="125"/>
      <c r="I4634" s="125"/>
      <c r="J4634" s="214"/>
      <c r="K4634" s="186"/>
      <c r="L4634" s="186"/>
      <c r="M4634" s="130"/>
      <c r="N4634" s="118" t="str">
        <f>VLOOKUP(K4634,COD!$O$2:$P$10,2,FALSE)</f>
        <v>#N/A</v>
      </c>
      <c r="O4634" s="118" t="str">
        <f>VLOOKUP(L4634,COD!$O$12:$P$25,2,FALSE)</f>
        <v>#N/A</v>
      </c>
      <c r="P4634" s="119" t="str">
        <f t="shared" si="4140"/>
        <v>#N/A</v>
      </c>
    </row>
    <row r="4635" ht="23.25" customHeight="1">
      <c r="A4635" s="86" t="str">
        <f t="shared" si="4287"/>
        <v>44</v>
      </c>
      <c r="B4635" s="120">
        <v>44.0</v>
      </c>
      <c r="C4635" s="121" t="str">
        <f t="shared" si="91"/>
        <v/>
      </c>
      <c r="D4635" s="122" t="str">
        <f t="shared" ref="D4635:E4635" si="4330">D4634</f>
        <v/>
      </c>
      <c r="E4635" s="123" t="str">
        <f t="shared" si="4330"/>
        <v/>
      </c>
      <c r="F4635" s="213"/>
      <c r="G4635" s="124"/>
      <c r="H4635" s="125"/>
      <c r="I4635" s="125"/>
      <c r="J4635" s="214"/>
      <c r="K4635" s="186"/>
      <c r="L4635" s="186"/>
      <c r="M4635" s="131"/>
      <c r="N4635" s="128" t="str">
        <f>VLOOKUP(K4635,COD!$O$2:$P$10,2,FALSE)</f>
        <v>#N/A</v>
      </c>
      <c r="O4635" s="128" t="str">
        <f>VLOOKUP(L4635,COD!$O$12:$P$25,2,FALSE)</f>
        <v>#N/A</v>
      </c>
      <c r="P4635" s="119" t="str">
        <f t="shared" si="4140"/>
        <v>#N/A</v>
      </c>
    </row>
    <row r="4636" ht="23.25" customHeight="1">
      <c r="A4636" s="86" t="str">
        <f t="shared" si="4287"/>
        <v>45</v>
      </c>
      <c r="B4636" s="120">
        <v>45.0</v>
      </c>
      <c r="C4636" s="121" t="str">
        <f t="shared" si="91"/>
        <v/>
      </c>
      <c r="D4636" s="122" t="str">
        <f t="shared" ref="D4636:E4636" si="4331">D4635</f>
        <v/>
      </c>
      <c r="E4636" s="123" t="str">
        <f t="shared" si="4331"/>
        <v/>
      </c>
      <c r="F4636" s="213"/>
      <c r="G4636" s="124"/>
      <c r="H4636" s="125"/>
      <c r="I4636" s="125"/>
      <c r="J4636" s="214"/>
      <c r="K4636" s="189"/>
      <c r="L4636" s="190"/>
      <c r="M4636" s="132"/>
      <c r="N4636" s="118" t="str">
        <f>VLOOKUP(K4636,COD!$O$2:$P$10,2,FALSE)</f>
        <v>#N/A</v>
      </c>
      <c r="O4636" s="118" t="str">
        <f>VLOOKUP(L4636,COD!$O$12:$P$25,2,FALSE)</f>
        <v>#N/A</v>
      </c>
      <c r="P4636" s="119" t="str">
        <f t="shared" si="4140"/>
        <v>#N/A</v>
      </c>
    </row>
    <row r="4637" ht="23.25" customHeight="1">
      <c r="A4637" s="86" t="str">
        <f t="shared" si="4287"/>
        <v>46</v>
      </c>
      <c r="B4637" s="120">
        <v>46.0</v>
      </c>
      <c r="C4637" s="121" t="str">
        <f t="shared" si="91"/>
        <v/>
      </c>
      <c r="D4637" s="122" t="str">
        <f t="shared" ref="D4637:E4637" si="4332">D4636</f>
        <v/>
      </c>
      <c r="E4637" s="123" t="str">
        <f t="shared" si="4332"/>
        <v/>
      </c>
      <c r="F4637" s="213"/>
      <c r="G4637" s="124"/>
      <c r="H4637" s="125"/>
      <c r="I4637" s="125"/>
      <c r="J4637" s="215"/>
      <c r="K4637" s="186"/>
      <c r="L4637" s="186"/>
      <c r="M4637" s="127"/>
      <c r="N4637" s="128" t="str">
        <f>VLOOKUP(K4637,COD!$O$2:$P$10,2,FALSE)</f>
        <v>#N/A</v>
      </c>
      <c r="O4637" s="128" t="str">
        <f>VLOOKUP(L4637,COD!$O$12:$P$25,2,FALSE)</f>
        <v>#N/A</v>
      </c>
      <c r="P4637" s="119" t="str">
        <f t="shared" si="4140"/>
        <v>#N/A</v>
      </c>
    </row>
    <row r="4638" ht="23.25" customHeight="1">
      <c r="A4638" s="86" t="str">
        <f t="shared" si="4287"/>
        <v>47</v>
      </c>
      <c r="B4638" s="120">
        <v>47.0</v>
      </c>
      <c r="C4638" s="121" t="str">
        <f t="shared" si="91"/>
        <v/>
      </c>
      <c r="D4638" s="122" t="str">
        <f t="shared" ref="D4638:E4638" si="4333">D4637</f>
        <v/>
      </c>
      <c r="E4638" s="123" t="str">
        <f t="shared" si="4333"/>
        <v/>
      </c>
      <c r="F4638" s="213"/>
      <c r="G4638" s="124"/>
      <c r="H4638" s="125"/>
      <c r="I4638" s="125"/>
      <c r="J4638" s="214"/>
      <c r="K4638" s="185"/>
      <c r="L4638" s="186"/>
      <c r="M4638" s="132"/>
      <c r="N4638" s="118" t="str">
        <f>VLOOKUP(K4638,COD!$O$2:$P$10,2,FALSE)</f>
        <v>#N/A</v>
      </c>
      <c r="O4638" s="118" t="str">
        <f>VLOOKUP(L4638,COD!$O$12:$P$25,2,FALSE)</f>
        <v>#N/A</v>
      </c>
      <c r="P4638" s="119" t="str">
        <f t="shared" si="4140"/>
        <v>#N/A</v>
      </c>
    </row>
    <row r="4639" ht="23.25" customHeight="1">
      <c r="A4639" s="86" t="str">
        <f t="shared" si="4287"/>
        <v>48</v>
      </c>
      <c r="B4639" s="120">
        <v>48.0</v>
      </c>
      <c r="C4639" s="121" t="str">
        <f t="shared" si="91"/>
        <v/>
      </c>
      <c r="D4639" s="122" t="str">
        <f t="shared" ref="D4639:E4639" si="4334">D4638</f>
        <v/>
      </c>
      <c r="E4639" s="123" t="str">
        <f t="shared" si="4334"/>
        <v/>
      </c>
      <c r="F4639" s="213"/>
      <c r="G4639" s="124"/>
      <c r="H4639" s="125"/>
      <c r="I4639" s="125"/>
      <c r="J4639" s="214"/>
      <c r="K4639" s="186"/>
      <c r="L4639" s="186"/>
      <c r="M4639" s="127"/>
      <c r="N4639" s="128" t="str">
        <f>VLOOKUP(K4639,COD!$O$2:$P$10,2,FALSE)</f>
        <v>#N/A</v>
      </c>
      <c r="O4639" s="128" t="str">
        <f>VLOOKUP(L4639,COD!$O$12:$P$25,2,FALSE)</f>
        <v>#N/A</v>
      </c>
      <c r="P4639" s="119" t="str">
        <f t="shared" si="4140"/>
        <v>#N/A</v>
      </c>
    </row>
    <row r="4640" ht="23.25" customHeight="1">
      <c r="A4640" s="86" t="str">
        <f t="shared" si="4287"/>
        <v>49</v>
      </c>
      <c r="B4640" s="120">
        <v>49.0</v>
      </c>
      <c r="C4640" s="121" t="str">
        <f t="shared" si="91"/>
        <v/>
      </c>
      <c r="D4640" s="122" t="str">
        <f t="shared" ref="D4640:E4640" si="4335">D4639</f>
        <v/>
      </c>
      <c r="E4640" s="123" t="str">
        <f t="shared" si="4335"/>
        <v/>
      </c>
      <c r="F4640" s="213"/>
      <c r="G4640" s="124"/>
      <c r="H4640" s="125"/>
      <c r="I4640" s="125"/>
      <c r="J4640" s="214"/>
      <c r="K4640" s="185"/>
      <c r="L4640" s="186"/>
      <c r="M4640" s="132"/>
      <c r="N4640" s="118" t="str">
        <f>VLOOKUP(K4640,COD!$O$2:$P$10,2,FALSE)</f>
        <v>#N/A</v>
      </c>
      <c r="O4640" s="118" t="str">
        <f>VLOOKUP(L4640,COD!$O$12:$P$25,2,FALSE)</f>
        <v>#N/A</v>
      </c>
      <c r="P4640" s="119" t="str">
        <f t="shared" si="4140"/>
        <v>#N/A</v>
      </c>
    </row>
    <row r="4641" ht="23.25" customHeight="1">
      <c r="A4641" s="86" t="str">
        <f t="shared" si="4287"/>
        <v>50</v>
      </c>
      <c r="B4641" s="120">
        <v>50.0</v>
      </c>
      <c r="C4641" s="121" t="str">
        <f t="shared" si="91"/>
        <v/>
      </c>
      <c r="D4641" s="122" t="str">
        <f t="shared" ref="D4641:E4641" si="4336">D4640</f>
        <v/>
      </c>
      <c r="E4641" s="123" t="str">
        <f t="shared" si="4336"/>
        <v/>
      </c>
      <c r="F4641" s="213"/>
      <c r="G4641" s="124"/>
      <c r="H4641" s="125"/>
      <c r="I4641" s="125"/>
      <c r="J4641" s="214"/>
      <c r="K4641" s="186"/>
      <c r="L4641" s="186"/>
      <c r="M4641" s="127"/>
      <c r="N4641" s="128" t="str">
        <f>VLOOKUP(K4641,COD!$O$2:$P$10,2,FALSE)</f>
        <v>#N/A</v>
      </c>
      <c r="O4641" s="128" t="str">
        <f>VLOOKUP(L4641,COD!$O$12:$P$25,2,FALSE)</f>
        <v>#N/A</v>
      </c>
      <c r="P4641" s="119" t="str">
        <f t="shared" si="4140"/>
        <v>#N/A</v>
      </c>
    </row>
    <row r="4642" ht="23.25" customHeight="1">
      <c r="A4642" s="86" t="str">
        <f t="shared" si="4287"/>
        <v>51</v>
      </c>
      <c r="B4642" s="120">
        <v>51.0</v>
      </c>
      <c r="C4642" s="121" t="str">
        <f t="shared" si="91"/>
        <v/>
      </c>
      <c r="D4642" s="122" t="str">
        <f t="shared" ref="D4642:E4642" si="4337">D4641</f>
        <v/>
      </c>
      <c r="E4642" s="123" t="str">
        <f t="shared" si="4337"/>
        <v/>
      </c>
      <c r="F4642" s="213"/>
      <c r="G4642" s="124"/>
      <c r="H4642" s="125"/>
      <c r="I4642" s="125"/>
      <c r="J4642" s="215"/>
      <c r="K4642" s="186"/>
      <c r="L4642" s="186"/>
      <c r="M4642" s="130"/>
      <c r="N4642" s="118" t="str">
        <f>VLOOKUP(K4642,COD!$O$2:$P$10,2,FALSE)</f>
        <v>#N/A</v>
      </c>
      <c r="O4642" s="118" t="str">
        <f>VLOOKUP(L4642,COD!$O$12:$P$25,2,FALSE)</f>
        <v>#N/A</v>
      </c>
      <c r="P4642" s="119" t="str">
        <f t="shared" si="4140"/>
        <v>#N/A</v>
      </c>
    </row>
    <row r="4643" ht="23.25" customHeight="1">
      <c r="A4643" s="86" t="str">
        <f t="shared" si="4287"/>
        <v>52</v>
      </c>
      <c r="B4643" s="120">
        <v>52.0</v>
      </c>
      <c r="C4643" s="121" t="str">
        <f t="shared" si="91"/>
        <v/>
      </c>
      <c r="D4643" s="122" t="str">
        <f t="shared" ref="D4643:E4643" si="4338">D4642</f>
        <v/>
      </c>
      <c r="E4643" s="123" t="str">
        <f t="shared" si="4338"/>
        <v/>
      </c>
      <c r="F4643" s="213"/>
      <c r="G4643" s="124"/>
      <c r="H4643" s="125"/>
      <c r="I4643" s="125"/>
      <c r="J4643" s="214"/>
      <c r="K4643" s="186"/>
      <c r="L4643" s="186"/>
      <c r="M4643" s="127"/>
      <c r="N4643" s="128" t="str">
        <f>VLOOKUP(K4643,COD!$O$2:$P$10,2,FALSE)</f>
        <v>#N/A</v>
      </c>
      <c r="O4643" s="128" t="str">
        <f>VLOOKUP(L4643,COD!$O$12:$P$25,2,FALSE)</f>
        <v>#N/A</v>
      </c>
      <c r="P4643" s="119" t="str">
        <f t="shared" si="4140"/>
        <v>#N/A</v>
      </c>
    </row>
    <row r="4644" ht="23.25" customHeight="1">
      <c r="A4644" s="86" t="str">
        <f t="shared" si="4287"/>
        <v>53</v>
      </c>
      <c r="B4644" s="120">
        <v>53.0</v>
      </c>
      <c r="C4644" s="121" t="str">
        <f t="shared" si="91"/>
        <v/>
      </c>
      <c r="D4644" s="122" t="str">
        <f t="shared" ref="D4644:E4644" si="4339">D4643</f>
        <v/>
      </c>
      <c r="E4644" s="123" t="str">
        <f t="shared" si="4339"/>
        <v/>
      </c>
      <c r="F4644" s="213"/>
      <c r="G4644" s="124"/>
      <c r="H4644" s="125"/>
      <c r="I4644" s="125"/>
      <c r="J4644" s="214"/>
      <c r="K4644" s="185"/>
      <c r="L4644" s="185"/>
      <c r="M4644" s="132"/>
      <c r="N4644" s="118" t="str">
        <f>VLOOKUP(K4644,COD!$O$2:$P$10,2,FALSE)</f>
        <v>#N/A</v>
      </c>
      <c r="O4644" s="118" t="str">
        <f>VLOOKUP(L4644,COD!$O$12:$P$25,2,FALSE)</f>
        <v>#N/A</v>
      </c>
      <c r="P4644" s="119" t="str">
        <f t="shared" si="4140"/>
        <v>#N/A</v>
      </c>
    </row>
    <row r="4645" ht="23.25" customHeight="1">
      <c r="A4645" s="86" t="str">
        <f t="shared" si="4287"/>
        <v>54</v>
      </c>
      <c r="B4645" s="120">
        <v>54.0</v>
      </c>
      <c r="C4645" s="121" t="str">
        <f t="shared" si="91"/>
        <v/>
      </c>
      <c r="D4645" s="122" t="str">
        <f t="shared" ref="D4645:E4645" si="4340">D4644</f>
        <v/>
      </c>
      <c r="E4645" s="123" t="str">
        <f t="shared" si="4340"/>
        <v/>
      </c>
      <c r="F4645" s="213"/>
      <c r="G4645" s="124"/>
      <c r="H4645" s="125"/>
      <c r="I4645" s="125"/>
      <c r="J4645" s="214"/>
      <c r="K4645" s="186"/>
      <c r="L4645" s="186"/>
      <c r="M4645" s="127"/>
      <c r="N4645" s="128" t="str">
        <f>VLOOKUP(K4645,COD!$O$2:$P$10,2,FALSE)</f>
        <v>#N/A</v>
      </c>
      <c r="O4645" s="128" t="str">
        <f>VLOOKUP(L4645,COD!$O$12:$P$25,2,FALSE)</f>
        <v>#N/A</v>
      </c>
      <c r="P4645" s="119" t="str">
        <f t="shared" si="4140"/>
        <v>#N/A</v>
      </c>
    </row>
    <row r="4646" ht="23.25" customHeight="1">
      <c r="A4646" s="86" t="str">
        <f t="shared" si="4287"/>
        <v>55</v>
      </c>
      <c r="B4646" s="120">
        <v>55.0</v>
      </c>
      <c r="C4646" s="121" t="str">
        <f t="shared" si="91"/>
        <v/>
      </c>
      <c r="D4646" s="122" t="str">
        <f t="shared" ref="D4646:E4646" si="4341">D4645</f>
        <v/>
      </c>
      <c r="E4646" s="123" t="str">
        <f t="shared" si="4341"/>
        <v/>
      </c>
      <c r="F4646" s="213"/>
      <c r="G4646" s="124"/>
      <c r="H4646" s="125"/>
      <c r="I4646" s="125"/>
      <c r="J4646" s="214"/>
      <c r="K4646" s="185"/>
      <c r="L4646" s="186"/>
      <c r="M4646" s="130"/>
      <c r="N4646" s="118" t="str">
        <f>VLOOKUP(K4646,COD!$O$2:$P$10,2,FALSE)</f>
        <v>#N/A</v>
      </c>
      <c r="O4646" s="118" t="str">
        <f>VLOOKUP(L4646,COD!$O$12:$P$25,2,FALSE)</f>
        <v>#N/A</v>
      </c>
      <c r="P4646" s="119" t="str">
        <f t="shared" si="4140"/>
        <v>#N/A</v>
      </c>
    </row>
    <row r="4647" ht="23.25" customHeight="1">
      <c r="A4647" s="86" t="str">
        <f t="shared" si="4287"/>
        <v>56</v>
      </c>
      <c r="B4647" s="120">
        <v>56.0</v>
      </c>
      <c r="C4647" s="121" t="str">
        <f t="shared" si="91"/>
        <v/>
      </c>
      <c r="D4647" s="122" t="str">
        <f t="shared" ref="D4647:E4647" si="4342">D4646</f>
        <v/>
      </c>
      <c r="E4647" s="123" t="str">
        <f t="shared" si="4342"/>
        <v/>
      </c>
      <c r="F4647" s="213"/>
      <c r="G4647" s="124"/>
      <c r="H4647" s="125"/>
      <c r="I4647" s="125"/>
      <c r="J4647" s="214"/>
      <c r="K4647" s="186"/>
      <c r="L4647" s="186"/>
      <c r="M4647" s="131"/>
      <c r="N4647" s="128" t="str">
        <f>VLOOKUP(K4647,COD!$O$2:$P$10,2,FALSE)</f>
        <v>#N/A</v>
      </c>
      <c r="O4647" s="128" t="str">
        <f>VLOOKUP(L4647,COD!$O$12:$P$25,2,FALSE)</f>
        <v>#N/A</v>
      </c>
      <c r="P4647" s="119" t="str">
        <f t="shared" si="4140"/>
        <v>#N/A</v>
      </c>
    </row>
    <row r="4648" ht="23.25" customHeight="1">
      <c r="A4648" s="86" t="str">
        <f t="shared" si="4287"/>
        <v>57</v>
      </c>
      <c r="B4648" s="120">
        <v>57.0</v>
      </c>
      <c r="C4648" s="121" t="str">
        <f t="shared" si="91"/>
        <v/>
      </c>
      <c r="D4648" s="122" t="str">
        <f t="shared" ref="D4648:E4648" si="4343">D4647</f>
        <v/>
      </c>
      <c r="E4648" s="123" t="str">
        <f t="shared" si="4343"/>
        <v/>
      </c>
      <c r="F4648" s="213"/>
      <c r="G4648" s="124"/>
      <c r="H4648" s="125"/>
      <c r="I4648" s="125"/>
      <c r="J4648" s="214"/>
      <c r="K4648" s="185"/>
      <c r="L4648" s="185"/>
      <c r="M4648" s="132"/>
      <c r="N4648" s="118" t="str">
        <f>VLOOKUP(K4648,COD!$O$2:$P$10,2,FALSE)</f>
        <v>#N/A</v>
      </c>
      <c r="O4648" s="118" t="str">
        <f>VLOOKUP(L4648,COD!$O$12:$P$25,2,FALSE)</f>
        <v>#N/A</v>
      </c>
      <c r="P4648" s="119" t="str">
        <f t="shared" si="4140"/>
        <v>#N/A</v>
      </c>
    </row>
    <row r="4649" ht="23.25" customHeight="1">
      <c r="A4649" s="86" t="str">
        <f t="shared" si="4287"/>
        <v>58</v>
      </c>
      <c r="B4649" s="120">
        <v>58.0</v>
      </c>
      <c r="C4649" s="121" t="str">
        <f t="shared" si="91"/>
        <v/>
      </c>
      <c r="D4649" s="122" t="str">
        <f t="shared" ref="D4649:E4649" si="4344">D4648</f>
        <v/>
      </c>
      <c r="E4649" s="123" t="str">
        <f t="shared" si="4344"/>
        <v/>
      </c>
      <c r="F4649" s="213"/>
      <c r="G4649" s="124"/>
      <c r="H4649" s="125"/>
      <c r="I4649" s="125"/>
      <c r="J4649" s="214"/>
      <c r="K4649" s="185"/>
      <c r="L4649" s="185"/>
      <c r="M4649" s="127"/>
      <c r="N4649" s="128" t="str">
        <f>VLOOKUP(K4649,COD!$O$2:$P$10,2,FALSE)</f>
        <v>#N/A</v>
      </c>
      <c r="O4649" s="128" t="str">
        <f>VLOOKUP(L4649,COD!$O$12:$P$25,2,FALSE)</f>
        <v>#N/A</v>
      </c>
      <c r="P4649" s="119" t="str">
        <f t="shared" si="4140"/>
        <v>#N/A</v>
      </c>
    </row>
    <row r="4650" ht="23.25" customHeight="1">
      <c r="A4650" s="86" t="str">
        <f t="shared" si="4287"/>
        <v>59</v>
      </c>
      <c r="B4650" s="120">
        <v>59.0</v>
      </c>
      <c r="C4650" s="121" t="str">
        <f t="shared" si="91"/>
        <v/>
      </c>
      <c r="D4650" s="122" t="str">
        <f t="shared" ref="D4650:E4650" si="4345">D4649</f>
        <v/>
      </c>
      <c r="E4650" s="123" t="str">
        <f t="shared" si="4345"/>
        <v/>
      </c>
      <c r="F4650" s="213"/>
      <c r="G4650" s="124"/>
      <c r="H4650" s="125"/>
      <c r="I4650" s="125"/>
      <c r="J4650" s="214"/>
      <c r="K4650" s="185"/>
      <c r="L4650" s="185"/>
      <c r="M4650" s="132"/>
      <c r="N4650" s="118" t="str">
        <f>VLOOKUP(K4650,COD!$O$2:$P$10,2,FALSE)</f>
        <v>#N/A</v>
      </c>
      <c r="O4650" s="118" t="str">
        <f>VLOOKUP(L4650,COD!$O$12:$P$25,2,FALSE)</f>
        <v>#N/A</v>
      </c>
      <c r="P4650" s="119" t="str">
        <f t="shared" si="4140"/>
        <v>#N/A</v>
      </c>
    </row>
    <row r="4651" ht="23.25" customHeight="1">
      <c r="A4651" s="86" t="str">
        <f t="shared" si="4287"/>
        <v>60</v>
      </c>
      <c r="B4651" s="120">
        <v>60.0</v>
      </c>
      <c r="C4651" s="121" t="str">
        <f t="shared" si="91"/>
        <v/>
      </c>
      <c r="D4651" s="122" t="str">
        <f t="shared" ref="D4651:E4651" si="4346">D4650</f>
        <v/>
      </c>
      <c r="E4651" s="123" t="str">
        <f t="shared" si="4346"/>
        <v/>
      </c>
      <c r="F4651" s="213"/>
      <c r="G4651" s="124"/>
      <c r="H4651" s="125"/>
      <c r="I4651" s="125"/>
      <c r="J4651" s="214"/>
      <c r="K4651" s="185"/>
      <c r="L4651" s="185"/>
      <c r="M4651" s="127"/>
      <c r="N4651" s="128" t="str">
        <f>VLOOKUP(K4651,COD!$O$2:$P$10,2,FALSE)</f>
        <v>#N/A</v>
      </c>
      <c r="O4651" s="128" t="str">
        <f>VLOOKUP(L4651,COD!$O$12:$P$25,2,FALSE)</f>
        <v>#N/A</v>
      </c>
      <c r="P4651" s="119" t="str">
        <f t="shared" si="4140"/>
        <v>#N/A</v>
      </c>
    </row>
    <row r="4652" ht="23.25" customHeight="1">
      <c r="A4652" s="86" t="str">
        <f t="shared" si="4287"/>
        <v>61</v>
      </c>
      <c r="B4652" s="120">
        <v>61.0</v>
      </c>
      <c r="C4652" s="121" t="str">
        <f t="shared" si="91"/>
        <v/>
      </c>
      <c r="D4652" s="122" t="str">
        <f t="shared" ref="D4652:E4652" si="4347">D4651</f>
        <v/>
      </c>
      <c r="E4652" s="123" t="str">
        <f t="shared" si="4347"/>
        <v/>
      </c>
      <c r="F4652" s="213"/>
      <c r="G4652" s="124"/>
      <c r="H4652" s="125"/>
      <c r="I4652" s="125"/>
      <c r="J4652" s="215"/>
      <c r="K4652" s="185"/>
      <c r="L4652" s="185"/>
      <c r="M4652" s="132"/>
      <c r="N4652" s="118" t="str">
        <f>VLOOKUP(K4652,COD!$O$2:$P$10,2,FALSE)</f>
        <v>#N/A</v>
      </c>
      <c r="O4652" s="118" t="str">
        <f>VLOOKUP(L4652,COD!$O$12:$P$25,2,FALSE)</f>
        <v>#N/A</v>
      </c>
      <c r="P4652" s="119" t="str">
        <f t="shared" si="4140"/>
        <v>#N/A</v>
      </c>
    </row>
    <row r="4653" ht="23.25" customHeight="1">
      <c r="A4653" s="86" t="str">
        <f t="shared" si="4287"/>
        <v>62</v>
      </c>
      <c r="B4653" s="120">
        <v>62.0</v>
      </c>
      <c r="C4653" s="121" t="str">
        <f t="shared" si="91"/>
        <v/>
      </c>
      <c r="D4653" s="122" t="str">
        <f t="shared" ref="D4653:E4653" si="4348">D4652</f>
        <v/>
      </c>
      <c r="E4653" s="123" t="str">
        <f t="shared" si="4348"/>
        <v/>
      </c>
      <c r="F4653" s="213"/>
      <c r="G4653" s="124"/>
      <c r="H4653" s="125"/>
      <c r="I4653" s="125"/>
      <c r="J4653" s="215"/>
      <c r="K4653" s="186"/>
      <c r="L4653" s="186"/>
      <c r="M4653" s="131"/>
      <c r="N4653" s="128" t="str">
        <f>VLOOKUP(K4653,COD!$O$2:$P$10,2,FALSE)</f>
        <v>#N/A</v>
      </c>
      <c r="O4653" s="128" t="str">
        <f>VLOOKUP(L4653,COD!$O$12:$P$25,2,FALSE)</f>
        <v>#N/A</v>
      </c>
      <c r="P4653" s="119" t="str">
        <f t="shared" si="4140"/>
        <v>#N/A</v>
      </c>
    </row>
    <row r="4654" ht="23.25" customHeight="1">
      <c r="A4654" s="86" t="str">
        <f t="shared" si="4287"/>
        <v>63</v>
      </c>
      <c r="B4654" s="120">
        <v>63.0</v>
      </c>
      <c r="C4654" s="121" t="str">
        <f t="shared" si="91"/>
        <v/>
      </c>
      <c r="D4654" s="122" t="str">
        <f t="shared" ref="D4654:E4654" si="4349">D4653</f>
        <v/>
      </c>
      <c r="E4654" s="123" t="str">
        <f t="shared" si="4349"/>
        <v/>
      </c>
      <c r="F4654" s="213"/>
      <c r="G4654" s="124"/>
      <c r="H4654" s="125"/>
      <c r="I4654" s="125"/>
      <c r="J4654" s="215"/>
      <c r="K4654" s="185"/>
      <c r="L4654" s="185"/>
      <c r="M4654" s="130"/>
      <c r="N4654" s="118" t="str">
        <f>VLOOKUP(K4654,COD!$O$2:$P$10,2,FALSE)</f>
        <v>#N/A</v>
      </c>
      <c r="O4654" s="118" t="str">
        <f>VLOOKUP(L4654,COD!$O$12:$P$25,2,FALSE)</f>
        <v>#N/A</v>
      </c>
      <c r="P4654" s="119" t="str">
        <f t="shared" si="4140"/>
        <v>#N/A</v>
      </c>
    </row>
    <row r="4655" ht="23.25" customHeight="1">
      <c r="A4655" s="86" t="str">
        <f t="shared" si="4287"/>
        <v>64</v>
      </c>
      <c r="B4655" s="120">
        <v>64.0</v>
      </c>
      <c r="C4655" s="121" t="str">
        <f t="shared" si="91"/>
        <v/>
      </c>
      <c r="D4655" s="122" t="str">
        <f t="shared" ref="D4655:E4655" si="4350">D4654</f>
        <v/>
      </c>
      <c r="E4655" s="123" t="str">
        <f t="shared" si="4350"/>
        <v/>
      </c>
      <c r="F4655" s="213"/>
      <c r="G4655" s="124"/>
      <c r="H4655" s="125"/>
      <c r="I4655" s="125"/>
      <c r="J4655" s="214"/>
      <c r="K4655" s="185"/>
      <c r="L4655" s="185"/>
      <c r="M4655" s="131"/>
      <c r="N4655" s="128" t="str">
        <f>VLOOKUP(K4655,COD!$O$2:$P$10,2,FALSE)</f>
        <v>#N/A</v>
      </c>
      <c r="O4655" s="128" t="str">
        <f>VLOOKUP(L4655,COD!$O$12:$P$25,2,FALSE)</f>
        <v>#N/A</v>
      </c>
      <c r="P4655" s="119" t="str">
        <f t="shared" si="4140"/>
        <v>#N/A</v>
      </c>
    </row>
    <row r="4656" ht="23.25" customHeight="1">
      <c r="A4656" s="86" t="str">
        <f t="shared" si="4287"/>
        <v>65</v>
      </c>
      <c r="B4656" s="120">
        <v>65.0</v>
      </c>
      <c r="C4656" s="121" t="str">
        <f t="shared" si="91"/>
        <v/>
      </c>
      <c r="D4656" s="122" t="str">
        <f t="shared" ref="D4656:E4656" si="4351">D4655</f>
        <v/>
      </c>
      <c r="E4656" s="123" t="str">
        <f t="shared" si="4351"/>
        <v/>
      </c>
      <c r="F4656" s="213"/>
      <c r="G4656" s="124"/>
      <c r="H4656" s="125"/>
      <c r="I4656" s="125"/>
      <c r="J4656" s="214"/>
      <c r="K4656" s="185"/>
      <c r="L4656" s="185"/>
      <c r="M4656" s="130"/>
      <c r="N4656" s="118" t="str">
        <f>VLOOKUP(K4656,COD!$O$2:$P$10,2,FALSE)</f>
        <v>#N/A</v>
      </c>
      <c r="O4656" s="118" t="str">
        <f>VLOOKUP(L4656,COD!$O$12:$P$25,2,FALSE)</f>
        <v>#N/A</v>
      </c>
      <c r="P4656" s="119" t="str">
        <f t="shared" si="4140"/>
        <v>#N/A</v>
      </c>
    </row>
    <row r="4657" ht="23.25" customHeight="1">
      <c r="A4657" s="86" t="str">
        <f t="shared" si="4287"/>
        <v>66</v>
      </c>
      <c r="B4657" s="120">
        <v>66.0</v>
      </c>
      <c r="C4657" s="121" t="str">
        <f t="shared" si="91"/>
        <v/>
      </c>
      <c r="D4657" s="122" t="str">
        <f t="shared" ref="D4657:E4657" si="4352">D4656</f>
        <v/>
      </c>
      <c r="E4657" s="123" t="str">
        <f t="shared" si="4352"/>
        <v/>
      </c>
      <c r="F4657" s="213"/>
      <c r="G4657" s="124"/>
      <c r="H4657" s="125"/>
      <c r="I4657" s="125"/>
      <c r="J4657" s="214"/>
      <c r="K4657" s="186"/>
      <c r="L4657" s="186"/>
      <c r="M4657" s="131"/>
      <c r="N4657" s="128" t="str">
        <f>VLOOKUP(K4657,COD!$O$2:$P$10,2,FALSE)</f>
        <v>#N/A</v>
      </c>
      <c r="O4657" s="128" t="str">
        <f>VLOOKUP(L4657,COD!$O$12:$P$25,2,FALSE)</f>
        <v>#N/A</v>
      </c>
      <c r="P4657" s="119" t="str">
        <f t="shared" si="4140"/>
        <v>#N/A</v>
      </c>
    </row>
    <row r="4658" ht="23.25" customHeight="1">
      <c r="A4658" s="86" t="str">
        <f t="shared" si="4287"/>
        <v>67</v>
      </c>
      <c r="B4658" s="120">
        <v>67.0</v>
      </c>
      <c r="C4658" s="121" t="str">
        <f t="shared" si="91"/>
        <v/>
      </c>
      <c r="D4658" s="122" t="str">
        <f t="shared" ref="D4658:E4658" si="4353">D4657</f>
        <v/>
      </c>
      <c r="E4658" s="123" t="str">
        <f t="shared" si="4353"/>
        <v/>
      </c>
      <c r="F4658" s="213"/>
      <c r="G4658" s="124"/>
      <c r="H4658" s="125"/>
      <c r="I4658" s="125"/>
      <c r="J4658" s="214"/>
      <c r="K4658" s="185"/>
      <c r="L4658" s="185"/>
      <c r="M4658" s="132"/>
      <c r="N4658" s="118" t="str">
        <f>VLOOKUP(K4658,COD!$O$2:$P$10,2,FALSE)</f>
        <v>#N/A</v>
      </c>
      <c r="O4658" s="118" t="str">
        <f>VLOOKUP(L4658,COD!$O$12:$P$25,2,FALSE)</f>
        <v>#N/A</v>
      </c>
      <c r="P4658" s="119" t="str">
        <f t="shared" si="4140"/>
        <v>#N/A</v>
      </c>
    </row>
    <row r="4659" ht="23.25" customHeight="1">
      <c r="A4659" s="86" t="str">
        <f t="shared" si="4287"/>
        <v>68</v>
      </c>
      <c r="B4659" s="120">
        <v>68.0</v>
      </c>
      <c r="C4659" s="121" t="str">
        <f t="shared" si="91"/>
        <v/>
      </c>
      <c r="D4659" s="122" t="str">
        <f t="shared" ref="D4659:E4659" si="4354">D4658</f>
        <v/>
      </c>
      <c r="E4659" s="123" t="str">
        <f t="shared" si="4354"/>
        <v/>
      </c>
      <c r="F4659" s="213"/>
      <c r="G4659" s="124"/>
      <c r="H4659" s="125"/>
      <c r="I4659" s="125"/>
      <c r="J4659" s="215"/>
      <c r="K4659" s="186"/>
      <c r="L4659" s="186"/>
      <c r="M4659" s="131"/>
      <c r="N4659" s="128" t="str">
        <f>VLOOKUP(K4659,COD!$O$2:$P$10,2,FALSE)</f>
        <v>#N/A</v>
      </c>
      <c r="O4659" s="128" t="str">
        <f>VLOOKUP(L4659,COD!$O$12:$P$25,2,FALSE)</f>
        <v>#N/A</v>
      </c>
      <c r="P4659" s="119" t="str">
        <f t="shared" si="4140"/>
        <v>#N/A</v>
      </c>
    </row>
    <row r="4660" ht="23.25" customHeight="1">
      <c r="A4660" s="86" t="str">
        <f t="shared" si="4287"/>
        <v>69</v>
      </c>
      <c r="B4660" s="120">
        <v>69.0</v>
      </c>
      <c r="C4660" s="121" t="str">
        <f t="shared" si="91"/>
        <v/>
      </c>
      <c r="D4660" s="122" t="str">
        <f t="shared" ref="D4660:E4660" si="4355">D4659</f>
        <v/>
      </c>
      <c r="E4660" s="123" t="str">
        <f t="shared" si="4355"/>
        <v/>
      </c>
      <c r="F4660" s="213"/>
      <c r="G4660" s="124"/>
      <c r="H4660" s="125"/>
      <c r="I4660" s="125"/>
      <c r="J4660" s="214"/>
      <c r="K4660" s="186"/>
      <c r="L4660" s="186"/>
      <c r="M4660" s="130"/>
      <c r="N4660" s="118" t="str">
        <f>VLOOKUP(K4660,COD!$O$2:$P$10,2,FALSE)</f>
        <v>#N/A</v>
      </c>
      <c r="O4660" s="118" t="str">
        <f>VLOOKUP(L4660,COD!$O$12:$P$25,2,FALSE)</f>
        <v>#N/A</v>
      </c>
      <c r="P4660" s="119" t="str">
        <f t="shared" si="4140"/>
        <v>#N/A</v>
      </c>
    </row>
    <row r="4661" ht="23.25" customHeight="1">
      <c r="A4661" s="86" t="str">
        <f t="shared" si="4287"/>
        <v>70</v>
      </c>
      <c r="B4661" s="136">
        <v>70.0</v>
      </c>
      <c r="C4661" s="137" t="str">
        <f t="shared" si="91"/>
        <v/>
      </c>
      <c r="D4661" s="138" t="str">
        <f t="shared" ref="D4661:E4661" si="4356">D4660</f>
        <v/>
      </c>
      <c r="E4661" s="139" t="str">
        <f t="shared" si="4356"/>
        <v/>
      </c>
      <c r="F4661" s="216"/>
      <c r="G4661" s="141"/>
      <c r="H4661" s="142"/>
      <c r="I4661" s="142"/>
      <c r="J4661" s="217"/>
      <c r="K4661" s="199"/>
      <c r="L4661" s="199"/>
      <c r="M4661" s="145"/>
      <c r="N4661" s="128" t="str">
        <f>VLOOKUP(K4661,COD!$O$2:$P$10,2,FALSE)</f>
        <v>#N/A</v>
      </c>
      <c r="O4661" s="128" t="str">
        <f>VLOOKUP(L4661,COD!$O$12:$P$25,2,FALSE)</f>
        <v>#N/A</v>
      </c>
      <c r="P4661" s="119" t="str">
        <f t="shared" si="4140"/>
        <v>#N/A</v>
      </c>
    </row>
    <row r="4662" ht="21.0" customHeight="1">
      <c r="A4662" s="86" t="str">
        <f t="shared" ref="A4662:A4664" si="4358">E4662&amp;D4662&amp;F4662</f>
        <v>CLAVE ROJA</v>
      </c>
      <c r="B4662" s="108" t="s">
        <v>450</v>
      </c>
      <c r="C4662" s="146" t="str">
        <f t="shared" si="91"/>
        <v/>
      </c>
      <c r="D4662" s="147" t="str">
        <f t="shared" ref="D4662:E4662" si="4357">D4661</f>
        <v/>
      </c>
      <c r="E4662" s="148" t="str">
        <f t="shared" si="4357"/>
        <v/>
      </c>
      <c r="F4662" s="149" t="s">
        <v>21</v>
      </c>
      <c r="G4662" s="150"/>
      <c r="H4662" s="150"/>
      <c r="I4662" s="150"/>
      <c r="J4662" s="151"/>
      <c r="K4662" s="152"/>
      <c r="L4662" s="151"/>
      <c r="M4662" s="153"/>
      <c r="N4662" s="119" t="str">
        <f>VLOOKUP(K4662,COD!$O$2:$P$10,2,FALSE)</f>
        <v>#N/A</v>
      </c>
      <c r="O4662" s="119" t="str">
        <f>VLOOKUP(L4662,COD!$O$12:$P$25,2,FALSE)</f>
        <v>#N/A</v>
      </c>
      <c r="P4662" s="119" t="str">
        <f t="shared" si="4140"/>
        <v>#N/A</v>
      </c>
    </row>
    <row r="4663" ht="21.0" customHeight="1">
      <c r="A4663" s="86" t="str">
        <f t="shared" si="4358"/>
        <v>CLAVE AMARILLA</v>
      </c>
      <c r="B4663" s="120" t="s">
        <v>450</v>
      </c>
      <c r="C4663" s="154" t="str">
        <f t="shared" si="91"/>
        <v/>
      </c>
      <c r="D4663" s="155" t="str">
        <f t="shared" ref="D4663:E4663" si="4359">D4662</f>
        <v/>
      </c>
      <c r="E4663" s="123" t="str">
        <f t="shared" si="4359"/>
        <v/>
      </c>
      <c r="F4663" s="156" t="s">
        <v>32</v>
      </c>
      <c r="G4663" s="157"/>
      <c r="H4663" s="157"/>
      <c r="I4663" s="157"/>
      <c r="J4663" s="158"/>
      <c r="K4663" s="159"/>
      <c r="L4663" s="158"/>
      <c r="M4663" s="130"/>
      <c r="N4663" s="119" t="str">
        <f>VLOOKUP(K4663,COD!$O$2:$P$10,2,FALSE)</f>
        <v>#N/A</v>
      </c>
      <c r="O4663" s="119" t="str">
        <f>VLOOKUP(L4663,COD!$O$12:$P$25,2,FALSE)</f>
        <v>#N/A</v>
      </c>
      <c r="P4663" s="119" t="str">
        <f t="shared" si="4140"/>
        <v>#N/A</v>
      </c>
    </row>
    <row r="4664" ht="21.0" customHeight="1">
      <c r="A4664" s="86" t="str">
        <f t="shared" si="4358"/>
        <v>CLAVE AZUL</v>
      </c>
      <c r="B4664" s="136" t="s">
        <v>450</v>
      </c>
      <c r="C4664" s="160" t="str">
        <f t="shared" si="91"/>
        <v/>
      </c>
      <c r="D4664" s="161" t="str">
        <f t="shared" ref="D4664:E4664" si="4360">D4663</f>
        <v/>
      </c>
      <c r="E4664" s="139" t="str">
        <f t="shared" si="4360"/>
        <v/>
      </c>
      <c r="F4664" s="162" t="s">
        <v>43</v>
      </c>
      <c r="G4664" s="163"/>
      <c r="H4664" s="163"/>
      <c r="I4664" s="163"/>
      <c r="J4664" s="164"/>
      <c r="K4664" s="165"/>
      <c r="L4664" s="164"/>
      <c r="M4664" s="166"/>
      <c r="N4664" s="119" t="str">
        <f>VLOOKUP(K4664,COD!$O$2:$P$10,2,FALSE)</f>
        <v>#N/A</v>
      </c>
      <c r="O4664" s="119" t="str">
        <f>VLOOKUP(L4664,COD!$O$12:$P$25,2,FALSE)</f>
        <v>#N/A</v>
      </c>
      <c r="P4664" s="119" t="str">
        <f t="shared" si="4140"/>
        <v>#N/A</v>
      </c>
    </row>
    <row r="4665" ht="23.25" customHeight="1">
      <c r="A4665" s="86" t="str">
        <f t="shared" ref="A4665:A4734" si="4361">E4665&amp;D4665&amp;B4665</f>
        <v>1</v>
      </c>
      <c r="B4665" s="167">
        <v>1.0</v>
      </c>
      <c r="C4665" s="168" t="str">
        <f t="shared" si="91"/>
        <v/>
      </c>
      <c r="D4665" s="169" t="str">
        <f>VLOOKUP($B$2&amp;$E4665,'Numeración'!$A$4:$G$63,5,FALSE)</f>
        <v/>
      </c>
      <c r="E4665" s="218"/>
      <c r="F4665" s="171"/>
      <c r="G4665" s="172"/>
      <c r="H4665" s="173"/>
      <c r="I4665" s="173"/>
      <c r="J4665" s="174"/>
      <c r="K4665" s="175"/>
      <c r="L4665" s="175"/>
      <c r="M4665" s="176"/>
      <c r="N4665" s="128" t="str">
        <f>VLOOKUP(K4665,COD!$O$2:$P$10,2,FALSE)</f>
        <v>#N/A</v>
      </c>
      <c r="O4665" s="128" t="str">
        <f>VLOOKUP(L4665,COD!$O$12:$P$25,2,FALSE)</f>
        <v>#N/A</v>
      </c>
      <c r="P4665" s="119" t="str">
        <f t="shared" si="4140"/>
        <v>#N/A</v>
      </c>
    </row>
    <row r="4666" ht="23.25" customHeight="1">
      <c r="A4666" s="86" t="str">
        <f t="shared" si="4361"/>
        <v>2</v>
      </c>
      <c r="B4666" s="177">
        <v>2.0</v>
      </c>
      <c r="C4666" s="178" t="str">
        <f t="shared" si="91"/>
        <v/>
      </c>
      <c r="D4666" s="179" t="str">
        <f t="shared" ref="D4666:E4666" si="4362">D4665</f>
        <v/>
      </c>
      <c r="E4666" s="180" t="str">
        <f t="shared" si="4362"/>
        <v/>
      </c>
      <c r="F4666" s="181"/>
      <c r="G4666" s="182"/>
      <c r="H4666" s="183"/>
      <c r="I4666" s="183"/>
      <c r="J4666" s="184"/>
      <c r="K4666" s="185"/>
      <c r="L4666" s="186"/>
      <c r="M4666" s="132"/>
      <c r="N4666" s="118" t="str">
        <f>VLOOKUP(K4666,COD!$O$2:$P$10,2,FALSE)</f>
        <v>#N/A</v>
      </c>
      <c r="O4666" s="118" t="str">
        <f>VLOOKUP(L4666,COD!$O$12:$P$25,2,FALSE)</f>
        <v>#N/A</v>
      </c>
      <c r="P4666" s="119" t="str">
        <f t="shared" si="4140"/>
        <v>#N/A</v>
      </c>
    </row>
    <row r="4667" ht="23.25" customHeight="1">
      <c r="A4667" s="86" t="str">
        <f t="shared" si="4361"/>
        <v>3</v>
      </c>
      <c r="B4667" s="177">
        <v>3.0</v>
      </c>
      <c r="C4667" s="178" t="str">
        <f t="shared" si="91"/>
        <v/>
      </c>
      <c r="D4667" s="179" t="str">
        <f t="shared" ref="D4667:E4667" si="4363">D4666</f>
        <v/>
      </c>
      <c r="E4667" s="180" t="str">
        <f t="shared" si="4363"/>
        <v/>
      </c>
      <c r="F4667" s="181"/>
      <c r="G4667" s="182"/>
      <c r="H4667" s="183"/>
      <c r="I4667" s="183"/>
      <c r="J4667" s="184"/>
      <c r="K4667" s="185"/>
      <c r="L4667" s="185"/>
      <c r="M4667" s="131"/>
      <c r="N4667" s="128" t="str">
        <f>VLOOKUP(K4667,COD!$O$2:$P$10,2,FALSE)</f>
        <v>#N/A</v>
      </c>
      <c r="O4667" s="128" t="str">
        <f>VLOOKUP(L4667,COD!$O$12:$P$25,2,FALSE)</f>
        <v>#N/A</v>
      </c>
      <c r="P4667" s="119" t="str">
        <f t="shared" si="4140"/>
        <v>#N/A</v>
      </c>
    </row>
    <row r="4668" ht="23.25" customHeight="1">
      <c r="A4668" s="86" t="str">
        <f t="shared" si="4361"/>
        <v>4</v>
      </c>
      <c r="B4668" s="177">
        <v>4.0</v>
      </c>
      <c r="C4668" s="178" t="str">
        <f t="shared" si="91"/>
        <v/>
      </c>
      <c r="D4668" s="179" t="str">
        <f t="shared" ref="D4668:E4668" si="4364">D4667</f>
        <v/>
      </c>
      <c r="E4668" s="180" t="str">
        <f t="shared" si="4364"/>
        <v/>
      </c>
      <c r="F4668" s="181"/>
      <c r="G4668" s="182"/>
      <c r="H4668" s="183"/>
      <c r="I4668" s="183"/>
      <c r="J4668" s="184"/>
      <c r="K4668" s="185"/>
      <c r="L4668" s="185"/>
      <c r="M4668" s="132"/>
      <c r="N4668" s="118" t="str">
        <f>VLOOKUP(K4668,COD!$O$2:$P$10,2,FALSE)</f>
        <v>#N/A</v>
      </c>
      <c r="O4668" s="118" t="str">
        <f>VLOOKUP(L4668,COD!$O$12:$P$25,2,FALSE)</f>
        <v>#N/A</v>
      </c>
      <c r="P4668" s="119" t="str">
        <f t="shared" si="4140"/>
        <v>#N/A</v>
      </c>
    </row>
    <row r="4669" ht="23.25" customHeight="1">
      <c r="A4669" s="86" t="str">
        <f t="shared" si="4361"/>
        <v>5</v>
      </c>
      <c r="B4669" s="177">
        <v>5.0</v>
      </c>
      <c r="C4669" s="178" t="str">
        <f t="shared" si="91"/>
        <v/>
      </c>
      <c r="D4669" s="179" t="str">
        <f t="shared" ref="D4669:E4669" si="4365">D4668</f>
        <v/>
      </c>
      <c r="E4669" s="180" t="str">
        <f t="shared" si="4365"/>
        <v/>
      </c>
      <c r="F4669" s="181"/>
      <c r="G4669" s="182"/>
      <c r="H4669" s="183"/>
      <c r="I4669" s="183"/>
      <c r="J4669" s="184"/>
      <c r="K4669" s="185"/>
      <c r="L4669" s="185"/>
      <c r="M4669" s="131"/>
      <c r="N4669" s="128" t="str">
        <f>VLOOKUP(K4669,COD!$O$2:$P$10,2,FALSE)</f>
        <v>#N/A</v>
      </c>
      <c r="O4669" s="128" t="str">
        <f>VLOOKUP(L4669,COD!$O$12:$P$25,2,FALSE)</f>
        <v>#N/A</v>
      </c>
      <c r="P4669" s="119" t="str">
        <f t="shared" si="4140"/>
        <v>#N/A</v>
      </c>
    </row>
    <row r="4670" ht="23.25" customHeight="1">
      <c r="A4670" s="86" t="str">
        <f t="shared" si="4361"/>
        <v>6</v>
      </c>
      <c r="B4670" s="177">
        <v>6.0</v>
      </c>
      <c r="C4670" s="178" t="str">
        <f t="shared" si="91"/>
        <v/>
      </c>
      <c r="D4670" s="179" t="str">
        <f t="shared" ref="D4670:E4670" si="4366">D4669</f>
        <v/>
      </c>
      <c r="E4670" s="180" t="str">
        <f t="shared" si="4366"/>
        <v/>
      </c>
      <c r="F4670" s="181"/>
      <c r="G4670" s="182"/>
      <c r="H4670" s="183"/>
      <c r="I4670" s="183"/>
      <c r="J4670" s="184"/>
      <c r="K4670" s="185"/>
      <c r="L4670" s="185"/>
      <c r="M4670" s="130"/>
      <c r="N4670" s="118" t="str">
        <f>VLOOKUP(K4670,COD!$O$2:$P$10,2,FALSE)</f>
        <v>#N/A</v>
      </c>
      <c r="O4670" s="118" t="str">
        <f>VLOOKUP(L4670,COD!$O$12:$P$25,2,FALSE)</f>
        <v>#N/A</v>
      </c>
      <c r="P4670" s="119" t="str">
        <f t="shared" si="4140"/>
        <v>#N/A</v>
      </c>
    </row>
    <row r="4671" ht="23.25" customHeight="1">
      <c r="A4671" s="86" t="str">
        <f t="shared" si="4361"/>
        <v>7</v>
      </c>
      <c r="B4671" s="177">
        <v>7.0</v>
      </c>
      <c r="C4671" s="178" t="str">
        <f t="shared" si="91"/>
        <v/>
      </c>
      <c r="D4671" s="179" t="str">
        <f t="shared" ref="D4671:E4671" si="4367">D4670</f>
        <v/>
      </c>
      <c r="E4671" s="180" t="str">
        <f t="shared" si="4367"/>
        <v/>
      </c>
      <c r="F4671" s="181"/>
      <c r="G4671" s="182"/>
      <c r="H4671" s="183"/>
      <c r="I4671" s="183"/>
      <c r="J4671" s="184"/>
      <c r="K4671" s="185"/>
      <c r="L4671" s="185"/>
      <c r="M4671" s="127"/>
      <c r="N4671" s="128" t="str">
        <f>VLOOKUP(K4671,COD!$O$2:$P$10,2,FALSE)</f>
        <v>#N/A</v>
      </c>
      <c r="O4671" s="128" t="str">
        <f>VLOOKUP(L4671,COD!$O$12:$P$25,2,FALSE)</f>
        <v>#N/A</v>
      </c>
      <c r="P4671" s="119" t="str">
        <f t="shared" si="4140"/>
        <v>#N/A</v>
      </c>
    </row>
    <row r="4672" ht="23.25" customHeight="1">
      <c r="A4672" s="86" t="str">
        <f t="shared" si="4361"/>
        <v>8</v>
      </c>
      <c r="B4672" s="177">
        <v>8.0</v>
      </c>
      <c r="C4672" s="178" t="str">
        <f t="shared" si="91"/>
        <v/>
      </c>
      <c r="D4672" s="179" t="str">
        <f t="shared" ref="D4672:E4672" si="4368">D4671</f>
        <v/>
      </c>
      <c r="E4672" s="180" t="str">
        <f t="shared" si="4368"/>
        <v/>
      </c>
      <c r="F4672" s="181"/>
      <c r="G4672" s="182"/>
      <c r="H4672" s="183"/>
      <c r="I4672" s="183"/>
      <c r="J4672" s="184"/>
      <c r="K4672" s="185"/>
      <c r="L4672" s="185"/>
      <c r="M4672" s="132"/>
      <c r="N4672" s="118" t="str">
        <f>VLOOKUP(K4672,COD!$O$2:$P$10,2,FALSE)</f>
        <v>#N/A</v>
      </c>
      <c r="O4672" s="118" t="str">
        <f>VLOOKUP(L4672,COD!$O$12:$P$25,2,FALSE)</f>
        <v>#N/A</v>
      </c>
      <c r="P4672" s="119" t="str">
        <f t="shared" si="4140"/>
        <v>#N/A</v>
      </c>
    </row>
    <row r="4673" ht="23.25" customHeight="1">
      <c r="A4673" s="86" t="str">
        <f t="shared" si="4361"/>
        <v>9</v>
      </c>
      <c r="B4673" s="177">
        <v>9.0</v>
      </c>
      <c r="C4673" s="178" t="str">
        <f t="shared" si="91"/>
        <v/>
      </c>
      <c r="D4673" s="179" t="str">
        <f t="shared" ref="D4673:E4673" si="4369">D4672</f>
        <v/>
      </c>
      <c r="E4673" s="180" t="str">
        <f t="shared" si="4369"/>
        <v/>
      </c>
      <c r="F4673" s="181"/>
      <c r="G4673" s="182"/>
      <c r="H4673" s="183"/>
      <c r="I4673" s="183"/>
      <c r="J4673" s="184"/>
      <c r="K4673" s="185"/>
      <c r="L4673" s="185"/>
      <c r="M4673" s="131"/>
      <c r="N4673" s="128" t="str">
        <f>VLOOKUP(K4673,COD!$O$2:$P$10,2,FALSE)</f>
        <v>#N/A</v>
      </c>
      <c r="O4673" s="128" t="str">
        <f>VLOOKUP(L4673,COD!$O$12:$P$25,2,FALSE)</f>
        <v>#N/A</v>
      </c>
      <c r="P4673" s="119" t="str">
        <f t="shared" si="4140"/>
        <v>#N/A</v>
      </c>
    </row>
    <row r="4674" ht="23.25" customHeight="1">
      <c r="A4674" s="86" t="str">
        <f t="shared" si="4361"/>
        <v>10</v>
      </c>
      <c r="B4674" s="177">
        <v>10.0</v>
      </c>
      <c r="C4674" s="178" t="str">
        <f t="shared" si="91"/>
        <v/>
      </c>
      <c r="D4674" s="179" t="str">
        <f t="shared" ref="D4674:E4674" si="4370">D4673</f>
        <v/>
      </c>
      <c r="E4674" s="180" t="str">
        <f t="shared" si="4370"/>
        <v/>
      </c>
      <c r="F4674" s="181"/>
      <c r="G4674" s="182"/>
      <c r="H4674" s="183"/>
      <c r="I4674" s="183"/>
      <c r="J4674" s="184"/>
      <c r="K4674" s="185"/>
      <c r="L4674" s="185"/>
      <c r="M4674" s="132"/>
      <c r="N4674" s="118" t="str">
        <f>VLOOKUP(K4674,COD!$O$2:$P$10,2,FALSE)</f>
        <v>#N/A</v>
      </c>
      <c r="O4674" s="118" t="str">
        <f>VLOOKUP(L4674,COD!$O$12:$P$25,2,FALSE)</f>
        <v>#N/A</v>
      </c>
      <c r="P4674" s="119" t="str">
        <f t="shared" si="4140"/>
        <v>#N/A</v>
      </c>
    </row>
    <row r="4675" ht="23.25" customHeight="1">
      <c r="A4675" s="86" t="str">
        <f t="shared" si="4361"/>
        <v>11</v>
      </c>
      <c r="B4675" s="177">
        <v>11.0</v>
      </c>
      <c r="C4675" s="178" t="str">
        <f t="shared" si="91"/>
        <v/>
      </c>
      <c r="D4675" s="179" t="str">
        <f t="shared" ref="D4675:E4675" si="4371">D4674</f>
        <v/>
      </c>
      <c r="E4675" s="180" t="str">
        <f t="shared" si="4371"/>
        <v/>
      </c>
      <c r="F4675" s="181"/>
      <c r="G4675" s="182"/>
      <c r="H4675" s="183"/>
      <c r="I4675" s="183"/>
      <c r="J4675" s="184"/>
      <c r="K4675" s="185"/>
      <c r="L4675" s="185"/>
      <c r="M4675" s="131"/>
      <c r="N4675" s="128" t="str">
        <f>VLOOKUP(K4675,COD!$O$2:$P$10,2,FALSE)</f>
        <v>#N/A</v>
      </c>
      <c r="O4675" s="128" t="str">
        <f>VLOOKUP(L4675,COD!$O$12:$P$25,2,FALSE)</f>
        <v>#N/A</v>
      </c>
      <c r="P4675" s="119" t="str">
        <f t="shared" si="4140"/>
        <v>#N/A</v>
      </c>
    </row>
    <row r="4676" ht="23.25" customHeight="1">
      <c r="A4676" s="86" t="str">
        <f t="shared" si="4361"/>
        <v>12</v>
      </c>
      <c r="B4676" s="177">
        <v>12.0</v>
      </c>
      <c r="C4676" s="178" t="str">
        <f t="shared" si="91"/>
        <v/>
      </c>
      <c r="D4676" s="179" t="str">
        <f t="shared" ref="D4676:E4676" si="4372">D4675</f>
        <v/>
      </c>
      <c r="E4676" s="180" t="str">
        <f t="shared" si="4372"/>
        <v/>
      </c>
      <c r="F4676" s="181"/>
      <c r="G4676" s="182"/>
      <c r="H4676" s="183"/>
      <c r="I4676" s="183"/>
      <c r="J4676" s="184"/>
      <c r="K4676" s="186"/>
      <c r="L4676" s="186"/>
      <c r="M4676" s="130"/>
      <c r="N4676" s="118" t="str">
        <f>VLOOKUP(K4676,COD!$O$2:$P$10,2,FALSE)</f>
        <v>#N/A</v>
      </c>
      <c r="O4676" s="118" t="str">
        <f>VLOOKUP(L4676,COD!$O$12:$P$25,2,FALSE)</f>
        <v>#N/A</v>
      </c>
      <c r="P4676" s="119" t="str">
        <f t="shared" si="4140"/>
        <v>#N/A</v>
      </c>
    </row>
    <row r="4677" ht="23.25" customHeight="1">
      <c r="A4677" s="86" t="str">
        <f t="shared" si="4361"/>
        <v>13</v>
      </c>
      <c r="B4677" s="177">
        <v>13.0</v>
      </c>
      <c r="C4677" s="178" t="str">
        <f t="shared" si="91"/>
        <v/>
      </c>
      <c r="D4677" s="179" t="str">
        <f t="shared" ref="D4677:E4677" si="4373">D4676</f>
        <v/>
      </c>
      <c r="E4677" s="180" t="str">
        <f t="shared" si="4373"/>
        <v/>
      </c>
      <c r="F4677" s="181"/>
      <c r="G4677" s="182"/>
      <c r="H4677" s="183"/>
      <c r="I4677" s="183"/>
      <c r="J4677" s="184"/>
      <c r="K4677" s="185"/>
      <c r="L4677" s="185"/>
      <c r="M4677" s="127"/>
      <c r="N4677" s="128" t="str">
        <f>VLOOKUP(K4677,COD!$O$2:$P$10,2,FALSE)</f>
        <v>#N/A</v>
      </c>
      <c r="O4677" s="128" t="str">
        <f>VLOOKUP(L4677,COD!$O$12:$P$25,2,FALSE)</f>
        <v>#N/A</v>
      </c>
      <c r="P4677" s="119" t="str">
        <f t="shared" si="4140"/>
        <v>#N/A</v>
      </c>
    </row>
    <row r="4678" ht="23.25" customHeight="1">
      <c r="A4678" s="86" t="str">
        <f t="shared" si="4361"/>
        <v>14</v>
      </c>
      <c r="B4678" s="177">
        <v>14.0</v>
      </c>
      <c r="C4678" s="178" t="str">
        <f t="shared" si="91"/>
        <v/>
      </c>
      <c r="D4678" s="179" t="str">
        <f t="shared" ref="D4678:E4678" si="4374">D4677</f>
        <v/>
      </c>
      <c r="E4678" s="180" t="str">
        <f t="shared" si="4374"/>
        <v/>
      </c>
      <c r="F4678" s="181"/>
      <c r="G4678" s="182"/>
      <c r="H4678" s="183"/>
      <c r="I4678" s="183"/>
      <c r="J4678" s="184"/>
      <c r="K4678" s="186"/>
      <c r="L4678" s="186"/>
      <c r="M4678" s="130"/>
      <c r="N4678" s="118" t="str">
        <f>VLOOKUP(K4678,COD!$O$2:$P$10,2,FALSE)</f>
        <v>#N/A</v>
      </c>
      <c r="O4678" s="118" t="str">
        <f>VLOOKUP(L4678,COD!$O$12:$P$25,2,FALSE)</f>
        <v>#N/A</v>
      </c>
      <c r="P4678" s="119" t="str">
        <f t="shared" si="4140"/>
        <v>#N/A</v>
      </c>
    </row>
    <row r="4679" ht="23.25" customHeight="1">
      <c r="A4679" s="86" t="str">
        <f t="shared" si="4361"/>
        <v>15</v>
      </c>
      <c r="B4679" s="177">
        <v>15.0</v>
      </c>
      <c r="C4679" s="178" t="str">
        <f t="shared" si="91"/>
        <v/>
      </c>
      <c r="D4679" s="179" t="str">
        <f t="shared" ref="D4679:E4679" si="4375">D4678</f>
        <v/>
      </c>
      <c r="E4679" s="180" t="str">
        <f t="shared" si="4375"/>
        <v/>
      </c>
      <c r="F4679" s="181"/>
      <c r="G4679" s="182"/>
      <c r="H4679" s="183"/>
      <c r="I4679" s="183"/>
      <c r="J4679" s="184"/>
      <c r="K4679" s="186"/>
      <c r="L4679" s="186"/>
      <c r="M4679" s="127"/>
      <c r="N4679" s="128" t="str">
        <f>VLOOKUP(K4679,COD!$O$2:$P$10,2,FALSE)</f>
        <v>#N/A</v>
      </c>
      <c r="O4679" s="128" t="str">
        <f>VLOOKUP(L4679,COD!$O$12:$P$25,2,FALSE)</f>
        <v>#N/A</v>
      </c>
      <c r="P4679" s="119" t="str">
        <f t="shared" si="4140"/>
        <v>#N/A</v>
      </c>
    </row>
    <row r="4680" ht="23.25" customHeight="1">
      <c r="A4680" s="86" t="str">
        <f t="shared" si="4361"/>
        <v>16</v>
      </c>
      <c r="B4680" s="177">
        <v>16.0</v>
      </c>
      <c r="C4680" s="178" t="str">
        <f t="shared" si="91"/>
        <v/>
      </c>
      <c r="D4680" s="179" t="str">
        <f t="shared" ref="D4680:E4680" si="4376">D4679</f>
        <v/>
      </c>
      <c r="E4680" s="180" t="str">
        <f t="shared" si="4376"/>
        <v/>
      </c>
      <c r="F4680" s="181"/>
      <c r="G4680" s="182"/>
      <c r="H4680" s="183"/>
      <c r="I4680" s="183"/>
      <c r="J4680" s="184"/>
      <c r="K4680" s="186"/>
      <c r="L4680" s="186"/>
      <c r="M4680" s="132"/>
      <c r="N4680" s="118" t="str">
        <f>VLOOKUP(K4680,COD!$O$2:$P$10,2,FALSE)</f>
        <v>#N/A</v>
      </c>
      <c r="O4680" s="118" t="str">
        <f>VLOOKUP(L4680,COD!$O$12:$P$25,2,FALSE)</f>
        <v>#N/A</v>
      </c>
      <c r="P4680" s="119" t="str">
        <f t="shared" si="4140"/>
        <v>#N/A</v>
      </c>
    </row>
    <row r="4681" ht="23.25" customHeight="1">
      <c r="A4681" s="86" t="str">
        <f t="shared" si="4361"/>
        <v>17</v>
      </c>
      <c r="B4681" s="177">
        <v>17.0</v>
      </c>
      <c r="C4681" s="178" t="str">
        <f t="shared" si="91"/>
        <v/>
      </c>
      <c r="D4681" s="179" t="str">
        <f t="shared" ref="D4681:E4681" si="4377">D4680</f>
        <v/>
      </c>
      <c r="E4681" s="180" t="str">
        <f t="shared" si="4377"/>
        <v/>
      </c>
      <c r="F4681" s="181"/>
      <c r="G4681" s="182"/>
      <c r="H4681" s="183"/>
      <c r="I4681" s="183"/>
      <c r="J4681" s="184"/>
      <c r="K4681" s="186"/>
      <c r="L4681" s="186"/>
      <c r="M4681" s="131"/>
      <c r="N4681" s="128" t="str">
        <f>VLOOKUP(K4681,COD!$O$2:$P$10,2,FALSE)</f>
        <v>#N/A</v>
      </c>
      <c r="O4681" s="128" t="str">
        <f>VLOOKUP(L4681,COD!$O$12:$P$25,2,FALSE)</f>
        <v>#N/A</v>
      </c>
      <c r="P4681" s="119" t="str">
        <f t="shared" si="4140"/>
        <v>#N/A</v>
      </c>
    </row>
    <row r="4682" ht="23.25" customHeight="1">
      <c r="A4682" s="86" t="str">
        <f t="shared" si="4361"/>
        <v>18</v>
      </c>
      <c r="B4682" s="177">
        <v>18.0</v>
      </c>
      <c r="C4682" s="178" t="str">
        <f t="shared" si="91"/>
        <v/>
      </c>
      <c r="D4682" s="179" t="str">
        <f t="shared" ref="D4682:E4682" si="4378">D4681</f>
        <v/>
      </c>
      <c r="E4682" s="180" t="str">
        <f t="shared" si="4378"/>
        <v/>
      </c>
      <c r="F4682" s="181"/>
      <c r="G4682" s="182"/>
      <c r="H4682" s="183"/>
      <c r="I4682" s="183"/>
      <c r="J4682" s="187"/>
      <c r="K4682" s="186"/>
      <c r="L4682" s="186"/>
      <c r="M4682" s="130"/>
      <c r="N4682" s="118" t="str">
        <f>VLOOKUP(K4682,COD!$O$2:$P$10,2,FALSE)</f>
        <v>#N/A</v>
      </c>
      <c r="O4682" s="118" t="str">
        <f>VLOOKUP(L4682,COD!$O$12:$P$25,2,FALSE)</f>
        <v>#N/A</v>
      </c>
      <c r="P4682" s="119" t="str">
        <f t="shared" si="4140"/>
        <v>#N/A</v>
      </c>
    </row>
    <row r="4683" ht="23.25" customHeight="1">
      <c r="A4683" s="86" t="str">
        <f t="shared" si="4361"/>
        <v>19</v>
      </c>
      <c r="B4683" s="177">
        <v>19.0</v>
      </c>
      <c r="C4683" s="178" t="str">
        <f t="shared" si="91"/>
        <v/>
      </c>
      <c r="D4683" s="179" t="str">
        <f t="shared" ref="D4683:E4683" si="4379">D4682</f>
        <v/>
      </c>
      <c r="E4683" s="180" t="str">
        <f t="shared" si="4379"/>
        <v/>
      </c>
      <c r="F4683" s="181"/>
      <c r="G4683" s="182"/>
      <c r="H4683" s="183"/>
      <c r="I4683" s="183"/>
      <c r="J4683" s="184"/>
      <c r="K4683" s="186"/>
      <c r="L4683" s="186"/>
      <c r="M4683" s="127"/>
      <c r="N4683" s="128" t="str">
        <f>VLOOKUP(K4683,COD!$O$2:$P$10,2,FALSE)</f>
        <v>#N/A</v>
      </c>
      <c r="O4683" s="128" t="str">
        <f>VLOOKUP(L4683,COD!$O$12:$P$25,2,FALSE)</f>
        <v>#N/A</v>
      </c>
      <c r="P4683" s="119" t="str">
        <f t="shared" si="4140"/>
        <v>#N/A</v>
      </c>
    </row>
    <row r="4684" ht="23.25" customHeight="1">
      <c r="A4684" s="86" t="str">
        <f t="shared" si="4361"/>
        <v>20</v>
      </c>
      <c r="B4684" s="177">
        <v>20.0</v>
      </c>
      <c r="C4684" s="178" t="str">
        <f t="shared" si="91"/>
        <v/>
      </c>
      <c r="D4684" s="179" t="str">
        <f t="shared" ref="D4684:E4684" si="4380">D4683</f>
        <v/>
      </c>
      <c r="E4684" s="180" t="str">
        <f t="shared" si="4380"/>
        <v/>
      </c>
      <c r="F4684" s="181"/>
      <c r="G4684" s="182"/>
      <c r="H4684" s="183"/>
      <c r="I4684" s="183"/>
      <c r="J4684" s="184"/>
      <c r="K4684" s="186"/>
      <c r="L4684" s="186"/>
      <c r="M4684" s="132"/>
      <c r="N4684" s="118" t="str">
        <f>VLOOKUP(K4684,COD!$O$2:$P$10,2,FALSE)</f>
        <v>#N/A</v>
      </c>
      <c r="O4684" s="118" t="str">
        <f>VLOOKUP(L4684,COD!$O$12:$P$25,2,FALSE)</f>
        <v>#N/A</v>
      </c>
      <c r="P4684" s="119" t="str">
        <f t="shared" si="4140"/>
        <v>#N/A</v>
      </c>
    </row>
    <row r="4685" ht="23.25" customHeight="1">
      <c r="A4685" s="86" t="str">
        <f t="shared" si="4361"/>
        <v>21</v>
      </c>
      <c r="B4685" s="177">
        <v>21.0</v>
      </c>
      <c r="C4685" s="178" t="str">
        <f t="shared" si="91"/>
        <v/>
      </c>
      <c r="D4685" s="179" t="str">
        <f t="shared" ref="D4685:E4685" si="4381">D4684</f>
        <v/>
      </c>
      <c r="E4685" s="180" t="str">
        <f t="shared" si="4381"/>
        <v/>
      </c>
      <c r="F4685" s="181"/>
      <c r="G4685" s="182"/>
      <c r="H4685" s="183"/>
      <c r="I4685" s="183"/>
      <c r="J4685" s="187"/>
      <c r="K4685" s="185"/>
      <c r="L4685" s="186"/>
      <c r="M4685" s="127"/>
      <c r="N4685" s="128" t="str">
        <f>VLOOKUP(K4685,COD!$O$2:$P$10,2,FALSE)</f>
        <v>#N/A</v>
      </c>
      <c r="O4685" s="128" t="str">
        <f>VLOOKUP(L4685,COD!$O$12:$P$25,2,FALSE)</f>
        <v>#N/A</v>
      </c>
      <c r="P4685" s="119" t="str">
        <f t="shared" si="4140"/>
        <v>#N/A</v>
      </c>
    </row>
    <row r="4686" ht="23.25" customHeight="1">
      <c r="A4686" s="86" t="str">
        <f t="shared" si="4361"/>
        <v>22</v>
      </c>
      <c r="B4686" s="177">
        <v>22.0</v>
      </c>
      <c r="C4686" s="178" t="str">
        <f t="shared" si="91"/>
        <v/>
      </c>
      <c r="D4686" s="179" t="str">
        <f t="shared" ref="D4686:E4686" si="4382">D4685</f>
        <v/>
      </c>
      <c r="E4686" s="180" t="str">
        <f t="shared" si="4382"/>
        <v/>
      </c>
      <c r="F4686" s="181"/>
      <c r="G4686" s="182"/>
      <c r="H4686" s="183"/>
      <c r="I4686" s="183"/>
      <c r="J4686" s="184"/>
      <c r="K4686" s="186"/>
      <c r="L4686" s="186"/>
      <c r="M4686" s="130"/>
      <c r="N4686" s="118" t="str">
        <f>VLOOKUP(K4686,COD!$O$2:$P$10,2,FALSE)</f>
        <v>#N/A</v>
      </c>
      <c r="O4686" s="118" t="str">
        <f>VLOOKUP(L4686,COD!$O$12:$P$25,2,FALSE)</f>
        <v>#N/A</v>
      </c>
      <c r="P4686" s="119" t="str">
        <f t="shared" si="4140"/>
        <v>#N/A</v>
      </c>
    </row>
    <row r="4687" ht="23.25" customHeight="1">
      <c r="A4687" s="86" t="str">
        <f t="shared" si="4361"/>
        <v>23</v>
      </c>
      <c r="B4687" s="177">
        <v>23.0</v>
      </c>
      <c r="C4687" s="178" t="str">
        <f t="shared" si="91"/>
        <v/>
      </c>
      <c r="D4687" s="179" t="str">
        <f t="shared" ref="D4687:E4687" si="4383">D4686</f>
        <v/>
      </c>
      <c r="E4687" s="180" t="str">
        <f t="shared" si="4383"/>
        <v/>
      </c>
      <c r="F4687" s="181"/>
      <c r="G4687" s="182"/>
      <c r="H4687" s="183"/>
      <c r="I4687" s="183"/>
      <c r="J4687" s="184"/>
      <c r="K4687" s="185"/>
      <c r="L4687" s="186"/>
      <c r="M4687" s="131"/>
      <c r="N4687" s="128" t="str">
        <f>VLOOKUP(K4687,COD!$O$2:$P$10,2,FALSE)</f>
        <v>#N/A</v>
      </c>
      <c r="O4687" s="128" t="str">
        <f>VLOOKUP(L4687,COD!$O$12:$P$25,2,FALSE)</f>
        <v>#N/A</v>
      </c>
      <c r="P4687" s="119" t="str">
        <f t="shared" si="4140"/>
        <v>#N/A</v>
      </c>
    </row>
    <row r="4688" ht="23.25" customHeight="1">
      <c r="A4688" s="86" t="str">
        <f t="shared" si="4361"/>
        <v>24</v>
      </c>
      <c r="B4688" s="177">
        <v>24.0</v>
      </c>
      <c r="C4688" s="178" t="str">
        <f t="shared" si="91"/>
        <v/>
      </c>
      <c r="D4688" s="179" t="str">
        <f t="shared" ref="D4688:E4688" si="4384">D4687</f>
        <v/>
      </c>
      <c r="E4688" s="180" t="str">
        <f t="shared" si="4384"/>
        <v/>
      </c>
      <c r="F4688" s="181"/>
      <c r="G4688" s="182"/>
      <c r="H4688" s="183"/>
      <c r="I4688" s="183"/>
      <c r="J4688" s="184"/>
      <c r="K4688" s="186"/>
      <c r="L4688" s="186"/>
      <c r="M4688" s="130"/>
      <c r="N4688" s="118" t="str">
        <f>VLOOKUP(K4688,COD!$O$2:$P$10,2,FALSE)</f>
        <v>#N/A</v>
      </c>
      <c r="O4688" s="118" t="str">
        <f>VLOOKUP(L4688,COD!$O$12:$P$25,2,FALSE)</f>
        <v>#N/A</v>
      </c>
      <c r="P4688" s="119" t="str">
        <f t="shared" si="4140"/>
        <v>#N/A</v>
      </c>
    </row>
    <row r="4689" ht="23.25" customHeight="1">
      <c r="A4689" s="86" t="str">
        <f t="shared" si="4361"/>
        <v>25</v>
      </c>
      <c r="B4689" s="177">
        <v>25.0</v>
      </c>
      <c r="C4689" s="178" t="str">
        <f t="shared" si="91"/>
        <v/>
      </c>
      <c r="D4689" s="179" t="str">
        <f t="shared" ref="D4689:E4689" si="4385">D4688</f>
        <v/>
      </c>
      <c r="E4689" s="180" t="str">
        <f t="shared" si="4385"/>
        <v/>
      </c>
      <c r="F4689" s="181"/>
      <c r="G4689" s="182"/>
      <c r="H4689" s="183"/>
      <c r="I4689" s="183"/>
      <c r="J4689" s="187"/>
      <c r="K4689" s="185"/>
      <c r="L4689" s="185"/>
      <c r="M4689" s="127"/>
      <c r="N4689" s="128" t="str">
        <f>VLOOKUP(K4689,COD!$O$2:$P$10,2,FALSE)</f>
        <v>#N/A</v>
      </c>
      <c r="O4689" s="128" t="str">
        <f>VLOOKUP(L4689,COD!$O$12:$P$25,2,FALSE)</f>
        <v>#N/A</v>
      </c>
      <c r="P4689" s="119" t="str">
        <f t="shared" si="4140"/>
        <v>#N/A</v>
      </c>
    </row>
    <row r="4690" ht="23.25" customHeight="1">
      <c r="A4690" s="86" t="str">
        <f t="shared" si="4361"/>
        <v>26</v>
      </c>
      <c r="B4690" s="177">
        <v>26.0</v>
      </c>
      <c r="C4690" s="178" t="str">
        <f t="shared" si="91"/>
        <v/>
      </c>
      <c r="D4690" s="179" t="str">
        <f t="shared" ref="D4690:E4690" si="4386">D4689</f>
        <v/>
      </c>
      <c r="E4690" s="180" t="str">
        <f t="shared" si="4386"/>
        <v/>
      </c>
      <c r="F4690" s="181"/>
      <c r="G4690" s="182"/>
      <c r="H4690" s="183"/>
      <c r="I4690" s="183"/>
      <c r="J4690" s="184"/>
      <c r="K4690" s="185"/>
      <c r="L4690" s="185"/>
      <c r="M4690" s="132"/>
      <c r="N4690" s="118" t="str">
        <f>VLOOKUP(K4690,COD!$O$2:$P$10,2,FALSE)</f>
        <v>#N/A</v>
      </c>
      <c r="O4690" s="118" t="str">
        <f>VLOOKUP(L4690,COD!$O$12:$P$25,2,FALSE)</f>
        <v>#N/A</v>
      </c>
      <c r="P4690" s="119" t="str">
        <f t="shared" si="4140"/>
        <v>#N/A</v>
      </c>
    </row>
    <row r="4691" ht="23.25" customHeight="1">
      <c r="A4691" s="86" t="str">
        <f t="shared" si="4361"/>
        <v>27</v>
      </c>
      <c r="B4691" s="177">
        <v>27.0</v>
      </c>
      <c r="C4691" s="178" t="str">
        <f t="shared" si="91"/>
        <v/>
      </c>
      <c r="D4691" s="179" t="str">
        <f t="shared" ref="D4691:E4691" si="4387">D4690</f>
        <v/>
      </c>
      <c r="E4691" s="180" t="str">
        <f t="shared" si="4387"/>
        <v/>
      </c>
      <c r="F4691" s="181"/>
      <c r="G4691" s="182"/>
      <c r="H4691" s="183"/>
      <c r="I4691" s="183"/>
      <c r="J4691" s="184"/>
      <c r="K4691" s="185"/>
      <c r="L4691" s="185"/>
      <c r="M4691" s="131"/>
      <c r="N4691" s="128" t="str">
        <f>VLOOKUP(K4691,COD!$O$2:$P$10,2,FALSE)</f>
        <v>#N/A</v>
      </c>
      <c r="O4691" s="128" t="str">
        <f>VLOOKUP(L4691,COD!$O$12:$P$25,2,FALSE)</f>
        <v>#N/A</v>
      </c>
      <c r="P4691" s="119" t="str">
        <f t="shared" si="4140"/>
        <v>#N/A</v>
      </c>
    </row>
    <row r="4692" ht="23.25" customHeight="1">
      <c r="A4692" s="86" t="str">
        <f t="shared" si="4361"/>
        <v>28</v>
      </c>
      <c r="B4692" s="177">
        <v>28.0</v>
      </c>
      <c r="C4692" s="178" t="str">
        <f t="shared" si="91"/>
        <v/>
      </c>
      <c r="D4692" s="179" t="str">
        <f t="shared" ref="D4692:E4692" si="4388">D4691</f>
        <v/>
      </c>
      <c r="E4692" s="180" t="str">
        <f t="shared" si="4388"/>
        <v/>
      </c>
      <c r="F4692" s="181"/>
      <c r="G4692" s="182"/>
      <c r="H4692" s="183"/>
      <c r="I4692" s="183"/>
      <c r="J4692" s="184"/>
      <c r="K4692" s="185"/>
      <c r="L4692" s="185"/>
      <c r="M4692" s="132"/>
      <c r="N4692" s="118" t="str">
        <f>VLOOKUP(K4692,COD!$O$2:$P$10,2,FALSE)</f>
        <v>#N/A</v>
      </c>
      <c r="O4692" s="118" t="str">
        <f>VLOOKUP(L4692,COD!$O$12:$P$25,2,FALSE)</f>
        <v>#N/A</v>
      </c>
      <c r="P4692" s="119" t="str">
        <f t="shared" si="4140"/>
        <v>#N/A</v>
      </c>
    </row>
    <row r="4693" ht="23.25" customHeight="1">
      <c r="A4693" s="86" t="str">
        <f t="shared" si="4361"/>
        <v>29</v>
      </c>
      <c r="B4693" s="177">
        <v>29.0</v>
      </c>
      <c r="C4693" s="178" t="str">
        <f t="shared" si="91"/>
        <v/>
      </c>
      <c r="D4693" s="179" t="str">
        <f t="shared" ref="D4693:E4693" si="4389">D4692</f>
        <v/>
      </c>
      <c r="E4693" s="180" t="str">
        <f t="shared" si="4389"/>
        <v/>
      </c>
      <c r="F4693" s="181"/>
      <c r="G4693" s="182"/>
      <c r="H4693" s="183"/>
      <c r="I4693" s="183"/>
      <c r="J4693" s="184"/>
      <c r="K4693" s="185"/>
      <c r="L4693" s="185"/>
      <c r="M4693" s="131"/>
      <c r="N4693" s="128" t="str">
        <f>VLOOKUP(K4693,COD!$O$2:$P$10,2,FALSE)</f>
        <v>#N/A</v>
      </c>
      <c r="O4693" s="128" t="str">
        <f>VLOOKUP(L4693,COD!$O$12:$P$25,2,FALSE)</f>
        <v>#N/A</v>
      </c>
      <c r="P4693" s="119" t="str">
        <f t="shared" si="4140"/>
        <v>#N/A</v>
      </c>
    </row>
    <row r="4694" ht="23.25" customHeight="1">
      <c r="A4694" s="86" t="str">
        <f t="shared" si="4361"/>
        <v>30</v>
      </c>
      <c r="B4694" s="177">
        <v>30.0</v>
      </c>
      <c r="C4694" s="178" t="str">
        <f t="shared" si="91"/>
        <v/>
      </c>
      <c r="D4694" s="179" t="str">
        <f t="shared" ref="D4694:E4694" si="4390">D4693</f>
        <v/>
      </c>
      <c r="E4694" s="180" t="str">
        <f t="shared" si="4390"/>
        <v/>
      </c>
      <c r="F4694" s="181"/>
      <c r="G4694" s="182"/>
      <c r="H4694" s="183"/>
      <c r="I4694" s="183"/>
      <c r="J4694" s="184"/>
      <c r="K4694" s="185"/>
      <c r="L4694" s="185"/>
      <c r="M4694" s="130"/>
      <c r="N4694" s="118" t="str">
        <f>VLOOKUP(K4694,COD!$O$2:$P$10,2,FALSE)</f>
        <v>#N/A</v>
      </c>
      <c r="O4694" s="118" t="str">
        <f>VLOOKUP(L4694,COD!$O$12:$P$25,2,FALSE)</f>
        <v>#N/A</v>
      </c>
      <c r="P4694" s="119" t="str">
        <f t="shared" si="4140"/>
        <v>#N/A</v>
      </c>
    </row>
    <row r="4695" ht="23.25" customHeight="1">
      <c r="A4695" s="86" t="str">
        <f t="shared" si="4361"/>
        <v>31</v>
      </c>
      <c r="B4695" s="177">
        <v>31.0</v>
      </c>
      <c r="C4695" s="178" t="str">
        <f t="shared" si="91"/>
        <v/>
      </c>
      <c r="D4695" s="179" t="str">
        <f t="shared" ref="D4695:E4695" si="4391">D4694</f>
        <v/>
      </c>
      <c r="E4695" s="180" t="str">
        <f t="shared" si="4391"/>
        <v/>
      </c>
      <c r="F4695" s="181"/>
      <c r="G4695" s="182"/>
      <c r="H4695" s="183"/>
      <c r="I4695" s="183"/>
      <c r="J4695" s="184"/>
      <c r="K4695" s="186"/>
      <c r="L4695" s="186"/>
      <c r="M4695" s="131"/>
      <c r="N4695" s="128" t="str">
        <f>VLOOKUP(K4695,COD!$O$2:$P$10,2,FALSE)</f>
        <v>#N/A</v>
      </c>
      <c r="O4695" s="128" t="str">
        <f>VLOOKUP(L4695,COD!$O$12:$P$25,2,FALSE)</f>
        <v>#N/A</v>
      </c>
      <c r="P4695" s="119" t="str">
        <f t="shared" si="4140"/>
        <v>#N/A</v>
      </c>
    </row>
    <row r="4696" ht="23.25" customHeight="1">
      <c r="A4696" s="86" t="str">
        <f t="shared" si="4361"/>
        <v>32</v>
      </c>
      <c r="B4696" s="177">
        <v>32.0</v>
      </c>
      <c r="C4696" s="178" t="str">
        <f t="shared" si="91"/>
        <v/>
      </c>
      <c r="D4696" s="179" t="str">
        <f t="shared" ref="D4696:E4696" si="4392">D4695</f>
        <v/>
      </c>
      <c r="E4696" s="180" t="str">
        <f t="shared" si="4392"/>
        <v/>
      </c>
      <c r="F4696" s="181"/>
      <c r="G4696" s="182"/>
      <c r="H4696" s="183"/>
      <c r="I4696" s="183"/>
      <c r="J4696" s="184"/>
      <c r="K4696" s="185"/>
      <c r="L4696" s="185"/>
      <c r="M4696" s="130"/>
      <c r="N4696" s="118" t="str">
        <f>VLOOKUP(K4696,COD!$O$2:$P$10,2,FALSE)</f>
        <v>#N/A</v>
      </c>
      <c r="O4696" s="118" t="str">
        <f>VLOOKUP(L4696,COD!$O$12:$P$25,2,FALSE)</f>
        <v>#N/A</v>
      </c>
      <c r="P4696" s="119" t="str">
        <f t="shared" si="4140"/>
        <v>#N/A</v>
      </c>
    </row>
    <row r="4697" ht="23.25" customHeight="1">
      <c r="A4697" s="86" t="str">
        <f t="shared" si="4361"/>
        <v>33</v>
      </c>
      <c r="B4697" s="177">
        <v>33.0</v>
      </c>
      <c r="C4697" s="178" t="str">
        <f t="shared" si="91"/>
        <v/>
      </c>
      <c r="D4697" s="179" t="str">
        <f t="shared" ref="D4697:E4697" si="4393">D4696</f>
        <v/>
      </c>
      <c r="E4697" s="180" t="str">
        <f t="shared" si="4393"/>
        <v/>
      </c>
      <c r="F4697" s="181"/>
      <c r="G4697" s="182"/>
      <c r="H4697" s="183"/>
      <c r="I4697" s="183"/>
      <c r="J4697" s="184"/>
      <c r="K4697" s="185"/>
      <c r="L4697" s="185"/>
      <c r="M4697" s="127"/>
      <c r="N4697" s="128" t="str">
        <f>VLOOKUP(K4697,COD!$O$2:$P$10,2,FALSE)</f>
        <v>#N/A</v>
      </c>
      <c r="O4697" s="128" t="str">
        <f>VLOOKUP(L4697,COD!$O$12:$P$25,2,FALSE)</f>
        <v>#N/A</v>
      </c>
      <c r="P4697" s="119" t="str">
        <f t="shared" si="4140"/>
        <v>#N/A</v>
      </c>
    </row>
    <row r="4698" ht="23.25" customHeight="1">
      <c r="A4698" s="86" t="str">
        <f t="shared" si="4361"/>
        <v>34</v>
      </c>
      <c r="B4698" s="177">
        <v>34.0</v>
      </c>
      <c r="C4698" s="178" t="str">
        <f t="shared" si="91"/>
        <v/>
      </c>
      <c r="D4698" s="179" t="str">
        <f t="shared" ref="D4698:E4698" si="4394">D4697</f>
        <v/>
      </c>
      <c r="E4698" s="180" t="str">
        <f t="shared" si="4394"/>
        <v/>
      </c>
      <c r="F4698" s="181"/>
      <c r="G4698" s="182"/>
      <c r="H4698" s="183"/>
      <c r="I4698" s="183"/>
      <c r="J4698" s="184"/>
      <c r="K4698" s="185"/>
      <c r="L4698" s="185"/>
      <c r="M4698" s="132"/>
      <c r="N4698" s="118" t="str">
        <f>VLOOKUP(K4698,COD!$O$2:$P$10,2,FALSE)</f>
        <v>#N/A</v>
      </c>
      <c r="O4698" s="118" t="str">
        <f>VLOOKUP(L4698,COD!$O$12:$P$25,2,FALSE)</f>
        <v>#N/A</v>
      </c>
      <c r="P4698" s="119" t="str">
        <f t="shared" si="4140"/>
        <v>#N/A</v>
      </c>
    </row>
    <row r="4699" ht="23.25" customHeight="1">
      <c r="A4699" s="86" t="str">
        <f t="shared" si="4361"/>
        <v>35</v>
      </c>
      <c r="B4699" s="177">
        <v>35.0</v>
      </c>
      <c r="C4699" s="178" t="str">
        <f t="shared" si="91"/>
        <v/>
      </c>
      <c r="D4699" s="179" t="str">
        <f t="shared" ref="D4699:E4699" si="4395">D4698</f>
        <v/>
      </c>
      <c r="E4699" s="180" t="str">
        <f t="shared" si="4395"/>
        <v/>
      </c>
      <c r="F4699" s="181"/>
      <c r="G4699" s="182"/>
      <c r="H4699" s="183"/>
      <c r="I4699" s="183"/>
      <c r="J4699" s="184"/>
      <c r="K4699" s="185"/>
      <c r="L4699" s="185"/>
      <c r="M4699" s="131"/>
      <c r="N4699" s="128" t="str">
        <f>VLOOKUP(K4699,COD!$O$2:$P$10,2,FALSE)</f>
        <v>#N/A</v>
      </c>
      <c r="O4699" s="128" t="str">
        <f>VLOOKUP(L4699,COD!$O$12:$P$25,2,FALSE)</f>
        <v>#N/A</v>
      </c>
      <c r="P4699" s="119" t="str">
        <f t="shared" si="4140"/>
        <v>#N/A</v>
      </c>
    </row>
    <row r="4700" ht="23.25" customHeight="1">
      <c r="A4700" s="86" t="str">
        <f t="shared" si="4361"/>
        <v>36</v>
      </c>
      <c r="B4700" s="177">
        <v>36.0</v>
      </c>
      <c r="C4700" s="178" t="str">
        <f t="shared" si="91"/>
        <v/>
      </c>
      <c r="D4700" s="179" t="str">
        <f t="shared" ref="D4700:E4700" si="4396">D4699</f>
        <v/>
      </c>
      <c r="E4700" s="180" t="str">
        <f t="shared" si="4396"/>
        <v/>
      </c>
      <c r="F4700" s="181"/>
      <c r="G4700" s="182"/>
      <c r="H4700" s="183"/>
      <c r="I4700" s="183"/>
      <c r="J4700" s="184"/>
      <c r="K4700" s="185"/>
      <c r="L4700" s="185"/>
      <c r="M4700" s="132"/>
      <c r="N4700" s="118" t="str">
        <f>VLOOKUP(K4700,COD!$O$2:$P$10,2,FALSE)</f>
        <v>#N/A</v>
      </c>
      <c r="O4700" s="118" t="str">
        <f>VLOOKUP(L4700,COD!$O$12:$P$25,2,FALSE)</f>
        <v>#N/A</v>
      </c>
      <c r="P4700" s="119" t="str">
        <f t="shared" si="4140"/>
        <v>#N/A</v>
      </c>
    </row>
    <row r="4701" ht="23.25" customHeight="1">
      <c r="A4701" s="86" t="str">
        <f t="shared" si="4361"/>
        <v>37</v>
      </c>
      <c r="B4701" s="177">
        <v>37.0</v>
      </c>
      <c r="C4701" s="178" t="str">
        <f t="shared" si="91"/>
        <v/>
      </c>
      <c r="D4701" s="179" t="str">
        <f t="shared" ref="D4701:E4701" si="4397">D4700</f>
        <v/>
      </c>
      <c r="E4701" s="180" t="str">
        <f t="shared" si="4397"/>
        <v/>
      </c>
      <c r="F4701" s="181"/>
      <c r="G4701" s="182"/>
      <c r="H4701" s="183"/>
      <c r="I4701" s="183"/>
      <c r="J4701" s="187"/>
      <c r="K4701" s="185"/>
      <c r="L4701" s="185"/>
      <c r="M4701" s="127"/>
      <c r="N4701" s="128" t="str">
        <f>VLOOKUP(K4701,COD!$O$2:$P$10,2,FALSE)</f>
        <v>#N/A</v>
      </c>
      <c r="O4701" s="128" t="str">
        <f>VLOOKUP(L4701,COD!$O$12:$P$25,2,FALSE)</f>
        <v>#N/A</v>
      </c>
      <c r="P4701" s="119" t="str">
        <f t="shared" si="4140"/>
        <v>#N/A</v>
      </c>
    </row>
    <row r="4702" ht="23.25" customHeight="1">
      <c r="A4702" s="86" t="str">
        <f t="shared" si="4361"/>
        <v>38</v>
      </c>
      <c r="B4702" s="177">
        <v>38.0</v>
      </c>
      <c r="C4702" s="178" t="str">
        <f t="shared" si="91"/>
        <v/>
      </c>
      <c r="D4702" s="179" t="str">
        <f t="shared" ref="D4702:E4702" si="4398">D4701</f>
        <v/>
      </c>
      <c r="E4702" s="180" t="str">
        <f t="shared" si="4398"/>
        <v/>
      </c>
      <c r="F4702" s="181"/>
      <c r="G4702" s="182"/>
      <c r="H4702" s="183"/>
      <c r="I4702" s="183"/>
      <c r="J4702" s="184"/>
      <c r="K4702" s="185"/>
      <c r="L4702" s="185"/>
      <c r="M4702" s="132"/>
      <c r="N4702" s="118" t="str">
        <f>VLOOKUP(K4702,COD!$O$2:$P$10,2,FALSE)</f>
        <v>#N/A</v>
      </c>
      <c r="O4702" s="118" t="str">
        <f>VLOOKUP(L4702,COD!$O$12:$P$25,2,FALSE)</f>
        <v>#N/A</v>
      </c>
      <c r="P4702" s="119" t="str">
        <f t="shared" si="4140"/>
        <v>#N/A</v>
      </c>
    </row>
    <row r="4703" ht="23.25" customHeight="1">
      <c r="A4703" s="86" t="str">
        <f t="shared" si="4361"/>
        <v>39</v>
      </c>
      <c r="B4703" s="177">
        <v>39.0</v>
      </c>
      <c r="C4703" s="178" t="str">
        <f t="shared" si="91"/>
        <v/>
      </c>
      <c r="D4703" s="179" t="str">
        <f t="shared" ref="D4703:E4703" si="4399">D4702</f>
        <v/>
      </c>
      <c r="E4703" s="180" t="str">
        <f t="shared" si="4399"/>
        <v/>
      </c>
      <c r="F4703" s="181"/>
      <c r="G4703" s="182"/>
      <c r="H4703" s="183"/>
      <c r="I4703" s="183"/>
      <c r="J4703" s="184"/>
      <c r="K4703" s="185"/>
      <c r="L4703" s="186"/>
      <c r="M4703" s="127"/>
      <c r="N4703" s="128" t="str">
        <f>VLOOKUP(K4703,COD!$O$2:$P$10,2,FALSE)</f>
        <v>#N/A</v>
      </c>
      <c r="O4703" s="128" t="str">
        <f>VLOOKUP(L4703,COD!$O$12:$P$25,2,FALSE)</f>
        <v>#N/A</v>
      </c>
      <c r="P4703" s="119" t="str">
        <f t="shared" si="4140"/>
        <v>#N/A</v>
      </c>
    </row>
    <row r="4704" ht="23.25" customHeight="1">
      <c r="A4704" s="86" t="str">
        <f t="shared" si="4361"/>
        <v>40</v>
      </c>
      <c r="B4704" s="177">
        <v>40.0</v>
      </c>
      <c r="C4704" s="178" t="str">
        <f t="shared" si="91"/>
        <v/>
      </c>
      <c r="D4704" s="179" t="str">
        <f t="shared" ref="D4704:E4704" si="4400">D4703</f>
        <v/>
      </c>
      <c r="E4704" s="180" t="str">
        <f t="shared" si="4400"/>
        <v/>
      </c>
      <c r="F4704" s="181"/>
      <c r="G4704" s="182"/>
      <c r="H4704" s="183"/>
      <c r="I4704" s="183"/>
      <c r="J4704" s="184"/>
      <c r="K4704" s="185"/>
      <c r="L4704" s="186"/>
      <c r="M4704" s="130"/>
      <c r="N4704" s="118" t="str">
        <f>VLOOKUP(K4704,COD!$O$2:$P$10,2,FALSE)</f>
        <v>#N/A</v>
      </c>
      <c r="O4704" s="118" t="str">
        <f>VLOOKUP(L4704,COD!$O$12:$P$25,2,FALSE)</f>
        <v>#N/A</v>
      </c>
      <c r="P4704" s="119" t="str">
        <f t="shared" si="4140"/>
        <v>#N/A</v>
      </c>
    </row>
    <row r="4705" ht="23.25" customHeight="1">
      <c r="A4705" s="86" t="str">
        <f t="shared" si="4361"/>
        <v>41</v>
      </c>
      <c r="B4705" s="177">
        <v>41.0</v>
      </c>
      <c r="C4705" s="178" t="str">
        <f t="shared" si="91"/>
        <v/>
      </c>
      <c r="D4705" s="179" t="str">
        <f t="shared" ref="D4705:E4705" si="4401">D4704</f>
        <v/>
      </c>
      <c r="E4705" s="180" t="str">
        <f t="shared" si="4401"/>
        <v/>
      </c>
      <c r="F4705" s="181"/>
      <c r="G4705" s="182"/>
      <c r="H4705" s="183"/>
      <c r="I4705" s="183"/>
      <c r="J4705" s="184"/>
      <c r="K4705" s="185"/>
      <c r="L4705" s="186"/>
      <c r="M4705" s="127"/>
      <c r="N4705" s="128" t="str">
        <f>VLOOKUP(K4705,COD!$O$2:$P$10,2,FALSE)</f>
        <v>#N/A</v>
      </c>
      <c r="O4705" s="128" t="str">
        <f>VLOOKUP(L4705,COD!$O$12:$P$25,2,FALSE)</f>
        <v>#N/A</v>
      </c>
      <c r="P4705" s="119" t="str">
        <f t="shared" si="4140"/>
        <v>#N/A</v>
      </c>
    </row>
    <row r="4706" ht="23.25" customHeight="1">
      <c r="A4706" s="86" t="str">
        <f t="shared" si="4361"/>
        <v>42</v>
      </c>
      <c r="B4706" s="177">
        <v>42.0</v>
      </c>
      <c r="C4706" s="178" t="str">
        <f t="shared" si="91"/>
        <v/>
      </c>
      <c r="D4706" s="179" t="str">
        <f t="shared" ref="D4706:E4706" si="4402">D4705</f>
        <v/>
      </c>
      <c r="E4706" s="180" t="str">
        <f t="shared" si="4402"/>
        <v/>
      </c>
      <c r="F4706" s="181"/>
      <c r="G4706" s="182"/>
      <c r="H4706" s="183"/>
      <c r="I4706" s="183"/>
      <c r="J4706" s="184"/>
      <c r="K4706" s="185"/>
      <c r="L4706" s="188"/>
      <c r="M4706" s="132"/>
      <c r="N4706" s="118" t="str">
        <f>VLOOKUP(K4706,COD!$O$2:$P$10,2,FALSE)</f>
        <v>#N/A</v>
      </c>
      <c r="O4706" s="118" t="str">
        <f>VLOOKUP(L4706,COD!$O$12:$P$25,2,FALSE)</f>
        <v>#N/A</v>
      </c>
      <c r="P4706" s="119" t="str">
        <f t="shared" si="4140"/>
        <v>#N/A</v>
      </c>
    </row>
    <row r="4707" ht="23.25" customHeight="1">
      <c r="A4707" s="86" t="str">
        <f t="shared" si="4361"/>
        <v>43</v>
      </c>
      <c r="B4707" s="177">
        <v>43.0</v>
      </c>
      <c r="C4707" s="178" t="str">
        <f t="shared" si="91"/>
        <v/>
      </c>
      <c r="D4707" s="179" t="str">
        <f t="shared" ref="D4707:E4707" si="4403">D4706</f>
        <v/>
      </c>
      <c r="E4707" s="180" t="str">
        <f t="shared" si="4403"/>
        <v/>
      </c>
      <c r="F4707" s="181"/>
      <c r="G4707" s="182"/>
      <c r="H4707" s="183"/>
      <c r="I4707" s="183"/>
      <c r="J4707" s="184"/>
      <c r="K4707" s="186"/>
      <c r="L4707" s="186"/>
      <c r="M4707" s="131"/>
      <c r="N4707" s="128" t="str">
        <f>VLOOKUP(K4707,COD!$O$2:$P$10,2,FALSE)</f>
        <v>#N/A</v>
      </c>
      <c r="O4707" s="128" t="str">
        <f>VLOOKUP(L4707,COD!$O$12:$P$25,2,FALSE)</f>
        <v>#N/A</v>
      </c>
      <c r="P4707" s="119" t="str">
        <f t="shared" si="4140"/>
        <v>#N/A</v>
      </c>
    </row>
    <row r="4708" ht="23.25" customHeight="1">
      <c r="A4708" s="86" t="str">
        <f t="shared" si="4361"/>
        <v>44</v>
      </c>
      <c r="B4708" s="177">
        <v>44.0</v>
      </c>
      <c r="C4708" s="178" t="str">
        <f t="shared" si="91"/>
        <v/>
      </c>
      <c r="D4708" s="179" t="str">
        <f t="shared" ref="D4708:E4708" si="4404">D4707</f>
        <v/>
      </c>
      <c r="E4708" s="180" t="str">
        <f t="shared" si="4404"/>
        <v/>
      </c>
      <c r="F4708" s="181"/>
      <c r="G4708" s="182"/>
      <c r="H4708" s="183"/>
      <c r="I4708" s="183"/>
      <c r="J4708" s="184"/>
      <c r="K4708" s="186"/>
      <c r="L4708" s="186"/>
      <c r="M4708" s="130"/>
      <c r="N4708" s="118" t="str">
        <f>VLOOKUP(K4708,COD!$O$2:$P$10,2,FALSE)</f>
        <v>#N/A</v>
      </c>
      <c r="O4708" s="118" t="str">
        <f>VLOOKUP(L4708,COD!$O$12:$P$25,2,FALSE)</f>
        <v>#N/A</v>
      </c>
      <c r="P4708" s="119" t="str">
        <f t="shared" si="4140"/>
        <v>#N/A</v>
      </c>
    </row>
    <row r="4709" ht="23.25" customHeight="1">
      <c r="A4709" s="86" t="str">
        <f t="shared" si="4361"/>
        <v>45</v>
      </c>
      <c r="B4709" s="177">
        <v>45.0</v>
      </c>
      <c r="C4709" s="178" t="str">
        <f t="shared" si="91"/>
        <v/>
      </c>
      <c r="D4709" s="179" t="str">
        <f t="shared" ref="D4709:E4709" si="4405">D4708</f>
        <v/>
      </c>
      <c r="E4709" s="180" t="str">
        <f t="shared" si="4405"/>
        <v/>
      </c>
      <c r="F4709" s="181"/>
      <c r="G4709" s="182"/>
      <c r="H4709" s="183"/>
      <c r="I4709" s="183"/>
      <c r="J4709" s="184"/>
      <c r="K4709" s="189"/>
      <c r="L4709" s="190"/>
      <c r="M4709" s="127"/>
      <c r="N4709" s="128" t="str">
        <f>VLOOKUP(K4709,COD!$O$2:$P$10,2,FALSE)</f>
        <v>#N/A</v>
      </c>
      <c r="O4709" s="128" t="str">
        <f>VLOOKUP(L4709,COD!$O$12:$P$25,2,FALSE)</f>
        <v>#N/A</v>
      </c>
      <c r="P4709" s="119" t="str">
        <f t="shared" si="4140"/>
        <v>#N/A</v>
      </c>
    </row>
    <row r="4710" ht="23.25" customHeight="1">
      <c r="A4710" s="86" t="str">
        <f t="shared" si="4361"/>
        <v>46</v>
      </c>
      <c r="B4710" s="177">
        <v>46.0</v>
      </c>
      <c r="C4710" s="178" t="str">
        <f t="shared" si="91"/>
        <v/>
      </c>
      <c r="D4710" s="179" t="str">
        <f t="shared" ref="D4710:E4710" si="4406">D4709</f>
        <v/>
      </c>
      <c r="E4710" s="180" t="str">
        <f t="shared" si="4406"/>
        <v/>
      </c>
      <c r="F4710" s="181"/>
      <c r="G4710" s="182"/>
      <c r="H4710" s="183"/>
      <c r="I4710" s="183"/>
      <c r="J4710" s="187"/>
      <c r="K4710" s="186"/>
      <c r="L4710" s="186"/>
      <c r="M4710" s="132"/>
      <c r="N4710" s="118" t="str">
        <f>VLOOKUP(K4710,COD!$O$2:$P$10,2,FALSE)</f>
        <v>#N/A</v>
      </c>
      <c r="O4710" s="118" t="str">
        <f>VLOOKUP(L4710,COD!$O$12:$P$25,2,FALSE)</f>
        <v>#N/A</v>
      </c>
      <c r="P4710" s="119" t="str">
        <f t="shared" si="4140"/>
        <v>#N/A</v>
      </c>
    </row>
    <row r="4711" ht="23.25" customHeight="1">
      <c r="A4711" s="86" t="str">
        <f t="shared" si="4361"/>
        <v>47</v>
      </c>
      <c r="B4711" s="177">
        <v>47.0</v>
      </c>
      <c r="C4711" s="178" t="str">
        <f t="shared" si="91"/>
        <v/>
      </c>
      <c r="D4711" s="179" t="str">
        <f t="shared" ref="D4711:E4711" si="4407">D4710</f>
        <v/>
      </c>
      <c r="E4711" s="180" t="str">
        <f t="shared" si="4407"/>
        <v/>
      </c>
      <c r="F4711" s="181"/>
      <c r="G4711" s="182"/>
      <c r="H4711" s="183"/>
      <c r="I4711" s="183"/>
      <c r="J4711" s="184"/>
      <c r="K4711" s="185"/>
      <c r="L4711" s="186"/>
      <c r="M4711" s="127"/>
      <c r="N4711" s="128" t="str">
        <f>VLOOKUP(K4711,COD!$O$2:$P$10,2,FALSE)</f>
        <v>#N/A</v>
      </c>
      <c r="O4711" s="128" t="str">
        <f>VLOOKUP(L4711,COD!$O$12:$P$25,2,FALSE)</f>
        <v>#N/A</v>
      </c>
      <c r="P4711" s="119" t="str">
        <f t="shared" si="4140"/>
        <v>#N/A</v>
      </c>
    </row>
    <row r="4712" ht="23.25" customHeight="1">
      <c r="A4712" s="86" t="str">
        <f t="shared" si="4361"/>
        <v>48</v>
      </c>
      <c r="B4712" s="177">
        <v>48.0</v>
      </c>
      <c r="C4712" s="178" t="str">
        <f t="shared" si="91"/>
        <v/>
      </c>
      <c r="D4712" s="179" t="str">
        <f t="shared" ref="D4712:E4712" si="4408">D4711</f>
        <v/>
      </c>
      <c r="E4712" s="180" t="str">
        <f t="shared" si="4408"/>
        <v/>
      </c>
      <c r="F4712" s="181"/>
      <c r="G4712" s="182"/>
      <c r="H4712" s="183"/>
      <c r="I4712" s="183"/>
      <c r="J4712" s="184"/>
      <c r="K4712" s="186"/>
      <c r="L4712" s="186"/>
      <c r="M4712" s="132"/>
      <c r="N4712" s="118" t="str">
        <f>VLOOKUP(K4712,COD!$O$2:$P$10,2,FALSE)</f>
        <v>#N/A</v>
      </c>
      <c r="O4712" s="118" t="str">
        <f>VLOOKUP(L4712,COD!$O$12:$P$25,2,FALSE)</f>
        <v>#N/A</v>
      </c>
      <c r="P4712" s="119" t="str">
        <f t="shared" si="4140"/>
        <v>#N/A</v>
      </c>
    </row>
    <row r="4713" ht="23.25" customHeight="1">
      <c r="A4713" s="86" t="str">
        <f t="shared" si="4361"/>
        <v>49</v>
      </c>
      <c r="B4713" s="177">
        <v>49.0</v>
      </c>
      <c r="C4713" s="178" t="str">
        <f t="shared" si="91"/>
        <v/>
      </c>
      <c r="D4713" s="179" t="str">
        <f t="shared" ref="D4713:E4713" si="4409">D4712</f>
        <v/>
      </c>
      <c r="E4713" s="180" t="str">
        <f t="shared" si="4409"/>
        <v/>
      </c>
      <c r="F4713" s="181"/>
      <c r="G4713" s="182"/>
      <c r="H4713" s="183"/>
      <c r="I4713" s="183"/>
      <c r="J4713" s="184"/>
      <c r="K4713" s="185"/>
      <c r="L4713" s="186"/>
      <c r="M4713" s="127"/>
      <c r="N4713" s="128" t="str">
        <f>VLOOKUP(K4713,COD!$O$2:$P$10,2,FALSE)</f>
        <v>#N/A</v>
      </c>
      <c r="O4713" s="128" t="str">
        <f>VLOOKUP(L4713,COD!$O$12:$P$25,2,FALSE)</f>
        <v>#N/A</v>
      </c>
      <c r="P4713" s="119" t="str">
        <f t="shared" si="4140"/>
        <v>#N/A</v>
      </c>
    </row>
    <row r="4714" ht="23.25" customHeight="1">
      <c r="A4714" s="86" t="str">
        <f t="shared" si="4361"/>
        <v>50</v>
      </c>
      <c r="B4714" s="177">
        <v>50.0</v>
      </c>
      <c r="C4714" s="178" t="str">
        <f t="shared" si="91"/>
        <v/>
      </c>
      <c r="D4714" s="179" t="str">
        <f t="shared" ref="D4714:E4714" si="4410">D4713</f>
        <v/>
      </c>
      <c r="E4714" s="180" t="str">
        <f t="shared" si="4410"/>
        <v/>
      </c>
      <c r="F4714" s="181"/>
      <c r="G4714" s="182"/>
      <c r="H4714" s="183"/>
      <c r="I4714" s="183"/>
      <c r="J4714" s="184"/>
      <c r="K4714" s="186"/>
      <c r="L4714" s="186"/>
      <c r="M4714" s="132"/>
      <c r="N4714" s="118" t="str">
        <f>VLOOKUP(K4714,COD!$O$2:$P$10,2,FALSE)</f>
        <v>#N/A</v>
      </c>
      <c r="O4714" s="118" t="str">
        <f>VLOOKUP(L4714,COD!$O$12:$P$25,2,FALSE)</f>
        <v>#N/A</v>
      </c>
      <c r="P4714" s="119" t="str">
        <f t="shared" si="4140"/>
        <v>#N/A</v>
      </c>
    </row>
    <row r="4715" ht="23.25" customHeight="1">
      <c r="A4715" s="86" t="str">
        <f t="shared" si="4361"/>
        <v>51</v>
      </c>
      <c r="B4715" s="177">
        <v>51.0</v>
      </c>
      <c r="C4715" s="178" t="str">
        <f t="shared" si="91"/>
        <v/>
      </c>
      <c r="D4715" s="179" t="str">
        <f t="shared" ref="D4715:E4715" si="4411">D4714</f>
        <v/>
      </c>
      <c r="E4715" s="180" t="str">
        <f t="shared" si="4411"/>
        <v/>
      </c>
      <c r="F4715" s="181"/>
      <c r="G4715" s="182"/>
      <c r="H4715" s="183"/>
      <c r="I4715" s="183"/>
      <c r="J4715" s="187"/>
      <c r="K4715" s="186"/>
      <c r="L4715" s="186"/>
      <c r="M4715" s="131"/>
      <c r="N4715" s="128" t="str">
        <f>VLOOKUP(K4715,COD!$O$2:$P$10,2,FALSE)</f>
        <v>#N/A</v>
      </c>
      <c r="O4715" s="128" t="str">
        <f>VLOOKUP(L4715,COD!$O$12:$P$25,2,FALSE)</f>
        <v>#N/A</v>
      </c>
      <c r="P4715" s="119" t="str">
        <f t="shared" si="4140"/>
        <v>#N/A</v>
      </c>
    </row>
    <row r="4716" ht="23.25" customHeight="1">
      <c r="A4716" s="86" t="str">
        <f t="shared" si="4361"/>
        <v>52</v>
      </c>
      <c r="B4716" s="177">
        <v>52.0</v>
      </c>
      <c r="C4716" s="178" t="str">
        <f t="shared" si="91"/>
        <v/>
      </c>
      <c r="D4716" s="179" t="str">
        <f t="shared" ref="D4716:E4716" si="4412">D4715</f>
        <v/>
      </c>
      <c r="E4716" s="180" t="str">
        <f t="shared" si="4412"/>
        <v/>
      </c>
      <c r="F4716" s="181"/>
      <c r="G4716" s="182"/>
      <c r="H4716" s="183"/>
      <c r="I4716" s="183"/>
      <c r="J4716" s="184"/>
      <c r="K4716" s="186"/>
      <c r="L4716" s="186"/>
      <c r="M4716" s="132"/>
      <c r="N4716" s="119" t="str">
        <f>VLOOKUP(K4716,COD!$O$2:$P$10,2,FALSE)</f>
        <v>#N/A</v>
      </c>
      <c r="O4716" s="119" t="str">
        <f>VLOOKUP(L4716,COD!$O$12:$P$25,2,FALSE)</f>
        <v>#N/A</v>
      </c>
      <c r="P4716" s="119" t="str">
        <f t="shared" si="4140"/>
        <v>#N/A</v>
      </c>
    </row>
    <row r="4717" ht="23.25" customHeight="1">
      <c r="A4717" s="86" t="str">
        <f t="shared" si="4361"/>
        <v>53</v>
      </c>
      <c r="B4717" s="177">
        <v>53.0</v>
      </c>
      <c r="C4717" s="178" t="str">
        <f t="shared" si="91"/>
        <v/>
      </c>
      <c r="D4717" s="179" t="str">
        <f t="shared" ref="D4717:E4717" si="4413">D4716</f>
        <v/>
      </c>
      <c r="E4717" s="180" t="str">
        <f t="shared" si="4413"/>
        <v/>
      </c>
      <c r="F4717" s="181"/>
      <c r="G4717" s="182"/>
      <c r="H4717" s="183"/>
      <c r="I4717" s="183"/>
      <c r="J4717" s="184"/>
      <c r="K4717" s="185"/>
      <c r="L4717" s="185"/>
      <c r="M4717" s="127"/>
      <c r="N4717" s="119" t="str">
        <f>VLOOKUP(K4717,COD!$O$2:$P$10,2,FALSE)</f>
        <v>#N/A</v>
      </c>
      <c r="O4717" s="119" t="str">
        <f>VLOOKUP(L4717,COD!$O$12:$P$25,2,FALSE)</f>
        <v>#N/A</v>
      </c>
      <c r="P4717" s="119" t="str">
        <f t="shared" si="4140"/>
        <v>#N/A</v>
      </c>
    </row>
    <row r="4718" ht="23.25" customHeight="1">
      <c r="A4718" s="86" t="str">
        <f t="shared" si="4361"/>
        <v>54</v>
      </c>
      <c r="B4718" s="177">
        <v>54.0</v>
      </c>
      <c r="C4718" s="178" t="str">
        <f t="shared" si="91"/>
        <v/>
      </c>
      <c r="D4718" s="179" t="str">
        <f t="shared" ref="D4718:E4718" si="4414">D4717</f>
        <v/>
      </c>
      <c r="E4718" s="180" t="str">
        <f t="shared" si="4414"/>
        <v/>
      </c>
      <c r="F4718" s="181"/>
      <c r="G4718" s="182"/>
      <c r="H4718" s="183"/>
      <c r="I4718" s="183"/>
      <c r="J4718" s="184"/>
      <c r="K4718" s="186"/>
      <c r="L4718" s="186"/>
      <c r="M4718" s="132"/>
      <c r="N4718" s="119" t="str">
        <f>VLOOKUP(K4718,COD!$O$2:$P$10,2,FALSE)</f>
        <v>#N/A</v>
      </c>
      <c r="O4718" s="119" t="str">
        <f>VLOOKUP(L4718,COD!$O$12:$P$25,2,FALSE)</f>
        <v>#N/A</v>
      </c>
      <c r="P4718" s="119" t="str">
        <f t="shared" si="4140"/>
        <v>#N/A</v>
      </c>
    </row>
    <row r="4719" ht="23.25" customHeight="1">
      <c r="A4719" s="86" t="str">
        <f t="shared" si="4361"/>
        <v>55</v>
      </c>
      <c r="B4719" s="177">
        <v>55.0</v>
      </c>
      <c r="C4719" s="178" t="str">
        <f t="shared" si="91"/>
        <v/>
      </c>
      <c r="D4719" s="179" t="str">
        <f t="shared" ref="D4719:E4719" si="4415">D4718</f>
        <v/>
      </c>
      <c r="E4719" s="180" t="str">
        <f t="shared" si="4415"/>
        <v/>
      </c>
      <c r="F4719" s="181"/>
      <c r="G4719" s="182"/>
      <c r="H4719" s="183"/>
      <c r="I4719" s="183"/>
      <c r="J4719" s="184"/>
      <c r="K4719" s="185"/>
      <c r="L4719" s="186"/>
      <c r="M4719" s="131"/>
      <c r="N4719" s="119" t="str">
        <f>VLOOKUP(K4719,COD!$O$2:$P$10,2,FALSE)</f>
        <v>#N/A</v>
      </c>
      <c r="O4719" s="119" t="str">
        <f>VLOOKUP(L4719,COD!$O$12:$P$25,2,FALSE)</f>
        <v>#N/A</v>
      </c>
      <c r="P4719" s="119" t="str">
        <f t="shared" si="4140"/>
        <v>#N/A</v>
      </c>
    </row>
    <row r="4720" ht="23.25" customHeight="1">
      <c r="A4720" s="86" t="str">
        <f t="shared" si="4361"/>
        <v>56</v>
      </c>
      <c r="B4720" s="177">
        <v>56.0</v>
      </c>
      <c r="C4720" s="178" t="str">
        <f t="shared" si="91"/>
        <v/>
      </c>
      <c r="D4720" s="179" t="str">
        <f t="shared" ref="D4720:E4720" si="4416">D4719</f>
        <v/>
      </c>
      <c r="E4720" s="180" t="str">
        <f t="shared" si="4416"/>
        <v/>
      </c>
      <c r="F4720" s="181"/>
      <c r="G4720" s="182"/>
      <c r="H4720" s="183"/>
      <c r="I4720" s="183"/>
      <c r="J4720" s="184"/>
      <c r="K4720" s="186"/>
      <c r="L4720" s="186"/>
      <c r="M4720" s="130"/>
      <c r="N4720" s="119" t="str">
        <f>VLOOKUP(K4720,COD!$O$2:$P$10,2,FALSE)</f>
        <v>#N/A</v>
      </c>
      <c r="O4720" s="119" t="str">
        <f>VLOOKUP(L4720,COD!$O$12:$P$25,2,FALSE)</f>
        <v>#N/A</v>
      </c>
      <c r="P4720" s="119" t="str">
        <f t="shared" si="4140"/>
        <v>#N/A</v>
      </c>
    </row>
    <row r="4721" ht="23.25" customHeight="1">
      <c r="A4721" s="86" t="str">
        <f t="shared" si="4361"/>
        <v>57</v>
      </c>
      <c r="B4721" s="177">
        <v>57.0</v>
      </c>
      <c r="C4721" s="178" t="str">
        <f t="shared" si="91"/>
        <v/>
      </c>
      <c r="D4721" s="179" t="str">
        <f t="shared" ref="D4721:E4721" si="4417">D4720</f>
        <v/>
      </c>
      <c r="E4721" s="180" t="str">
        <f t="shared" si="4417"/>
        <v/>
      </c>
      <c r="F4721" s="181"/>
      <c r="G4721" s="182"/>
      <c r="H4721" s="183"/>
      <c r="I4721" s="183"/>
      <c r="J4721" s="184"/>
      <c r="K4721" s="185"/>
      <c r="L4721" s="185"/>
      <c r="M4721" s="127"/>
      <c r="N4721" s="119" t="str">
        <f>VLOOKUP(K4721,COD!$O$2:$P$10,2,FALSE)</f>
        <v>#N/A</v>
      </c>
      <c r="O4721" s="119" t="str">
        <f>VLOOKUP(L4721,COD!$O$12:$P$25,2,FALSE)</f>
        <v>#N/A</v>
      </c>
      <c r="P4721" s="119" t="str">
        <f t="shared" si="4140"/>
        <v>#N/A</v>
      </c>
    </row>
    <row r="4722" ht="23.25" customHeight="1">
      <c r="A4722" s="86" t="str">
        <f t="shared" si="4361"/>
        <v>58</v>
      </c>
      <c r="B4722" s="177">
        <v>58.0</v>
      </c>
      <c r="C4722" s="178" t="str">
        <f t="shared" si="91"/>
        <v/>
      </c>
      <c r="D4722" s="179" t="str">
        <f t="shared" ref="D4722:E4722" si="4418">D4721</f>
        <v/>
      </c>
      <c r="E4722" s="180" t="str">
        <f t="shared" si="4418"/>
        <v/>
      </c>
      <c r="F4722" s="181"/>
      <c r="G4722" s="182"/>
      <c r="H4722" s="183"/>
      <c r="I4722" s="183"/>
      <c r="J4722" s="184"/>
      <c r="K4722" s="185"/>
      <c r="L4722" s="185"/>
      <c r="M4722" s="132"/>
      <c r="N4722" s="119" t="str">
        <f>VLOOKUP(K4722,COD!$O$2:$P$10,2,FALSE)</f>
        <v>#N/A</v>
      </c>
      <c r="O4722" s="119" t="str">
        <f>VLOOKUP(L4722,COD!$O$12:$P$25,2,FALSE)</f>
        <v>#N/A</v>
      </c>
      <c r="P4722" s="119" t="str">
        <f t="shared" si="4140"/>
        <v>#N/A</v>
      </c>
    </row>
    <row r="4723" ht="23.25" customHeight="1">
      <c r="A4723" s="86" t="str">
        <f t="shared" si="4361"/>
        <v>59</v>
      </c>
      <c r="B4723" s="177">
        <v>59.0</v>
      </c>
      <c r="C4723" s="178" t="str">
        <f t="shared" si="91"/>
        <v/>
      </c>
      <c r="D4723" s="179" t="str">
        <f t="shared" ref="D4723:E4723" si="4419">D4722</f>
        <v/>
      </c>
      <c r="E4723" s="180" t="str">
        <f t="shared" si="4419"/>
        <v/>
      </c>
      <c r="F4723" s="181"/>
      <c r="G4723" s="182"/>
      <c r="H4723" s="183"/>
      <c r="I4723" s="183"/>
      <c r="J4723" s="184"/>
      <c r="K4723" s="185"/>
      <c r="L4723" s="185"/>
      <c r="M4723" s="127"/>
      <c r="N4723" s="119" t="str">
        <f>VLOOKUP(K4723,COD!$O$2:$P$10,2,FALSE)</f>
        <v>#N/A</v>
      </c>
      <c r="O4723" s="119" t="str">
        <f>VLOOKUP(L4723,COD!$O$12:$P$25,2,FALSE)</f>
        <v>#N/A</v>
      </c>
      <c r="P4723" s="119" t="str">
        <f t="shared" si="4140"/>
        <v>#N/A</v>
      </c>
    </row>
    <row r="4724" ht="23.25" customHeight="1">
      <c r="A4724" s="86" t="str">
        <f t="shared" si="4361"/>
        <v>60</v>
      </c>
      <c r="B4724" s="177">
        <v>60.0</v>
      </c>
      <c r="C4724" s="178" t="str">
        <f t="shared" si="91"/>
        <v/>
      </c>
      <c r="D4724" s="179" t="str">
        <f t="shared" ref="D4724:E4724" si="4420">D4723</f>
        <v/>
      </c>
      <c r="E4724" s="180" t="str">
        <f t="shared" si="4420"/>
        <v/>
      </c>
      <c r="F4724" s="181"/>
      <c r="G4724" s="182"/>
      <c r="H4724" s="183"/>
      <c r="I4724" s="183"/>
      <c r="J4724" s="184"/>
      <c r="K4724" s="185"/>
      <c r="L4724" s="185"/>
      <c r="M4724" s="132"/>
      <c r="N4724" s="119" t="str">
        <f>VLOOKUP(K4724,COD!$O$2:$P$10,2,FALSE)</f>
        <v>#N/A</v>
      </c>
      <c r="O4724" s="119" t="str">
        <f>VLOOKUP(L4724,COD!$O$12:$P$25,2,FALSE)</f>
        <v>#N/A</v>
      </c>
      <c r="P4724" s="119" t="str">
        <f t="shared" si="4140"/>
        <v>#N/A</v>
      </c>
    </row>
    <row r="4725" ht="23.25" customHeight="1">
      <c r="A4725" s="86" t="str">
        <f t="shared" si="4361"/>
        <v>61</v>
      </c>
      <c r="B4725" s="177">
        <v>61.0</v>
      </c>
      <c r="C4725" s="178" t="str">
        <f t="shared" si="91"/>
        <v/>
      </c>
      <c r="D4725" s="179" t="str">
        <f t="shared" ref="D4725:E4725" si="4421">D4724</f>
        <v/>
      </c>
      <c r="E4725" s="180" t="str">
        <f t="shared" si="4421"/>
        <v/>
      </c>
      <c r="F4725" s="181"/>
      <c r="G4725" s="182"/>
      <c r="H4725" s="183"/>
      <c r="I4725" s="183"/>
      <c r="J4725" s="187"/>
      <c r="K4725" s="185"/>
      <c r="L4725" s="185"/>
      <c r="M4725" s="127"/>
      <c r="N4725" s="119" t="str">
        <f>VLOOKUP(K4725,COD!$O$2:$P$10,2,FALSE)</f>
        <v>#N/A</v>
      </c>
      <c r="O4725" s="119" t="str">
        <f>VLOOKUP(L4725,COD!$O$12:$P$25,2,FALSE)</f>
        <v>#N/A</v>
      </c>
      <c r="P4725" s="119" t="str">
        <f t="shared" si="4140"/>
        <v>#N/A</v>
      </c>
    </row>
    <row r="4726" ht="23.25" customHeight="1">
      <c r="A4726" s="86" t="str">
        <f t="shared" si="4361"/>
        <v>62</v>
      </c>
      <c r="B4726" s="177">
        <v>62.0</v>
      </c>
      <c r="C4726" s="178" t="str">
        <f t="shared" si="91"/>
        <v/>
      </c>
      <c r="D4726" s="179" t="str">
        <f t="shared" ref="D4726:E4726" si="4422">D4725</f>
        <v/>
      </c>
      <c r="E4726" s="180" t="str">
        <f t="shared" si="4422"/>
        <v/>
      </c>
      <c r="F4726" s="181"/>
      <c r="G4726" s="182"/>
      <c r="H4726" s="183"/>
      <c r="I4726" s="183"/>
      <c r="J4726" s="187"/>
      <c r="K4726" s="186"/>
      <c r="L4726" s="186"/>
      <c r="M4726" s="130"/>
      <c r="N4726" s="119" t="str">
        <f>VLOOKUP(K4726,COD!$O$2:$P$10,2,FALSE)</f>
        <v>#N/A</v>
      </c>
      <c r="O4726" s="119" t="str">
        <f>VLOOKUP(L4726,COD!$O$12:$P$25,2,FALSE)</f>
        <v>#N/A</v>
      </c>
      <c r="P4726" s="119" t="str">
        <f t="shared" si="4140"/>
        <v>#N/A</v>
      </c>
    </row>
    <row r="4727" ht="23.25" customHeight="1">
      <c r="A4727" s="86" t="str">
        <f t="shared" si="4361"/>
        <v>63</v>
      </c>
      <c r="B4727" s="177">
        <v>63.0</v>
      </c>
      <c r="C4727" s="178" t="str">
        <f t="shared" si="91"/>
        <v/>
      </c>
      <c r="D4727" s="179" t="str">
        <f t="shared" ref="D4727:E4727" si="4423">D4726</f>
        <v/>
      </c>
      <c r="E4727" s="180" t="str">
        <f t="shared" si="4423"/>
        <v/>
      </c>
      <c r="F4727" s="181"/>
      <c r="G4727" s="182"/>
      <c r="H4727" s="183"/>
      <c r="I4727" s="183"/>
      <c r="J4727" s="187"/>
      <c r="K4727" s="185"/>
      <c r="L4727" s="185"/>
      <c r="M4727" s="131"/>
      <c r="N4727" s="119" t="str">
        <f>VLOOKUP(K4727,COD!$O$2:$P$10,2,FALSE)</f>
        <v>#N/A</v>
      </c>
      <c r="O4727" s="119" t="str">
        <f>VLOOKUP(L4727,COD!$O$12:$P$25,2,FALSE)</f>
        <v>#N/A</v>
      </c>
      <c r="P4727" s="119" t="str">
        <f t="shared" si="4140"/>
        <v>#N/A</v>
      </c>
    </row>
    <row r="4728" ht="23.25" customHeight="1">
      <c r="A4728" s="86" t="str">
        <f t="shared" si="4361"/>
        <v>64</v>
      </c>
      <c r="B4728" s="177">
        <v>64.0</v>
      </c>
      <c r="C4728" s="178" t="str">
        <f t="shared" si="91"/>
        <v/>
      </c>
      <c r="D4728" s="179" t="str">
        <f t="shared" ref="D4728:E4728" si="4424">D4727</f>
        <v/>
      </c>
      <c r="E4728" s="180" t="str">
        <f t="shared" si="4424"/>
        <v/>
      </c>
      <c r="F4728" s="181"/>
      <c r="G4728" s="182"/>
      <c r="H4728" s="183"/>
      <c r="I4728" s="183"/>
      <c r="J4728" s="184"/>
      <c r="K4728" s="185"/>
      <c r="L4728" s="185"/>
      <c r="M4728" s="130"/>
      <c r="N4728" s="119" t="str">
        <f>VLOOKUP(K4728,COD!$O$2:$P$10,2,FALSE)</f>
        <v>#N/A</v>
      </c>
      <c r="O4728" s="119" t="str">
        <f>VLOOKUP(L4728,COD!$O$12:$P$25,2,FALSE)</f>
        <v>#N/A</v>
      </c>
      <c r="P4728" s="119" t="str">
        <f t="shared" si="4140"/>
        <v>#N/A</v>
      </c>
    </row>
    <row r="4729" ht="23.25" customHeight="1">
      <c r="A4729" s="86" t="str">
        <f t="shared" si="4361"/>
        <v>65</v>
      </c>
      <c r="B4729" s="177">
        <v>65.0</v>
      </c>
      <c r="C4729" s="178" t="str">
        <f t="shared" si="91"/>
        <v/>
      </c>
      <c r="D4729" s="179" t="str">
        <f t="shared" ref="D4729:E4729" si="4425">D4728</f>
        <v/>
      </c>
      <c r="E4729" s="180" t="str">
        <f t="shared" si="4425"/>
        <v/>
      </c>
      <c r="F4729" s="181"/>
      <c r="G4729" s="182"/>
      <c r="H4729" s="183"/>
      <c r="I4729" s="183"/>
      <c r="J4729" s="184"/>
      <c r="K4729" s="185"/>
      <c r="L4729" s="185"/>
      <c r="M4729" s="131"/>
      <c r="N4729" s="119" t="str">
        <f>VLOOKUP(K4729,COD!$O$2:$P$10,2,FALSE)</f>
        <v>#N/A</v>
      </c>
      <c r="O4729" s="119" t="str">
        <f>VLOOKUP(L4729,COD!$O$12:$P$25,2,FALSE)</f>
        <v>#N/A</v>
      </c>
      <c r="P4729" s="119" t="str">
        <f t="shared" si="4140"/>
        <v>#N/A</v>
      </c>
    </row>
    <row r="4730" ht="23.25" customHeight="1">
      <c r="A4730" s="86" t="str">
        <f t="shared" si="4361"/>
        <v>66</v>
      </c>
      <c r="B4730" s="177">
        <v>66.0</v>
      </c>
      <c r="C4730" s="178" t="str">
        <f t="shared" si="91"/>
        <v/>
      </c>
      <c r="D4730" s="179" t="str">
        <f t="shared" ref="D4730:E4730" si="4426">D4729</f>
        <v/>
      </c>
      <c r="E4730" s="180" t="str">
        <f t="shared" si="4426"/>
        <v/>
      </c>
      <c r="F4730" s="181"/>
      <c r="G4730" s="182"/>
      <c r="H4730" s="183"/>
      <c r="I4730" s="183"/>
      <c r="J4730" s="184"/>
      <c r="K4730" s="186"/>
      <c r="L4730" s="186"/>
      <c r="M4730" s="130"/>
      <c r="N4730" s="119" t="str">
        <f>VLOOKUP(K4730,COD!$O$2:$P$10,2,FALSE)</f>
        <v>#N/A</v>
      </c>
      <c r="O4730" s="119" t="str">
        <f>VLOOKUP(L4730,COD!$O$12:$P$25,2,FALSE)</f>
        <v>#N/A</v>
      </c>
      <c r="P4730" s="119" t="str">
        <f t="shared" si="4140"/>
        <v>#N/A</v>
      </c>
    </row>
    <row r="4731" ht="23.25" customHeight="1">
      <c r="A4731" s="86" t="str">
        <f t="shared" si="4361"/>
        <v>67</v>
      </c>
      <c r="B4731" s="177">
        <v>67.0</v>
      </c>
      <c r="C4731" s="178" t="str">
        <f t="shared" si="91"/>
        <v/>
      </c>
      <c r="D4731" s="179" t="str">
        <f t="shared" ref="D4731:E4731" si="4427">D4730</f>
        <v/>
      </c>
      <c r="E4731" s="180" t="str">
        <f t="shared" si="4427"/>
        <v/>
      </c>
      <c r="F4731" s="181"/>
      <c r="G4731" s="182"/>
      <c r="H4731" s="183"/>
      <c r="I4731" s="183"/>
      <c r="J4731" s="184"/>
      <c r="K4731" s="185"/>
      <c r="L4731" s="185"/>
      <c r="M4731" s="127"/>
      <c r="N4731" s="119" t="str">
        <f>VLOOKUP(K4731,COD!$O$2:$P$10,2,FALSE)</f>
        <v>#N/A</v>
      </c>
      <c r="O4731" s="119" t="str">
        <f>VLOOKUP(L4731,COD!$O$12:$P$25,2,FALSE)</f>
        <v>#N/A</v>
      </c>
      <c r="P4731" s="119" t="str">
        <f t="shared" si="4140"/>
        <v>#N/A</v>
      </c>
    </row>
    <row r="4732" ht="23.25" customHeight="1">
      <c r="A4732" s="86" t="str">
        <f t="shared" si="4361"/>
        <v>68</v>
      </c>
      <c r="B4732" s="177">
        <v>68.0</v>
      </c>
      <c r="C4732" s="178" t="str">
        <f t="shared" si="91"/>
        <v/>
      </c>
      <c r="D4732" s="179" t="str">
        <f t="shared" ref="D4732:E4732" si="4428">D4731</f>
        <v/>
      </c>
      <c r="E4732" s="180" t="str">
        <f t="shared" si="4428"/>
        <v/>
      </c>
      <c r="F4732" s="181"/>
      <c r="G4732" s="182"/>
      <c r="H4732" s="183"/>
      <c r="I4732" s="183"/>
      <c r="J4732" s="187"/>
      <c r="K4732" s="186"/>
      <c r="L4732" s="186"/>
      <c r="M4732" s="130"/>
      <c r="N4732" s="119" t="str">
        <f>VLOOKUP(K4732,COD!$O$2:$P$10,2,FALSE)</f>
        <v>#N/A</v>
      </c>
      <c r="O4732" s="119" t="str">
        <f>VLOOKUP(L4732,COD!$O$12:$P$25,2,FALSE)</f>
        <v>#N/A</v>
      </c>
      <c r="P4732" s="119" t="str">
        <f t="shared" si="4140"/>
        <v>#N/A</v>
      </c>
    </row>
    <row r="4733" ht="23.25" customHeight="1">
      <c r="A4733" s="86" t="str">
        <f t="shared" si="4361"/>
        <v>69</v>
      </c>
      <c r="B4733" s="177">
        <v>69.0</v>
      </c>
      <c r="C4733" s="178" t="str">
        <f t="shared" si="91"/>
        <v/>
      </c>
      <c r="D4733" s="179" t="str">
        <f t="shared" ref="D4733:E4733" si="4429">D4732</f>
        <v/>
      </c>
      <c r="E4733" s="180" t="str">
        <f t="shared" si="4429"/>
        <v/>
      </c>
      <c r="F4733" s="181"/>
      <c r="G4733" s="182"/>
      <c r="H4733" s="183"/>
      <c r="I4733" s="183"/>
      <c r="J4733" s="184"/>
      <c r="K4733" s="186"/>
      <c r="L4733" s="186"/>
      <c r="M4733" s="131"/>
      <c r="N4733" s="119" t="str">
        <f>VLOOKUP(K4733,COD!$O$2:$P$10,2,FALSE)</f>
        <v>#N/A</v>
      </c>
      <c r="O4733" s="119" t="str">
        <f>VLOOKUP(L4733,COD!$O$12:$P$25,2,FALSE)</f>
        <v>#N/A</v>
      </c>
      <c r="P4733" s="119" t="str">
        <f t="shared" si="4140"/>
        <v>#N/A</v>
      </c>
    </row>
    <row r="4734" ht="23.25" customHeight="1">
      <c r="A4734" s="86" t="str">
        <f t="shared" si="4361"/>
        <v>70</v>
      </c>
      <c r="B4734" s="191">
        <v>70.0</v>
      </c>
      <c r="C4734" s="192" t="str">
        <f t="shared" si="91"/>
        <v/>
      </c>
      <c r="D4734" s="193" t="str">
        <f t="shared" ref="D4734:E4734" si="4430">D4733</f>
        <v/>
      </c>
      <c r="E4734" s="194" t="str">
        <f t="shared" si="4430"/>
        <v/>
      </c>
      <c r="F4734" s="195"/>
      <c r="G4734" s="196"/>
      <c r="H4734" s="197"/>
      <c r="I4734" s="197"/>
      <c r="J4734" s="198"/>
      <c r="K4734" s="199"/>
      <c r="L4734" s="199"/>
      <c r="M4734" s="166"/>
      <c r="N4734" s="119" t="str">
        <f>VLOOKUP(K4734,COD!$O$2:$P$10,2,FALSE)</f>
        <v>#N/A</v>
      </c>
      <c r="O4734" s="119" t="str">
        <f>VLOOKUP(L4734,COD!$O$12:$P$25,2,FALSE)</f>
        <v>#N/A</v>
      </c>
      <c r="P4734" s="119" t="str">
        <f t="shared" si="4140"/>
        <v>#N/A</v>
      </c>
    </row>
    <row r="4735" ht="21.0" customHeight="1">
      <c r="A4735" s="86" t="str">
        <f t="shared" ref="A4735:A4737" si="4432">E4735&amp;D4735&amp;F4735</f>
        <v>CLAVE ROJA</v>
      </c>
      <c r="B4735" s="167" t="s">
        <v>450</v>
      </c>
      <c r="C4735" s="200" t="str">
        <f t="shared" si="91"/>
        <v/>
      </c>
      <c r="D4735" s="201" t="str">
        <f t="shared" ref="D4735:E4735" si="4431">D4734</f>
        <v/>
      </c>
      <c r="E4735" s="202" t="str">
        <f t="shared" si="4431"/>
        <v/>
      </c>
      <c r="F4735" s="203" t="s">
        <v>21</v>
      </c>
      <c r="G4735" s="150"/>
      <c r="H4735" s="150"/>
      <c r="I4735" s="150"/>
      <c r="J4735" s="151"/>
      <c r="K4735" s="152"/>
      <c r="L4735" s="151"/>
      <c r="M4735" s="153"/>
      <c r="N4735" s="119" t="str">
        <f>VLOOKUP(K4735,COD!$O$2:$P$10,2,FALSE)</f>
        <v>#N/A</v>
      </c>
      <c r="O4735" s="119" t="str">
        <f>VLOOKUP(L4735,COD!$O$12:$P$25,2,FALSE)</f>
        <v>#N/A</v>
      </c>
      <c r="P4735" s="119" t="str">
        <f t="shared" si="4140"/>
        <v>#N/A</v>
      </c>
    </row>
    <row r="4736" ht="21.0" customHeight="1">
      <c r="A4736" s="86" t="str">
        <f t="shared" si="4432"/>
        <v>CLAVE AMARILLA</v>
      </c>
      <c r="B4736" s="177" t="s">
        <v>450</v>
      </c>
      <c r="C4736" s="204" t="str">
        <f t="shared" si="91"/>
        <v/>
      </c>
      <c r="D4736" s="205" t="str">
        <f t="shared" ref="D4736:E4736" si="4433">D4735</f>
        <v/>
      </c>
      <c r="E4736" s="180" t="str">
        <f t="shared" si="4433"/>
        <v/>
      </c>
      <c r="F4736" s="206" t="s">
        <v>32</v>
      </c>
      <c r="G4736" s="157"/>
      <c r="H4736" s="157"/>
      <c r="I4736" s="157"/>
      <c r="J4736" s="158"/>
      <c r="K4736" s="159"/>
      <c r="L4736" s="158"/>
      <c r="M4736" s="130"/>
      <c r="N4736" s="119" t="str">
        <f>VLOOKUP(K4736,COD!$O$2:$P$10,2,FALSE)</f>
        <v>#N/A</v>
      </c>
      <c r="O4736" s="119" t="str">
        <f>VLOOKUP(L4736,COD!$O$12:$P$25,2,FALSE)</f>
        <v>#N/A</v>
      </c>
      <c r="P4736" s="119" t="str">
        <f t="shared" si="4140"/>
        <v>#N/A</v>
      </c>
    </row>
    <row r="4737" ht="21.0" customHeight="1">
      <c r="A4737" s="86" t="str">
        <f t="shared" si="4432"/>
        <v>CLAVE AZUL</v>
      </c>
      <c r="B4737" s="191" t="s">
        <v>450</v>
      </c>
      <c r="C4737" s="207" t="str">
        <f t="shared" si="91"/>
        <v/>
      </c>
      <c r="D4737" s="208" t="str">
        <f t="shared" ref="D4737:E4737" si="4434">D4736</f>
        <v/>
      </c>
      <c r="E4737" s="194" t="str">
        <f t="shared" si="4434"/>
        <v/>
      </c>
      <c r="F4737" s="209" t="s">
        <v>43</v>
      </c>
      <c r="G4737" s="163"/>
      <c r="H4737" s="163"/>
      <c r="I4737" s="163"/>
      <c r="J4737" s="164"/>
      <c r="K4737" s="165"/>
      <c r="L4737" s="164"/>
      <c r="M4737" s="166"/>
      <c r="N4737" s="119" t="str">
        <f>VLOOKUP(K4737,COD!$O$2:$P$10,2,FALSE)</f>
        <v>#N/A</v>
      </c>
      <c r="O4737" s="119" t="str">
        <f>VLOOKUP(L4737,COD!$O$12:$P$25,2,FALSE)</f>
        <v>#N/A</v>
      </c>
      <c r="P4737" s="119" t="str">
        <f t="shared" si="4140"/>
        <v>#N/A</v>
      </c>
    </row>
    <row r="4738" ht="23.25" customHeight="1">
      <c r="A4738" s="86" t="str">
        <f t="shared" ref="A4738:A4807" si="4435">E4738&amp;D4738&amp;B4738</f>
        <v>1</v>
      </c>
      <c r="B4738" s="108">
        <v>1.0</v>
      </c>
      <c r="C4738" s="109" t="str">
        <f t="shared" si="91"/>
        <v/>
      </c>
      <c r="D4738" s="110" t="str">
        <f>VLOOKUP($B$2&amp;$E4738,'Numeración'!$A$4:$G$63,5,FALSE)</f>
        <v/>
      </c>
      <c r="E4738" s="210"/>
      <c r="F4738" s="211"/>
      <c r="G4738" s="113"/>
      <c r="H4738" s="114"/>
      <c r="I4738" s="114"/>
      <c r="J4738" s="212"/>
      <c r="K4738" s="175"/>
      <c r="L4738" s="175"/>
      <c r="M4738" s="117"/>
      <c r="N4738" s="118" t="str">
        <f>VLOOKUP(K4738,COD!$O$2:$P$10,2,FALSE)</f>
        <v>#N/A</v>
      </c>
      <c r="O4738" s="118" t="str">
        <f>VLOOKUP(L4738,COD!$O$12:$P$25,2,FALSE)</f>
        <v>#N/A</v>
      </c>
      <c r="P4738" s="119" t="str">
        <f t="shared" si="4140"/>
        <v>#N/A</v>
      </c>
    </row>
    <row r="4739" ht="23.25" customHeight="1">
      <c r="A4739" s="86" t="str">
        <f t="shared" si="4435"/>
        <v>2</v>
      </c>
      <c r="B4739" s="120">
        <v>2.0</v>
      </c>
      <c r="C4739" s="121" t="str">
        <f t="shared" si="91"/>
        <v/>
      </c>
      <c r="D4739" s="122" t="str">
        <f t="shared" ref="D4739:E4739" si="4436">D4738</f>
        <v/>
      </c>
      <c r="E4739" s="123" t="str">
        <f t="shared" si="4436"/>
        <v/>
      </c>
      <c r="F4739" s="213"/>
      <c r="G4739" s="124"/>
      <c r="H4739" s="125"/>
      <c r="I4739" s="125"/>
      <c r="J4739" s="214"/>
      <c r="K4739" s="185"/>
      <c r="L4739" s="186"/>
      <c r="M4739" s="127"/>
      <c r="N4739" s="128" t="str">
        <f>VLOOKUP(K4739,COD!$O$2:$P$10,2,FALSE)</f>
        <v>#N/A</v>
      </c>
      <c r="O4739" s="128" t="str">
        <f>VLOOKUP(L4739,COD!$O$12:$P$25,2,FALSE)</f>
        <v>#N/A</v>
      </c>
      <c r="P4739" s="119" t="str">
        <f t="shared" si="4140"/>
        <v>#N/A</v>
      </c>
    </row>
    <row r="4740" ht="23.25" customHeight="1">
      <c r="A4740" s="86" t="str">
        <f t="shared" si="4435"/>
        <v>3</v>
      </c>
      <c r="B4740" s="120">
        <v>3.0</v>
      </c>
      <c r="C4740" s="121" t="str">
        <f t="shared" si="91"/>
        <v/>
      </c>
      <c r="D4740" s="122" t="str">
        <f t="shared" ref="D4740:E4740" si="4437">D4739</f>
        <v/>
      </c>
      <c r="E4740" s="123" t="str">
        <f t="shared" si="4437"/>
        <v/>
      </c>
      <c r="F4740" s="213"/>
      <c r="G4740" s="124"/>
      <c r="H4740" s="125"/>
      <c r="I4740" s="125"/>
      <c r="J4740" s="214"/>
      <c r="K4740" s="185"/>
      <c r="L4740" s="185"/>
      <c r="M4740" s="130"/>
      <c r="N4740" s="118" t="str">
        <f>VLOOKUP(K4740,COD!$O$2:$P$10,2,FALSE)</f>
        <v>#N/A</v>
      </c>
      <c r="O4740" s="118" t="str">
        <f>VLOOKUP(L4740,COD!$O$12:$P$25,2,FALSE)</f>
        <v>#N/A</v>
      </c>
      <c r="P4740" s="119" t="str">
        <f t="shared" si="4140"/>
        <v>#N/A</v>
      </c>
    </row>
    <row r="4741" ht="23.25" customHeight="1">
      <c r="A4741" s="86" t="str">
        <f t="shared" si="4435"/>
        <v>4</v>
      </c>
      <c r="B4741" s="120">
        <v>4.0</v>
      </c>
      <c r="C4741" s="121" t="str">
        <f t="shared" si="91"/>
        <v/>
      </c>
      <c r="D4741" s="122" t="str">
        <f t="shared" ref="D4741:E4741" si="4438">D4740</f>
        <v/>
      </c>
      <c r="E4741" s="123" t="str">
        <f t="shared" si="4438"/>
        <v/>
      </c>
      <c r="F4741" s="213"/>
      <c r="G4741" s="124"/>
      <c r="H4741" s="125"/>
      <c r="I4741" s="125"/>
      <c r="J4741" s="214"/>
      <c r="K4741" s="185"/>
      <c r="L4741" s="185"/>
      <c r="M4741" s="127"/>
      <c r="N4741" s="128" t="str">
        <f>VLOOKUP(K4741,COD!$O$2:$P$10,2,FALSE)</f>
        <v>#N/A</v>
      </c>
      <c r="O4741" s="128" t="str">
        <f>VLOOKUP(L4741,COD!$O$12:$P$25,2,FALSE)</f>
        <v>#N/A</v>
      </c>
      <c r="P4741" s="119" t="str">
        <f t="shared" si="4140"/>
        <v>#N/A</v>
      </c>
    </row>
    <row r="4742" ht="23.25" customHeight="1">
      <c r="A4742" s="86" t="str">
        <f t="shared" si="4435"/>
        <v>5</v>
      </c>
      <c r="B4742" s="120">
        <v>5.0</v>
      </c>
      <c r="C4742" s="121" t="str">
        <f t="shared" si="91"/>
        <v/>
      </c>
      <c r="D4742" s="122" t="str">
        <f t="shared" ref="D4742:E4742" si="4439">D4741</f>
        <v/>
      </c>
      <c r="E4742" s="123" t="str">
        <f t="shared" si="4439"/>
        <v/>
      </c>
      <c r="F4742" s="213"/>
      <c r="G4742" s="124"/>
      <c r="H4742" s="125"/>
      <c r="I4742" s="125"/>
      <c r="J4742" s="214"/>
      <c r="K4742" s="185"/>
      <c r="L4742" s="185"/>
      <c r="M4742" s="130"/>
      <c r="N4742" s="118" t="str">
        <f>VLOOKUP(K4742,COD!$O$2:$P$10,2,FALSE)</f>
        <v>#N/A</v>
      </c>
      <c r="O4742" s="118" t="str">
        <f>VLOOKUP(L4742,COD!$O$12:$P$25,2,FALSE)</f>
        <v>#N/A</v>
      </c>
      <c r="P4742" s="119" t="str">
        <f t="shared" si="4140"/>
        <v>#N/A</v>
      </c>
    </row>
    <row r="4743" ht="23.25" customHeight="1">
      <c r="A4743" s="86" t="str">
        <f t="shared" si="4435"/>
        <v>6</v>
      </c>
      <c r="B4743" s="120">
        <v>6.0</v>
      </c>
      <c r="C4743" s="121" t="str">
        <f t="shared" si="91"/>
        <v/>
      </c>
      <c r="D4743" s="122" t="str">
        <f t="shared" ref="D4743:E4743" si="4440">D4742</f>
        <v/>
      </c>
      <c r="E4743" s="123" t="str">
        <f t="shared" si="4440"/>
        <v/>
      </c>
      <c r="F4743" s="213"/>
      <c r="G4743" s="124"/>
      <c r="H4743" s="125"/>
      <c r="I4743" s="125"/>
      <c r="J4743" s="214"/>
      <c r="K4743" s="185"/>
      <c r="L4743" s="185"/>
      <c r="M4743" s="131"/>
      <c r="N4743" s="128" t="str">
        <f>VLOOKUP(K4743,COD!$O$2:$P$10,2,FALSE)</f>
        <v>#N/A</v>
      </c>
      <c r="O4743" s="128" t="str">
        <f>VLOOKUP(L4743,COD!$O$12:$P$25,2,FALSE)</f>
        <v>#N/A</v>
      </c>
      <c r="P4743" s="119" t="str">
        <f t="shared" si="4140"/>
        <v>#N/A</v>
      </c>
    </row>
    <row r="4744" ht="23.25" customHeight="1">
      <c r="A4744" s="86" t="str">
        <f t="shared" si="4435"/>
        <v>7</v>
      </c>
      <c r="B4744" s="120">
        <v>7.0</v>
      </c>
      <c r="C4744" s="121" t="str">
        <f t="shared" si="91"/>
        <v/>
      </c>
      <c r="D4744" s="122" t="str">
        <f t="shared" ref="D4744:E4744" si="4441">D4743</f>
        <v/>
      </c>
      <c r="E4744" s="123" t="str">
        <f t="shared" si="4441"/>
        <v/>
      </c>
      <c r="F4744" s="213"/>
      <c r="G4744" s="124"/>
      <c r="H4744" s="125"/>
      <c r="I4744" s="125"/>
      <c r="J4744" s="214"/>
      <c r="K4744" s="185"/>
      <c r="L4744" s="185"/>
      <c r="M4744" s="132"/>
      <c r="N4744" s="118" t="str">
        <f>VLOOKUP(K4744,COD!$O$2:$P$10,2,FALSE)</f>
        <v>#N/A</v>
      </c>
      <c r="O4744" s="118" t="str">
        <f>VLOOKUP(L4744,COD!$O$12:$P$25,2,FALSE)</f>
        <v>#N/A</v>
      </c>
      <c r="P4744" s="119" t="str">
        <f t="shared" si="4140"/>
        <v>#N/A</v>
      </c>
    </row>
    <row r="4745" ht="23.25" customHeight="1">
      <c r="A4745" s="86" t="str">
        <f t="shared" si="4435"/>
        <v>8</v>
      </c>
      <c r="B4745" s="120">
        <v>8.0</v>
      </c>
      <c r="C4745" s="121" t="str">
        <f t="shared" si="91"/>
        <v/>
      </c>
      <c r="D4745" s="122" t="str">
        <f t="shared" ref="D4745:E4745" si="4442">D4744</f>
        <v/>
      </c>
      <c r="E4745" s="123" t="str">
        <f t="shared" si="4442"/>
        <v/>
      </c>
      <c r="F4745" s="213"/>
      <c r="G4745" s="124"/>
      <c r="H4745" s="125"/>
      <c r="I4745" s="125"/>
      <c r="J4745" s="214"/>
      <c r="K4745" s="185"/>
      <c r="L4745" s="185"/>
      <c r="M4745" s="127"/>
      <c r="N4745" s="128" t="str">
        <f>VLOOKUP(K4745,COD!$O$2:$P$10,2,FALSE)</f>
        <v>#N/A</v>
      </c>
      <c r="O4745" s="128" t="str">
        <f>VLOOKUP(L4745,COD!$O$12:$P$25,2,FALSE)</f>
        <v>#N/A</v>
      </c>
      <c r="P4745" s="119" t="str">
        <f t="shared" si="4140"/>
        <v>#N/A</v>
      </c>
    </row>
    <row r="4746" ht="23.25" customHeight="1">
      <c r="A4746" s="86" t="str">
        <f t="shared" si="4435"/>
        <v>9</v>
      </c>
      <c r="B4746" s="120">
        <v>9.0</v>
      </c>
      <c r="C4746" s="121" t="str">
        <f t="shared" si="91"/>
        <v/>
      </c>
      <c r="D4746" s="122" t="str">
        <f t="shared" ref="D4746:E4746" si="4443">D4745</f>
        <v/>
      </c>
      <c r="E4746" s="123" t="str">
        <f t="shared" si="4443"/>
        <v/>
      </c>
      <c r="F4746" s="213"/>
      <c r="G4746" s="124"/>
      <c r="H4746" s="125"/>
      <c r="I4746" s="125"/>
      <c r="J4746" s="214"/>
      <c r="K4746" s="185"/>
      <c r="L4746" s="185"/>
      <c r="M4746" s="130"/>
      <c r="N4746" s="118" t="str">
        <f>VLOOKUP(K4746,COD!$O$2:$P$10,2,FALSE)</f>
        <v>#N/A</v>
      </c>
      <c r="O4746" s="118" t="str">
        <f>VLOOKUP(L4746,COD!$O$12:$P$25,2,FALSE)</f>
        <v>#N/A</v>
      </c>
      <c r="P4746" s="119" t="str">
        <f t="shared" si="4140"/>
        <v>#N/A</v>
      </c>
    </row>
    <row r="4747" ht="23.25" customHeight="1">
      <c r="A4747" s="86" t="str">
        <f t="shared" si="4435"/>
        <v>10</v>
      </c>
      <c r="B4747" s="120">
        <v>10.0</v>
      </c>
      <c r="C4747" s="121" t="str">
        <f t="shared" si="91"/>
        <v/>
      </c>
      <c r="D4747" s="122" t="str">
        <f t="shared" ref="D4747:E4747" si="4444">D4746</f>
        <v/>
      </c>
      <c r="E4747" s="123" t="str">
        <f t="shared" si="4444"/>
        <v/>
      </c>
      <c r="F4747" s="213"/>
      <c r="G4747" s="124"/>
      <c r="H4747" s="125"/>
      <c r="I4747" s="125"/>
      <c r="J4747" s="214"/>
      <c r="K4747" s="185"/>
      <c r="L4747" s="185"/>
      <c r="M4747" s="127"/>
      <c r="N4747" s="128" t="str">
        <f>VLOOKUP(K4747,COD!$O$2:$P$10,2,FALSE)</f>
        <v>#N/A</v>
      </c>
      <c r="O4747" s="128" t="str">
        <f>VLOOKUP(L4747,COD!$O$12:$P$25,2,FALSE)</f>
        <v>#N/A</v>
      </c>
      <c r="P4747" s="119" t="str">
        <f t="shared" si="4140"/>
        <v>#N/A</v>
      </c>
    </row>
    <row r="4748" ht="23.25" customHeight="1">
      <c r="A4748" s="86" t="str">
        <f t="shared" si="4435"/>
        <v>11</v>
      </c>
      <c r="B4748" s="120">
        <v>11.0</v>
      </c>
      <c r="C4748" s="121" t="str">
        <f t="shared" si="91"/>
        <v/>
      </c>
      <c r="D4748" s="122" t="str">
        <f t="shared" ref="D4748:E4748" si="4445">D4747</f>
        <v/>
      </c>
      <c r="E4748" s="123" t="str">
        <f t="shared" si="4445"/>
        <v/>
      </c>
      <c r="F4748" s="213"/>
      <c r="G4748" s="124"/>
      <c r="H4748" s="125"/>
      <c r="I4748" s="125"/>
      <c r="J4748" s="214"/>
      <c r="K4748" s="185"/>
      <c r="L4748" s="185"/>
      <c r="M4748" s="130"/>
      <c r="N4748" s="118" t="str">
        <f>VLOOKUP(K4748,COD!$O$2:$P$10,2,FALSE)</f>
        <v>#N/A</v>
      </c>
      <c r="O4748" s="118" t="str">
        <f>VLOOKUP(L4748,COD!$O$12:$P$25,2,FALSE)</f>
        <v>#N/A</v>
      </c>
      <c r="P4748" s="119" t="str">
        <f t="shared" si="4140"/>
        <v>#N/A</v>
      </c>
    </row>
    <row r="4749" ht="23.25" customHeight="1">
      <c r="A4749" s="86" t="str">
        <f t="shared" si="4435"/>
        <v>12</v>
      </c>
      <c r="B4749" s="120">
        <v>12.0</v>
      </c>
      <c r="C4749" s="121" t="str">
        <f t="shared" si="91"/>
        <v/>
      </c>
      <c r="D4749" s="122" t="str">
        <f t="shared" ref="D4749:E4749" si="4446">D4748</f>
        <v/>
      </c>
      <c r="E4749" s="123" t="str">
        <f t="shared" si="4446"/>
        <v/>
      </c>
      <c r="F4749" s="213"/>
      <c r="G4749" s="124"/>
      <c r="H4749" s="125"/>
      <c r="I4749" s="125"/>
      <c r="J4749" s="214"/>
      <c r="K4749" s="186"/>
      <c r="L4749" s="186"/>
      <c r="M4749" s="131"/>
      <c r="N4749" s="128" t="str">
        <f>VLOOKUP(K4749,COD!$O$2:$P$10,2,FALSE)</f>
        <v>#N/A</v>
      </c>
      <c r="O4749" s="128" t="str">
        <f>VLOOKUP(L4749,COD!$O$12:$P$25,2,FALSE)</f>
        <v>#N/A</v>
      </c>
      <c r="P4749" s="119" t="str">
        <f t="shared" si="4140"/>
        <v>#N/A</v>
      </c>
    </row>
    <row r="4750" ht="23.25" customHeight="1">
      <c r="A4750" s="86" t="str">
        <f t="shared" si="4435"/>
        <v>13</v>
      </c>
      <c r="B4750" s="120">
        <v>13.0</v>
      </c>
      <c r="C4750" s="121" t="str">
        <f t="shared" si="91"/>
        <v/>
      </c>
      <c r="D4750" s="122" t="str">
        <f t="shared" ref="D4750:E4750" si="4447">D4749</f>
        <v/>
      </c>
      <c r="E4750" s="123" t="str">
        <f t="shared" si="4447"/>
        <v/>
      </c>
      <c r="F4750" s="213"/>
      <c r="G4750" s="124"/>
      <c r="H4750" s="125"/>
      <c r="I4750" s="125"/>
      <c r="J4750" s="214"/>
      <c r="K4750" s="185"/>
      <c r="L4750" s="185"/>
      <c r="M4750" s="132"/>
      <c r="N4750" s="118" t="str">
        <f>VLOOKUP(K4750,COD!$O$2:$P$10,2,FALSE)</f>
        <v>#N/A</v>
      </c>
      <c r="O4750" s="118" t="str">
        <f>VLOOKUP(L4750,COD!$O$12:$P$25,2,FALSE)</f>
        <v>#N/A</v>
      </c>
      <c r="P4750" s="119" t="str">
        <f t="shared" si="4140"/>
        <v>#N/A</v>
      </c>
    </row>
    <row r="4751" ht="23.25" customHeight="1">
      <c r="A4751" s="86" t="str">
        <f t="shared" si="4435"/>
        <v>14</v>
      </c>
      <c r="B4751" s="120">
        <v>14.0</v>
      </c>
      <c r="C4751" s="121" t="str">
        <f t="shared" si="91"/>
        <v/>
      </c>
      <c r="D4751" s="122" t="str">
        <f t="shared" ref="D4751:E4751" si="4448">D4750</f>
        <v/>
      </c>
      <c r="E4751" s="123" t="str">
        <f t="shared" si="4448"/>
        <v/>
      </c>
      <c r="F4751" s="213"/>
      <c r="G4751" s="124"/>
      <c r="H4751" s="125"/>
      <c r="I4751" s="125"/>
      <c r="J4751" s="214"/>
      <c r="K4751" s="186"/>
      <c r="L4751" s="186"/>
      <c r="M4751" s="131"/>
      <c r="N4751" s="128" t="str">
        <f>VLOOKUP(K4751,COD!$O$2:$P$10,2,FALSE)</f>
        <v>#N/A</v>
      </c>
      <c r="O4751" s="128" t="str">
        <f>VLOOKUP(L4751,COD!$O$12:$P$25,2,FALSE)</f>
        <v>#N/A</v>
      </c>
      <c r="P4751" s="119" t="str">
        <f t="shared" si="4140"/>
        <v>#N/A</v>
      </c>
    </row>
    <row r="4752" ht="23.25" customHeight="1">
      <c r="A4752" s="86" t="str">
        <f t="shared" si="4435"/>
        <v>15</v>
      </c>
      <c r="B4752" s="120">
        <v>15.0</v>
      </c>
      <c r="C4752" s="121" t="str">
        <f t="shared" si="91"/>
        <v/>
      </c>
      <c r="D4752" s="122" t="str">
        <f t="shared" ref="D4752:E4752" si="4449">D4751</f>
        <v/>
      </c>
      <c r="E4752" s="123" t="str">
        <f t="shared" si="4449"/>
        <v/>
      </c>
      <c r="F4752" s="213"/>
      <c r="G4752" s="124"/>
      <c r="H4752" s="125"/>
      <c r="I4752" s="125"/>
      <c r="J4752" s="214"/>
      <c r="K4752" s="186"/>
      <c r="L4752" s="186"/>
      <c r="M4752" s="132"/>
      <c r="N4752" s="118" t="str">
        <f>VLOOKUP(K4752,COD!$O$2:$P$10,2,FALSE)</f>
        <v>#N/A</v>
      </c>
      <c r="O4752" s="118" t="str">
        <f>VLOOKUP(L4752,COD!$O$12:$P$25,2,FALSE)</f>
        <v>#N/A</v>
      </c>
      <c r="P4752" s="119" t="str">
        <f t="shared" si="4140"/>
        <v>#N/A</v>
      </c>
    </row>
    <row r="4753" ht="23.25" customHeight="1">
      <c r="A4753" s="86" t="str">
        <f t="shared" si="4435"/>
        <v>16</v>
      </c>
      <c r="B4753" s="120">
        <v>16.0</v>
      </c>
      <c r="C4753" s="121" t="str">
        <f t="shared" si="91"/>
        <v/>
      </c>
      <c r="D4753" s="122" t="str">
        <f t="shared" ref="D4753:E4753" si="4450">D4752</f>
        <v/>
      </c>
      <c r="E4753" s="123" t="str">
        <f t="shared" si="4450"/>
        <v/>
      </c>
      <c r="F4753" s="213"/>
      <c r="G4753" s="124"/>
      <c r="H4753" s="125"/>
      <c r="I4753" s="125"/>
      <c r="J4753" s="214"/>
      <c r="K4753" s="186"/>
      <c r="L4753" s="186"/>
      <c r="M4753" s="127"/>
      <c r="N4753" s="128" t="str">
        <f>VLOOKUP(K4753,COD!$O$2:$P$10,2,FALSE)</f>
        <v>#N/A</v>
      </c>
      <c r="O4753" s="128" t="str">
        <f>VLOOKUP(L4753,COD!$O$12:$P$25,2,FALSE)</f>
        <v>#N/A</v>
      </c>
      <c r="P4753" s="119" t="str">
        <f t="shared" si="4140"/>
        <v>#N/A</v>
      </c>
    </row>
    <row r="4754" ht="23.25" customHeight="1">
      <c r="A4754" s="86" t="str">
        <f t="shared" si="4435"/>
        <v>17</v>
      </c>
      <c r="B4754" s="120">
        <v>17.0</v>
      </c>
      <c r="C4754" s="121" t="str">
        <f t="shared" si="91"/>
        <v/>
      </c>
      <c r="D4754" s="122" t="str">
        <f t="shared" ref="D4754:E4754" si="4451">D4753</f>
        <v/>
      </c>
      <c r="E4754" s="123" t="str">
        <f t="shared" si="4451"/>
        <v/>
      </c>
      <c r="F4754" s="213"/>
      <c r="G4754" s="124"/>
      <c r="H4754" s="125"/>
      <c r="I4754" s="125"/>
      <c r="J4754" s="214"/>
      <c r="K4754" s="186"/>
      <c r="L4754" s="186"/>
      <c r="M4754" s="130"/>
      <c r="N4754" s="118" t="str">
        <f>VLOOKUP(K4754,COD!$O$2:$P$10,2,FALSE)</f>
        <v>#N/A</v>
      </c>
      <c r="O4754" s="118" t="str">
        <f>VLOOKUP(L4754,COD!$O$12:$P$25,2,FALSE)</f>
        <v>#N/A</v>
      </c>
      <c r="P4754" s="119" t="str">
        <f t="shared" si="4140"/>
        <v>#N/A</v>
      </c>
    </row>
    <row r="4755" ht="23.25" customHeight="1">
      <c r="A4755" s="86" t="str">
        <f t="shared" si="4435"/>
        <v>18</v>
      </c>
      <c r="B4755" s="120">
        <v>18.0</v>
      </c>
      <c r="C4755" s="121" t="str">
        <f t="shared" si="91"/>
        <v/>
      </c>
      <c r="D4755" s="122" t="str">
        <f t="shared" ref="D4755:E4755" si="4452">D4754</f>
        <v/>
      </c>
      <c r="E4755" s="123" t="str">
        <f t="shared" si="4452"/>
        <v/>
      </c>
      <c r="F4755" s="213"/>
      <c r="G4755" s="124"/>
      <c r="H4755" s="125"/>
      <c r="I4755" s="125"/>
      <c r="J4755" s="215"/>
      <c r="K4755" s="186"/>
      <c r="L4755" s="186"/>
      <c r="M4755" s="131"/>
      <c r="N4755" s="128" t="str">
        <f>VLOOKUP(K4755,COD!$O$2:$P$10,2,FALSE)</f>
        <v>#N/A</v>
      </c>
      <c r="O4755" s="128" t="str">
        <f>VLOOKUP(L4755,COD!$O$12:$P$25,2,FALSE)</f>
        <v>#N/A</v>
      </c>
      <c r="P4755" s="119" t="str">
        <f t="shared" si="4140"/>
        <v>#N/A</v>
      </c>
    </row>
    <row r="4756" ht="23.25" customHeight="1">
      <c r="A4756" s="86" t="str">
        <f t="shared" si="4435"/>
        <v>19</v>
      </c>
      <c r="B4756" s="120">
        <v>19.0</v>
      </c>
      <c r="C4756" s="121" t="str">
        <f t="shared" si="91"/>
        <v/>
      </c>
      <c r="D4756" s="122" t="str">
        <f t="shared" ref="D4756:E4756" si="4453">D4755</f>
        <v/>
      </c>
      <c r="E4756" s="123" t="str">
        <f t="shared" si="4453"/>
        <v/>
      </c>
      <c r="F4756" s="213"/>
      <c r="G4756" s="124"/>
      <c r="H4756" s="125"/>
      <c r="I4756" s="125"/>
      <c r="J4756" s="214"/>
      <c r="K4756" s="186"/>
      <c r="L4756" s="186"/>
      <c r="M4756" s="132"/>
      <c r="N4756" s="118" t="str">
        <f>VLOOKUP(K4756,COD!$O$2:$P$10,2,FALSE)</f>
        <v>#N/A</v>
      </c>
      <c r="O4756" s="118" t="str">
        <f>VLOOKUP(L4756,COD!$O$12:$P$25,2,FALSE)</f>
        <v>#N/A</v>
      </c>
      <c r="P4756" s="119" t="str">
        <f t="shared" si="4140"/>
        <v>#N/A</v>
      </c>
    </row>
    <row r="4757" ht="23.25" customHeight="1">
      <c r="A4757" s="86" t="str">
        <f t="shared" si="4435"/>
        <v>20</v>
      </c>
      <c r="B4757" s="120">
        <v>20.0</v>
      </c>
      <c r="C4757" s="121" t="str">
        <f t="shared" si="91"/>
        <v/>
      </c>
      <c r="D4757" s="122" t="str">
        <f t="shared" ref="D4757:E4757" si="4454">D4756</f>
        <v/>
      </c>
      <c r="E4757" s="123" t="str">
        <f t="shared" si="4454"/>
        <v/>
      </c>
      <c r="F4757" s="213"/>
      <c r="G4757" s="124"/>
      <c r="H4757" s="125"/>
      <c r="I4757" s="125"/>
      <c r="J4757" s="214"/>
      <c r="K4757" s="186"/>
      <c r="L4757" s="186"/>
      <c r="M4757" s="127"/>
      <c r="N4757" s="128" t="str">
        <f>VLOOKUP(K4757,COD!$O$2:$P$10,2,FALSE)</f>
        <v>#N/A</v>
      </c>
      <c r="O4757" s="128" t="str">
        <f>VLOOKUP(L4757,COD!$O$12:$P$25,2,FALSE)</f>
        <v>#N/A</v>
      </c>
      <c r="P4757" s="119" t="str">
        <f t="shared" si="4140"/>
        <v>#N/A</v>
      </c>
    </row>
    <row r="4758" ht="23.25" customHeight="1">
      <c r="A4758" s="86" t="str">
        <f t="shared" si="4435"/>
        <v>21</v>
      </c>
      <c r="B4758" s="120">
        <v>21.0</v>
      </c>
      <c r="C4758" s="121" t="str">
        <f t="shared" si="91"/>
        <v/>
      </c>
      <c r="D4758" s="122" t="str">
        <f t="shared" ref="D4758:E4758" si="4455">D4757</f>
        <v/>
      </c>
      <c r="E4758" s="123" t="str">
        <f t="shared" si="4455"/>
        <v/>
      </c>
      <c r="F4758" s="213"/>
      <c r="G4758" s="124"/>
      <c r="H4758" s="125"/>
      <c r="I4758" s="125"/>
      <c r="J4758" s="215"/>
      <c r="K4758" s="185"/>
      <c r="L4758" s="186"/>
      <c r="M4758" s="132"/>
      <c r="N4758" s="118" t="str">
        <f>VLOOKUP(K4758,COD!$O$2:$P$10,2,FALSE)</f>
        <v>#N/A</v>
      </c>
      <c r="O4758" s="118" t="str">
        <f>VLOOKUP(L4758,COD!$O$12:$P$25,2,FALSE)</f>
        <v>#N/A</v>
      </c>
      <c r="P4758" s="119" t="str">
        <f t="shared" si="4140"/>
        <v>#N/A</v>
      </c>
    </row>
    <row r="4759" ht="23.25" customHeight="1">
      <c r="A4759" s="86" t="str">
        <f t="shared" si="4435"/>
        <v>22</v>
      </c>
      <c r="B4759" s="120">
        <v>22.0</v>
      </c>
      <c r="C4759" s="121" t="str">
        <f t="shared" si="91"/>
        <v/>
      </c>
      <c r="D4759" s="122" t="str">
        <f t="shared" ref="D4759:E4759" si="4456">D4758</f>
        <v/>
      </c>
      <c r="E4759" s="123" t="str">
        <f t="shared" si="4456"/>
        <v/>
      </c>
      <c r="F4759" s="213"/>
      <c r="G4759" s="124"/>
      <c r="H4759" s="125"/>
      <c r="I4759" s="125"/>
      <c r="J4759" s="214"/>
      <c r="K4759" s="186"/>
      <c r="L4759" s="186"/>
      <c r="M4759" s="131"/>
      <c r="N4759" s="128" t="str">
        <f>VLOOKUP(K4759,COD!$O$2:$P$10,2,FALSE)</f>
        <v>#N/A</v>
      </c>
      <c r="O4759" s="128" t="str">
        <f>VLOOKUP(L4759,COD!$O$12:$P$25,2,FALSE)</f>
        <v>#N/A</v>
      </c>
      <c r="P4759" s="119" t="str">
        <f t="shared" si="4140"/>
        <v>#N/A</v>
      </c>
    </row>
    <row r="4760" ht="23.25" customHeight="1">
      <c r="A4760" s="86" t="str">
        <f t="shared" si="4435"/>
        <v>23</v>
      </c>
      <c r="B4760" s="120">
        <v>23.0</v>
      </c>
      <c r="C4760" s="121" t="str">
        <f t="shared" si="91"/>
        <v/>
      </c>
      <c r="D4760" s="122" t="str">
        <f t="shared" ref="D4760:E4760" si="4457">D4759</f>
        <v/>
      </c>
      <c r="E4760" s="123" t="str">
        <f t="shared" si="4457"/>
        <v/>
      </c>
      <c r="F4760" s="213"/>
      <c r="G4760" s="124"/>
      <c r="H4760" s="125"/>
      <c r="I4760" s="125"/>
      <c r="J4760" s="214"/>
      <c r="K4760" s="185"/>
      <c r="L4760" s="186"/>
      <c r="M4760" s="130"/>
      <c r="N4760" s="118" t="str">
        <f>VLOOKUP(K4760,COD!$O$2:$P$10,2,FALSE)</f>
        <v>#N/A</v>
      </c>
      <c r="O4760" s="118" t="str">
        <f>VLOOKUP(L4760,COD!$O$12:$P$25,2,FALSE)</f>
        <v>#N/A</v>
      </c>
      <c r="P4760" s="119" t="str">
        <f t="shared" si="4140"/>
        <v>#N/A</v>
      </c>
    </row>
    <row r="4761" ht="23.25" customHeight="1">
      <c r="A4761" s="86" t="str">
        <f t="shared" si="4435"/>
        <v>24</v>
      </c>
      <c r="B4761" s="120">
        <v>24.0</v>
      </c>
      <c r="C4761" s="121" t="str">
        <f t="shared" si="91"/>
        <v/>
      </c>
      <c r="D4761" s="122" t="str">
        <f t="shared" ref="D4761:E4761" si="4458">D4760</f>
        <v/>
      </c>
      <c r="E4761" s="123" t="str">
        <f t="shared" si="4458"/>
        <v/>
      </c>
      <c r="F4761" s="213"/>
      <c r="G4761" s="124"/>
      <c r="H4761" s="125"/>
      <c r="I4761" s="125"/>
      <c r="J4761" s="214"/>
      <c r="K4761" s="186"/>
      <c r="L4761" s="186"/>
      <c r="M4761" s="131"/>
      <c r="N4761" s="128" t="str">
        <f>VLOOKUP(K4761,COD!$O$2:$P$10,2,FALSE)</f>
        <v>#N/A</v>
      </c>
      <c r="O4761" s="128" t="str">
        <f>VLOOKUP(L4761,COD!$O$12:$P$25,2,FALSE)</f>
        <v>#N/A</v>
      </c>
      <c r="P4761" s="119" t="str">
        <f t="shared" si="4140"/>
        <v>#N/A</v>
      </c>
    </row>
    <row r="4762" ht="23.25" customHeight="1">
      <c r="A4762" s="86" t="str">
        <f t="shared" si="4435"/>
        <v>25</v>
      </c>
      <c r="B4762" s="120">
        <v>25.0</v>
      </c>
      <c r="C4762" s="121" t="str">
        <f t="shared" si="91"/>
        <v/>
      </c>
      <c r="D4762" s="122" t="str">
        <f t="shared" ref="D4762:E4762" si="4459">D4761</f>
        <v/>
      </c>
      <c r="E4762" s="123" t="str">
        <f t="shared" si="4459"/>
        <v/>
      </c>
      <c r="F4762" s="213"/>
      <c r="G4762" s="124"/>
      <c r="H4762" s="125"/>
      <c r="I4762" s="125"/>
      <c r="J4762" s="215"/>
      <c r="K4762" s="185"/>
      <c r="L4762" s="185"/>
      <c r="M4762" s="132"/>
      <c r="N4762" s="118" t="str">
        <f>VLOOKUP(K4762,COD!$O$2:$P$10,2,FALSE)</f>
        <v>#N/A</v>
      </c>
      <c r="O4762" s="118" t="str">
        <f>VLOOKUP(L4762,COD!$O$12:$P$25,2,FALSE)</f>
        <v>#N/A</v>
      </c>
      <c r="P4762" s="119" t="str">
        <f t="shared" si="4140"/>
        <v>#N/A</v>
      </c>
    </row>
    <row r="4763" ht="23.25" customHeight="1">
      <c r="A4763" s="86" t="str">
        <f t="shared" si="4435"/>
        <v>26</v>
      </c>
      <c r="B4763" s="120">
        <v>26.0</v>
      </c>
      <c r="C4763" s="121" t="str">
        <f t="shared" si="91"/>
        <v/>
      </c>
      <c r="D4763" s="122" t="str">
        <f t="shared" ref="D4763:E4763" si="4460">D4762</f>
        <v/>
      </c>
      <c r="E4763" s="123" t="str">
        <f t="shared" si="4460"/>
        <v/>
      </c>
      <c r="F4763" s="213"/>
      <c r="G4763" s="124"/>
      <c r="H4763" s="125"/>
      <c r="I4763" s="125"/>
      <c r="J4763" s="214"/>
      <c r="K4763" s="185"/>
      <c r="L4763" s="185"/>
      <c r="M4763" s="127"/>
      <c r="N4763" s="128" t="str">
        <f>VLOOKUP(K4763,COD!$O$2:$P$10,2,FALSE)</f>
        <v>#N/A</v>
      </c>
      <c r="O4763" s="128" t="str">
        <f>VLOOKUP(L4763,COD!$O$12:$P$25,2,FALSE)</f>
        <v>#N/A</v>
      </c>
      <c r="P4763" s="119" t="str">
        <f t="shared" si="4140"/>
        <v>#N/A</v>
      </c>
    </row>
    <row r="4764" ht="23.25" customHeight="1">
      <c r="A4764" s="86" t="str">
        <f t="shared" si="4435"/>
        <v>27</v>
      </c>
      <c r="B4764" s="120">
        <v>27.0</v>
      </c>
      <c r="C4764" s="121" t="str">
        <f t="shared" si="91"/>
        <v/>
      </c>
      <c r="D4764" s="122" t="str">
        <f t="shared" ref="D4764:E4764" si="4461">D4763</f>
        <v/>
      </c>
      <c r="E4764" s="123" t="str">
        <f t="shared" si="4461"/>
        <v/>
      </c>
      <c r="F4764" s="213"/>
      <c r="G4764" s="124"/>
      <c r="H4764" s="125"/>
      <c r="I4764" s="125"/>
      <c r="J4764" s="214"/>
      <c r="K4764" s="185"/>
      <c r="L4764" s="185"/>
      <c r="M4764" s="130"/>
      <c r="N4764" s="118" t="str">
        <f>VLOOKUP(K4764,COD!$O$2:$P$10,2,FALSE)</f>
        <v>#N/A</v>
      </c>
      <c r="O4764" s="118" t="str">
        <f>VLOOKUP(L4764,COD!$O$12:$P$25,2,FALSE)</f>
        <v>#N/A</v>
      </c>
      <c r="P4764" s="119" t="str">
        <f t="shared" si="4140"/>
        <v>#N/A</v>
      </c>
    </row>
    <row r="4765" ht="23.25" customHeight="1">
      <c r="A4765" s="86" t="str">
        <f t="shared" si="4435"/>
        <v>28</v>
      </c>
      <c r="B4765" s="120">
        <v>28.0</v>
      </c>
      <c r="C4765" s="121" t="str">
        <f t="shared" si="91"/>
        <v/>
      </c>
      <c r="D4765" s="122" t="str">
        <f t="shared" ref="D4765:E4765" si="4462">D4764</f>
        <v/>
      </c>
      <c r="E4765" s="123" t="str">
        <f t="shared" si="4462"/>
        <v/>
      </c>
      <c r="F4765" s="213"/>
      <c r="G4765" s="124"/>
      <c r="H4765" s="125"/>
      <c r="I4765" s="125"/>
      <c r="J4765" s="214"/>
      <c r="K4765" s="185"/>
      <c r="L4765" s="185"/>
      <c r="M4765" s="127"/>
      <c r="N4765" s="128" t="str">
        <f>VLOOKUP(K4765,COD!$O$2:$P$10,2,FALSE)</f>
        <v>#N/A</v>
      </c>
      <c r="O4765" s="128" t="str">
        <f>VLOOKUP(L4765,COD!$O$12:$P$25,2,FALSE)</f>
        <v>#N/A</v>
      </c>
      <c r="P4765" s="119" t="str">
        <f t="shared" si="4140"/>
        <v>#N/A</v>
      </c>
    </row>
    <row r="4766" ht="23.25" customHeight="1">
      <c r="A4766" s="86" t="str">
        <f t="shared" si="4435"/>
        <v>29</v>
      </c>
      <c r="B4766" s="120">
        <v>29.0</v>
      </c>
      <c r="C4766" s="121" t="str">
        <f t="shared" si="91"/>
        <v/>
      </c>
      <c r="D4766" s="122" t="str">
        <f t="shared" ref="D4766:E4766" si="4463">D4765</f>
        <v/>
      </c>
      <c r="E4766" s="123" t="str">
        <f t="shared" si="4463"/>
        <v/>
      </c>
      <c r="F4766" s="213"/>
      <c r="G4766" s="124"/>
      <c r="H4766" s="125"/>
      <c r="I4766" s="125"/>
      <c r="J4766" s="214"/>
      <c r="K4766" s="185"/>
      <c r="L4766" s="185"/>
      <c r="M4766" s="130"/>
      <c r="N4766" s="118" t="str">
        <f>VLOOKUP(K4766,COD!$O$2:$P$10,2,FALSE)</f>
        <v>#N/A</v>
      </c>
      <c r="O4766" s="118" t="str">
        <f>VLOOKUP(L4766,COD!$O$12:$P$25,2,FALSE)</f>
        <v>#N/A</v>
      </c>
      <c r="P4766" s="119" t="str">
        <f t="shared" si="4140"/>
        <v>#N/A</v>
      </c>
    </row>
    <row r="4767" ht="23.25" customHeight="1">
      <c r="A4767" s="86" t="str">
        <f t="shared" si="4435"/>
        <v>30</v>
      </c>
      <c r="B4767" s="120">
        <v>30.0</v>
      </c>
      <c r="C4767" s="121" t="str">
        <f t="shared" si="91"/>
        <v/>
      </c>
      <c r="D4767" s="122" t="str">
        <f t="shared" ref="D4767:E4767" si="4464">D4766</f>
        <v/>
      </c>
      <c r="E4767" s="123" t="str">
        <f t="shared" si="4464"/>
        <v/>
      </c>
      <c r="F4767" s="213"/>
      <c r="G4767" s="124"/>
      <c r="H4767" s="125"/>
      <c r="I4767" s="125"/>
      <c r="J4767" s="214"/>
      <c r="K4767" s="185"/>
      <c r="L4767" s="185"/>
      <c r="M4767" s="131"/>
      <c r="N4767" s="128" t="str">
        <f>VLOOKUP(K4767,COD!$O$2:$P$10,2,FALSE)</f>
        <v>#N/A</v>
      </c>
      <c r="O4767" s="128" t="str">
        <f>VLOOKUP(L4767,COD!$O$12:$P$25,2,FALSE)</f>
        <v>#N/A</v>
      </c>
      <c r="P4767" s="119" t="str">
        <f t="shared" si="4140"/>
        <v>#N/A</v>
      </c>
    </row>
    <row r="4768" ht="23.25" customHeight="1">
      <c r="A4768" s="86" t="str">
        <f t="shared" si="4435"/>
        <v>31</v>
      </c>
      <c r="B4768" s="120">
        <v>31.0</v>
      </c>
      <c r="C4768" s="121" t="str">
        <f t="shared" si="91"/>
        <v/>
      </c>
      <c r="D4768" s="122" t="str">
        <f t="shared" ref="D4768:E4768" si="4465">D4767</f>
        <v/>
      </c>
      <c r="E4768" s="123" t="str">
        <f t="shared" si="4465"/>
        <v/>
      </c>
      <c r="F4768" s="213"/>
      <c r="G4768" s="124"/>
      <c r="H4768" s="125"/>
      <c r="I4768" s="125"/>
      <c r="J4768" s="214"/>
      <c r="K4768" s="186"/>
      <c r="L4768" s="186"/>
      <c r="M4768" s="130"/>
      <c r="N4768" s="118" t="str">
        <f>VLOOKUP(K4768,COD!$O$2:$P$10,2,FALSE)</f>
        <v>#N/A</v>
      </c>
      <c r="O4768" s="118" t="str">
        <f>VLOOKUP(L4768,COD!$O$12:$P$25,2,FALSE)</f>
        <v>#N/A</v>
      </c>
      <c r="P4768" s="119" t="str">
        <f t="shared" si="4140"/>
        <v>#N/A</v>
      </c>
    </row>
    <row r="4769" ht="23.25" customHeight="1">
      <c r="A4769" s="86" t="str">
        <f t="shared" si="4435"/>
        <v>32</v>
      </c>
      <c r="B4769" s="120">
        <v>32.0</v>
      </c>
      <c r="C4769" s="121" t="str">
        <f t="shared" si="91"/>
        <v/>
      </c>
      <c r="D4769" s="122" t="str">
        <f t="shared" ref="D4769:E4769" si="4466">D4768</f>
        <v/>
      </c>
      <c r="E4769" s="123" t="str">
        <f t="shared" si="4466"/>
        <v/>
      </c>
      <c r="F4769" s="213"/>
      <c r="G4769" s="124"/>
      <c r="H4769" s="125"/>
      <c r="I4769" s="125"/>
      <c r="J4769" s="214"/>
      <c r="K4769" s="185"/>
      <c r="L4769" s="185"/>
      <c r="M4769" s="131"/>
      <c r="N4769" s="128" t="str">
        <f>VLOOKUP(K4769,COD!$O$2:$P$10,2,FALSE)</f>
        <v>#N/A</v>
      </c>
      <c r="O4769" s="128" t="str">
        <f>VLOOKUP(L4769,COD!$O$12:$P$25,2,FALSE)</f>
        <v>#N/A</v>
      </c>
      <c r="P4769" s="119" t="str">
        <f t="shared" si="4140"/>
        <v>#N/A</v>
      </c>
    </row>
    <row r="4770" ht="23.25" customHeight="1">
      <c r="A4770" s="86" t="str">
        <f t="shared" si="4435"/>
        <v>33</v>
      </c>
      <c r="B4770" s="120">
        <v>33.0</v>
      </c>
      <c r="C4770" s="121" t="str">
        <f t="shared" si="91"/>
        <v/>
      </c>
      <c r="D4770" s="122" t="str">
        <f t="shared" ref="D4770:E4770" si="4467">D4769</f>
        <v/>
      </c>
      <c r="E4770" s="123" t="str">
        <f t="shared" si="4467"/>
        <v/>
      </c>
      <c r="F4770" s="213"/>
      <c r="G4770" s="124"/>
      <c r="H4770" s="125"/>
      <c r="I4770" s="125"/>
      <c r="J4770" s="214"/>
      <c r="K4770" s="185"/>
      <c r="L4770" s="185"/>
      <c r="M4770" s="132"/>
      <c r="N4770" s="118" t="str">
        <f>VLOOKUP(K4770,COD!$O$2:$P$10,2,FALSE)</f>
        <v>#N/A</v>
      </c>
      <c r="O4770" s="118" t="str">
        <f>VLOOKUP(L4770,COD!$O$12:$P$25,2,FALSE)</f>
        <v>#N/A</v>
      </c>
      <c r="P4770" s="119" t="str">
        <f t="shared" si="4140"/>
        <v>#N/A</v>
      </c>
    </row>
    <row r="4771" ht="23.25" customHeight="1">
      <c r="A4771" s="86" t="str">
        <f t="shared" si="4435"/>
        <v>34</v>
      </c>
      <c r="B4771" s="120">
        <v>34.0</v>
      </c>
      <c r="C4771" s="121" t="str">
        <f t="shared" si="91"/>
        <v/>
      </c>
      <c r="D4771" s="122" t="str">
        <f t="shared" ref="D4771:E4771" si="4468">D4770</f>
        <v/>
      </c>
      <c r="E4771" s="123" t="str">
        <f t="shared" si="4468"/>
        <v/>
      </c>
      <c r="F4771" s="213"/>
      <c r="G4771" s="124"/>
      <c r="H4771" s="125"/>
      <c r="I4771" s="125"/>
      <c r="J4771" s="214"/>
      <c r="K4771" s="185"/>
      <c r="L4771" s="185"/>
      <c r="M4771" s="127"/>
      <c r="N4771" s="128" t="str">
        <f>VLOOKUP(K4771,COD!$O$2:$P$10,2,FALSE)</f>
        <v>#N/A</v>
      </c>
      <c r="O4771" s="128" t="str">
        <f>VLOOKUP(L4771,COD!$O$12:$P$25,2,FALSE)</f>
        <v>#N/A</v>
      </c>
      <c r="P4771" s="119" t="str">
        <f t="shared" si="4140"/>
        <v>#N/A</v>
      </c>
    </row>
    <row r="4772" ht="23.25" customHeight="1">
      <c r="A4772" s="86" t="str">
        <f t="shared" si="4435"/>
        <v>35</v>
      </c>
      <c r="B4772" s="120">
        <v>35.0</v>
      </c>
      <c r="C4772" s="121" t="str">
        <f t="shared" si="91"/>
        <v/>
      </c>
      <c r="D4772" s="122" t="str">
        <f t="shared" ref="D4772:E4772" si="4469">D4771</f>
        <v/>
      </c>
      <c r="E4772" s="123" t="str">
        <f t="shared" si="4469"/>
        <v/>
      </c>
      <c r="F4772" s="213"/>
      <c r="G4772" s="124"/>
      <c r="H4772" s="125"/>
      <c r="I4772" s="125"/>
      <c r="J4772" s="214"/>
      <c r="K4772" s="185"/>
      <c r="L4772" s="185"/>
      <c r="M4772" s="130"/>
      <c r="N4772" s="118" t="str">
        <f>VLOOKUP(K4772,COD!$O$2:$P$10,2,FALSE)</f>
        <v>#N/A</v>
      </c>
      <c r="O4772" s="118" t="str">
        <f>VLOOKUP(L4772,COD!$O$12:$P$25,2,FALSE)</f>
        <v>#N/A</v>
      </c>
      <c r="P4772" s="119" t="str">
        <f t="shared" si="4140"/>
        <v>#N/A</v>
      </c>
    </row>
    <row r="4773" ht="23.25" customHeight="1">
      <c r="A4773" s="86" t="str">
        <f t="shared" si="4435"/>
        <v>36</v>
      </c>
      <c r="B4773" s="120">
        <v>36.0</v>
      </c>
      <c r="C4773" s="121" t="str">
        <f t="shared" si="91"/>
        <v/>
      </c>
      <c r="D4773" s="122" t="str">
        <f t="shared" ref="D4773:E4773" si="4470">D4772</f>
        <v/>
      </c>
      <c r="E4773" s="123" t="str">
        <f t="shared" si="4470"/>
        <v/>
      </c>
      <c r="F4773" s="213"/>
      <c r="G4773" s="124"/>
      <c r="H4773" s="125"/>
      <c r="I4773" s="125"/>
      <c r="J4773" s="214"/>
      <c r="K4773" s="185"/>
      <c r="L4773" s="185"/>
      <c r="M4773" s="127"/>
      <c r="N4773" s="128" t="str">
        <f>VLOOKUP(K4773,COD!$O$2:$P$10,2,FALSE)</f>
        <v>#N/A</v>
      </c>
      <c r="O4773" s="128" t="str">
        <f>VLOOKUP(L4773,COD!$O$12:$P$25,2,FALSE)</f>
        <v>#N/A</v>
      </c>
      <c r="P4773" s="119" t="str">
        <f t="shared" si="4140"/>
        <v>#N/A</v>
      </c>
    </row>
    <row r="4774" ht="23.25" customHeight="1">
      <c r="A4774" s="86" t="str">
        <f t="shared" si="4435"/>
        <v>37</v>
      </c>
      <c r="B4774" s="120">
        <v>37.0</v>
      </c>
      <c r="C4774" s="121" t="str">
        <f t="shared" si="91"/>
        <v/>
      </c>
      <c r="D4774" s="122" t="str">
        <f t="shared" ref="D4774:E4774" si="4471">D4773</f>
        <v/>
      </c>
      <c r="E4774" s="123" t="str">
        <f t="shared" si="4471"/>
        <v/>
      </c>
      <c r="F4774" s="213"/>
      <c r="G4774" s="124"/>
      <c r="H4774" s="125"/>
      <c r="I4774" s="125"/>
      <c r="J4774" s="215"/>
      <c r="K4774" s="185"/>
      <c r="L4774" s="185"/>
      <c r="M4774" s="132"/>
      <c r="N4774" s="118" t="str">
        <f>VLOOKUP(K4774,COD!$O$2:$P$10,2,FALSE)</f>
        <v>#N/A</v>
      </c>
      <c r="O4774" s="118" t="str">
        <f>VLOOKUP(L4774,COD!$O$12:$P$25,2,FALSE)</f>
        <v>#N/A</v>
      </c>
      <c r="P4774" s="119" t="str">
        <f t="shared" si="4140"/>
        <v>#N/A</v>
      </c>
    </row>
    <row r="4775" ht="23.25" customHeight="1">
      <c r="A4775" s="86" t="str">
        <f t="shared" si="4435"/>
        <v>38</v>
      </c>
      <c r="B4775" s="120">
        <v>38.0</v>
      </c>
      <c r="C4775" s="121" t="str">
        <f t="shared" si="91"/>
        <v/>
      </c>
      <c r="D4775" s="122" t="str">
        <f t="shared" ref="D4775:E4775" si="4472">D4774</f>
        <v/>
      </c>
      <c r="E4775" s="123" t="str">
        <f t="shared" si="4472"/>
        <v/>
      </c>
      <c r="F4775" s="213"/>
      <c r="G4775" s="124"/>
      <c r="H4775" s="125"/>
      <c r="I4775" s="125"/>
      <c r="J4775" s="214"/>
      <c r="K4775" s="185"/>
      <c r="L4775" s="185"/>
      <c r="M4775" s="127"/>
      <c r="N4775" s="128" t="str">
        <f>VLOOKUP(K4775,COD!$O$2:$P$10,2,FALSE)</f>
        <v>#N/A</v>
      </c>
      <c r="O4775" s="128" t="str">
        <f>VLOOKUP(L4775,COD!$O$12:$P$25,2,FALSE)</f>
        <v>#N/A</v>
      </c>
      <c r="P4775" s="119" t="str">
        <f t="shared" si="4140"/>
        <v>#N/A</v>
      </c>
    </row>
    <row r="4776" ht="23.25" customHeight="1">
      <c r="A4776" s="86" t="str">
        <f t="shared" si="4435"/>
        <v>39</v>
      </c>
      <c r="B4776" s="120">
        <v>39.0</v>
      </c>
      <c r="C4776" s="121" t="str">
        <f t="shared" si="91"/>
        <v/>
      </c>
      <c r="D4776" s="122" t="str">
        <f t="shared" ref="D4776:E4776" si="4473">D4775</f>
        <v/>
      </c>
      <c r="E4776" s="123" t="str">
        <f t="shared" si="4473"/>
        <v/>
      </c>
      <c r="F4776" s="213"/>
      <c r="G4776" s="124"/>
      <c r="H4776" s="125"/>
      <c r="I4776" s="125"/>
      <c r="J4776" s="214"/>
      <c r="K4776" s="185"/>
      <c r="L4776" s="186"/>
      <c r="M4776" s="132"/>
      <c r="N4776" s="118" t="str">
        <f>VLOOKUP(K4776,COD!$O$2:$P$10,2,FALSE)</f>
        <v>#N/A</v>
      </c>
      <c r="O4776" s="118" t="str">
        <f>VLOOKUP(L4776,COD!$O$12:$P$25,2,FALSE)</f>
        <v>#N/A</v>
      </c>
      <c r="P4776" s="119" t="str">
        <f t="shared" si="4140"/>
        <v>#N/A</v>
      </c>
    </row>
    <row r="4777" ht="23.25" customHeight="1">
      <c r="A4777" s="86" t="str">
        <f t="shared" si="4435"/>
        <v>40</v>
      </c>
      <c r="B4777" s="120">
        <v>40.0</v>
      </c>
      <c r="C4777" s="121" t="str">
        <f t="shared" si="91"/>
        <v/>
      </c>
      <c r="D4777" s="122" t="str">
        <f t="shared" ref="D4777:E4777" si="4474">D4776</f>
        <v/>
      </c>
      <c r="E4777" s="123" t="str">
        <f t="shared" si="4474"/>
        <v/>
      </c>
      <c r="F4777" s="213"/>
      <c r="G4777" s="124"/>
      <c r="H4777" s="125"/>
      <c r="I4777" s="125"/>
      <c r="J4777" s="214"/>
      <c r="K4777" s="185"/>
      <c r="L4777" s="186"/>
      <c r="M4777" s="131"/>
      <c r="N4777" s="128" t="str">
        <f>VLOOKUP(K4777,COD!$O$2:$P$10,2,FALSE)</f>
        <v>#N/A</v>
      </c>
      <c r="O4777" s="128" t="str">
        <f>VLOOKUP(L4777,COD!$O$12:$P$25,2,FALSE)</f>
        <v>#N/A</v>
      </c>
      <c r="P4777" s="119" t="str">
        <f t="shared" si="4140"/>
        <v>#N/A</v>
      </c>
    </row>
    <row r="4778" ht="23.25" customHeight="1">
      <c r="A4778" s="86" t="str">
        <f t="shared" si="4435"/>
        <v>41</v>
      </c>
      <c r="B4778" s="120">
        <v>41.0</v>
      </c>
      <c r="C4778" s="121" t="str">
        <f t="shared" si="91"/>
        <v/>
      </c>
      <c r="D4778" s="122" t="str">
        <f t="shared" ref="D4778:E4778" si="4475">D4777</f>
        <v/>
      </c>
      <c r="E4778" s="123" t="str">
        <f t="shared" si="4475"/>
        <v/>
      </c>
      <c r="F4778" s="213"/>
      <c r="G4778" s="124"/>
      <c r="H4778" s="125"/>
      <c r="I4778" s="125"/>
      <c r="J4778" s="214"/>
      <c r="K4778" s="185"/>
      <c r="L4778" s="186"/>
      <c r="M4778" s="132"/>
      <c r="N4778" s="118" t="str">
        <f>VLOOKUP(K4778,COD!$O$2:$P$10,2,FALSE)</f>
        <v>#N/A</v>
      </c>
      <c r="O4778" s="118" t="str">
        <f>VLOOKUP(L4778,COD!$O$12:$P$25,2,FALSE)</f>
        <v>#N/A</v>
      </c>
      <c r="P4778" s="119" t="str">
        <f t="shared" si="4140"/>
        <v>#N/A</v>
      </c>
    </row>
    <row r="4779" ht="23.25" customHeight="1">
      <c r="A4779" s="86" t="str">
        <f t="shared" si="4435"/>
        <v>42</v>
      </c>
      <c r="B4779" s="120">
        <v>42.0</v>
      </c>
      <c r="C4779" s="121" t="str">
        <f t="shared" si="91"/>
        <v/>
      </c>
      <c r="D4779" s="122" t="str">
        <f t="shared" ref="D4779:E4779" si="4476">D4778</f>
        <v/>
      </c>
      <c r="E4779" s="123" t="str">
        <f t="shared" si="4476"/>
        <v/>
      </c>
      <c r="F4779" s="213"/>
      <c r="G4779" s="124"/>
      <c r="H4779" s="125"/>
      <c r="I4779" s="125"/>
      <c r="J4779" s="214"/>
      <c r="K4779" s="185"/>
      <c r="L4779" s="188"/>
      <c r="M4779" s="127"/>
      <c r="N4779" s="128" t="str">
        <f>VLOOKUP(K4779,COD!$O$2:$P$10,2,FALSE)</f>
        <v>#N/A</v>
      </c>
      <c r="O4779" s="128" t="str">
        <f>VLOOKUP(L4779,COD!$O$12:$P$25,2,FALSE)</f>
        <v>#N/A</v>
      </c>
      <c r="P4779" s="119" t="str">
        <f t="shared" si="4140"/>
        <v>#N/A</v>
      </c>
    </row>
    <row r="4780" ht="23.25" customHeight="1">
      <c r="A4780" s="86" t="str">
        <f t="shared" si="4435"/>
        <v>43</v>
      </c>
      <c r="B4780" s="120">
        <v>43.0</v>
      </c>
      <c r="C4780" s="121" t="str">
        <f t="shared" si="91"/>
        <v/>
      </c>
      <c r="D4780" s="122" t="str">
        <f t="shared" ref="D4780:E4780" si="4477">D4779</f>
        <v/>
      </c>
      <c r="E4780" s="123" t="str">
        <f t="shared" si="4477"/>
        <v/>
      </c>
      <c r="F4780" s="213"/>
      <c r="G4780" s="124"/>
      <c r="H4780" s="125"/>
      <c r="I4780" s="125"/>
      <c r="J4780" s="214"/>
      <c r="K4780" s="186"/>
      <c r="L4780" s="186"/>
      <c r="M4780" s="130"/>
      <c r="N4780" s="118" t="str">
        <f>VLOOKUP(K4780,COD!$O$2:$P$10,2,FALSE)</f>
        <v>#N/A</v>
      </c>
      <c r="O4780" s="118" t="str">
        <f>VLOOKUP(L4780,COD!$O$12:$P$25,2,FALSE)</f>
        <v>#N/A</v>
      </c>
      <c r="P4780" s="119" t="str">
        <f t="shared" si="4140"/>
        <v>#N/A</v>
      </c>
    </row>
    <row r="4781" ht="23.25" customHeight="1">
      <c r="A4781" s="86" t="str">
        <f t="shared" si="4435"/>
        <v>44</v>
      </c>
      <c r="B4781" s="120">
        <v>44.0</v>
      </c>
      <c r="C4781" s="121" t="str">
        <f t="shared" si="91"/>
        <v/>
      </c>
      <c r="D4781" s="122" t="str">
        <f t="shared" ref="D4781:E4781" si="4478">D4780</f>
        <v/>
      </c>
      <c r="E4781" s="123" t="str">
        <f t="shared" si="4478"/>
        <v/>
      </c>
      <c r="F4781" s="213"/>
      <c r="G4781" s="124"/>
      <c r="H4781" s="125"/>
      <c r="I4781" s="125"/>
      <c r="J4781" s="214"/>
      <c r="K4781" s="186"/>
      <c r="L4781" s="186"/>
      <c r="M4781" s="131"/>
      <c r="N4781" s="128" t="str">
        <f>VLOOKUP(K4781,COD!$O$2:$P$10,2,FALSE)</f>
        <v>#N/A</v>
      </c>
      <c r="O4781" s="128" t="str">
        <f>VLOOKUP(L4781,COD!$O$12:$P$25,2,FALSE)</f>
        <v>#N/A</v>
      </c>
      <c r="P4781" s="119" t="str">
        <f t="shared" si="4140"/>
        <v>#N/A</v>
      </c>
    </row>
    <row r="4782" ht="23.25" customHeight="1">
      <c r="A4782" s="86" t="str">
        <f t="shared" si="4435"/>
        <v>45</v>
      </c>
      <c r="B4782" s="120">
        <v>45.0</v>
      </c>
      <c r="C4782" s="121" t="str">
        <f t="shared" si="91"/>
        <v/>
      </c>
      <c r="D4782" s="122" t="str">
        <f t="shared" ref="D4782:E4782" si="4479">D4781</f>
        <v/>
      </c>
      <c r="E4782" s="123" t="str">
        <f t="shared" si="4479"/>
        <v/>
      </c>
      <c r="F4782" s="213"/>
      <c r="G4782" s="124"/>
      <c r="H4782" s="125"/>
      <c r="I4782" s="125"/>
      <c r="J4782" s="214"/>
      <c r="K4782" s="189"/>
      <c r="L4782" s="190"/>
      <c r="M4782" s="132"/>
      <c r="N4782" s="118" t="str">
        <f>VLOOKUP(K4782,COD!$O$2:$P$10,2,FALSE)</f>
        <v>#N/A</v>
      </c>
      <c r="O4782" s="118" t="str">
        <f>VLOOKUP(L4782,COD!$O$12:$P$25,2,FALSE)</f>
        <v>#N/A</v>
      </c>
      <c r="P4782" s="119" t="str">
        <f t="shared" si="4140"/>
        <v>#N/A</v>
      </c>
    </row>
    <row r="4783" ht="23.25" customHeight="1">
      <c r="A4783" s="86" t="str">
        <f t="shared" si="4435"/>
        <v>46</v>
      </c>
      <c r="B4783" s="120">
        <v>46.0</v>
      </c>
      <c r="C4783" s="121" t="str">
        <f t="shared" si="91"/>
        <v/>
      </c>
      <c r="D4783" s="122" t="str">
        <f t="shared" ref="D4783:E4783" si="4480">D4782</f>
        <v/>
      </c>
      <c r="E4783" s="123" t="str">
        <f t="shared" si="4480"/>
        <v/>
      </c>
      <c r="F4783" s="213"/>
      <c r="G4783" s="124"/>
      <c r="H4783" s="125"/>
      <c r="I4783" s="125"/>
      <c r="J4783" s="215"/>
      <c r="K4783" s="186"/>
      <c r="L4783" s="186"/>
      <c r="M4783" s="127"/>
      <c r="N4783" s="128" t="str">
        <f>VLOOKUP(K4783,COD!$O$2:$P$10,2,FALSE)</f>
        <v>#N/A</v>
      </c>
      <c r="O4783" s="128" t="str">
        <f>VLOOKUP(L4783,COD!$O$12:$P$25,2,FALSE)</f>
        <v>#N/A</v>
      </c>
      <c r="P4783" s="119" t="str">
        <f t="shared" si="4140"/>
        <v>#N/A</v>
      </c>
    </row>
    <row r="4784" ht="23.25" customHeight="1">
      <c r="A4784" s="86" t="str">
        <f t="shared" si="4435"/>
        <v>47</v>
      </c>
      <c r="B4784" s="120">
        <v>47.0</v>
      </c>
      <c r="C4784" s="121" t="str">
        <f t="shared" si="91"/>
        <v/>
      </c>
      <c r="D4784" s="122" t="str">
        <f t="shared" ref="D4784:E4784" si="4481">D4783</f>
        <v/>
      </c>
      <c r="E4784" s="123" t="str">
        <f t="shared" si="4481"/>
        <v/>
      </c>
      <c r="F4784" s="213"/>
      <c r="G4784" s="124"/>
      <c r="H4784" s="125"/>
      <c r="I4784" s="125"/>
      <c r="J4784" s="214"/>
      <c r="K4784" s="185"/>
      <c r="L4784" s="186"/>
      <c r="M4784" s="132"/>
      <c r="N4784" s="118" t="str">
        <f>VLOOKUP(K4784,COD!$O$2:$P$10,2,FALSE)</f>
        <v>#N/A</v>
      </c>
      <c r="O4784" s="118" t="str">
        <f>VLOOKUP(L4784,COD!$O$12:$P$25,2,FALSE)</f>
        <v>#N/A</v>
      </c>
      <c r="P4784" s="119" t="str">
        <f t="shared" si="4140"/>
        <v>#N/A</v>
      </c>
    </row>
    <row r="4785" ht="23.25" customHeight="1">
      <c r="A4785" s="86" t="str">
        <f t="shared" si="4435"/>
        <v>48</v>
      </c>
      <c r="B4785" s="120">
        <v>48.0</v>
      </c>
      <c r="C4785" s="121" t="str">
        <f t="shared" si="91"/>
        <v/>
      </c>
      <c r="D4785" s="122" t="str">
        <f t="shared" ref="D4785:E4785" si="4482">D4784</f>
        <v/>
      </c>
      <c r="E4785" s="123" t="str">
        <f t="shared" si="4482"/>
        <v/>
      </c>
      <c r="F4785" s="213"/>
      <c r="G4785" s="124"/>
      <c r="H4785" s="125"/>
      <c r="I4785" s="125"/>
      <c r="J4785" s="214"/>
      <c r="K4785" s="186"/>
      <c r="L4785" s="186"/>
      <c r="M4785" s="127"/>
      <c r="N4785" s="128" t="str">
        <f>VLOOKUP(K4785,COD!$O$2:$P$10,2,FALSE)</f>
        <v>#N/A</v>
      </c>
      <c r="O4785" s="128" t="str">
        <f>VLOOKUP(L4785,COD!$O$12:$P$25,2,FALSE)</f>
        <v>#N/A</v>
      </c>
      <c r="P4785" s="119" t="str">
        <f t="shared" si="4140"/>
        <v>#N/A</v>
      </c>
    </row>
    <row r="4786" ht="23.25" customHeight="1">
      <c r="A4786" s="86" t="str">
        <f t="shared" si="4435"/>
        <v>49</v>
      </c>
      <c r="B4786" s="120">
        <v>49.0</v>
      </c>
      <c r="C4786" s="121" t="str">
        <f t="shared" si="91"/>
        <v/>
      </c>
      <c r="D4786" s="122" t="str">
        <f t="shared" ref="D4786:E4786" si="4483">D4785</f>
        <v/>
      </c>
      <c r="E4786" s="123" t="str">
        <f t="shared" si="4483"/>
        <v/>
      </c>
      <c r="F4786" s="213"/>
      <c r="G4786" s="124"/>
      <c r="H4786" s="125"/>
      <c r="I4786" s="125"/>
      <c r="J4786" s="214"/>
      <c r="K4786" s="185"/>
      <c r="L4786" s="186"/>
      <c r="M4786" s="132"/>
      <c r="N4786" s="118" t="str">
        <f>VLOOKUP(K4786,COD!$O$2:$P$10,2,FALSE)</f>
        <v>#N/A</v>
      </c>
      <c r="O4786" s="118" t="str">
        <f>VLOOKUP(L4786,COD!$O$12:$P$25,2,FALSE)</f>
        <v>#N/A</v>
      </c>
      <c r="P4786" s="119" t="str">
        <f t="shared" si="4140"/>
        <v>#N/A</v>
      </c>
    </row>
    <row r="4787" ht="23.25" customHeight="1">
      <c r="A4787" s="86" t="str">
        <f t="shared" si="4435"/>
        <v>50</v>
      </c>
      <c r="B4787" s="120">
        <v>50.0</v>
      </c>
      <c r="C4787" s="121" t="str">
        <f t="shared" si="91"/>
        <v/>
      </c>
      <c r="D4787" s="122" t="str">
        <f t="shared" ref="D4787:E4787" si="4484">D4786</f>
        <v/>
      </c>
      <c r="E4787" s="123" t="str">
        <f t="shared" si="4484"/>
        <v/>
      </c>
      <c r="F4787" s="213"/>
      <c r="G4787" s="124"/>
      <c r="H4787" s="125"/>
      <c r="I4787" s="125"/>
      <c r="J4787" s="214"/>
      <c r="K4787" s="186"/>
      <c r="L4787" s="186"/>
      <c r="M4787" s="127"/>
      <c r="N4787" s="128" t="str">
        <f>VLOOKUP(K4787,COD!$O$2:$P$10,2,FALSE)</f>
        <v>#N/A</v>
      </c>
      <c r="O4787" s="128" t="str">
        <f>VLOOKUP(L4787,COD!$O$12:$P$25,2,FALSE)</f>
        <v>#N/A</v>
      </c>
      <c r="P4787" s="119" t="str">
        <f t="shared" si="4140"/>
        <v>#N/A</v>
      </c>
    </row>
    <row r="4788" ht="23.25" customHeight="1">
      <c r="A4788" s="86" t="str">
        <f t="shared" si="4435"/>
        <v>51</v>
      </c>
      <c r="B4788" s="120">
        <v>51.0</v>
      </c>
      <c r="C4788" s="121" t="str">
        <f t="shared" si="91"/>
        <v/>
      </c>
      <c r="D4788" s="122" t="str">
        <f t="shared" ref="D4788:E4788" si="4485">D4787</f>
        <v/>
      </c>
      <c r="E4788" s="123" t="str">
        <f t="shared" si="4485"/>
        <v/>
      </c>
      <c r="F4788" s="213"/>
      <c r="G4788" s="124"/>
      <c r="H4788" s="125"/>
      <c r="I4788" s="125"/>
      <c r="J4788" s="215"/>
      <c r="K4788" s="186"/>
      <c r="L4788" s="186"/>
      <c r="M4788" s="130"/>
      <c r="N4788" s="118" t="str">
        <f>VLOOKUP(K4788,COD!$O$2:$P$10,2,FALSE)</f>
        <v>#N/A</v>
      </c>
      <c r="O4788" s="118" t="str">
        <f>VLOOKUP(L4788,COD!$O$12:$P$25,2,FALSE)</f>
        <v>#N/A</v>
      </c>
      <c r="P4788" s="119" t="str">
        <f t="shared" si="4140"/>
        <v>#N/A</v>
      </c>
    </row>
    <row r="4789" ht="23.25" customHeight="1">
      <c r="A4789" s="86" t="str">
        <f t="shared" si="4435"/>
        <v>52</v>
      </c>
      <c r="B4789" s="120">
        <v>52.0</v>
      </c>
      <c r="C4789" s="121" t="str">
        <f t="shared" si="91"/>
        <v/>
      </c>
      <c r="D4789" s="122" t="str">
        <f t="shared" ref="D4789:E4789" si="4486">D4788</f>
        <v/>
      </c>
      <c r="E4789" s="123" t="str">
        <f t="shared" si="4486"/>
        <v/>
      </c>
      <c r="F4789" s="213"/>
      <c r="G4789" s="124"/>
      <c r="H4789" s="125"/>
      <c r="I4789" s="125"/>
      <c r="J4789" s="214"/>
      <c r="K4789" s="186"/>
      <c r="L4789" s="186"/>
      <c r="M4789" s="127"/>
      <c r="N4789" s="128" t="str">
        <f>VLOOKUP(K4789,COD!$O$2:$P$10,2,FALSE)</f>
        <v>#N/A</v>
      </c>
      <c r="O4789" s="128" t="str">
        <f>VLOOKUP(L4789,COD!$O$12:$P$25,2,FALSE)</f>
        <v>#N/A</v>
      </c>
      <c r="P4789" s="119" t="str">
        <f t="shared" si="4140"/>
        <v>#N/A</v>
      </c>
    </row>
    <row r="4790" ht="23.25" customHeight="1">
      <c r="A4790" s="86" t="str">
        <f t="shared" si="4435"/>
        <v>53</v>
      </c>
      <c r="B4790" s="120">
        <v>53.0</v>
      </c>
      <c r="C4790" s="121" t="str">
        <f t="shared" si="91"/>
        <v/>
      </c>
      <c r="D4790" s="122" t="str">
        <f t="shared" ref="D4790:E4790" si="4487">D4789</f>
        <v/>
      </c>
      <c r="E4790" s="123" t="str">
        <f t="shared" si="4487"/>
        <v/>
      </c>
      <c r="F4790" s="213"/>
      <c r="G4790" s="124"/>
      <c r="H4790" s="125"/>
      <c r="I4790" s="125"/>
      <c r="J4790" s="214"/>
      <c r="K4790" s="185"/>
      <c r="L4790" s="185"/>
      <c r="M4790" s="132"/>
      <c r="N4790" s="118" t="str">
        <f>VLOOKUP(K4790,COD!$O$2:$P$10,2,FALSE)</f>
        <v>#N/A</v>
      </c>
      <c r="O4790" s="118" t="str">
        <f>VLOOKUP(L4790,COD!$O$12:$P$25,2,FALSE)</f>
        <v>#N/A</v>
      </c>
      <c r="P4790" s="119" t="str">
        <f t="shared" si="4140"/>
        <v>#N/A</v>
      </c>
    </row>
    <row r="4791" ht="23.25" customHeight="1">
      <c r="A4791" s="86" t="str">
        <f t="shared" si="4435"/>
        <v>54</v>
      </c>
      <c r="B4791" s="120">
        <v>54.0</v>
      </c>
      <c r="C4791" s="121" t="str">
        <f t="shared" si="91"/>
        <v/>
      </c>
      <c r="D4791" s="122" t="str">
        <f t="shared" ref="D4791:E4791" si="4488">D4790</f>
        <v/>
      </c>
      <c r="E4791" s="123" t="str">
        <f t="shared" si="4488"/>
        <v/>
      </c>
      <c r="F4791" s="213"/>
      <c r="G4791" s="124"/>
      <c r="H4791" s="125"/>
      <c r="I4791" s="125"/>
      <c r="J4791" s="214"/>
      <c r="K4791" s="186"/>
      <c r="L4791" s="186"/>
      <c r="M4791" s="127"/>
      <c r="N4791" s="128" t="str">
        <f>VLOOKUP(K4791,COD!$O$2:$P$10,2,FALSE)</f>
        <v>#N/A</v>
      </c>
      <c r="O4791" s="128" t="str">
        <f>VLOOKUP(L4791,COD!$O$12:$P$25,2,FALSE)</f>
        <v>#N/A</v>
      </c>
      <c r="P4791" s="119" t="str">
        <f t="shared" si="4140"/>
        <v>#N/A</v>
      </c>
    </row>
    <row r="4792" ht="23.25" customHeight="1">
      <c r="A4792" s="86" t="str">
        <f t="shared" si="4435"/>
        <v>55</v>
      </c>
      <c r="B4792" s="120">
        <v>55.0</v>
      </c>
      <c r="C4792" s="121" t="str">
        <f t="shared" si="91"/>
        <v/>
      </c>
      <c r="D4792" s="122" t="str">
        <f t="shared" ref="D4792:E4792" si="4489">D4791</f>
        <v/>
      </c>
      <c r="E4792" s="123" t="str">
        <f t="shared" si="4489"/>
        <v/>
      </c>
      <c r="F4792" s="213"/>
      <c r="G4792" s="124"/>
      <c r="H4792" s="125"/>
      <c r="I4792" s="125"/>
      <c r="J4792" s="214"/>
      <c r="K4792" s="185"/>
      <c r="L4792" s="186"/>
      <c r="M4792" s="130"/>
      <c r="N4792" s="118" t="str">
        <f>VLOOKUP(K4792,COD!$O$2:$P$10,2,FALSE)</f>
        <v>#N/A</v>
      </c>
      <c r="O4792" s="118" t="str">
        <f>VLOOKUP(L4792,COD!$O$12:$P$25,2,FALSE)</f>
        <v>#N/A</v>
      </c>
      <c r="P4792" s="119" t="str">
        <f t="shared" si="4140"/>
        <v>#N/A</v>
      </c>
    </row>
    <row r="4793" ht="23.25" customHeight="1">
      <c r="A4793" s="86" t="str">
        <f t="shared" si="4435"/>
        <v>56</v>
      </c>
      <c r="B4793" s="120">
        <v>56.0</v>
      </c>
      <c r="C4793" s="121" t="str">
        <f t="shared" si="91"/>
        <v/>
      </c>
      <c r="D4793" s="122" t="str">
        <f t="shared" ref="D4793:E4793" si="4490">D4792</f>
        <v/>
      </c>
      <c r="E4793" s="123" t="str">
        <f t="shared" si="4490"/>
        <v/>
      </c>
      <c r="F4793" s="213"/>
      <c r="G4793" s="124"/>
      <c r="H4793" s="125"/>
      <c r="I4793" s="125"/>
      <c r="J4793" s="214"/>
      <c r="K4793" s="186"/>
      <c r="L4793" s="186"/>
      <c r="M4793" s="131"/>
      <c r="N4793" s="128" t="str">
        <f>VLOOKUP(K4793,COD!$O$2:$P$10,2,FALSE)</f>
        <v>#N/A</v>
      </c>
      <c r="O4793" s="128" t="str">
        <f>VLOOKUP(L4793,COD!$O$12:$P$25,2,FALSE)</f>
        <v>#N/A</v>
      </c>
      <c r="P4793" s="119" t="str">
        <f t="shared" si="4140"/>
        <v>#N/A</v>
      </c>
    </row>
    <row r="4794" ht="23.25" customHeight="1">
      <c r="A4794" s="86" t="str">
        <f t="shared" si="4435"/>
        <v>57</v>
      </c>
      <c r="B4794" s="120">
        <v>57.0</v>
      </c>
      <c r="C4794" s="121" t="str">
        <f t="shared" si="91"/>
        <v/>
      </c>
      <c r="D4794" s="122" t="str">
        <f t="shared" ref="D4794:E4794" si="4491">D4793</f>
        <v/>
      </c>
      <c r="E4794" s="123" t="str">
        <f t="shared" si="4491"/>
        <v/>
      </c>
      <c r="F4794" s="213"/>
      <c r="G4794" s="124"/>
      <c r="H4794" s="125"/>
      <c r="I4794" s="125"/>
      <c r="J4794" s="214"/>
      <c r="K4794" s="185"/>
      <c r="L4794" s="185"/>
      <c r="M4794" s="132"/>
      <c r="N4794" s="118" t="str">
        <f>VLOOKUP(K4794,COD!$O$2:$P$10,2,FALSE)</f>
        <v>#N/A</v>
      </c>
      <c r="O4794" s="118" t="str">
        <f>VLOOKUP(L4794,COD!$O$12:$P$25,2,FALSE)</f>
        <v>#N/A</v>
      </c>
      <c r="P4794" s="119" t="str">
        <f t="shared" si="4140"/>
        <v>#N/A</v>
      </c>
    </row>
    <row r="4795" ht="23.25" customHeight="1">
      <c r="A4795" s="86" t="str">
        <f t="shared" si="4435"/>
        <v>58</v>
      </c>
      <c r="B4795" s="120">
        <v>58.0</v>
      </c>
      <c r="C4795" s="121" t="str">
        <f t="shared" si="91"/>
        <v/>
      </c>
      <c r="D4795" s="122" t="str">
        <f t="shared" ref="D4795:E4795" si="4492">D4794</f>
        <v/>
      </c>
      <c r="E4795" s="123" t="str">
        <f t="shared" si="4492"/>
        <v/>
      </c>
      <c r="F4795" s="213"/>
      <c r="G4795" s="124"/>
      <c r="H4795" s="125"/>
      <c r="I4795" s="125"/>
      <c r="J4795" s="214"/>
      <c r="K4795" s="185"/>
      <c r="L4795" s="185"/>
      <c r="M4795" s="127"/>
      <c r="N4795" s="128" t="str">
        <f>VLOOKUP(K4795,COD!$O$2:$P$10,2,FALSE)</f>
        <v>#N/A</v>
      </c>
      <c r="O4795" s="128" t="str">
        <f>VLOOKUP(L4795,COD!$O$12:$P$25,2,FALSE)</f>
        <v>#N/A</v>
      </c>
      <c r="P4795" s="119" t="str">
        <f t="shared" si="4140"/>
        <v>#N/A</v>
      </c>
    </row>
    <row r="4796" ht="23.25" customHeight="1">
      <c r="A4796" s="86" t="str">
        <f t="shared" si="4435"/>
        <v>59</v>
      </c>
      <c r="B4796" s="120">
        <v>59.0</v>
      </c>
      <c r="C4796" s="121" t="str">
        <f t="shared" si="91"/>
        <v/>
      </c>
      <c r="D4796" s="122" t="str">
        <f t="shared" ref="D4796:E4796" si="4493">D4795</f>
        <v/>
      </c>
      <c r="E4796" s="123" t="str">
        <f t="shared" si="4493"/>
        <v/>
      </c>
      <c r="F4796" s="213"/>
      <c r="G4796" s="124"/>
      <c r="H4796" s="125"/>
      <c r="I4796" s="125"/>
      <c r="J4796" s="214"/>
      <c r="K4796" s="185"/>
      <c r="L4796" s="185"/>
      <c r="M4796" s="132"/>
      <c r="N4796" s="118" t="str">
        <f>VLOOKUP(K4796,COD!$O$2:$P$10,2,FALSE)</f>
        <v>#N/A</v>
      </c>
      <c r="O4796" s="118" t="str">
        <f>VLOOKUP(L4796,COD!$O$12:$P$25,2,FALSE)</f>
        <v>#N/A</v>
      </c>
      <c r="P4796" s="119" t="str">
        <f t="shared" si="4140"/>
        <v>#N/A</v>
      </c>
    </row>
    <row r="4797" ht="23.25" customHeight="1">
      <c r="A4797" s="86" t="str">
        <f t="shared" si="4435"/>
        <v>60</v>
      </c>
      <c r="B4797" s="120">
        <v>60.0</v>
      </c>
      <c r="C4797" s="121" t="str">
        <f t="shared" si="91"/>
        <v/>
      </c>
      <c r="D4797" s="122" t="str">
        <f t="shared" ref="D4797:E4797" si="4494">D4796</f>
        <v/>
      </c>
      <c r="E4797" s="123" t="str">
        <f t="shared" si="4494"/>
        <v/>
      </c>
      <c r="F4797" s="213"/>
      <c r="G4797" s="124"/>
      <c r="H4797" s="125"/>
      <c r="I4797" s="125"/>
      <c r="J4797" s="214"/>
      <c r="K4797" s="185"/>
      <c r="L4797" s="185"/>
      <c r="M4797" s="127"/>
      <c r="N4797" s="128" t="str">
        <f>VLOOKUP(K4797,COD!$O$2:$P$10,2,FALSE)</f>
        <v>#N/A</v>
      </c>
      <c r="O4797" s="128" t="str">
        <f>VLOOKUP(L4797,COD!$O$12:$P$25,2,FALSE)</f>
        <v>#N/A</v>
      </c>
      <c r="P4797" s="119" t="str">
        <f t="shared" si="4140"/>
        <v>#N/A</v>
      </c>
    </row>
    <row r="4798" ht="23.25" customHeight="1">
      <c r="A4798" s="86" t="str">
        <f t="shared" si="4435"/>
        <v>61</v>
      </c>
      <c r="B4798" s="120">
        <v>61.0</v>
      </c>
      <c r="C4798" s="121" t="str">
        <f t="shared" si="91"/>
        <v/>
      </c>
      <c r="D4798" s="122" t="str">
        <f t="shared" ref="D4798:E4798" si="4495">D4797</f>
        <v/>
      </c>
      <c r="E4798" s="123" t="str">
        <f t="shared" si="4495"/>
        <v/>
      </c>
      <c r="F4798" s="213"/>
      <c r="G4798" s="124"/>
      <c r="H4798" s="125"/>
      <c r="I4798" s="125"/>
      <c r="J4798" s="215"/>
      <c r="K4798" s="185"/>
      <c r="L4798" s="185"/>
      <c r="M4798" s="132"/>
      <c r="N4798" s="118" t="str">
        <f>VLOOKUP(K4798,COD!$O$2:$P$10,2,FALSE)</f>
        <v>#N/A</v>
      </c>
      <c r="O4798" s="118" t="str">
        <f>VLOOKUP(L4798,COD!$O$12:$P$25,2,FALSE)</f>
        <v>#N/A</v>
      </c>
      <c r="P4798" s="119" t="str">
        <f t="shared" si="4140"/>
        <v>#N/A</v>
      </c>
    </row>
    <row r="4799" ht="23.25" customHeight="1">
      <c r="A4799" s="86" t="str">
        <f t="shared" si="4435"/>
        <v>62</v>
      </c>
      <c r="B4799" s="120">
        <v>62.0</v>
      </c>
      <c r="C4799" s="121" t="str">
        <f t="shared" si="91"/>
        <v/>
      </c>
      <c r="D4799" s="122" t="str">
        <f t="shared" ref="D4799:E4799" si="4496">D4798</f>
        <v/>
      </c>
      <c r="E4799" s="123" t="str">
        <f t="shared" si="4496"/>
        <v/>
      </c>
      <c r="F4799" s="213"/>
      <c r="G4799" s="124"/>
      <c r="H4799" s="125"/>
      <c r="I4799" s="125"/>
      <c r="J4799" s="215"/>
      <c r="K4799" s="186"/>
      <c r="L4799" s="186"/>
      <c r="M4799" s="131"/>
      <c r="N4799" s="128" t="str">
        <f>VLOOKUP(K4799,COD!$O$2:$P$10,2,FALSE)</f>
        <v>#N/A</v>
      </c>
      <c r="O4799" s="128" t="str">
        <f>VLOOKUP(L4799,COD!$O$12:$P$25,2,FALSE)</f>
        <v>#N/A</v>
      </c>
      <c r="P4799" s="119" t="str">
        <f t="shared" si="4140"/>
        <v>#N/A</v>
      </c>
    </row>
    <row r="4800" ht="23.25" customHeight="1">
      <c r="A4800" s="86" t="str">
        <f t="shared" si="4435"/>
        <v>63</v>
      </c>
      <c r="B4800" s="120">
        <v>63.0</v>
      </c>
      <c r="C4800" s="121" t="str">
        <f t="shared" si="91"/>
        <v/>
      </c>
      <c r="D4800" s="122" t="str">
        <f t="shared" ref="D4800:E4800" si="4497">D4799</f>
        <v/>
      </c>
      <c r="E4800" s="123" t="str">
        <f t="shared" si="4497"/>
        <v/>
      </c>
      <c r="F4800" s="213"/>
      <c r="G4800" s="124"/>
      <c r="H4800" s="125"/>
      <c r="I4800" s="125"/>
      <c r="J4800" s="215"/>
      <c r="K4800" s="185"/>
      <c r="L4800" s="185"/>
      <c r="M4800" s="130"/>
      <c r="N4800" s="118" t="str">
        <f>VLOOKUP(K4800,COD!$O$2:$P$10,2,FALSE)</f>
        <v>#N/A</v>
      </c>
      <c r="O4800" s="118" t="str">
        <f>VLOOKUP(L4800,COD!$O$12:$P$25,2,FALSE)</f>
        <v>#N/A</v>
      </c>
      <c r="P4800" s="119" t="str">
        <f t="shared" si="4140"/>
        <v>#N/A</v>
      </c>
    </row>
    <row r="4801" ht="23.25" customHeight="1">
      <c r="A4801" s="86" t="str">
        <f t="shared" si="4435"/>
        <v>64</v>
      </c>
      <c r="B4801" s="120">
        <v>64.0</v>
      </c>
      <c r="C4801" s="121" t="str">
        <f t="shared" si="91"/>
        <v/>
      </c>
      <c r="D4801" s="122" t="str">
        <f t="shared" ref="D4801:E4801" si="4498">D4800</f>
        <v/>
      </c>
      <c r="E4801" s="123" t="str">
        <f t="shared" si="4498"/>
        <v/>
      </c>
      <c r="F4801" s="213"/>
      <c r="G4801" s="124"/>
      <c r="H4801" s="125"/>
      <c r="I4801" s="125"/>
      <c r="J4801" s="214"/>
      <c r="K4801" s="185"/>
      <c r="L4801" s="185"/>
      <c r="M4801" s="131"/>
      <c r="N4801" s="128" t="str">
        <f>VLOOKUP(K4801,COD!$O$2:$P$10,2,FALSE)</f>
        <v>#N/A</v>
      </c>
      <c r="O4801" s="128" t="str">
        <f>VLOOKUP(L4801,COD!$O$12:$P$25,2,FALSE)</f>
        <v>#N/A</v>
      </c>
      <c r="P4801" s="119" t="str">
        <f t="shared" si="4140"/>
        <v>#N/A</v>
      </c>
    </row>
    <row r="4802" ht="23.25" customHeight="1">
      <c r="A4802" s="86" t="str">
        <f t="shared" si="4435"/>
        <v>65</v>
      </c>
      <c r="B4802" s="120">
        <v>65.0</v>
      </c>
      <c r="C4802" s="121" t="str">
        <f t="shared" si="91"/>
        <v/>
      </c>
      <c r="D4802" s="122" t="str">
        <f t="shared" ref="D4802:E4802" si="4499">D4801</f>
        <v/>
      </c>
      <c r="E4802" s="123" t="str">
        <f t="shared" si="4499"/>
        <v/>
      </c>
      <c r="F4802" s="213"/>
      <c r="G4802" s="124"/>
      <c r="H4802" s="125"/>
      <c r="I4802" s="125"/>
      <c r="J4802" s="214"/>
      <c r="K4802" s="185"/>
      <c r="L4802" s="185"/>
      <c r="M4802" s="130"/>
      <c r="N4802" s="118" t="str">
        <f>VLOOKUP(K4802,COD!$O$2:$P$10,2,FALSE)</f>
        <v>#N/A</v>
      </c>
      <c r="O4802" s="118" t="str">
        <f>VLOOKUP(L4802,COD!$O$12:$P$25,2,FALSE)</f>
        <v>#N/A</v>
      </c>
      <c r="P4802" s="119" t="str">
        <f t="shared" si="4140"/>
        <v>#N/A</v>
      </c>
    </row>
    <row r="4803" ht="23.25" customHeight="1">
      <c r="A4803" s="86" t="str">
        <f t="shared" si="4435"/>
        <v>66</v>
      </c>
      <c r="B4803" s="120">
        <v>66.0</v>
      </c>
      <c r="C4803" s="121" t="str">
        <f t="shared" si="91"/>
        <v/>
      </c>
      <c r="D4803" s="122" t="str">
        <f t="shared" ref="D4803:E4803" si="4500">D4802</f>
        <v/>
      </c>
      <c r="E4803" s="123" t="str">
        <f t="shared" si="4500"/>
        <v/>
      </c>
      <c r="F4803" s="213"/>
      <c r="G4803" s="124"/>
      <c r="H4803" s="125"/>
      <c r="I4803" s="125"/>
      <c r="J4803" s="214"/>
      <c r="K4803" s="186"/>
      <c r="L4803" s="186"/>
      <c r="M4803" s="131"/>
      <c r="N4803" s="128" t="str">
        <f>VLOOKUP(K4803,COD!$O$2:$P$10,2,FALSE)</f>
        <v>#N/A</v>
      </c>
      <c r="O4803" s="128" t="str">
        <f>VLOOKUP(L4803,COD!$O$12:$P$25,2,FALSE)</f>
        <v>#N/A</v>
      </c>
      <c r="P4803" s="119" t="str">
        <f t="shared" si="4140"/>
        <v>#N/A</v>
      </c>
    </row>
    <row r="4804" ht="23.25" customHeight="1">
      <c r="A4804" s="86" t="str">
        <f t="shared" si="4435"/>
        <v>67</v>
      </c>
      <c r="B4804" s="120">
        <v>67.0</v>
      </c>
      <c r="C4804" s="121" t="str">
        <f t="shared" si="91"/>
        <v/>
      </c>
      <c r="D4804" s="122" t="str">
        <f t="shared" ref="D4804:E4804" si="4501">D4803</f>
        <v/>
      </c>
      <c r="E4804" s="123" t="str">
        <f t="shared" si="4501"/>
        <v/>
      </c>
      <c r="F4804" s="213"/>
      <c r="G4804" s="124"/>
      <c r="H4804" s="125"/>
      <c r="I4804" s="125"/>
      <c r="J4804" s="214"/>
      <c r="K4804" s="185"/>
      <c r="L4804" s="185"/>
      <c r="M4804" s="132"/>
      <c r="N4804" s="118" t="str">
        <f>VLOOKUP(K4804,COD!$O$2:$P$10,2,FALSE)</f>
        <v>#N/A</v>
      </c>
      <c r="O4804" s="118" t="str">
        <f>VLOOKUP(L4804,COD!$O$12:$P$25,2,FALSE)</f>
        <v>#N/A</v>
      </c>
      <c r="P4804" s="119" t="str">
        <f t="shared" si="4140"/>
        <v>#N/A</v>
      </c>
    </row>
    <row r="4805" ht="23.25" customHeight="1">
      <c r="A4805" s="86" t="str">
        <f t="shared" si="4435"/>
        <v>68</v>
      </c>
      <c r="B4805" s="120">
        <v>68.0</v>
      </c>
      <c r="C4805" s="121" t="str">
        <f t="shared" si="91"/>
        <v/>
      </c>
      <c r="D4805" s="122" t="str">
        <f t="shared" ref="D4805:E4805" si="4502">D4804</f>
        <v/>
      </c>
      <c r="E4805" s="123" t="str">
        <f t="shared" si="4502"/>
        <v/>
      </c>
      <c r="F4805" s="213"/>
      <c r="G4805" s="124"/>
      <c r="H4805" s="125"/>
      <c r="I4805" s="125"/>
      <c r="J4805" s="215"/>
      <c r="K4805" s="186"/>
      <c r="L4805" s="186"/>
      <c r="M4805" s="131"/>
      <c r="N4805" s="128" t="str">
        <f>VLOOKUP(K4805,COD!$O$2:$P$10,2,FALSE)</f>
        <v>#N/A</v>
      </c>
      <c r="O4805" s="128" t="str">
        <f>VLOOKUP(L4805,COD!$O$12:$P$25,2,FALSE)</f>
        <v>#N/A</v>
      </c>
      <c r="P4805" s="119" t="str">
        <f t="shared" si="4140"/>
        <v>#N/A</v>
      </c>
    </row>
    <row r="4806" ht="23.25" customHeight="1">
      <c r="A4806" s="86" t="str">
        <f t="shared" si="4435"/>
        <v>69</v>
      </c>
      <c r="B4806" s="120">
        <v>69.0</v>
      </c>
      <c r="C4806" s="121" t="str">
        <f t="shared" si="91"/>
        <v/>
      </c>
      <c r="D4806" s="122" t="str">
        <f t="shared" ref="D4806:E4806" si="4503">D4805</f>
        <v/>
      </c>
      <c r="E4806" s="123" t="str">
        <f t="shared" si="4503"/>
        <v/>
      </c>
      <c r="F4806" s="213"/>
      <c r="G4806" s="124"/>
      <c r="H4806" s="125"/>
      <c r="I4806" s="125"/>
      <c r="J4806" s="214"/>
      <c r="K4806" s="186"/>
      <c r="L4806" s="186"/>
      <c r="M4806" s="130"/>
      <c r="N4806" s="118" t="str">
        <f>VLOOKUP(K4806,COD!$O$2:$P$10,2,FALSE)</f>
        <v>#N/A</v>
      </c>
      <c r="O4806" s="118" t="str">
        <f>VLOOKUP(L4806,COD!$O$12:$P$25,2,FALSE)</f>
        <v>#N/A</v>
      </c>
      <c r="P4806" s="119" t="str">
        <f t="shared" si="4140"/>
        <v>#N/A</v>
      </c>
    </row>
    <row r="4807" ht="23.25" customHeight="1">
      <c r="A4807" s="86" t="str">
        <f t="shared" si="4435"/>
        <v>70</v>
      </c>
      <c r="B4807" s="136">
        <v>70.0</v>
      </c>
      <c r="C4807" s="137" t="str">
        <f t="shared" si="91"/>
        <v/>
      </c>
      <c r="D4807" s="138" t="str">
        <f t="shared" ref="D4807:E4807" si="4504">D4806</f>
        <v/>
      </c>
      <c r="E4807" s="139" t="str">
        <f t="shared" si="4504"/>
        <v/>
      </c>
      <c r="F4807" s="216"/>
      <c r="G4807" s="141"/>
      <c r="H4807" s="142"/>
      <c r="I4807" s="142"/>
      <c r="J4807" s="217"/>
      <c r="K4807" s="199"/>
      <c r="L4807" s="199"/>
      <c r="M4807" s="145"/>
      <c r="N4807" s="128" t="str">
        <f>VLOOKUP(K4807,COD!$O$2:$P$10,2,FALSE)</f>
        <v>#N/A</v>
      </c>
      <c r="O4807" s="128" t="str">
        <f>VLOOKUP(L4807,COD!$O$12:$P$25,2,FALSE)</f>
        <v>#N/A</v>
      </c>
      <c r="P4807" s="119" t="str">
        <f t="shared" si="4140"/>
        <v>#N/A</v>
      </c>
    </row>
    <row r="4808" ht="21.0" customHeight="1">
      <c r="A4808" s="86" t="str">
        <f t="shared" ref="A4808:A4810" si="4506">E4808&amp;D4808&amp;F4808</f>
        <v>CLAVE ROJA</v>
      </c>
      <c r="B4808" s="108" t="s">
        <v>450</v>
      </c>
      <c r="C4808" s="146" t="str">
        <f t="shared" si="91"/>
        <v/>
      </c>
      <c r="D4808" s="147" t="str">
        <f t="shared" ref="D4808:E4808" si="4505">D4807</f>
        <v/>
      </c>
      <c r="E4808" s="148" t="str">
        <f t="shared" si="4505"/>
        <v/>
      </c>
      <c r="F4808" s="149" t="s">
        <v>21</v>
      </c>
      <c r="G4808" s="150"/>
      <c r="H4808" s="150"/>
      <c r="I4808" s="150"/>
      <c r="J4808" s="151"/>
      <c r="K4808" s="152"/>
      <c r="L4808" s="151"/>
      <c r="M4808" s="153"/>
      <c r="N4808" s="119" t="str">
        <f>VLOOKUP(K4808,COD!$O$2:$P$10,2,FALSE)</f>
        <v>#N/A</v>
      </c>
      <c r="O4808" s="119" t="str">
        <f>VLOOKUP(L4808,COD!$O$12:$P$25,2,FALSE)</f>
        <v>#N/A</v>
      </c>
      <c r="P4808" s="119" t="str">
        <f t="shared" si="4140"/>
        <v>#N/A</v>
      </c>
    </row>
    <row r="4809" ht="21.0" customHeight="1">
      <c r="A4809" s="86" t="str">
        <f t="shared" si="4506"/>
        <v>CLAVE AMARILLA</v>
      </c>
      <c r="B4809" s="120" t="s">
        <v>450</v>
      </c>
      <c r="C4809" s="154" t="str">
        <f t="shared" si="91"/>
        <v/>
      </c>
      <c r="D4809" s="155" t="str">
        <f t="shared" ref="D4809:E4809" si="4507">D4808</f>
        <v/>
      </c>
      <c r="E4809" s="123" t="str">
        <f t="shared" si="4507"/>
        <v/>
      </c>
      <c r="F4809" s="156" t="s">
        <v>32</v>
      </c>
      <c r="G4809" s="157"/>
      <c r="H4809" s="157"/>
      <c r="I4809" s="157"/>
      <c r="J4809" s="158"/>
      <c r="K4809" s="159"/>
      <c r="L4809" s="158"/>
      <c r="M4809" s="130"/>
      <c r="N4809" s="119" t="str">
        <f>VLOOKUP(K4809,COD!$O$2:$P$10,2,FALSE)</f>
        <v>#N/A</v>
      </c>
      <c r="O4809" s="119" t="str">
        <f>VLOOKUP(L4809,COD!$O$12:$P$25,2,FALSE)</f>
        <v>#N/A</v>
      </c>
      <c r="P4809" s="119" t="str">
        <f t="shared" si="4140"/>
        <v>#N/A</v>
      </c>
    </row>
    <row r="4810" ht="21.0" customHeight="1">
      <c r="A4810" s="86" t="str">
        <f t="shared" si="4506"/>
        <v>CLAVE AZUL</v>
      </c>
      <c r="B4810" s="136" t="s">
        <v>450</v>
      </c>
      <c r="C4810" s="160" t="str">
        <f t="shared" si="91"/>
        <v/>
      </c>
      <c r="D4810" s="161" t="str">
        <f t="shared" ref="D4810:E4810" si="4508">D4809</f>
        <v/>
      </c>
      <c r="E4810" s="139" t="str">
        <f t="shared" si="4508"/>
        <v/>
      </c>
      <c r="F4810" s="162" t="s">
        <v>43</v>
      </c>
      <c r="G4810" s="163"/>
      <c r="H4810" s="163"/>
      <c r="I4810" s="163"/>
      <c r="J4810" s="164"/>
      <c r="K4810" s="165"/>
      <c r="L4810" s="164"/>
      <c r="M4810" s="166"/>
      <c r="N4810" s="119" t="str">
        <f>VLOOKUP(K4810,COD!$O$2:$P$10,2,FALSE)</f>
        <v>#N/A</v>
      </c>
      <c r="O4810" s="119" t="str">
        <f>VLOOKUP(L4810,COD!$O$12:$P$25,2,FALSE)</f>
        <v>#N/A</v>
      </c>
      <c r="P4810" s="119" t="str">
        <f t="shared" si="4140"/>
        <v>#N/A</v>
      </c>
    </row>
    <row r="4811" ht="23.25" customHeight="1">
      <c r="A4811" s="219" t="str">
        <f t="shared" ref="A4811:A4815" si="4510">C4811&amp;E4811</f>
        <v/>
      </c>
      <c r="B4811" s="220" t="s">
        <v>451</v>
      </c>
      <c r="C4811" s="221" t="str">
        <f t="shared" si="91"/>
        <v/>
      </c>
      <c r="D4811" s="222" t="str">
        <f t="shared" ref="D4811:E4811" si="4509">D4446</f>
        <v/>
      </c>
      <c r="E4811" s="223" t="str">
        <f t="shared" si="4509"/>
        <v/>
      </c>
      <c r="F4811" s="224"/>
      <c r="G4811" s="223"/>
      <c r="H4811" s="225"/>
      <c r="I4811" s="223"/>
      <c r="J4811" s="226"/>
      <c r="K4811" s="227">
        <f>COUNTIF(N4446:N4515,"I??")</f>
        <v>0</v>
      </c>
      <c r="L4811" s="227">
        <f>COUNTIF(O4446:O4515,"II???")</f>
        <v>0</v>
      </c>
      <c r="M4811" s="228"/>
      <c r="N4811" s="229"/>
      <c r="O4811" s="229"/>
      <c r="P4811" s="229"/>
      <c r="Q4811" s="230"/>
      <c r="R4811" s="230"/>
      <c r="S4811" s="230"/>
      <c r="T4811" s="230"/>
    </row>
    <row r="4812" ht="23.25" customHeight="1">
      <c r="A4812" s="231" t="str">
        <f t="shared" si="4510"/>
        <v/>
      </c>
      <c r="B4812" s="232" t="s">
        <v>451</v>
      </c>
      <c r="C4812" s="233" t="str">
        <f t="shared" si="91"/>
        <v/>
      </c>
      <c r="D4812" s="234" t="str">
        <f t="shared" ref="D4812:E4812" si="4511">D4519</f>
        <v/>
      </c>
      <c r="E4812" s="235" t="str">
        <f t="shared" si="4511"/>
        <v/>
      </c>
      <c r="F4812" s="236"/>
      <c r="G4812" s="235"/>
      <c r="H4812" s="237"/>
      <c r="I4812" s="235"/>
      <c r="J4812" s="238"/>
      <c r="K4812" s="227">
        <f>COUNTIF(N4519:N4588,"I??")</f>
        <v>0</v>
      </c>
      <c r="L4812" s="227">
        <f>COUNTIF(O4519:O4588,"II???")</f>
        <v>0</v>
      </c>
      <c r="M4812" s="239"/>
      <c r="N4812" s="240"/>
      <c r="O4812" s="240"/>
      <c r="P4812" s="240"/>
      <c r="Q4812" s="241"/>
      <c r="R4812" s="241"/>
      <c r="S4812" s="241"/>
      <c r="T4812" s="241"/>
    </row>
    <row r="4813" ht="23.25" customHeight="1">
      <c r="A4813" s="231" t="str">
        <f t="shared" si="4510"/>
        <v/>
      </c>
      <c r="B4813" s="232" t="s">
        <v>451</v>
      </c>
      <c r="C4813" s="233" t="str">
        <f t="shared" si="91"/>
        <v/>
      </c>
      <c r="D4813" s="234" t="str">
        <f t="shared" ref="D4813:E4813" si="4512">D4592</f>
        <v/>
      </c>
      <c r="E4813" s="235" t="str">
        <f t="shared" si="4512"/>
        <v/>
      </c>
      <c r="F4813" s="236"/>
      <c r="G4813" s="235"/>
      <c r="H4813" s="237"/>
      <c r="I4813" s="235"/>
      <c r="J4813" s="238"/>
      <c r="K4813" s="227">
        <f>COUNTIF(N4592:N4661,"I??")</f>
        <v>0</v>
      </c>
      <c r="L4813" s="227">
        <f>COUNTIF(O4592:O4661,"II???")</f>
        <v>0</v>
      </c>
      <c r="M4813" s="239"/>
      <c r="N4813" s="240"/>
      <c r="O4813" s="240"/>
      <c r="P4813" s="240"/>
      <c r="Q4813" s="241"/>
      <c r="R4813" s="241"/>
      <c r="S4813" s="241"/>
      <c r="T4813" s="241"/>
    </row>
    <row r="4814" ht="23.25" customHeight="1">
      <c r="A4814" s="231" t="str">
        <f t="shared" si="4510"/>
        <v/>
      </c>
      <c r="B4814" s="232" t="s">
        <v>451</v>
      </c>
      <c r="C4814" s="233" t="str">
        <f t="shared" si="91"/>
        <v/>
      </c>
      <c r="D4814" s="234" t="str">
        <f t="shared" ref="D4814:E4814" si="4513">D4665</f>
        <v/>
      </c>
      <c r="E4814" s="235" t="str">
        <f t="shared" si="4513"/>
        <v/>
      </c>
      <c r="F4814" s="236"/>
      <c r="G4814" s="235"/>
      <c r="H4814" s="237"/>
      <c r="I4814" s="235"/>
      <c r="J4814" s="238"/>
      <c r="K4814" s="227">
        <f>COUNTIF(N4665:N4734,"I??")</f>
        <v>0</v>
      </c>
      <c r="L4814" s="227">
        <f>COUNTIF(O4665:O4734,"II???")</f>
        <v>0</v>
      </c>
      <c r="M4814" s="239"/>
      <c r="N4814" s="240"/>
      <c r="O4814" s="240"/>
      <c r="P4814" s="240"/>
      <c r="Q4814" s="241"/>
      <c r="R4814" s="241"/>
      <c r="S4814" s="241"/>
      <c r="T4814" s="241"/>
    </row>
    <row r="4815" ht="23.25" customHeight="1">
      <c r="A4815" s="242" t="str">
        <f t="shared" si="4510"/>
        <v/>
      </c>
      <c r="B4815" s="243" t="s">
        <v>451</v>
      </c>
      <c r="C4815" s="244" t="str">
        <f t="shared" si="91"/>
        <v/>
      </c>
      <c r="D4815" s="245" t="str">
        <f t="shared" ref="D4815:E4815" si="4514">D4738</f>
        <v/>
      </c>
      <c r="E4815" s="246" t="str">
        <f t="shared" si="4514"/>
        <v/>
      </c>
      <c r="F4815" s="247"/>
      <c r="G4815" s="246"/>
      <c r="H4815" s="248"/>
      <c r="I4815" s="246"/>
      <c r="J4815" s="249"/>
      <c r="K4815" s="227">
        <f>COUNTIF(N4738:N4807,"I??")</f>
        <v>0</v>
      </c>
      <c r="L4815" s="227">
        <f>COUNTIF(O4738:O4807,"II???")</f>
        <v>0</v>
      </c>
      <c r="M4815" s="250"/>
      <c r="N4815" s="251"/>
      <c r="O4815" s="251"/>
      <c r="P4815" s="251"/>
      <c r="Q4815" s="252"/>
      <c r="R4815" s="252"/>
      <c r="S4815" s="252"/>
      <c r="T4815" s="252"/>
    </row>
    <row r="4816" ht="23.25" customHeight="1">
      <c r="A4816" s="86" t="str">
        <f t="shared" ref="A4816:A4885" si="4515">E4816&amp;D4816&amp;B4816</f>
        <v>1</v>
      </c>
      <c r="B4816" s="167">
        <v>1.0</v>
      </c>
      <c r="C4816" s="168" t="str">
        <f t="shared" si="91"/>
        <v/>
      </c>
      <c r="D4816" s="169" t="str">
        <f>VLOOKUP($B$2&amp;$E4816,'Numeración'!$A$4:$G$63,5,FALSE)</f>
        <v/>
      </c>
      <c r="E4816" s="218"/>
      <c r="F4816" s="171"/>
      <c r="G4816" s="172"/>
      <c r="H4816" s="173"/>
      <c r="I4816" s="173"/>
      <c r="J4816" s="174"/>
      <c r="K4816" s="175"/>
      <c r="L4816" s="175"/>
      <c r="M4816" s="176"/>
      <c r="N4816" s="128" t="str">
        <f>VLOOKUP(K4816,COD!$O$2:$P$10,2,FALSE)</f>
        <v>#N/A</v>
      </c>
      <c r="O4816" s="128" t="str">
        <f>VLOOKUP(L4816,COD!$O$12:$P$25,2,FALSE)</f>
        <v>#N/A</v>
      </c>
      <c r="P4816" s="119" t="str">
        <f t="shared" ref="P4816:P5180" si="4517">IF(AND(N4816&lt;&gt;"Ninguno",AND(O4816&lt;&gt;"Ninguno")),N4816&amp;" y "&amp;O4816,IF( OR(N4816="Ninguno",AND(O4816&lt;&gt;"Ninguno")),O4816,IF(OR(N4816&lt;&gt;"Ninguno",AND(O4816="Ninguno")),N4816,"Ninguno")))</f>
        <v>#N/A</v>
      </c>
    </row>
    <row r="4817" ht="23.25" customHeight="1">
      <c r="A4817" s="86" t="str">
        <f t="shared" si="4515"/>
        <v>2</v>
      </c>
      <c r="B4817" s="177">
        <v>2.0</v>
      </c>
      <c r="C4817" s="178" t="str">
        <f t="shared" si="91"/>
        <v/>
      </c>
      <c r="D4817" s="179" t="str">
        <f t="shared" ref="D4817:E4817" si="4516">D4816</f>
        <v/>
      </c>
      <c r="E4817" s="180" t="str">
        <f t="shared" si="4516"/>
        <v/>
      </c>
      <c r="F4817" s="181"/>
      <c r="G4817" s="182"/>
      <c r="H4817" s="183"/>
      <c r="I4817" s="183"/>
      <c r="J4817" s="184"/>
      <c r="K4817" s="185"/>
      <c r="L4817" s="186"/>
      <c r="M4817" s="132"/>
      <c r="N4817" s="118" t="str">
        <f>VLOOKUP(K4817,COD!$O$2:$P$10,2,FALSE)</f>
        <v>#N/A</v>
      </c>
      <c r="O4817" s="118" t="str">
        <f>VLOOKUP(L4817,COD!$O$12:$P$25,2,FALSE)</f>
        <v>#N/A</v>
      </c>
      <c r="P4817" s="119" t="str">
        <f t="shared" si="4517"/>
        <v>#N/A</v>
      </c>
    </row>
    <row r="4818" ht="23.25" customHeight="1">
      <c r="A4818" s="86" t="str">
        <f t="shared" si="4515"/>
        <v>3</v>
      </c>
      <c r="B4818" s="177">
        <v>3.0</v>
      </c>
      <c r="C4818" s="178" t="str">
        <f t="shared" si="91"/>
        <v/>
      </c>
      <c r="D4818" s="179" t="str">
        <f t="shared" ref="D4818:E4818" si="4518">D4817</f>
        <v/>
      </c>
      <c r="E4818" s="180" t="str">
        <f t="shared" si="4518"/>
        <v/>
      </c>
      <c r="F4818" s="181"/>
      <c r="G4818" s="182"/>
      <c r="H4818" s="183"/>
      <c r="I4818" s="183"/>
      <c r="J4818" s="184"/>
      <c r="K4818" s="185"/>
      <c r="L4818" s="185"/>
      <c r="M4818" s="131"/>
      <c r="N4818" s="128" t="str">
        <f>VLOOKUP(K4818,COD!$O$2:$P$10,2,FALSE)</f>
        <v>#N/A</v>
      </c>
      <c r="O4818" s="128" t="str">
        <f>VLOOKUP(L4818,COD!$O$12:$P$25,2,FALSE)</f>
        <v>#N/A</v>
      </c>
      <c r="P4818" s="119" t="str">
        <f t="shared" si="4517"/>
        <v>#N/A</v>
      </c>
    </row>
    <row r="4819" ht="23.25" customHeight="1">
      <c r="A4819" s="86" t="str">
        <f t="shared" si="4515"/>
        <v>4</v>
      </c>
      <c r="B4819" s="177">
        <v>4.0</v>
      </c>
      <c r="C4819" s="178" t="str">
        <f t="shared" si="91"/>
        <v/>
      </c>
      <c r="D4819" s="179" t="str">
        <f t="shared" ref="D4819:E4819" si="4519">D4818</f>
        <v/>
      </c>
      <c r="E4819" s="180" t="str">
        <f t="shared" si="4519"/>
        <v/>
      </c>
      <c r="F4819" s="181"/>
      <c r="G4819" s="182"/>
      <c r="H4819" s="183"/>
      <c r="I4819" s="183"/>
      <c r="J4819" s="184"/>
      <c r="K4819" s="185"/>
      <c r="L4819" s="185"/>
      <c r="M4819" s="132"/>
      <c r="N4819" s="118" t="str">
        <f>VLOOKUP(K4819,COD!$O$2:$P$10,2,FALSE)</f>
        <v>#N/A</v>
      </c>
      <c r="O4819" s="118" t="str">
        <f>VLOOKUP(L4819,COD!$O$12:$P$25,2,FALSE)</f>
        <v>#N/A</v>
      </c>
      <c r="P4819" s="119" t="str">
        <f t="shared" si="4517"/>
        <v>#N/A</v>
      </c>
    </row>
    <row r="4820" ht="23.25" customHeight="1">
      <c r="A4820" s="86" t="str">
        <f t="shared" si="4515"/>
        <v>5</v>
      </c>
      <c r="B4820" s="177">
        <v>5.0</v>
      </c>
      <c r="C4820" s="178" t="str">
        <f t="shared" si="91"/>
        <v/>
      </c>
      <c r="D4820" s="179" t="str">
        <f t="shared" ref="D4820:E4820" si="4520">D4819</f>
        <v/>
      </c>
      <c r="E4820" s="180" t="str">
        <f t="shared" si="4520"/>
        <v/>
      </c>
      <c r="F4820" s="181"/>
      <c r="G4820" s="182"/>
      <c r="H4820" s="183"/>
      <c r="I4820" s="183"/>
      <c r="J4820" s="184"/>
      <c r="K4820" s="185"/>
      <c r="L4820" s="185"/>
      <c r="M4820" s="131"/>
      <c r="N4820" s="128" t="str">
        <f>VLOOKUP(K4820,COD!$O$2:$P$10,2,FALSE)</f>
        <v>#N/A</v>
      </c>
      <c r="O4820" s="128" t="str">
        <f>VLOOKUP(L4820,COD!$O$12:$P$25,2,FALSE)</f>
        <v>#N/A</v>
      </c>
      <c r="P4820" s="119" t="str">
        <f t="shared" si="4517"/>
        <v>#N/A</v>
      </c>
    </row>
    <row r="4821" ht="23.25" customHeight="1">
      <c r="A4821" s="86" t="str">
        <f t="shared" si="4515"/>
        <v>6</v>
      </c>
      <c r="B4821" s="177">
        <v>6.0</v>
      </c>
      <c r="C4821" s="178" t="str">
        <f t="shared" si="91"/>
        <v/>
      </c>
      <c r="D4821" s="179" t="str">
        <f t="shared" ref="D4821:E4821" si="4521">D4820</f>
        <v/>
      </c>
      <c r="E4821" s="180" t="str">
        <f t="shared" si="4521"/>
        <v/>
      </c>
      <c r="F4821" s="181"/>
      <c r="G4821" s="182"/>
      <c r="H4821" s="183"/>
      <c r="I4821" s="183"/>
      <c r="J4821" s="184"/>
      <c r="K4821" s="185"/>
      <c r="L4821" s="185"/>
      <c r="M4821" s="130"/>
      <c r="N4821" s="118" t="str">
        <f>VLOOKUP(K4821,COD!$O$2:$P$10,2,FALSE)</f>
        <v>#N/A</v>
      </c>
      <c r="O4821" s="118" t="str">
        <f>VLOOKUP(L4821,COD!$O$12:$P$25,2,FALSE)</f>
        <v>#N/A</v>
      </c>
      <c r="P4821" s="119" t="str">
        <f t="shared" si="4517"/>
        <v>#N/A</v>
      </c>
    </row>
    <row r="4822" ht="23.25" customHeight="1">
      <c r="A4822" s="86" t="str">
        <f t="shared" si="4515"/>
        <v>7</v>
      </c>
      <c r="B4822" s="177">
        <v>7.0</v>
      </c>
      <c r="C4822" s="178" t="str">
        <f t="shared" si="91"/>
        <v/>
      </c>
      <c r="D4822" s="179" t="str">
        <f t="shared" ref="D4822:E4822" si="4522">D4821</f>
        <v/>
      </c>
      <c r="E4822" s="180" t="str">
        <f t="shared" si="4522"/>
        <v/>
      </c>
      <c r="F4822" s="181"/>
      <c r="G4822" s="182"/>
      <c r="H4822" s="183"/>
      <c r="I4822" s="183"/>
      <c r="J4822" s="184"/>
      <c r="K4822" s="185"/>
      <c r="L4822" s="185"/>
      <c r="M4822" s="127"/>
      <c r="N4822" s="128" t="str">
        <f>VLOOKUP(K4822,COD!$O$2:$P$10,2,FALSE)</f>
        <v>#N/A</v>
      </c>
      <c r="O4822" s="128" t="str">
        <f>VLOOKUP(L4822,COD!$O$12:$P$25,2,FALSE)</f>
        <v>#N/A</v>
      </c>
      <c r="P4822" s="119" t="str">
        <f t="shared" si="4517"/>
        <v>#N/A</v>
      </c>
    </row>
    <row r="4823" ht="23.25" customHeight="1">
      <c r="A4823" s="86" t="str">
        <f t="shared" si="4515"/>
        <v>8</v>
      </c>
      <c r="B4823" s="177">
        <v>8.0</v>
      </c>
      <c r="C4823" s="178" t="str">
        <f t="shared" si="91"/>
        <v/>
      </c>
      <c r="D4823" s="179" t="str">
        <f t="shared" ref="D4823:E4823" si="4523">D4822</f>
        <v/>
      </c>
      <c r="E4823" s="180" t="str">
        <f t="shared" si="4523"/>
        <v/>
      </c>
      <c r="F4823" s="181"/>
      <c r="G4823" s="182"/>
      <c r="H4823" s="183"/>
      <c r="I4823" s="183"/>
      <c r="J4823" s="184"/>
      <c r="K4823" s="185"/>
      <c r="L4823" s="185"/>
      <c r="M4823" s="132"/>
      <c r="N4823" s="118" t="str">
        <f>VLOOKUP(K4823,COD!$O$2:$P$10,2,FALSE)</f>
        <v>#N/A</v>
      </c>
      <c r="O4823" s="118" t="str">
        <f>VLOOKUP(L4823,COD!$O$12:$P$25,2,FALSE)</f>
        <v>#N/A</v>
      </c>
      <c r="P4823" s="119" t="str">
        <f t="shared" si="4517"/>
        <v>#N/A</v>
      </c>
    </row>
    <row r="4824" ht="23.25" customHeight="1">
      <c r="A4824" s="86" t="str">
        <f t="shared" si="4515"/>
        <v>9</v>
      </c>
      <c r="B4824" s="177">
        <v>9.0</v>
      </c>
      <c r="C4824" s="178" t="str">
        <f t="shared" si="91"/>
        <v/>
      </c>
      <c r="D4824" s="179" t="str">
        <f t="shared" ref="D4824:E4824" si="4524">D4823</f>
        <v/>
      </c>
      <c r="E4824" s="180" t="str">
        <f t="shared" si="4524"/>
        <v/>
      </c>
      <c r="F4824" s="181"/>
      <c r="G4824" s="182"/>
      <c r="H4824" s="183"/>
      <c r="I4824" s="183"/>
      <c r="J4824" s="184"/>
      <c r="K4824" s="185"/>
      <c r="L4824" s="185"/>
      <c r="M4824" s="131"/>
      <c r="N4824" s="128" t="str">
        <f>VLOOKUP(K4824,COD!$O$2:$P$10,2,FALSE)</f>
        <v>#N/A</v>
      </c>
      <c r="O4824" s="128" t="str">
        <f>VLOOKUP(L4824,COD!$O$12:$P$25,2,FALSE)</f>
        <v>#N/A</v>
      </c>
      <c r="P4824" s="119" t="str">
        <f t="shared" si="4517"/>
        <v>#N/A</v>
      </c>
    </row>
    <row r="4825" ht="23.25" customHeight="1">
      <c r="A4825" s="86" t="str">
        <f t="shared" si="4515"/>
        <v>10</v>
      </c>
      <c r="B4825" s="177">
        <v>10.0</v>
      </c>
      <c r="C4825" s="178" t="str">
        <f t="shared" si="91"/>
        <v/>
      </c>
      <c r="D4825" s="179" t="str">
        <f t="shared" ref="D4825:E4825" si="4525">D4824</f>
        <v/>
      </c>
      <c r="E4825" s="180" t="str">
        <f t="shared" si="4525"/>
        <v/>
      </c>
      <c r="F4825" s="181"/>
      <c r="G4825" s="182"/>
      <c r="H4825" s="183"/>
      <c r="I4825" s="183"/>
      <c r="J4825" s="184"/>
      <c r="K4825" s="185"/>
      <c r="L4825" s="185"/>
      <c r="M4825" s="132"/>
      <c r="N4825" s="118" t="str">
        <f>VLOOKUP(K4825,COD!$O$2:$P$10,2,FALSE)</f>
        <v>#N/A</v>
      </c>
      <c r="O4825" s="118" t="str">
        <f>VLOOKUP(L4825,COD!$O$12:$P$25,2,FALSE)</f>
        <v>#N/A</v>
      </c>
      <c r="P4825" s="119" t="str">
        <f t="shared" si="4517"/>
        <v>#N/A</v>
      </c>
    </row>
    <row r="4826" ht="23.25" customHeight="1">
      <c r="A4826" s="86" t="str">
        <f t="shared" si="4515"/>
        <v>11</v>
      </c>
      <c r="B4826" s="177">
        <v>11.0</v>
      </c>
      <c r="C4826" s="178" t="str">
        <f t="shared" si="91"/>
        <v/>
      </c>
      <c r="D4826" s="179" t="str">
        <f t="shared" ref="D4826:E4826" si="4526">D4825</f>
        <v/>
      </c>
      <c r="E4826" s="180" t="str">
        <f t="shared" si="4526"/>
        <v/>
      </c>
      <c r="F4826" s="181"/>
      <c r="G4826" s="182"/>
      <c r="H4826" s="183"/>
      <c r="I4826" s="183"/>
      <c r="J4826" s="184"/>
      <c r="K4826" s="185"/>
      <c r="L4826" s="185"/>
      <c r="M4826" s="131"/>
      <c r="N4826" s="128" t="str">
        <f>VLOOKUP(K4826,COD!$O$2:$P$10,2,FALSE)</f>
        <v>#N/A</v>
      </c>
      <c r="O4826" s="128" t="str">
        <f>VLOOKUP(L4826,COD!$O$12:$P$25,2,FALSE)</f>
        <v>#N/A</v>
      </c>
      <c r="P4826" s="119" t="str">
        <f t="shared" si="4517"/>
        <v>#N/A</v>
      </c>
    </row>
    <row r="4827" ht="23.25" customHeight="1">
      <c r="A4827" s="86" t="str">
        <f t="shared" si="4515"/>
        <v>12</v>
      </c>
      <c r="B4827" s="177">
        <v>12.0</v>
      </c>
      <c r="C4827" s="178" t="str">
        <f t="shared" si="91"/>
        <v/>
      </c>
      <c r="D4827" s="179" t="str">
        <f t="shared" ref="D4827:E4827" si="4527">D4826</f>
        <v/>
      </c>
      <c r="E4827" s="180" t="str">
        <f t="shared" si="4527"/>
        <v/>
      </c>
      <c r="F4827" s="181"/>
      <c r="G4827" s="182"/>
      <c r="H4827" s="183"/>
      <c r="I4827" s="183"/>
      <c r="J4827" s="184"/>
      <c r="K4827" s="186"/>
      <c r="L4827" s="186"/>
      <c r="M4827" s="130"/>
      <c r="N4827" s="118" t="str">
        <f>VLOOKUP(K4827,COD!$O$2:$P$10,2,FALSE)</f>
        <v>#N/A</v>
      </c>
      <c r="O4827" s="118" t="str">
        <f>VLOOKUP(L4827,COD!$O$12:$P$25,2,FALSE)</f>
        <v>#N/A</v>
      </c>
      <c r="P4827" s="119" t="str">
        <f t="shared" si="4517"/>
        <v>#N/A</v>
      </c>
    </row>
    <row r="4828" ht="23.25" customHeight="1">
      <c r="A4828" s="86" t="str">
        <f t="shared" si="4515"/>
        <v>13</v>
      </c>
      <c r="B4828" s="177">
        <v>13.0</v>
      </c>
      <c r="C4828" s="178" t="str">
        <f t="shared" si="91"/>
        <v/>
      </c>
      <c r="D4828" s="179" t="str">
        <f t="shared" ref="D4828:E4828" si="4528">D4827</f>
        <v/>
      </c>
      <c r="E4828" s="180" t="str">
        <f t="shared" si="4528"/>
        <v/>
      </c>
      <c r="F4828" s="181"/>
      <c r="G4828" s="182"/>
      <c r="H4828" s="183"/>
      <c r="I4828" s="183"/>
      <c r="J4828" s="184"/>
      <c r="K4828" s="185"/>
      <c r="L4828" s="185"/>
      <c r="M4828" s="127"/>
      <c r="N4828" s="128" t="str">
        <f>VLOOKUP(K4828,COD!$O$2:$P$10,2,FALSE)</f>
        <v>#N/A</v>
      </c>
      <c r="O4828" s="128" t="str">
        <f>VLOOKUP(L4828,COD!$O$12:$P$25,2,FALSE)</f>
        <v>#N/A</v>
      </c>
      <c r="P4828" s="119" t="str">
        <f t="shared" si="4517"/>
        <v>#N/A</v>
      </c>
    </row>
    <row r="4829" ht="23.25" customHeight="1">
      <c r="A4829" s="86" t="str">
        <f t="shared" si="4515"/>
        <v>14</v>
      </c>
      <c r="B4829" s="177">
        <v>14.0</v>
      </c>
      <c r="C4829" s="178" t="str">
        <f t="shared" si="91"/>
        <v/>
      </c>
      <c r="D4829" s="179" t="str">
        <f t="shared" ref="D4829:E4829" si="4529">D4828</f>
        <v/>
      </c>
      <c r="E4829" s="180" t="str">
        <f t="shared" si="4529"/>
        <v/>
      </c>
      <c r="F4829" s="181"/>
      <c r="G4829" s="182"/>
      <c r="H4829" s="183"/>
      <c r="I4829" s="183"/>
      <c r="J4829" s="184"/>
      <c r="K4829" s="186"/>
      <c r="L4829" s="186"/>
      <c r="M4829" s="130"/>
      <c r="N4829" s="118" t="str">
        <f>VLOOKUP(K4829,COD!$O$2:$P$10,2,FALSE)</f>
        <v>#N/A</v>
      </c>
      <c r="O4829" s="118" t="str">
        <f>VLOOKUP(L4829,COD!$O$12:$P$25,2,FALSE)</f>
        <v>#N/A</v>
      </c>
      <c r="P4829" s="119" t="str">
        <f t="shared" si="4517"/>
        <v>#N/A</v>
      </c>
    </row>
    <row r="4830" ht="23.25" customHeight="1">
      <c r="A4830" s="86" t="str">
        <f t="shared" si="4515"/>
        <v>15</v>
      </c>
      <c r="B4830" s="177">
        <v>15.0</v>
      </c>
      <c r="C4830" s="178" t="str">
        <f t="shared" si="91"/>
        <v/>
      </c>
      <c r="D4830" s="179" t="str">
        <f t="shared" ref="D4830:E4830" si="4530">D4829</f>
        <v/>
      </c>
      <c r="E4830" s="180" t="str">
        <f t="shared" si="4530"/>
        <v/>
      </c>
      <c r="F4830" s="181"/>
      <c r="G4830" s="182"/>
      <c r="H4830" s="183"/>
      <c r="I4830" s="183"/>
      <c r="J4830" s="184"/>
      <c r="K4830" s="186"/>
      <c r="L4830" s="186"/>
      <c r="M4830" s="127"/>
      <c r="N4830" s="128" t="str">
        <f>VLOOKUP(K4830,COD!$O$2:$P$10,2,FALSE)</f>
        <v>#N/A</v>
      </c>
      <c r="O4830" s="128" t="str">
        <f>VLOOKUP(L4830,COD!$O$12:$P$25,2,FALSE)</f>
        <v>#N/A</v>
      </c>
      <c r="P4830" s="119" t="str">
        <f t="shared" si="4517"/>
        <v>#N/A</v>
      </c>
    </row>
    <row r="4831" ht="23.25" customHeight="1">
      <c r="A4831" s="86" t="str">
        <f t="shared" si="4515"/>
        <v>16</v>
      </c>
      <c r="B4831" s="177">
        <v>16.0</v>
      </c>
      <c r="C4831" s="178" t="str">
        <f t="shared" si="91"/>
        <v/>
      </c>
      <c r="D4831" s="179" t="str">
        <f t="shared" ref="D4831:E4831" si="4531">D4830</f>
        <v/>
      </c>
      <c r="E4831" s="180" t="str">
        <f t="shared" si="4531"/>
        <v/>
      </c>
      <c r="F4831" s="181"/>
      <c r="G4831" s="182"/>
      <c r="H4831" s="183"/>
      <c r="I4831" s="183"/>
      <c r="J4831" s="184"/>
      <c r="K4831" s="186"/>
      <c r="L4831" s="186"/>
      <c r="M4831" s="132"/>
      <c r="N4831" s="118" t="str">
        <f>VLOOKUP(K4831,COD!$O$2:$P$10,2,FALSE)</f>
        <v>#N/A</v>
      </c>
      <c r="O4831" s="118" t="str">
        <f>VLOOKUP(L4831,COD!$O$12:$P$25,2,FALSE)</f>
        <v>#N/A</v>
      </c>
      <c r="P4831" s="119" t="str">
        <f t="shared" si="4517"/>
        <v>#N/A</v>
      </c>
    </row>
    <row r="4832" ht="23.25" customHeight="1">
      <c r="A4832" s="86" t="str">
        <f t="shared" si="4515"/>
        <v>17</v>
      </c>
      <c r="B4832" s="177">
        <v>17.0</v>
      </c>
      <c r="C4832" s="178" t="str">
        <f t="shared" si="91"/>
        <v/>
      </c>
      <c r="D4832" s="179" t="str">
        <f t="shared" ref="D4832:E4832" si="4532">D4831</f>
        <v/>
      </c>
      <c r="E4832" s="180" t="str">
        <f t="shared" si="4532"/>
        <v/>
      </c>
      <c r="F4832" s="181"/>
      <c r="G4832" s="182"/>
      <c r="H4832" s="183"/>
      <c r="I4832" s="183"/>
      <c r="J4832" s="184"/>
      <c r="K4832" s="186"/>
      <c r="L4832" s="186"/>
      <c r="M4832" s="131"/>
      <c r="N4832" s="128" t="str">
        <f>VLOOKUP(K4832,COD!$O$2:$P$10,2,FALSE)</f>
        <v>#N/A</v>
      </c>
      <c r="O4832" s="128" t="str">
        <f>VLOOKUP(L4832,COD!$O$12:$P$25,2,FALSE)</f>
        <v>#N/A</v>
      </c>
      <c r="P4832" s="119" t="str">
        <f t="shared" si="4517"/>
        <v>#N/A</v>
      </c>
    </row>
    <row r="4833" ht="23.25" customHeight="1">
      <c r="A4833" s="86" t="str">
        <f t="shared" si="4515"/>
        <v>18</v>
      </c>
      <c r="B4833" s="177">
        <v>18.0</v>
      </c>
      <c r="C4833" s="178" t="str">
        <f t="shared" si="91"/>
        <v/>
      </c>
      <c r="D4833" s="179" t="str">
        <f t="shared" ref="D4833:E4833" si="4533">D4832</f>
        <v/>
      </c>
      <c r="E4833" s="180" t="str">
        <f t="shared" si="4533"/>
        <v/>
      </c>
      <c r="F4833" s="181"/>
      <c r="G4833" s="182"/>
      <c r="H4833" s="183"/>
      <c r="I4833" s="183"/>
      <c r="J4833" s="187"/>
      <c r="K4833" s="186"/>
      <c r="L4833" s="186"/>
      <c r="M4833" s="130"/>
      <c r="N4833" s="118" t="str">
        <f>VLOOKUP(K4833,COD!$O$2:$P$10,2,FALSE)</f>
        <v>#N/A</v>
      </c>
      <c r="O4833" s="118" t="str">
        <f>VLOOKUP(L4833,COD!$O$12:$P$25,2,FALSE)</f>
        <v>#N/A</v>
      </c>
      <c r="P4833" s="119" t="str">
        <f t="shared" si="4517"/>
        <v>#N/A</v>
      </c>
    </row>
    <row r="4834" ht="23.25" customHeight="1">
      <c r="A4834" s="86" t="str">
        <f t="shared" si="4515"/>
        <v>19</v>
      </c>
      <c r="B4834" s="177">
        <v>19.0</v>
      </c>
      <c r="C4834" s="178" t="str">
        <f t="shared" si="91"/>
        <v/>
      </c>
      <c r="D4834" s="179" t="str">
        <f t="shared" ref="D4834:E4834" si="4534">D4833</f>
        <v/>
      </c>
      <c r="E4834" s="180" t="str">
        <f t="shared" si="4534"/>
        <v/>
      </c>
      <c r="F4834" s="181"/>
      <c r="G4834" s="182"/>
      <c r="H4834" s="183"/>
      <c r="I4834" s="183"/>
      <c r="J4834" s="184"/>
      <c r="K4834" s="186"/>
      <c r="L4834" s="186"/>
      <c r="M4834" s="127"/>
      <c r="N4834" s="128" t="str">
        <f>VLOOKUP(K4834,COD!$O$2:$P$10,2,FALSE)</f>
        <v>#N/A</v>
      </c>
      <c r="O4834" s="128" t="str">
        <f>VLOOKUP(L4834,COD!$O$12:$P$25,2,FALSE)</f>
        <v>#N/A</v>
      </c>
      <c r="P4834" s="119" t="str">
        <f t="shared" si="4517"/>
        <v>#N/A</v>
      </c>
    </row>
    <row r="4835" ht="23.25" customHeight="1">
      <c r="A4835" s="86" t="str">
        <f t="shared" si="4515"/>
        <v>20</v>
      </c>
      <c r="B4835" s="177">
        <v>20.0</v>
      </c>
      <c r="C4835" s="178" t="str">
        <f t="shared" si="91"/>
        <v/>
      </c>
      <c r="D4835" s="179" t="str">
        <f t="shared" ref="D4835:E4835" si="4535">D4834</f>
        <v/>
      </c>
      <c r="E4835" s="180" t="str">
        <f t="shared" si="4535"/>
        <v/>
      </c>
      <c r="F4835" s="181"/>
      <c r="G4835" s="182"/>
      <c r="H4835" s="183"/>
      <c r="I4835" s="183"/>
      <c r="J4835" s="184"/>
      <c r="K4835" s="186"/>
      <c r="L4835" s="186"/>
      <c r="M4835" s="132"/>
      <c r="N4835" s="118" t="str">
        <f>VLOOKUP(K4835,COD!$O$2:$P$10,2,FALSE)</f>
        <v>#N/A</v>
      </c>
      <c r="O4835" s="118" t="str">
        <f>VLOOKUP(L4835,COD!$O$12:$P$25,2,FALSE)</f>
        <v>#N/A</v>
      </c>
      <c r="P4835" s="119" t="str">
        <f t="shared" si="4517"/>
        <v>#N/A</v>
      </c>
    </row>
    <row r="4836" ht="23.25" customHeight="1">
      <c r="A4836" s="86" t="str">
        <f t="shared" si="4515"/>
        <v>21</v>
      </c>
      <c r="B4836" s="177">
        <v>21.0</v>
      </c>
      <c r="C4836" s="178" t="str">
        <f t="shared" si="91"/>
        <v/>
      </c>
      <c r="D4836" s="179" t="str">
        <f t="shared" ref="D4836:E4836" si="4536">D4835</f>
        <v/>
      </c>
      <c r="E4836" s="180" t="str">
        <f t="shared" si="4536"/>
        <v/>
      </c>
      <c r="F4836" s="181"/>
      <c r="G4836" s="182"/>
      <c r="H4836" s="183"/>
      <c r="I4836" s="183"/>
      <c r="J4836" s="187"/>
      <c r="K4836" s="185"/>
      <c r="L4836" s="186"/>
      <c r="M4836" s="127"/>
      <c r="N4836" s="128" t="str">
        <f>VLOOKUP(K4836,COD!$O$2:$P$10,2,FALSE)</f>
        <v>#N/A</v>
      </c>
      <c r="O4836" s="128" t="str">
        <f>VLOOKUP(L4836,COD!$O$12:$P$25,2,FALSE)</f>
        <v>#N/A</v>
      </c>
      <c r="P4836" s="119" t="str">
        <f t="shared" si="4517"/>
        <v>#N/A</v>
      </c>
    </row>
    <row r="4837" ht="23.25" customHeight="1">
      <c r="A4837" s="86" t="str">
        <f t="shared" si="4515"/>
        <v>22</v>
      </c>
      <c r="B4837" s="177">
        <v>22.0</v>
      </c>
      <c r="C4837" s="178" t="str">
        <f t="shared" si="91"/>
        <v/>
      </c>
      <c r="D4837" s="179" t="str">
        <f t="shared" ref="D4837:E4837" si="4537">D4836</f>
        <v/>
      </c>
      <c r="E4837" s="180" t="str">
        <f t="shared" si="4537"/>
        <v/>
      </c>
      <c r="F4837" s="181"/>
      <c r="G4837" s="182"/>
      <c r="H4837" s="183"/>
      <c r="I4837" s="183"/>
      <c r="J4837" s="184"/>
      <c r="K4837" s="186"/>
      <c r="L4837" s="186"/>
      <c r="M4837" s="130"/>
      <c r="N4837" s="118" t="str">
        <f>VLOOKUP(K4837,COD!$O$2:$P$10,2,FALSE)</f>
        <v>#N/A</v>
      </c>
      <c r="O4837" s="118" t="str">
        <f>VLOOKUP(L4837,COD!$O$12:$P$25,2,FALSE)</f>
        <v>#N/A</v>
      </c>
      <c r="P4837" s="119" t="str">
        <f t="shared" si="4517"/>
        <v>#N/A</v>
      </c>
    </row>
    <row r="4838" ht="23.25" customHeight="1">
      <c r="A4838" s="86" t="str">
        <f t="shared" si="4515"/>
        <v>23</v>
      </c>
      <c r="B4838" s="177">
        <v>23.0</v>
      </c>
      <c r="C4838" s="178" t="str">
        <f t="shared" si="91"/>
        <v/>
      </c>
      <c r="D4838" s="179" t="str">
        <f t="shared" ref="D4838:E4838" si="4538">D4837</f>
        <v/>
      </c>
      <c r="E4838" s="180" t="str">
        <f t="shared" si="4538"/>
        <v/>
      </c>
      <c r="F4838" s="181"/>
      <c r="G4838" s="182"/>
      <c r="H4838" s="183"/>
      <c r="I4838" s="183"/>
      <c r="J4838" s="184"/>
      <c r="K4838" s="185"/>
      <c r="L4838" s="186"/>
      <c r="M4838" s="131"/>
      <c r="N4838" s="128" t="str">
        <f>VLOOKUP(K4838,COD!$O$2:$P$10,2,FALSE)</f>
        <v>#N/A</v>
      </c>
      <c r="O4838" s="128" t="str">
        <f>VLOOKUP(L4838,COD!$O$12:$P$25,2,FALSE)</f>
        <v>#N/A</v>
      </c>
      <c r="P4838" s="119" t="str">
        <f t="shared" si="4517"/>
        <v>#N/A</v>
      </c>
    </row>
    <row r="4839" ht="23.25" customHeight="1">
      <c r="A4839" s="86" t="str">
        <f t="shared" si="4515"/>
        <v>24</v>
      </c>
      <c r="B4839" s="177">
        <v>24.0</v>
      </c>
      <c r="C4839" s="178" t="str">
        <f t="shared" si="91"/>
        <v/>
      </c>
      <c r="D4839" s="179" t="str">
        <f t="shared" ref="D4839:E4839" si="4539">D4838</f>
        <v/>
      </c>
      <c r="E4839" s="180" t="str">
        <f t="shared" si="4539"/>
        <v/>
      </c>
      <c r="F4839" s="181"/>
      <c r="G4839" s="182"/>
      <c r="H4839" s="183"/>
      <c r="I4839" s="183"/>
      <c r="J4839" s="184"/>
      <c r="K4839" s="186"/>
      <c r="L4839" s="186"/>
      <c r="M4839" s="130"/>
      <c r="N4839" s="118" t="str">
        <f>VLOOKUP(K4839,COD!$O$2:$P$10,2,FALSE)</f>
        <v>#N/A</v>
      </c>
      <c r="O4839" s="118" t="str">
        <f>VLOOKUP(L4839,COD!$O$12:$P$25,2,FALSE)</f>
        <v>#N/A</v>
      </c>
      <c r="P4839" s="119" t="str">
        <f t="shared" si="4517"/>
        <v>#N/A</v>
      </c>
    </row>
    <row r="4840" ht="23.25" customHeight="1">
      <c r="A4840" s="86" t="str">
        <f t="shared" si="4515"/>
        <v>25</v>
      </c>
      <c r="B4840" s="177">
        <v>25.0</v>
      </c>
      <c r="C4840" s="178" t="str">
        <f t="shared" si="91"/>
        <v/>
      </c>
      <c r="D4840" s="179" t="str">
        <f t="shared" ref="D4840:E4840" si="4540">D4839</f>
        <v/>
      </c>
      <c r="E4840" s="180" t="str">
        <f t="shared" si="4540"/>
        <v/>
      </c>
      <c r="F4840" s="181"/>
      <c r="G4840" s="182"/>
      <c r="H4840" s="183"/>
      <c r="I4840" s="183"/>
      <c r="J4840" s="187"/>
      <c r="K4840" s="185"/>
      <c r="L4840" s="185"/>
      <c r="M4840" s="127"/>
      <c r="N4840" s="128" t="str">
        <f>VLOOKUP(K4840,COD!$O$2:$P$10,2,FALSE)</f>
        <v>#N/A</v>
      </c>
      <c r="O4840" s="128" t="str">
        <f>VLOOKUP(L4840,COD!$O$12:$P$25,2,FALSE)</f>
        <v>#N/A</v>
      </c>
      <c r="P4840" s="119" t="str">
        <f t="shared" si="4517"/>
        <v>#N/A</v>
      </c>
    </row>
    <row r="4841" ht="23.25" customHeight="1">
      <c r="A4841" s="86" t="str">
        <f t="shared" si="4515"/>
        <v>26</v>
      </c>
      <c r="B4841" s="177">
        <v>26.0</v>
      </c>
      <c r="C4841" s="178" t="str">
        <f t="shared" si="91"/>
        <v/>
      </c>
      <c r="D4841" s="179" t="str">
        <f t="shared" ref="D4841:E4841" si="4541">D4840</f>
        <v/>
      </c>
      <c r="E4841" s="180" t="str">
        <f t="shared" si="4541"/>
        <v/>
      </c>
      <c r="F4841" s="181"/>
      <c r="G4841" s="182"/>
      <c r="H4841" s="183"/>
      <c r="I4841" s="183"/>
      <c r="J4841" s="184"/>
      <c r="K4841" s="185"/>
      <c r="L4841" s="185"/>
      <c r="M4841" s="132"/>
      <c r="N4841" s="118" t="str">
        <f>VLOOKUP(K4841,COD!$O$2:$P$10,2,FALSE)</f>
        <v>#N/A</v>
      </c>
      <c r="O4841" s="118" t="str">
        <f>VLOOKUP(L4841,COD!$O$12:$P$25,2,FALSE)</f>
        <v>#N/A</v>
      </c>
      <c r="P4841" s="119" t="str">
        <f t="shared" si="4517"/>
        <v>#N/A</v>
      </c>
    </row>
    <row r="4842" ht="23.25" customHeight="1">
      <c r="A4842" s="86" t="str">
        <f t="shared" si="4515"/>
        <v>27</v>
      </c>
      <c r="B4842" s="177">
        <v>27.0</v>
      </c>
      <c r="C4842" s="178" t="str">
        <f t="shared" si="91"/>
        <v/>
      </c>
      <c r="D4842" s="179" t="str">
        <f t="shared" ref="D4842:E4842" si="4542">D4841</f>
        <v/>
      </c>
      <c r="E4842" s="180" t="str">
        <f t="shared" si="4542"/>
        <v/>
      </c>
      <c r="F4842" s="181"/>
      <c r="G4842" s="182"/>
      <c r="H4842" s="183"/>
      <c r="I4842" s="183"/>
      <c r="J4842" s="184"/>
      <c r="K4842" s="185"/>
      <c r="L4842" s="185"/>
      <c r="M4842" s="131"/>
      <c r="N4842" s="128" t="str">
        <f>VLOOKUP(K4842,COD!$O$2:$P$10,2,FALSE)</f>
        <v>#N/A</v>
      </c>
      <c r="O4842" s="128" t="str">
        <f>VLOOKUP(L4842,COD!$O$12:$P$25,2,FALSE)</f>
        <v>#N/A</v>
      </c>
      <c r="P4842" s="119" t="str">
        <f t="shared" si="4517"/>
        <v>#N/A</v>
      </c>
    </row>
    <row r="4843" ht="23.25" customHeight="1">
      <c r="A4843" s="86" t="str">
        <f t="shared" si="4515"/>
        <v>28</v>
      </c>
      <c r="B4843" s="177">
        <v>28.0</v>
      </c>
      <c r="C4843" s="178" t="str">
        <f t="shared" si="91"/>
        <v/>
      </c>
      <c r="D4843" s="179" t="str">
        <f t="shared" ref="D4843:E4843" si="4543">D4842</f>
        <v/>
      </c>
      <c r="E4843" s="180" t="str">
        <f t="shared" si="4543"/>
        <v/>
      </c>
      <c r="F4843" s="181"/>
      <c r="G4843" s="182"/>
      <c r="H4843" s="183"/>
      <c r="I4843" s="183"/>
      <c r="J4843" s="184"/>
      <c r="K4843" s="185"/>
      <c r="L4843" s="185"/>
      <c r="M4843" s="132"/>
      <c r="N4843" s="118" t="str">
        <f>VLOOKUP(K4843,COD!$O$2:$P$10,2,FALSE)</f>
        <v>#N/A</v>
      </c>
      <c r="O4843" s="118" t="str">
        <f>VLOOKUP(L4843,COD!$O$12:$P$25,2,FALSE)</f>
        <v>#N/A</v>
      </c>
      <c r="P4843" s="119" t="str">
        <f t="shared" si="4517"/>
        <v>#N/A</v>
      </c>
    </row>
    <row r="4844" ht="23.25" customHeight="1">
      <c r="A4844" s="86" t="str">
        <f t="shared" si="4515"/>
        <v>29</v>
      </c>
      <c r="B4844" s="177">
        <v>29.0</v>
      </c>
      <c r="C4844" s="178" t="str">
        <f t="shared" si="91"/>
        <v/>
      </c>
      <c r="D4844" s="179" t="str">
        <f t="shared" ref="D4844:E4844" si="4544">D4843</f>
        <v/>
      </c>
      <c r="E4844" s="180" t="str">
        <f t="shared" si="4544"/>
        <v/>
      </c>
      <c r="F4844" s="181"/>
      <c r="G4844" s="182"/>
      <c r="H4844" s="183"/>
      <c r="I4844" s="183"/>
      <c r="J4844" s="184"/>
      <c r="K4844" s="185"/>
      <c r="L4844" s="185"/>
      <c r="M4844" s="131"/>
      <c r="N4844" s="128" t="str">
        <f>VLOOKUP(K4844,COD!$O$2:$P$10,2,FALSE)</f>
        <v>#N/A</v>
      </c>
      <c r="O4844" s="128" t="str">
        <f>VLOOKUP(L4844,COD!$O$12:$P$25,2,FALSE)</f>
        <v>#N/A</v>
      </c>
      <c r="P4844" s="119" t="str">
        <f t="shared" si="4517"/>
        <v>#N/A</v>
      </c>
    </row>
    <row r="4845" ht="23.25" customHeight="1">
      <c r="A4845" s="86" t="str">
        <f t="shared" si="4515"/>
        <v>30</v>
      </c>
      <c r="B4845" s="177">
        <v>30.0</v>
      </c>
      <c r="C4845" s="178" t="str">
        <f t="shared" si="91"/>
        <v/>
      </c>
      <c r="D4845" s="179" t="str">
        <f t="shared" ref="D4845:E4845" si="4545">D4844</f>
        <v/>
      </c>
      <c r="E4845" s="180" t="str">
        <f t="shared" si="4545"/>
        <v/>
      </c>
      <c r="F4845" s="181"/>
      <c r="G4845" s="182"/>
      <c r="H4845" s="183"/>
      <c r="I4845" s="183"/>
      <c r="J4845" s="184"/>
      <c r="K4845" s="185"/>
      <c r="L4845" s="185"/>
      <c r="M4845" s="130"/>
      <c r="N4845" s="118" t="str">
        <f>VLOOKUP(K4845,COD!$O$2:$P$10,2,FALSE)</f>
        <v>#N/A</v>
      </c>
      <c r="O4845" s="118" t="str">
        <f>VLOOKUP(L4845,COD!$O$12:$P$25,2,FALSE)</f>
        <v>#N/A</v>
      </c>
      <c r="P4845" s="119" t="str">
        <f t="shared" si="4517"/>
        <v>#N/A</v>
      </c>
    </row>
    <row r="4846" ht="23.25" customHeight="1">
      <c r="A4846" s="86" t="str">
        <f t="shared" si="4515"/>
        <v>31</v>
      </c>
      <c r="B4846" s="177">
        <v>31.0</v>
      </c>
      <c r="C4846" s="178" t="str">
        <f t="shared" si="91"/>
        <v/>
      </c>
      <c r="D4846" s="179" t="str">
        <f t="shared" ref="D4846:E4846" si="4546">D4845</f>
        <v/>
      </c>
      <c r="E4846" s="180" t="str">
        <f t="shared" si="4546"/>
        <v/>
      </c>
      <c r="F4846" s="181"/>
      <c r="G4846" s="182"/>
      <c r="H4846" s="183"/>
      <c r="I4846" s="183"/>
      <c r="J4846" s="184"/>
      <c r="K4846" s="186"/>
      <c r="L4846" s="186"/>
      <c r="M4846" s="131"/>
      <c r="N4846" s="128" t="str">
        <f>VLOOKUP(K4846,COD!$O$2:$P$10,2,FALSE)</f>
        <v>#N/A</v>
      </c>
      <c r="O4846" s="128" t="str">
        <f>VLOOKUP(L4846,COD!$O$12:$P$25,2,FALSE)</f>
        <v>#N/A</v>
      </c>
      <c r="P4846" s="119" t="str">
        <f t="shared" si="4517"/>
        <v>#N/A</v>
      </c>
    </row>
    <row r="4847" ht="23.25" customHeight="1">
      <c r="A4847" s="86" t="str">
        <f t="shared" si="4515"/>
        <v>32</v>
      </c>
      <c r="B4847" s="177">
        <v>32.0</v>
      </c>
      <c r="C4847" s="178" t="str">
        <f t="shared" si="91"/>
        <v/>
      </c>
      <c r="D4847" s="179" t="str">
        <f t="shared" ref="D4847:E4847" si="4547">D4846</f>
        <v/>
      </c>
      <c r="E4847" s="180" t="str">
        <f t="shared" si="4547"/>
        <v/>
      </c>
      <c r="F4847" s="181"/>
      <c r="G4847" s="182"/>
      <c r="H4847" s="183"/>
      <c r="I4847" s="183"/>
      <c r="J4847" s="184"/>
      <c r="K4847" s="185"/>
      <c r="L4847" s="185"/>
      <c r="M4847" s="130"/>
      <c r="N4847" s="118" t="str">
        <f>VLOOKUP(K4847,COD!$O$2:$P$10,2,FALSE)</f>
        <v>#N/A</v>
      </c>
      <c r="O4847" s="118" t="str">
        <f>VLOOKUP(L4847,COD!$O$12:$P$25,2,FALSE)</f>
        <v>#N/A</v>
      </c>
      <c r="P4847" s="119" t="str">
        <f t="shared" si="4517"/>
        <v>#N/A</v>
      </c>
    </row>
    <row r="4848" ht="23.25" customHeight="1">
      <c r="A4848" s="86" t="str">
        <f t="shared" si="4515"/>
        <v>33</v>
      </c>
      <c r="B4848" s="177">
        <v>33.0</v>
      </c>
      <c r="C4848" s="178" t="str">
        <f t="shared" si="91"/>
        <v/>
      </c>
      <c r="D4848" s="179" t="str">
        <f t="shared" ref="D4848:E4848" si="4548">D4847</f>
        <v/>
      </c>
      <c r="E4848" s="180" t="str">
        <f t="shared" si="4548"/>
        <v/>
      </c>
      <c r="F4848" s="181"/>
      <c r="G4848" s="182"/>
      <c r="H4848" s="183"/>
      <c r="I4848" s="183"/>
      <c r="J4848" s="184"/>
      <c r="K4848" s="185"/>
      <c r="L4848" s="185"/>
      <c r="M4848" s="127"/>
      <c r="N4848" s="128" t="str">
        <f>VLOOKUP(K4848,COD!$O$2:$P$10,2,FALSE)</f>
        <v>#N/A</v>
      </c>
      <c r="O4848" s="128" t="str">
        <f>VLOOKUP(L4848,COD!$O$12:$P$25,2,FALSE)</f>
        <v>#N/A</v>
      </c>
      <c r="P4848" s="119" t="str">
        <f t="shared" si="4517"/>
        <v>#N/A</v>
      </c>
    </row>
    <row r="4849" ht="23.25" customHeight="1">
      <c r="A4849" s="86" t="str">
        <f t="shared" si="4515"/>
        <v>34</v>
      </c>
      <c r="B4849" s="177">
        <v>34.0</v>
      </c>
      <c r="C4849" s="178" t="str">
        <f t="shared" si="91"/>
        <v/>
      </c>
      <c r="D4849" s="179" t="str">
        <f t="shared" ref="D4849:E4849" si="4549">D4848</f>
        <v/>
      </c>
      <c r="E4849" s="180" t="str">
        <f t="shared" si="4549"/>
        <v/>
      </c>
      <c r="F4849" s="181"/>
      <c r="G4849" s="182"/>
      <c r="H4849" s="183"/>
      <c r="I4849" s="183"/>
      <c r="J4849" s="184"/>
      <c r="K4849" s="185"/>
      <c r="L4849" s="185"/>
      <c r="M4849" s="132"/>
      <c r="N4849" s="118" t="str">
        <f>VLOOKUP(K4849,COD!$O$2:$P$10,2,FALSE)</f>
        <v>#N/A</v>
      </c>
      <c r="O4849" s="118" t="str">
        <f>VLOOKUP(L4849,COD!$O$12:$P$25,2,FALSE)</f>
        <v>#N/A</v>
      </c>
      <c r="P4849" s="119" t="str">
        <f t="shared" si="4517"/>
        <v>#N/A</v>
      </c>
    </row>
    <row r="4850" ht="23.25" customHeight="1">
      <c r="A4850" s="86" t="str">
        <f t="shared" si="4515"/>
        <v>35</v>
      </c>
      <c r="B4850" s="177">
        <v>35.0</v>
      </c>
      <c r="C4850" s="178" t="str">
        <f t="shared" si="91"/>
        <v/>
      </c>
      <c r="D4850" s="179" t="str">
        <f t="shared" ref="D4850:E4850" si="4550">D4849</f>
        <v/>
      </c>
      <c r="E4850" s="180" t="str">
        <f t="shared" si="4550"/>
        <v/>
      </c>
      <c r="F4850" s="181"/>
      <c r="G4850" s="182"/>
      <c r="H4850" s="183"/>
      <c r="I4850" s="183"/>
      <c r="J4850" s="184"/>
      <c r="K4850" s="185"/>
      <c r="L4850" s="185"/>
      <c r="M4850" s="131"/>
      <c r="N4850" s="128" t="str">
        <f>VLOOKUP(K4850,COD!$O$2:$P$10,2,FALSE)</f>
        <v>#N/A</v>
      </c>
      <c r="O4850" s="128" t="str">
        <f>VLOOKUP(L4850,COD!$O$12:$P$25,2,FALSE)</f>
        <v>#N/A</v>
      </c>
      <c r="P4850" s="119" t="str">
        <f t="shared" si="4517"/>
        <v>#N/A</v>
      </c>
    </row>
    <row r="4851" ht="23.25" customHeight="1">
      <c r="A4851" s="86" t="str">
        <f t="shared" si="4515"/>
        <v>36</v>
      </c>
      <c r="B4851" s="177">
        <v>36.0</v>
      </c>
      <c r="C4851" s="178" t="str">
        <f t="shared" si="91"/>
        <v/>
      </c>
      <c r="D4851" s="179" t="str">
        <f t="shared" ref="D4851:E4851" si="4551">D4850</f>
        <v/>
      </c>
      <c r="E4851" s="180" t="str">
        <f t="shared" si="4551"/>
        <v/>
      </c>
      <c r="F4851" s="181"/>
      <c r="G4851" s="182"/>
      <c r="H4851" s="183"/>
      <c r="I4851" s="183"/>
      <c r="J4851" s="184"/>
      <c r="K4851" s="185"/>
      <c r="L4851" s="185"/>
      <c r="M4851" s="132"/>
      <c r="N4851" s="118" t="str">
        <f>VLOOKUP(K4851,COD!$O$2:$P$10,2,FALSE)</f>
        <v>#N/A</v>
      </c>
      <c r="O4851" s="118" t="str">
        <f>VLOOKUP(L4851,COD!$O$12:$P$25,2,FALSE)</f>
        <v>#N/A</v>
      </c>
      <c r="P4851" s="119" t="str">
        <f t="shared" si="4517"/>
        <v>#N/A</v>
      </c>
    </row>
    <row r="4852" ht="23.25" customHeight="1">
      <c r="A4852" s="86" t="str">
        <f t="shared" si="4515"/>
        <v>37</v>
      </c>
      <c r="B4852" s="177">
        <v>37.0</v>
      </c>
      <c r="C4852" s="178" t="str">
        <f t="shared" si="91"/>
        <v/>
      </c>
      <c r="D4852" s="179" t="str">
        <f t="shared" ref="D4852:E4852" si="4552">D4851</f>
        <v/>
      </c>
      <c r="E4852" s="180" t="str">
        <f t="shared" si="4552"/>
        <v/>
      </c>
      <c r="F4852" s="181"/>
      <c r="G4852" s="182"/>
      <c r="H4852" s="183"/>
      <c r="I4852" s="183"/>
      <c r="J4852" s="187"/>
      <c r="K4852" s="185"/>
      <c r="L4852" s="185"/>
      <c r="M4852" s="127"/>
      <c r="N4852" s="128" t="str">
        <f>VLOOKUP(K4852,COD!$O$2:$P$10,2,FALSE)</f>
        <v>#N/A</v>
      </c>
      <c r="O4852" s="128" t="str">
        <f>VLOOKUP(L4852,COD!$O$12:$P$25,2,FALSE)</f>
        <v>#N/A</v>
      </c>
      <c r="P4852" s="119" t="str">
        <f t="shared" si="4517"/>
        <v>#N/A</v>
      </c>
    </row>
    <row r="4853" ht="23.25" customHeight="1">
      <c r="A4853" s="86" t="str">
        <f t="shared" si="4515"/>
        <v>38</v>
      </c>
      <c r="B4853" s="177">
        <v>38.0</v>
      </c>
      <c r="C4853" s="178" t="str">
        <f t="shared" si="91"/>
        <v/>
      </c>
      <c r="D4853" s="179" t="str">
        <f t="shared" ref="D4853:E4853" si="4553">D4852</f>
        <v/>
      </c>
      <c r="E4853" s="180" t="str">
        <f t="shared" si="4553"/>
        <v/>
      </c>
      <c r="F4853" s="181"/>
      <c r="G4853" s="182"/>
      <c r="H4853" s="183"/>
      <c r="I4853" s="183"/>
      <c r="J4853" s="184"/>
      <c r="K4853" s="185"/>
      <c r="L4853" s="185"/>
      <c r="M4853" s="132"/>
      <c r="N4853" s="118" t="str">
        <f>VLOOKUP(K4853,COD!$O$2:$P$10,2,FALSE)</f>
        <v>#N/A</v>
      </c>
      <c r="O4853" s="118" t="str">
        <f>VLOOKUP(L4853,COD!$O$12:$P$25,2,FALSE)</f>
        <v>#N/A</v>
      </c>
      <c r="P4853" s="119" t="str">
        <f t="shared" si="4517"/>
        <v>#N/A</v>
      </c>
    </row>
    <row r="4854" ht="23.25" customHeight="1">
      <c r="A4854" s="86" t="str">
        <f t="shared" si="4515"/>
        <v>39</v>
      </c>
      <c r="B4854" s="177">
        <v>39.0</v>
      </c>
      <c r="C4854" s="178" t="str">
        <f t="shared" si="91"/>
        <v/>
      </c>
      <c r="D4854" s="179" t="str">
        <f t="shared" ref="D4854:E4854" si="4554">D4853</f>
        <v/>
      </c>
      <c r="E4854" s="180" t="str">
        <f t="shared" si="4554"/>
        <v/>
      </c>
      <c r="F4854" s="181"/>
      <c r="G4854" s="182"/>
      <c r="H4854" s="183"/>
      <c r="I4854" s="183"/>
      <c r="J4854" s="184"/>
      <c r="K4854" s="185"/>
      <c r="L4854" s="186"/>
      <c r="M4854" s="127"/>
      <c r="N4854" s="128" t="str">
        <f>VLOOKUP(K4854,COD!$O$2:$P$10,2,FALSE)</f>
        <v>#N/A</v>
      </c>
      <c r="O4854" s="128" t="str">
        <f>VLOOKUP(L4854,COD!$O$12:$P$25,2,FALSE)</f>
        <v>#N/A</v>
      </c>
      <c r="P4854" s="119" t="str">
        <f t="shared" si="4517"/>
        <v>#N/A</v>
      </c>
    </row>
    <row r="4855" ht="23.25" customHeight="1">
      <c r="A4855" s="86" t="str">
        <f t="shared" si="4515"/>
        <v>40</v>
      </c>
      <c r="B4855" s="177">
        <v>40.0</v>
      </c>
      <c r="C4855" s="178" t="str">
        <f t="shared" si="91"/>
        <v/>
      </c>
      <c r="D4855" s="179" t="str">
        <f t="shared" ref="D4855:E4855" si="4555">D4854</f>
        <v/>
      </c>
      <c r="E4855" s="180" t="str">
        <f t="shared" si="4555"/>
        <v/>
      </c>
      <c r="F4855" s="181"/>
      <c r="G4855" s="182"/>
      <c r="H4855" s="183"/>
      <c r="I4855" s="183"/>
      <c r="J4855" s="184"/>
      <c r="K4855" s="185"/>
      <c r="L4855" s="186"/>
      <c r="M4855" s="130"/>
      <c r="N4855" s="118" t="str">
        <f>VLOOKUP(K4855,COD!$O$2:$P$10,2,FALSE)</f>
        <v>#N/A</v>
      </c>
      <c r="O4855" s="118" t="str">
        <f>VLOOKUP(L4855,COD!$O$12:$P$25,2,FALSE)</f>
        <v>#N/A</v>
      </c>
      <c r="P4855" s="119" t="str">
        <f t="shared" si="4517"/>
        <v>#N/A</v>
      </c>
    </row>
    <row r="4856" ht="23.25" customHeight="1">
      <c r="A4856" s="86" t="str">
        <f t="shared" si="4515"/>
        <v>41</v>
      </c>
      <c r="B4856" s="177">
        <v>41.0</v>
      </c>
      <c r="C4856" s="178" t="str">
        <f t="shared" si="91"/>
        <v/>
      </c>
      <c r="D4856" s="179" t="str">
        <f t="shared" ref="D4856:E4856" si="4556">D4855</f>
        <v/>
      </c>
      <c r="E4856" s="180" t="str">
        <f t="shared" si="4556"/>
        <v/>
      </c>
      <c r="F4856" s="181"/>
      <c r="G4856" s="182"/>
      <c r="H4856" s="183"/>
      <c r="I4856" s="183"/>
      <c r="J4856" s="184"/>
      <c r="K4856" s="185"/>
      <c r="L4856" s="186"/>
      <c r="M4856" s="127"/>
      <c r="N4856" s="128" t="str">
        <f>VLOOKUP(K4856,COD!$O$2:$P$10,2,FALSE)</f>
        <v>#N/A</v>
      </c>
      <c r="O4856" s="128" t="str">
        <f>VLOOKUP(L4856,COD!$O$12:$P$25,2,FALSE)</f>
        <v>#N/A</v>
      </c>
      <c r="P4856" s="119" t="str">
        <f t="shared" si="4517"/>
        <v>#N/A</v>
      </c>
    </row>
    <row r="4857" ht="23.25" customHeight="1">
      <c r="A4857" s="86" t="str">
        <f t="shared" si="4515"/>
        <v>42</v>
      </c>
      <c r="B4857" s="177">
        <v>42.0</v>
      </c>
      <c r="C4857" s="178" t="str">
        <f t="shared" si="91"/>
        <v/>
      </c>
      <c r="D4857" s="179" t="str">
        <f t="shared" ref="D4857:E4857" si="4557">D4856</f>
        <v/>
      </c>
      <c r="E4857" s="180" t="str">
        <f t="shared" si="4557"/>
        <v/>
      </c>
      <c r="F4857" s="181"/>
      <c r="G4857" s="182"/>
      <c r="H4857" s="183"/>
      <c r="I4857" s="183"/>
      <c r="J4857" s="184"/>
      <c r="K4857" s="185"/>
      <c r="L4857" s="188"/>
      <c r="M4857" s="132"/>
      <c r="N4857" s="118" t="str">
        <f>VLOOKUP(K4857,COD!$O$2:$P$10,2,FALSE)</f>
        <v>#N/A</v>
      </c>
      <c r="O4857" s="118" t="str">
        <f>VLOOKUP(L4857,COD!$O$12:$P$25,2,FALSE)</f>
        <v>#N/A</v>
      </c>
      <c r="P4857" s="119" t="str">
        <f t="shared" si="4517"/>
        <v>#N/A</v>
      </c>
    </row>
    <row r="4858" ht="23.25" customHeight="1">
      <c r="A4858" s="86" t="str">
        <f t="shared" si="4515"/>
        <v>43</v>
      </c>
      <c r="B4858" s="177">
        <v>43.0</v>
      </c>
      <c r="C4858" s="178" t="str">
        <f t="shared" si="91"/>
        <v/>
      </c>
      <c r="D4858" s="179" t="str">
        <f t="shared" ref="D4858:E4858" si="4558">D4857</f>
        <v/>
      </c>
      <c r="E4858" s="180" t="str">
        <f t="shared" si="4558"/>
        <v/>
      </c>
      <c r="F4858" s="181"/>
      <c r="G4858" s="182"/>
      <c r="H4858" s="183"/>
      <c r="I4858" s="183"/>
      <c r="J4858" s="184"/>
      <c r="K4858" s="186"/>
      <c r="L4858" s="186"/>
      <c r="M4858" s="131"/>
      <c r="N4858" s="128" t="str">
        <f>VLOOKUP(K4858,COD!$O$2:$P$10,2,FALSE)</f>
        <v>#N/A</v>
      </c>
      <c r="O4858" s="128" t="str">
        <f>VLOOKUP(L4858,COD!$O$12:$P$25,2,FALSE)</f>
        <v>#N/A</v>
      </c>
      <c r="P4858" s="119" t="str">
        <f t="shared" si="4517"/>
        <v>#N/A</v>
      </c>
    </row>
    <row r="4859" ht="23.25" customHeight="1">
      <c r="A4859" s="86" t="str">
        <f t="shared" si="4515"/>
        <v>44</v>
      </c>
      <c r="B4859" s="177">
        <v>44.0</v>
      </c>
      <c r="C4859" s="178" t="str">
        <f t="shared" si="91"/>
        <v/>
      </c>
      <c r="D4859" s="179" t="str">
        <f t="shared" ref="D4859:E4859" si="4559">D4858</f>
        <v/>
      </c>
      <c r="E4859" s="180" t="str">
        <f t="shared" si="4559"/>
        <v/>
      </c>
      <c r="F4859" s="181"/>
      <c r="G4859" s="182"/>
      <c r="H4859" s="183"/>
      <c r="I4859" s="183"/>
      <c r="J4859" s="184"/>
      <c r="K4859" s="186"/>
      <c r="L4859" s="186"/>
      <c r="M4859" s="130"/>
      <c r="N4859" s="118" t="str">
        <f>VLOOKUP(K4859,COD!$O$2:$P$10,2,FALSE)</f>
        <v>#N/A</v>
      </c>
      <c r="O4859" s="118" t="str">
        <f>VLOOKUP(L4859,COD!$O$12:$P$25,2,FALSE)</f>
        <v>#N/A</v>
      </c>
      <c r="P4859" s="119" t="str">
        <f t="shared" si="4517"/>
        <v>#N/A</v>
      </c>
    </row>
    <row r="4860" ht="23.25" customHeight="1">
      <c r="A4860" s="86" t="str">
        <f t="shared" si="4515"/>
        <v>45</v>
      </c>
      <c r="B4860" s="177">
        <v>45.0</v>
      </c>
      <c r="C4860" s="178" t="str">
        <f t="shared" si="91"/>
        <v/>
      </c>
      <c r="D4860" s="179" t="str">
        <f t="shared" ref="D4860:E4860" si="4560">D4859</f>
        <v/>
      </c>
      <c r="E4860" s="180" t="str">
        <f t="shared" si="4560"/>
        <v/>
      </c>
      <c r="F4860" s="181"/>
      <c r="G4860" s="182"/>
      <c r="H4860" s="183"/>
      <c r="I4860" s="183"/>
      <c r="J4860" s="184"/>
      <c r="K4860" s="189"/>
      <c r="L4860" s="190"/>
      <c r="M4860" s="127"/>
      <c r="N4860" s="128" t="str">
        <f>VLOOKUP(K4860,COD!$O$2:$P$10,2,FALSE)</f>
        <v>#N/A</v>
      </c>
      <c r="O4860" s="128" t="str">
        <f>VLOOKUP(L4860,COD!$O$12:$P$25,2,FALSE)</f>
        <v>#N/A</v>
      </c>
      <c r="P4860" s="119" t="str">
        <f t="shared" si="4517"/>
        <v>#N/A</v>
      </c>
    </row>
    <row r="4861" ht="23.25" customHeight="1">
      <c r="A4861" s="86" t="str">
        <f t="shared" si="4515"/>
        <v>46</v>
      </c>
      <c r="B4861" s="177">
        <v>46.0</v>
      </c>
      <c r="C4861" s="178" t="str">
        <f t="shared" si="91"/>
        <v/>
      </c>
      <c r="D4861" s="179" t="str">
        <f t="shared" ref="D4861:E4861" si="4561">D4860</f>
        <v/>
      </c>
      <c r="E4861" s="180" t="str">
        <f t="shared" si="4561"/>
        <v/>
      </c>
      <c r="F4861" s="181"/>
      <c r="G4861" s="182"/>
      <c r="H4861" s="183"/>
      <c r="I4861" s="183"/>
      <c r="J4861" s="187"/>
      <c r="K4861" s="186"/>
      <c r="L4861" s="186"/>
      <c r="M4861" s="132"/>
      <c r="N4861" s="118" t="str">
        <f>VLOOKUP(K4861,COD!$O$2:$P$10,2,FALSE)</f>
        <v>#N/A</v>
      </c>
      <c r="O4861" s="118" t="str">
        <f>VLOOKUP(L4861,COD!$O$12:$P$25,2,FALSE)</f>
        <v>#N/A</v>
      </c>
      <c r="P4861" s="119" t="str">
        <f t="shared" si="4517"/>
        <v>#N/A</v>
      </c>
    </row>
    <row r="4862" ht="23.25" customHeight="1">
      <c r="A4862" s="86" t="str">
        <f t="shared" si="4515"/>
        <v>47</v>
      </c>
      <c r="B4862" s="177">
        <v>47.0</v>
      </c>
      <c r="C4862" s="178" t="str">
        <f t="shared" si="91"/>
        <v/>
      </c>
      <c r="D4862" s="179" t="str">
        <f t="shared" ref="D4862:E4862" si="4562">D4861</f>
        <v/>
      </c>
      <c r="E4862" s="180" t="str">
        <f t="shared" si="4562"/>
        <v/>
      </c>
      <c r="F4862" s="181"/>
      <c r="G4862" s="182"/>
      <c r="H4862" s="183"/>
      <c r="I4862" s="183"/>
      <c r="J4862" s="184"/>
      <c r="K4862" s="185"/>
      <c r="L4862" s="186"/>
      <c r="M4862" s="127"/>
      <c r="N4862" s="128" t="str">
        <f>VLOOKUP(K4862,COD!$O$2:$P$10,2,FALSE)</f>
        <v>#N/A</v>
      </c>
      <c r="O4862" s="128" t="str">
        <f>VLOOKUP(L4862,COD!$O$12:$P$25,2,FALSE)</f>
        <v>#N/A</v>
      </c>
      <c r="P4862" s="119" t="str">
        <f t="shared" si="4517"/>
        <v>#N/A</v>
      </c>
    </row>
    <row r="4863" ht="23.25" customHeight="1">
      <c r="A4863" s="86" t="str">
        <f t="shared" si="4515"/>
        <v>48</v>
      </c>
      <c r="B4863" s="177">
        <v>48.0</v>
      </c>
      <c r="C4863" s="178" t="str">
        <f t="shared" si="91"/>
        <v/>
      </c>
      <c r="D4863" s="179" t="str">
        <f t="shared" ref="D4863:E4863" si="4563">D4862</f>
        <v/>
      </c>
      <c r="E4863" s="180" t="str">
        <f t="shared" si="4563"/>
        <v/>
      </c>
      <c r="F4863" s="181"/>
      <c r="G4863" s="182"/>
      <c r="H4863" s="183"/>
      <c r="I4863" s="183"/>
      <c r="J4863" s="184"/>
      <c r="K4863" s="186"/>
      <c r="L4863" s="186"/>
      <c r="M4863" s="132"/>
      <c r="N4863" s="118" t="str">
        <f>VLOOKUP(K4863,COD!$O$2:$P$10,2,FALSE)</f>
        <v>#N/A</v>
      </c>
      <c r="O4863" s="118" t="str">
        <f>VLOOKUP(L4863,COD!$O$12:$P$25,2,FALSE)</f>
        <v>#N/A</v>
      </c>
      <c r="P4863" s="119" t="str">
        <f t="shared" si="4517"/>
        <v>#N/A</v>
      </c>
    </row>
    <row r="4864" ht="23.25" customHeight="1">
      <c r="A4864" s="86" t="str">
        <f t="shared" si="4515"/>
        <v>49</v>
      </c>
      <c r="B4864" s="177">
        <v>49.0</v>
      </c>
      <c r="C4864" s="178" t="str">
        <f t="shared" si="91"/>
        <v/>
      </c>
      <c r="D4864" s="179" t="str">
        <f t="shared" ref="D4864:E4864" si="4564">D4863</f>
        <v/>
      </c>
      <c r="E4864" s="180" t="str">
        <f t="shared" si="4564"/>
        <v/>
      </c>
      <c r="F4864" s="181"/>
      <c r="G4864" s="182"/>
      <c r="H4864" s="183"/>
      <c r="I4864" s="183"/>
      <c r="J4864" s="184"/>
      <c r="K4864" s="185"/>
      <c r="L4864" s="186"/>
      <c r="M4864" s="127"/>
      <c r="N4864" s="128" t="str">
        <f>VLOOKUP(K4864,COD!$O$2:$P$10,2,FALSE)</f>
        <v>#N/A</v>
      </c>
      <c r="O4864" s="128" t="str">
        <f>VLOOKUP(L4864,COD!$O$12:$P$25,2,FALSE)</f>
        <v>#N/A</v>
      </c>
      <c r="P4864" s="119" t="str">
        <f t="shared" si="4517"/>
        <v>#N/A</v>
      </c>
    </row>
    <row r="4865" ht="23.25" customHeight="1">
      <c r="A4865" s="86" t="str">
        <f t="shared" si="4515"/>
        <v>50</v>
      </c>
      <c r="B4865" s="177">
        <v>50.0</v>
      </c>
      <c r="C4865" s="178" t="str">
        <f t="shared" si="91"/>
        <v/>
      </c>
      <c r="D4865" s="179" t="str">
        <f t="shared" ref="D4865:E4865" si="4565">D4864</f>
        <v/>
      </c>
      <c r="E4865" s="180" t="str">
        <f t="shared" si="4565"/>
        <v/>
      </c>
      <c r="F4865" s="181"/>
      <c r="G4865" s="182"/>
      <c r="H4865" s="183"/>
      <c r="I4865" s="183"/>
      <c r="J4865" s="184"/>
      <c r="K4865" s="186"/>
      <c r="L4865" s="186"/>
      <c r="M4865" s="132"/>
      <c r="N4865" s="118" t="str">
        <f>VLOOKUP(K4865,COD!$O$2:$P$10,2,FALSE)</f>
        <v>#N/A</v>
      </c>
      <c r="O4865" s="118" t="str">
        <f>VLOOKUP(L4865,COD!$O$12:$P$25,2,FALSE)</f>
        <v>#N/A</v>
      </c>
      <c r="P4865" s="119" t="str">
        <f t="shared" si="4517"/>
        <v>#N/A</v>
      </c>
    </row>
    <row r="4866" ht="23.25" customHeight="1">
      <c r="A4866" s="86" t="str">
        <f t="shared" si="4515"/>
        <v>51</v>
      </c>
      <c r="B4866" s="177">
        <v>51.0</v>
      </c>
      <c r="C4866" s="178" t="str">
        <f t="shared" si="91"/>
        <v/>
      </c>
      <c r="D4866" s="179" t="str">
        <f t="shared" ref="D4866:E4866" si="4566">D4865</f>
        <v/>
      </c>
      <c r="E4866" s="180" t="str">
        <f t="shared" si="4566"/>
        <v/>
      </c>
      <c r="F4866" s="181"/>
      <c r="G4866" s="182"/>
      <c r="H4866" s="183"/>
      <c r="I4866" s="183"/>
      <c r="J4866" s="187"/>
      <c r="K4866" s="186"/>
      <c r="L4866" s="186"/>
      <c r="M4866" s="131"/>
      <c r="N4866" s="128" t="str">
        <f>VLOOKUP(K4866,COD!$O$2:$P$10,2,FALSE)</f>
        <v>#N/A</v>
      </c>
      <c r="O4866" s="128" t="str">
        <f>VLOOKUP(L4866,COD!$O$12:$P$25,2,FALSE)</f>
        <v>#N/A</v>
      </c>
      <c r="P4866" s="119" t="str">
        <f t="shared" si="4517"/>
        <v>#N/A</v>
      </c>
    </row>
    <row r="4867" ht="23.25" customHeight="1">
      <c r="A4867" s="86" t="str">
        <f t="shared" si="4515"/>
        <v>52</v>
      </c>
      <c r="B4867" s="177">
        <v>52.0</v>
      </c>
      <c r="C4867" s="178" t="str">
        <f t="shared" si="91"/>
        <v/>
      </c>
      <c r="D4867" s="179" t="str">
        <f t="shared" ref="D4867:E4867" si="4567">D4866</f>
        <v/>
      </c>
      <c r="E4867" s="180" t="str">
        <f t="shared" si="4567"/>
        <v/>
      </c>
      <c r="F4867" s="181"/>
      <c r="G4867" s="182"/>
      <c r="H4867" s="183"/>
      <c r="I4867" s="183"/>
      <c r="J4867" s="184"/>
      <c r="K4867" s="186"/>
      <c r="L4867" s="186"/>
      <c r="M4867" s="132"/>
      <c r="N4867" s="119" t="str">
        <f>VLOOKUP(K4867,COD!$O$2:$P$10,2,FALSE)</f>
        <v>#N/A</v>
      </c>
      <c r="O4867" s="119" t="str">
        <f>VLOOKUP(L4867,COD!$O$12:$P$25,2,FALSE)</f>
        <v>#N/A</v>
      </c>
      <c r="P4867" s="119" t="str">
        <f t="shared" si="4517"/>
        <v>#N/A</v>
      </c>
    </row>
    <row r="4868" ht="23.25" customHeight="1">
      <c r="A4868" s="86" t="str">
        <f t="shared" si="4515"/>
        <v>53</v>
      </c>
      <c r="B4868" s="177">
        <v>53.0</v>
      </c>
      <c r="C4868" s="178" t="str">
        <f t="shared" si="91"/>
        <v/>
      </c>
      <c r="D4868" s="179" t="str">
        <f t="shared" ref="D4868:E4868" si="4568">D4867</f>
        <v/>
      </c>
      <c r="E4868" s="180" t="str">
        <f t="shared" si="4568"/>
        <v/>
      </c>
      <c r="F4868" s="181"/>
      <c r="G4868" s="182"/>
      <c r="H4868" s="183"/>
      <c r="I4868" s="183"/>
      <c r="J4868" s="184"/>
      <c r="K4868" s="185"/>
      <c r="L4868" s="185"/>
      <c r="M4868" s="127"/>
      <c r="N4868" s="119" t="str">
        <f>VLOOKUP(K4868,COD!$O$2:$P$10,2,FALSE)</f>
        <v>#N/A</v>
      </c>
      <c r="O4868" s="119" t="str">
        <f>VLOOKUP(L4868,COD!$O$12:$P$25,2,FALSE)</f>
        <v>#N/A</v>
      </c>
      <c r="P4868" s="119" t="str">
        <f t="shared" si="4517"/>
        <v>#N/A</v>
      </c>
    </row>
    <row r="4869" ht="23.25" customHeight="1">
      <c r="A4869" s="86" t="str">
        <f t="shared" si="4515"/>
        <v>54</v>
      </c>
      <c r="B4869" s="177">
        <v>54.0</v>
      </c>
      <c r="C4869" s="178" t="str">
        <f t="shared" si="91"/>
        <v/>
      </c>
      <c r="D4869" s="179" t="str">
        <f t="shared" ref="D4869:E4869" si="4569">D4868</f>
        <v/>
      </c>
      <c r="E4869" s="180" t="str">
        <f t="shared" si="4569"/>
        <v/>
      </c>
      <c r="F4869" s="181"/>
      <c r="G4869" s="182"/>
      <c r="H4869" s="183"/>
      <c r="I4869" s="183"/>
      <c r="J4869" s="184"/>
      <c r="K4869" s="186"/>
      <c r="L4869" s="186"/>
      <c r="M4869" s="132"/>
      <c r="N4869" s="119" t="str">
        <f>VLOOKUP(K4869,COD!$O$2:$P$10,2,FALSE)</f>
        <v>#N/A</v>
      </c>
      <c r="O4869" s="119" t="str">
        <f>VLOOKUP(L4869,COD!$O$12:$P$25,2,FALSE)</f>
        <v>#N/A</v>
      </c>
      <c r="P4869" s="119" t="str">
        <f t="shared" si="4517"/>
        <v>#N/A</v>
      </c>
    </row>
    <row r="4870" ht="23.25" customHeight="1">
      <c r="A4870" s="86" t="str">
        <f t="shared" si="4515"/>
        <v>55</v>
      </c>
      <c r="B4870" s="177">
        <v>55.0</v>
      </c>
      <c r="C4870" s="178" t="str">
        <f t="shared" si="91"/>
        <v/>
      </c>
      <c r="D4870" s="179" t="str">
        <f t="shared" ref="D4870:E4870" si="4570">D4869</f>
        <v/>
      </c>
      <c r="E4870" s="180" t="str">
        <f t="shared" si="4570"/>
        <v/>
      </c>
      <c r="F4870" s="181"/>
      <c r="G4870" s="182"/>
      <c r="H4870" s="183"/>
      <c r="I4870" s="183"/>
      <c r="J4870" s="184"/>
      <c r="K4870" s="185"/>
      <c r="L4870" s="186"/>
      <c r="M4870" s="131"/>
      <c r="N4870" s="119" t="str">
        <f>VLOOKUP(K4870,COD!$O$2:$P$10,2,FALSE)</f>
        <v>#N/A</v>
      </c>
      <c r="O4870" s="119" t="str">
        <f>VLOOKUP(L4870,COD!$O$12:$P$25,2,FALSE)</f>
        <v>#N/A</v>
      </c>
      <c r="P4870" s="119" t="str">
        <f t="shared" si="4517"/>
        <v>#N/A</v>
      </c>
    </row>
    <row r="4871" ht="23.25" customHeight="1">
      <c r="A4871" s="86" t="str">
        <f t="shared" si="4515"/>
        <v>56</v>
      </c>
      <c r="B4871" s="177">
        <v>56.0</v>
      </c>
      <c r="C4871" s="178" t="str">
        <f t="shared" si="91"/>
        <v/>
      </c>
      <c r="D4871" s="179" t="str">
        <f t="shared" ref="D4871:E4871" si="4571">D4870</f>
        <v/>
      </c>
      <c r="E4871" s="180" t="str">
        <f t="shared" si="4571"/>
        <v/>
      </c>
      <c r="F4871" s="181"/>
      <c r="G4871" s="182"/>
      <c r="H4871" s="183"/>
      <c r="I4871" s="183"/>
      <c r="J4871" s="184"/>
      <c r="K4871" s="186"/>
      <c r="L4871" s="186"/>
      <c r="M4871" s="130"/>
      <c r="N4871" s="119" t="str">
        <f>VLOOKUP(K4871,COD!$O$2:$P$10,2,FALSE)</f>
        <v>#N/A</v>
      </c>
      <c r="O4871" s="119" t="str">
        <f>VLOOKUP(L4871,COD!$O$12:$P$25,2,FALSE)</f>
        <v>#N/A</v>
      </c>
      <c r="P4871" s="119" t="str">
        <f t="shared" si="4517"/>
        <v>#N/A</v>
      </c>
    </row>
    <row r="4872" ht="23.25" customHeight="1">
      <c r="A4872" s="86" t="str">
        <f t="shared" si="4515"/>
        <v>57</v>
      </c>
      <c r="B4872" s="177">
        <v>57.0</v>
      </c>
      <c r="C4872" s="178" t="str">
        <f t="shared" si="91"/>
        <v/>
      </c>
      <c r="D4872" s="179" t="str">
        <f t="shared" ref="D4872:E4872" si="4572">D4871</f>
        <v/>
      </c>
      <c r="E4872" s="180" t="str">
        <f t="shared" si="4572"/>
        <v/>
      </c>
      <c r="F4872" s="181"/>
      <c r="G4872" s="182"/>
      <c r="H4872" s="183"/>
      <c r="I4872" s="183"/>
      <c r="J4872" s="184"/>
      <c r="K4872" s="185"/>
      <c r="L4872" s="185"/>
      <c r="M4872" s="127"/>
      <c r="N4872" s="119" t="str">
        <f>VLOOKUP(K4872,COD!$O$2:$P$10,2,FALSE)</f>
        <v>#N/A</v>
      </c>
      <c r="O4872" s="119" t="str">
        <f>VLOOKUP(L4872,COD!$O$12:$P$25,2,FALSE)</f>
        <v>#N/A</v>
      </c>
      <c r="P4872" s="119" t="str">
        <f t="shared" si="4517"/>
        <v>#N/A</v>
      </c>
    </row>
    <row r="4873" ht="23.25" customHeight="1">
      <c r="A4873" s="86" t="str">
        <f t="shared" si="4515"/>
        <v>58</v>
      </c>
      <c r="B4873" s="177">
        <v>58.0</v>
      </c>
      <c r="C4873" s="178" t="str">
        <f t="shared" si="91"/>
        <v/>
      </c>
      <c r="D4873" s="179" t="str">
        <f t="shared" ref="D4873:E4873" si="4573">D4872</f>
        <v/>
      </c>
      <c r="E4873" s="180" t="str">
        <f t="shared" si="4573"/>
        <v/>
      </c>
      <c r="F4873" s="181"/>
      <c r="G4873" s="182"/>
      <c r="H4873" s="183"/>
      <c r="I4873" s="183"/>
      <c r="J4873" s="184"/>
      <c r="K4873" s="185"/>
      <c r="L4873" s="185"/>
      <c r="M4873" s="132"/>
      <c r="N4873" s="119" t="str">
        <f>VLOOKUP(K4873,COD!$O$2:$P$10,2,FALSE)</f>
        <v>#N/A</v>
      </c>
      <c r="O4873" s="119" t="str">
        <f>VLOOKUP(L4873,COD!$O$12:$P$25,2,FALSE)</f>
        <v>#N/A</v>
      </c>
      <c r="P4873" s="119" t="str">
        <f t="shared" si="4517"/>
        <v>#N/A</v>
      </c>
    </row>
    <row r="4874" ht="23.25" customHeight="1">
      <c r="A4874" s="86" t="str">
        <f t="shared" si="4515"/>
        <v>59</v>
      </c>
      <c r="B4874" s="177">
        <v>59.0</v>
      </c>
      <c r="C4874" s="178" t="str">
        <f t="shared" si="91"/>
        <v/>
      </c>
      <c r="D4874" s="179" t="str">
        <f t="shared" ref="D4874:E4874" si="4574">D4873</f>
        <v/>
      </c>
      <c r="E4874" s="180" t="str">
        <f t="shared" si="4574"/>
        <v/>
      </c>
      <c r="F4874" s="181"/>
      <c r="G4874" s="182"/>
      <c r="H4874" s="183"/>
      <c r="I4874" s="183"/>
      <c r="J4874" s="184"/>
      <c r="K4874" s="185"/>
      <c r="L4874" s="185"/>
      <c r="M4874" s="127"/>
      <c r="N4874" s="119" t="str">
        <f>VLOOKUP(K4874,COD!$O$2:$P$10,2,FALSE)</f>
        <v>#N/A</v>
      </c>
      <c r="O4874" s="119" t="str">
        <f>VLOOKUP(L4874,COD!$O$12:$P$25,2,FALSE)</f>
        <v>#N/A</v>
      </c>
      <c r="P4874" s="119" t="str">
        <f t="shared" si="4517"/>
        <v>#N/A</v>
      </c>
    </row>
    <row r="4875" ht="23.25" customHeight="1">
      <c r="A4875" s="86" t="str">
        <f t="shared" si="4515"/>
        <v>60</v>
      </c>
      <c r="B4875" s="177">
        <v>60.0</v>
      </c>
      <c r="C4875" s="178" t="str">
        <f t="shared" si="91"/>
        <v/>
      </c>
      <c r="D4875" s="179" t="str">
        <f t="shared" ref="D4875:E4875" si="4575">D4874</f>
        <v/>
      </c>
      <c r="E4875" s="180" t="str">
        <f t="shared" si="4575"/>
        <v/>
      </c>
      <c r="F4875" s="181"/>
      <c r="G4875" s="182"/>
      <c r="H4875" s="183"/>
      <c r="I4875" s="183"/>
      <c r="J4875" s="184"/>
      <c r="K4875" s="185"/>
      <c r="L4875" s="185"/>
      <c r="M4875" s="132"/>
      <c r="N4875" s="119" t="str">
        <f>VLOOKUP(K4875,COD!$O$2:$P$10,2,FALSE)</f>
        <v>#N/A</v>
      </c>
      <c r="O4875" s="119" t="str">
        <f>VLOOKUP(L4875,COD!$O$12:$P$25,2,FALSE)</f>
        <v>#N/A</v>
      </c>
      <c r="P4875" s="119" t="str">
        <f t="shared" si="4517"/>
        <v>#N/A</v>
      </c>
    </row>
    <row r="4876" ht="23.25" customHeight="1">
      <c r="A4876" s="86" t="str">
        <f t="shared" si="4515"/>
        <v>61</v>
      </c>
      <c r="B4876" s="177">
        <v>61.0</v>
      </c>
      <c r="C4876" s="178" t="str">
        <f t="shared" si="91"/>
        <v/>
      </c>
      <c r="D4876" s="179" t="str">
        <f t="shared" ref="D4876:E4876" si="4576">D4875</f>
        <v/>
      </c>
      <c r="E4876" s="180" t="str">
        <f t="shared" si="4576"/>
        <v/>
      </c>
      <c r="F4876" s="181"/>
      <c r="G4876" s="182"/>
      <c r="H4876" s="183"/>
      <c r="I4876" s="183"/>
      <c r="J4876" s="187"/>
      <c r="K4876" s="185"/>
      <c r="L4876" s="185"/>
      <c r="M4876" s="127"/>
      <c r="N4876" s="119" t="str">
        <f>VLOOKUP(K4876,COD!$O$2:$P$10,2,FALSE)</f>
        <v>#N/A</v>
      </c>
      <c r="O4876" s="119" t="str">
        <f>VLOOKUP(L4876,COD!$O$12:$P$25,2,FALSE)</f>
        <v>#N/A</v>
      </c>
      <c r="P4876" s="119" t="str">
        <f t="shared" si="4517"/>
        <v>#N/A</v>
      </c>
    </row>
    <row r="4877" ht="23.25" customHeight="1">
      <c r="A4877" s="86" t="str">
        <f t="shared" si="4515"/>
        <v>62</v>
      </c>
      <c r="B4877" s="177">
        <v>62.0</v>
      </c>
      <c r="C4877" s="178" t="str">
        <f t="shared" si="91"/>
        <v/>
      </c>
      <c r="D4877" s="179" t="str">
        <f t="shared" ref="D4877:E4877" si="4577">D4876</f>
        <v/>
      </c>
      <c r="E4877" s="180" t="str">
        <f t="shared" si="4577"/>
        <v/>
      </c>
      <c r="F4877" s="181"/>
      <c r="G4877" s="182"/>
      <c r="H4877" s="183"/>
      <c r="I4877" s="183"/>
      <c r="J4877" s="187"/>
      <c r="K4877" s="186"/>
      <c r="L4877" s="186"/>
      <c r="M4877" s="130"/>
      <c r="N4877" s="119" t="str">
        <f>VLOOKUP(K4877,COD!$O$2:$P$10,2,FALSE)</f>
        <v>#N/A</v>
      </c>
      <c r="O4877" s="119" t="str">
        <f>VLOOKUP(L4877,COD!$O$12:$P$25,2,FALSE)</f>
        <v>#N/A</v>
      </c>
      <c r="P4877" s="119" t="str">
        <f t="shared" si="4517"/>
        <v>#N/A</v>
      </c>
    </row>
    <row r="4878" ht="23.25" customHeight="1">
      <c r="A4878" s="86" t="str">
        <f t="shared" si="4515"/>
        <v>63</v>
      </c>
      <c r="B4878" s="177">
        <v>63.0</v>
      </c>
      <c r="C4878" s="178" t="str">
        <f t="shared" si="91"/>
        <v/>
      </c>
      <c r="D4878" s="179" t="str">
        <f t="shared" ref="D4878:E4878" si="4578">D4877</f>
        <v/>
      </c>
      <c r="E4878" s="180" t="str">
        <f t="shared" si="4578"/>
        <v/>
      </c>
      <c r="F4878" s="181"/>
      <c r="G4878" s="182"/>
      <c r="H4878" s="183"/>
      <c r="I4878" s="183"/>
      <c r="J4878" s="187"/>
      <c r="K4878" s="185"/>
      <c r="L4878" s="185"/>
      <c r="M4878" s="131"/>
      <c r="N4878" s="119" t="str">
        <f>VLOOKUP(K4878,COD!$O$2:$P$10,2,FALSE)</f>
        <v>#N/A</v>
      </c>
      <c r="O4878" s="119" t="str">
        <f>VLOOKUP(L4878,COD!$O$12:$P$25,2,FALSE)</f>
        <v>#N/A</v>
      </c>
      <c r="P4878" s="119" t="str">
        <f t="shared" si="4517"/>
        <v>#N/A</v>
      </c>
    </row>
    <row r="4879" ht="23.25" customHeight="1">
      <c r="A4879" s="86" t="str">
        <f t="shared" si="4515"/>
        <v>64</v>
      </c>
      <c r="B4879" s="177">
        <v>64.0</v>
      </c>
      <c r="C4879" s="178" t="str">
        <f t="shared" si="91"/>
        <v/>
      </c>
      <c r="D4879" s="179" t="str">
        <f t="shared" ref="D4879:E4879" si="4579">D4878</f>
        <v/>
      </c>
      <c r="E4879" s="180" t="str">
        <f t="shared" si="4579"/>
        <v/>
      </c>
      <c r="F4879" s="181"/>
      <c r="G4879" s="182"/>
      <c r="H4879" s="183"/>
      <c r="I4879" s="183"/>
      <c r="J4879" s="184"/>
      <c r="K4879" s="185"/>
      <c r="L4879" s="185"/>
      <c r="M4879" s="130"/>
      <c r="N4879" s="119" t="str">
        <f>VLOOKUP(K4879,COD!$O$2:$P$10,2,FALSE)</f>
        <v>#N/A</v>
      </c>
      <c r="O4879" s="119" t="str">
        <f>VLOOKUP(L4879,COD!$O$12:$P$25,2,FALSE)</f>
        <v>#N/A</v>
      </c>
      <c r="P4879" s="119" t="str">
        <f t="shared" si="4517"/>
        <v>#N/A</v>
      </c>
    </row>
    <row r="4880" ht="23.25" customHeight="1">
      <c r="A4880" s="86" t="str">
        <f t="shared" si="4515"/>
        <v>65</v>
      </c>
      <c r="B4880" s="177">
        <v>65.0</v>
      </c>
      <c r="C4880" s="178" t="str">
        <f t="shared" si="91"/>
        <v/>
      </c>
      <c r="D4880" s="179" t="str">
        <f t="shared" ref="D4880:E4880" si="4580">D4879</f>
        <v/>
      </c>
      <c r="E4880" s="180" t="str">
        <f t="shared" si="4580"/>
        <v/>
      </c>
      <c r="F4880" s="181"/>
      <c r="G4880" s="182"/>
      <c r="H4880" s="183"/>
      <c r="I4880" s="183"/>
      <c r="J4880" s="184"/>
      <c r="K4880" s="185"/>
      <c r="L4880" s="185"/>
      <c r="M4880" s="131"/>
      <c r="N4880" s="119" t="str">
        <f>VLOOKUP(K4880,COD!$O$2:$P$10,2,FALSE)</f>
        <v>#N/A</v>
      </c>
      <c r="O4880" s="119" t="str">
        <f>VLOOKUP(L4880,COD!$O$12:$P$25,2,FALSE)</f>
        <v>#N/A</v>
      </c>
      <c r="P4880" s="119" t="str">
        <f t="shared" si="4517"/>
        <v>#N/A</v>
      </c>
    </row>
    <row r="4881" ht="23.25" customHeight="1">
      <c r="A4881" s="86" t="str">
        <f t="shared" si="4515"/>
        <v>66</v>
      </c>
      <c r="B4881" s="177">
        <v>66.0</v>
      </c>
      <c r="C4881" s="178" t="str">
        <f t="shared" si="91"/>
        <v/>
      </c>
      <c r="D4881" s="179" t="str">
        <f t="shared" ref="D4881:E4881" si="4581">D4880</f>
        <v/>
      </c>
      <c r="E4881" s="180" t="str">
        <f t="shared" si="4581"/>
        <v/>
      </c>
      <c r="F4881" s="181"/>
      <c r="G4881" s="182"/>
      <c r="H4881" s="183"/>
      <c r="I4881" s="183"/>
      <c r="J4881" s="184"/>
      <c r="K4881" s="186"/>
      <c r="L4881" s="186"/>
      <c r="M4881" s="130"/>
      <c r="N4881" s="119" t="str">
        <f>VLOOKUP(K4881,COD!$O$2:$P$10,2,FALSE)</f>
        <v>#N/A</v>
      </c>
      <c r="O4881" s="119" t="str">
        <f>VLOOKUP(L4881,COD!$O$12:$P$25,2,FALSE)</f>
        <v>#N/A</v>
      </c>
      <c r="P4881" s="119" t="str">
        <f t="shared" si="4517"/>
        <v>#N/A</v>
      </c>
    </row>
    <row r="4882" ht="23.25" customHeight="1">
      <c r="A4882" s="86" t="str">
        <f t="shared" si="4515"/>
        <v>67</v>
      </c>
      <c r="B4882" s="177">
        <v>67.0</v>
      </c>
      <c r="C4882" s="178" t="str">
        <f t="shared" si="91"/>
        <v/>
      </c>
      <c r="D4882" s="179" t="str">
        <f t="shared" ref="D4882:E4882" si="4582">D4881</f>
        <v/>
      </c>
      <c r="E4882" s="180" t="str">
        <f t="shared" si="4582"/>
        <v/>
      </c>
      <c r="F4882" s="181"/>
      <c r="G4882" s="182"/>
      <c r="H4882" s="183"/>
      <c r="I4882" s="183"/>
      <c r="J4882" s="184"/>
      <c r="K4882" s="185"/>
      <c r="L4882" s="185"/>
      <c r="M4882" s="127"/>
      <c r="N4882" s="119" t="str">
        <f>VLOOKUP(K4882,COD!$O$2:$P$10,2,FALSE)</f>
        <v>#N/A</v>
      </c>
      <c r="O4882" s="119" t="str">
        <f>VLOOKUP(L4882,COD!$O$12:$P$25,2,FALSE)</f>
        <v>#N/A</v>
      </c>
      <c r="P4882" s="119" t="str">
        <f t="shared" si="4517"/>
        <v>#N/A</v>
      </c>
    </row>
    <row r="4883" ht="23.25" customHeight="1">
      <c r="A4883" s="86" t="str">
        <f t="shared" si="4515"/>
        <v>68</v>
      </c>
      <c r="B4883" s="177">
        <v>68.0</v>
      </c>
      <c r="C4883" s="178" t="str">
        <f t="shared" si="91"/>
        <v/>
      </c>
      <c r="D4883" s="179" t="str">
        <f t="shared" ref="D4883:E4883" si="4583">D4882</f>
        <v/>
      </c>
      <c r="E4883" s="180" t="str">
        <f t="shared" si="4583"/>
        <v/>
      </c>
      <c r="F4883" s="181"/>
      <c r="G4883" s="182"/>
      <c r="H4883" s="183"/>
      <c r="I4883" s="183"/>
      <c r="J4883" s="187"/>
      <c r="K4883" s="186"/>
      <c r="L4883" s="186"/>
      <c r="M4883" s="130"/>
      <c r="N4883" s="119" t="str">
        <f>VLOOKUP(K4883,COD!$O$2:$P$10,2,FALSE)</f>
        <v>#N/A</v>
      </c>
      <c r="O4883" s="119" t="str">
        <f>VLOOKUP(L4883,COD!$O$12:$P$25,2,FALSE)</f>
        <v>#N/A</v>
      </c>
      <c r="P4883" s="119" t="str">
        <f t="shared" si="4517"/>
        <v>#N/A</v>
      </c>
    </row>
    <row r="4884" ht="23.25" customHeight="1">
      <c r="A4884" s="86" t="str">
        <f t="shared" si="4515"/>
        <v>69</v>
      </c>
      <c r="B4884" s="177">
        <v>69.0</v>
      </c>
      <c r="C4884" s="178" t="str">
        <f t="shared" si="91"/>
        <v/>
      </c>
      <c r="D4884" s="179" t="str">
        <f t="shared" ref="D4884:E4884" si="4584">D4883</f>
        <v/>
      </c>
      <c r="E4884" s="180" t="str">
        <f t="shared" si="4584"/>
        <v/>
      </c>
      <c r="F4884" s="181"/>
      <c r="G4884" s="182"/>
      <c r="H4884" s="183"/>
      <c r="I4884" s="183"/>
      <c r="J4884" s="184"/>
      <c r="K4884" s="186"/>
      <c r="L4884" s="186"/>
      <c r="M4884" s="131"/>
      <c r="N4884" s="119" t="str">
        <f>VLOOKUP(K4884,COD!$O$2:$P$10,2,FALSE)</f>
        <v>#N/A</v>
      </c>
      <c r="O4884" s="119" t="str">
        <f>VLOOKUP(L4884,COD!$O$12:$P$25,2,FALSE)</f>
        <v>#N/A</v>
      </c>
      <c r="P4884" s="119" t="str">
        <f t="shared" si="4517"/>
        <v>#N/A</v>
      </c>
    </row>
    <row r="4885" ht="23.25" customHeight="1">
      <c r="A4885" s="86" t="str">
        <f t="shared" si="4515"/>
        <v>70</v>
      </c>
      <c r="B4885" s="191">
        <v>70.0</v>
      </c>
      <c r="C4885" s="192" t="str">
        <f t="shared" si="91"/>
        <v/>
      </c>
      <c r="D4885" s="193" t="str">
        <f t="shared" ref="D4885:E4885" si="4585">D4884</f>
        <v/>
      </c>
      <c r="E4885" s="194" t="str">
        <f t="shared" si="4585"/>
        <v/>
      </c>
      <c r="F4885" s="195"/>
      <c r="G4885" s="196"/>
      <c r="H4885" s="197"/>
      <c r="I4885" s="197"/>
      <c r="J4885" s="198"/>
      <c r="K4885" s="199"/>
      <c r="L4885" s="199"/>
      <c r="M4885" s="166"/>
      <c r="N4885" s="119" t="str">
        <f>VLOOKUP(K4885,COD!$O$2:$P$10,2,FALSE)</f>
        <v>#N/A</v>
      </c>
      <c r="O4885" s="119" t="str">
        <f>VLOOKUP(L4885,COD!$O$12:$P$25,2,FALSE)</f>
        <v>#N/A</v>
      </c>
      <c r="P4885" s="119" t="str">
        <f t="shared" si="4517"/>
        <v>#N/A</v>
      </c>
    </row>
    <row r="4886" ht="21.0" customHeight="1">
      <c r="A4886" s="86" t="str">
        <f t="shared" ref="A4886:A4888" si="4587">E4886&amp;D4886&amp;F4886</f>
        <v>CLAVE ROJA</v>
      </c>
      <c r="B4886" s="167" t="s">
        <v>450</v>
      </c>
      <c r="C4886" s="200" t="str">
        <f t="shared" si="91"/>
        <v/>
      </c>
      <c r="D4886" s="201" t="str">
        <f t="shared" ref="D4886:E4886" si="4586">D4885</f>
        <v/>
      </c>
      <c r="E4886" s="202" t="str">
        <f t="shared" si="4586"/>
        <v/>
      </c>
      <c r="F4886" s="203" t="s">
        <v>21</v>
      </c>
      <c r="G4886" s="150"/>
      <c r="H4886" s="150"/>
      <c r="I4886" s="150"/>
      <c r="J4886" s="151"/>
      <c r="K4886" s="152"/>
      <c r="L4886" s="151"/>
      <c r="M4886" s="153"/>
      <c r="N4886" s="119" t="str">
        <f>VLOOKUP(K4886,COD!$O$2:$P$10,2,FALSE)</f>
        <v>#N/A</v>
      </c>
      <c r="O4886" s="119" t="str">
        <f>VLOOKUP(L4886,COD!$O$12:$P$25,2,FALSE)</f>
        <v>#N/A</v>
      </c>
      <c r="P4886" s="119" t="str">
        <f t="shared" si="4517"/>
        <v>#N/A</v>
      </c>
    </row>
    <row r="4887" ht="21.0" customHeight="1">
      <c r="A4887" s="86" t="str">
        <f t="shared" si="4587"/>
        <v>CLAVE AMARILLA</v>
      </c>
      <c r="B4887" s="177" t="s">
        <v>450</v>
      </c>
      <c r="C4887" s="204" t="str">
        <f t="shared" si="91"/>
        <v/>
      </c>
      <c r="D4887" s="205" t="str">
        <f t="shared" ref="D4887:E4887" si="4588">D4886</f>
        <v/>
      </c>
      <c r="E4887" s="180" t="str">
        <f t="shared" si="4588"/>
        <v/>
      </c>
      <c r="F4887" s="206" t="s">
        <v>32</v>
      </c>
      <c r="G4887" s="157"/>
      <c r="H4887" s="157"/>
      <c r="I4887" s="157"/>
      <c r="J4887" s="158"/>
      <c r="K4887" s="159"/>
      <c r="L4887" s="158"/>
      <c r="M4887" s="130"/>
      <c r="N4887" s="119" t="str">
        <f>VLOOKUP(K4887,COD!$O$2:$P$10,2,FALSE)</f>
        <v>#N/A</v>
      </c>
      <c r="O4887" s="119" t="str">
        <f>VLOOKUP(L4887,COD!$O$12:$P$25,2,FALSE)</f>
        <v>#N/A</v>
      </c>
      <c r="P4887" s="119" t="str">
        <f t="shared" si="4517"/>
        <v>#N/A</v>
      </c>
    </row>
    <row r="4888" ht="21.0" customHeight="1">
      <c r="A4888" s="86" t="str">
        <f t="shared" si="4587"/>
        <v>CLAVE AZUL</v>
      </c>
      <c r="B4888" s="191" t="s">
        <v>450</v>
      </c>
      <c r="C4888" s="207" t="str">
        <f t="shared" si="91"/>
        <v/>
      </c>
      <c r="D4888" s="208" t="str">
        <f t="shared" ref="D4888:E4888" si="4589">D4887</f>
        <v/>
      </c>
      <c r="E4888" s="194" t="str">
        <f t="shared" si="4589"/>
        <v/>
      </c>
      <c r="F4888" s="209" t="s">
        <v>43</v>
      </c>
      <c r="G4888" s="163"/>
      <c r="H4888" s="163"/>
      <c r="I4888" s="163"/>
      <c r="J4888" s="164"/>
      <c r="K4888" s="165"/>
      <c r="L4888" s="164"/>
      <c r="M4888" s="166"/>
      <c r="N4888" s="119" t="str">
        <f>VLOOKUP(K4888,COD!$O$2:$P$10,2,FALSE)</f>
        <v>#N/A</v>
      </c>
      <c r="O4888" s="119" t="str">
        <f>VLOOKUP(L4888,COD!$O$12:$P$25,2,FALSE)</f>
        <v>#N/A</v>
      </c>
      <c r="P4888" s="119" t="str">
        <f t="shared" si="4517"/>
        <v>#N/A</v>
      </c>
    </row>
    <row r="4889" ht="23.25" customHeight="1">
      <c r="A4889" s="86" t="str">
        <f t="shared" ref="A4889:A4958" si="4590">E4889&amp;D4889&amp;B4889</f>
        <v>1</v>
      </c>
      <c r="B4889" s="108">
        <v>1.0</v>
      </c>
      <c r="C4889" s="109" t="str">
        <f t="shared" si="91"/>
        <v/>
      </c>
      <c r="D4889" s="110" t="str">
        <f>VLOOKUP($B$2&amp;$E4889,'Numeración'!$A$4:$G$63,5,FALSE)</f>
        <v/>
      </c>
      <c r="E4889" s="210"/>
      <c r="F4889" s="211"/>
      <c r="G4889" s="113"/>
      <c r="H4889" s="114"/>
      <c r="I4889" s="114"/>
      <c r="J4889" s="212"/>
      <c r="K4889" s="175"/>
      <c r="L4889" s="175"/>
      <c r="M4889" s="117"/>
      <c r="N4889" s="118" t="str">
        <f>VLOOKUP(K4889,COD!$O$2:$P$10,2,FALSE)</f>
        <v>#N/A</v>
      </c>
      <c r="O4889" s="118" t="str">
        <f>VLOOKUP(L4889,COD!$O$12:$P$25,2,FALSE)</f>
        <v>#N/A</v>
      </c>
      <c r="P4889" s="119" t="str">
        <f t="shared" si="4517"/>
        <v>#N/A</v>
      </c>
    </row>
    <row r="4890" ht="23.25" customHeight="1">
      <c r="A4890" s="86" t="str">
        <f t="shared" si="4590"/>
        <v>2</v>
      </c>
      <c r="B4890" s="120">
        <v>2.0</v>
      </c>
      <c r="C4890" s="121" t="str">
        <f t="shared" si="91"/>
        <v/>
      </c>
      <c r="D4890" s="122" t="str">
        <f t="shared" ref="D4890:E4890" si="4591">D4889</f>
        <v/>
      </c>
      <c r="E4890" s="123" t="str">
        <f t="shared" si="4591"/>
        <v/>
      </c>
      <c r="F4890" s="213"/>
      <c r="G4890" s="124"/>
      <c r="H4890" s="125"/>
      <c r="I4890" s="125"/>
      <c r="J4890" s="214"/>
      <c r="K4890" s="185"/>
      <c r="L4890" s="186"/>
      <c r="M4890" s="127"/>
      <c r="N4890" s="128" t="str">
        <f>VLOOKUP(K4890,COD!$O$2:$P$10,2,FALSE)</f>
        <v>#N/A</v>
      </c>
      <c r="O4890" s="128" t="str">
        <f>VLOOKUP(L4890,COD!$O$12:$P$25,2,FALSE)</f>
        <v>#N/A</v>
      </c>
      <c r="P4890" s="119" t="str">
        <f t="shared" si="4517"/>
        <v>#N/A</v>
      </c>
    </row>
    <row r="4891" ht="23.25" customHeight="1">
      <c r="A4891" s="86" t="str">
        <f t="shared" si="4590"/>
        <v>3</v>
      </c>
      <c r="B4891" s="120">
        <v>3.0</v>
      </c>
      <c r="C4891" s="121" t="str">
        <f t="shared" si="91"/>
        <v/>
      </c>
      <c r="D4891" s="122" t="str">
        <f t="shared" ref="D4891:E4891" si="4592">D4890</f>
        <v/>
      </c>
      <c r="E4891" s="123" t="str">
        <f t="shared" si="4592"/>
        <v/>
      </c>
      <c r="F4891" s="213"/>
      <c r="G4891" s="124"/>
      <c r="H4891" s="125"/>
      <c r="I4891" s="125"/>
      <c r="J4891" s="214"/>
      <c r="K4891" s="185"/>
      <c r="L4891" s="185"/>
      <c r="M4891" s="130"/>
      <c r="N4891" s="118" t="str">
        <f>VLOOKUP(K4891,COD!$O$2:$P$10,2,FALSE)</f>
        <v>#N/A</v>
      </c>
      <c r="O4891" s="118" t="str">
        <f>VLOOKUP(L4891,COD!$O$12:$P$25,2,FALSE)</f>
        <v>#N/A</v>
      </c>
      <c r="P4891" s="119" t="str">
        <f t="shared" si="4517"/>
        <v>#N/A</v>
      </c>
    </row>
    <row r="4892" ht="23.25" customHeight="1">
      <c r="A4892" s="86" t="str">
        <f t="shared" si="4590"/>
        <v>4</v>
      </c>
      <c r="B4892" s="120">
        <v>4.0</v>
      </c>
      <c r="C4892" s="121" t="str">
        <f t="shared" si="91"/>
        <v/>
      </c>
      <c r="D4892" s="122" t="str">
        <f t="shared" ref="D4892:E4892" si="4593">D4891</f>
        <v/>
      </c>
      <c r="E4892" s="123" t="str">
        <f t="shared" si="4593"/>
        <v/>
      </c>
      <c r="F4892" s="213"/>
      <c r="G4892" s="124"/>
      <c r="H4892" s="125"/>
      <c r="I4892" s="125"/>
      <c r="J4892" s="214"/>
      <c r="K4892" s="185"/>
      <c r="L4892" s="185"/>
      <c r="M4892" s="127"/>
      <c r="N4892" s="128" t="str">
        <f>VLOOKUP(K4892,COD!$O$2:$P$10,2,FALSE)</f>
        <v>#N/A</v>
      </c>
      <c r="O4892" s="128" t="str">
        <f>VLOOKUP(L4892,COD!$O$12:$P$25,2,FALSE)</f>
        <v>#N/A</v>
      </c>
      <c r="P4892" s="119" t="str">
        <f t="shared" si="4517"/>
        <v>#N/A</v>
      </c>
    </row>
    <row r="4893" ht="23.25" customHeight="1">
      <c r="A4893" s="86" t="str">
        <f t="shared" si="4590"/>
        <v>5</v>
      </c>
      <c r="B4893" s="120">
        <v>5.0</v>
      </c>
      <c r="C4893" s="121" t="str">
        <f t="shared" si="91"/>
        <v/>
      </c>
      <c r="D4893" s="122" t="str">
        <f t="shared" ref="D4893:E4893" si="4594">D4892</f>
        <v/>
      </c>
      <c r="E4893" s="123" t="str">
        <f t="shared" si="4594"/>
        <v/>
      </c>
      <c r="F4893" s="213"/>
      <c r="G4893" s="124"/>
      <c r="H4893" s="125"/>
      <c r="I4893" s="125"/>
      <c r="J4893" s="214"/>
      <c r="K4893" s="185"/>
      <c r="L4893" s="185"/>
      <c r="M4893" s="130"/>
      <c r="N4893" s="118" t="str">
        <f>VLOOKUP(K4893,COD!$O$2:$P$10,2,FALSE)</f>
        <v>#N/A</v>
      </c>
      <c r="O4893" s="118" t="str">
        <f>VLOOKUP(L4893,COD!$O$12:$P$25,2,FALSE)</f>
        <v>#N/A</v>
      </c>
      <c r="P4893" s="119" t="str">
        <f t="shared" si="4517"/>
        <v>#N/A</v>
      </c>
    </row>
    <row r="4894" ht="23.25" customHeight="1">
      <c r="A4894" s="86" t="str">
        <f t="shared" si="4590"/>
        <v>6</v>
      </c>
      <c r="B4894" s="120">
        <v>6.0</v>
      </c>
      <c r="C4894" s="121" t="str">
        <f t="shared" si="91"/>
        <v/>
      </c>
      <c r="D4894" s="122" t="str">
        <f t="shared" ref="D4894:E4894" si="4595">D4893</f>
        <v/>
      </c>
      <c r="E4894" s="123" t="str">
        <f t="shared" si="4595"/>
        <v/>
      </c>
      <c r="F4894" s="213"/>
      <c r="G4894" s="124"/>
      <c r="H4894" s="125"/>
      <c r="I4894" s="125"/>
      <c r="J4894" s="214"/>
      <c r="K4894" s="185"/>
      <c r="L4894" s="185"/>
      <c r="M4894" s="131"/>
      <c r="N4894" s="128" t="str">
        <f>VLOOKUP(K4894,COD!$O$2:$P$10,2,FALSE)</f>
        <v>#N/A</v>
      </c>
      <c r="O4894" s="128" t="str">
        <f>VLOOKUP(L4894,COD!$O$12:$P$25,2,FALSE)</f>
        <v>#N/A</v>
      </c>
      <c r="P4894" s="119" t="str">
        <f t="shared" si="4517"/>
        <v>#N/A</v>
      </c>
    </row>
    <row r="4895" ht="23.25" customHeight="1">
      <c r="A4895" s="86" t="str">
        <f t="shared" si="4590"/>
        <v>7</v>
      </c>
      <c r="B4895" s="120">
        <v>7.0</v>
      </c>
      <c r="C4895" s="121" t="str">
        <f t="shared" si="91"/>
        <v/>
      </c>
      <c r="D4895" s="122" t="str">
        <f t="shared" ref="D4895:E4895" si="4596">D4894</f>
        <v/>
      </c>
      <c r="E4895" s="123" t="str">
        <f t="shared" si="4596"/>
        <v/>
      </c>
      <c r="F4895" s="213"/>
      <c r="G4895" s="124"/>
      <c r="H4895" s="125"/>
      <c r="I4895" s="125"/>
      <c r="J4895" s="214"/>
      <c r="K4895" s="185"/>
      <c r="L4895" s="185"/>
      <c r="M4895" s="132"/>
      <c r="N4895" s="118" t="str">
        <f>VLOOKUP(K4895,COD!$O$2:$P$10,2,FALSE)</f>
        <v>#N/A</v>
      </c>
      <c r="O4895" s="118" t="str">
        <f>VLOOKUP(L4895,COD!$O$12:$P$25,2,FALSE)</f>
        <v>#N/A</v>
      </c>
      <c r="P4895" s="119" t="str">
        <f t="shared" si="4517"/>
        <v>#N/A</v>
      </c>
    </row>
    <row r="4896" ht="23.25" customHeight="1">
      <c r="A4896" s="86" t="str">
        <f t="shared" si="4590"/>
        <v>8</v>
      </c>
      <c r="B4896" s="120">
        <v>8.0</v>
      </c>
      <c r="C4896" s="121" t="str">
        <f t="shared" si="91"/>
        <v/>
      </c>
      <c r="D4896" s="122" t="str">
        <f t="shared" ref="D4896:E4896" si="4597">D4895</f>
        <v/>
      </c>
      <c r="E4896" s="123" t="str">
        <f t="shared" si="4597"/>
        <v/>
      </c>
      <c r="F4896" s="213"/>
      <c r="G4896" s="124"/>
      <c r="H4896" s="125"/>
      <c r="I4896" s="125"/>
      <c r="J4896" s="214"/>
      <c r="K4896" s="185"/>
      <c r="L4896" s="185"/>
      <c r="M4896" s="127"/>
      <c r="N4896" s="128" t="str">
        <f>VLOOKUP(K4896,COD!$O$2:$P$10,2,FALSE)</f>
        <v>#N/A</v>
      </c>
      <c r="O4896" s="128" t="str">
        <f>VLOOKUP(L4896,COD!$O$12:$P$25,2,FALSE)</f>
        <v>#N/A</v>
      </c>
      <c r="P4896" s="119" t="str">
        <f t="shared" si="4517"/>
        <v>#N/A</v>
      </c>
    </row>
    <row r="4897" ht="23.25" customHeight="1">
      <c r="A4897" s="86" t="str">
        <f t="shared" si="4590"/>
        <v>9</v>
      </c>
      <c r="B4897" s="120">
        <v>9.0</v>
      </c>
      <c r="C4897" s="121" t="str">
        <f t="shared" si="91"/>
        <v/>
      </c>
      <c r="D4897" s="122" t="str">
        <f t="shared" ref="D4897:E4897" si="4598">D4896</f>
        <v/>
      </c>
      <c r="E4897" s="123" t="str">
        <f t="shared" si="4598"/>
        <v/>
      </c>
      <c r="F4897" s="213"/>
      <c r="G4897" s="124"/>
      <c r="H4897" s="125"/>
      <c r="I4897" s="125"/>
      <c r="J4897" s="214"/>
      <c r="K4897" s="185"/>
      <c r="L4897" s="185"/>
      <c r="M4897" s="130"/>
      <c r="N4897" s="118" t="str">
        <f>VLOOKUP(K4897,COD!$O$2:$P$10,2,FALSE)</f>
        <v>#N/A</v>
      </c>
      <c r="O4897" s="118" t="str">
        <f>VLOOKUP(L4897,COD!$O$12:$P$25,2,FALSE)</f>
        <v>#N/A</v>
      </c>
      <c r="P4897" s="119" t="str">
        <f t="shared" si="4517"/>
        <v>#N/A</v>
      </c>
    </row>
    <row r="4898" ht="23.25" customHeight="1">
      <c r="A4898" s="86" t="str">
        <f t="shared" si="4590"/>
        <v>10</v>
      </c>
      <c r="B4898" s="120">
        <v>10.0</v>
      </c>
      <c r="C4898" s="121" t="str">
        <f t="shared" si="91"/>
        <v/>
      </c>
      <c r="D4898" s="122" t="str">
        <f t="shared" ref="D4898:E4898" si="4599">D4897</f>
        <v/>
      </c>
      <c r="E4898" s="123" t="str">
        <f t="shared" si="4599"/>
        <v/>
      </c>
      <c r="F4898" s="213"/>
      <c r="G4898" s="124"/>
      <c r="H4898" s="125"/>
      <c r="I4898" s="125"/>
      <c r="J4898" s="214"/>
      <c r="K4898" s="185"/>
      <c r="L4898" s="185"/>
      <c r="M4898" s="127"/>
      <c r="N4898" s="128" t="str">
        <f>VLOOKUP(K4898,COD!$O$2:$P$10,2,FALSE)</f>
        <v>#N/A</v>
      </c>
      <c r="O4898" s="128" t="str">
        <f>VLOOKUP(L4898,COD!$O$12:$P$25,2,FALSE)</f>
        <v>#N/A</v>
      </c>
      <c r="P4898" s="119" t="str">
        <f t="shared" si="4517"/>
        <v>#N/A</v>
      </c>
    </row>
    <row r="4899" ht="23.25" customHeight="1">
      <c r="A4899" s="86" t="str">
        <f t="shared" si="4590"/>
        <v>11</v>
      </c>
      <c r="B4899" s="120">
        <v>11.0</v>
      </c>
      <c r="C4899" s="121" t="str">
        <f t="shared" si="91"/>
        <v/>
      </c>
      <c r="D4899" s="122" t="str">
        <f t="shared" ref="D4899:E4899" si="4600">D4898</f>
        <v/>
      </c>
      <c r="E4899" s="123" t="str">
        <f t="shared" si="4600"/>
        <v/>
      </c>
      <c r="F4899" s="213"/>
      <c r="G4899" s="124"/>
      <c r="H4899" s="125"/>
      <c r="I4899" s="125"/>
      <c r="J4899" s="214"/>
      <c r="K4899" s="185"/>
      <c r="L4899" s="185"/>
      <c r="M4899" s="130"/>
      <c r="N4899" s="118" t="str">
        <f>VLOOKUP(K4899,COD!$O$2:$P$10,2,FALSE)</f>
        <v>#N/A</v>
      </c>
      <c r="O4899" s="118" t="str">
        <f>VLOOKUP(L4899,COD!$O$12:$P$25,2,FALSE)</f>
        <v>#N/A</v>
      </c>
      <c r="P4899" s="119" t="str">
        <f t="shared" si="4517"/>
        <v>#N/A</v>
      </c>
    </row>
    <row r="4900" ht="23.25" customHeight="1">
      <c r="A4900" s="86" t="str">
        <f t="shared" si="4590"/>
        <v>12</v>
      </c>
      <c r="B4900" s="120">
        <v>12.0</v>
      </c>
      <c r="C4900" s="121" t="str">
        <f t="shared" si="91"/>
        <v/>
      </c>
      <c r="D4900" s="122" t="str">
        <f t="shared" ref="D4900:E4900" si="4601">D4899</f>
        <v/>
      </c>
      <c r="E4900" s="123" t="str">
        <f t="shared" si="4601"/>
        <v/>
      </c>
      <c r="F4900" s="213"/>
      <c r="G4900" s="124"/>
      <c r="H4900" s="125"/>
      <c r="I4900" s="125"/>
      <c r="J4900" s="214"/>
      <c r="K4900" s="186"/>
      <c r="L4900" s="186"/>
      <c r="M4900" s="131"/>
      <c r="N4900" s="128" t="str">
        <f>VLOOKUP(K4900,COD!$O$2:$P$10,2,FALSE)</f>
        <v>#N/A</v>
      </c>
      <c r="O4900" s="128" t="str">
        <f>VLOOKUP(L4900,COD!$O$12:$P$25,2,FALSE)</f>
        <v>#N/A</v>
      </c>
      <c r="P4900" s="119" t="str">
        <f t="shared" si="4517"/>
        <v>#N/A</v>
      </c>
    </row>
    <row r="4901" ht="23.25" customHeight="1">
      <c r="A4901" s="86" t="str">
        <f t="shared" si="4590"/>
        <v>13</v>
      </c>
      <c r="B4901" s="120">
        <v>13.0</v>
      </c>
      <c r="C4901" s="121" t="str">
        <f t="shared" si="91"/>
        <v/>
      </c>
      <c r="D4901" s="122" t="str">
        <f t="shared" ref="D4901:E4901" si="4602">D4900</f>
        <v/>
      </c>
      <c r="E4901" s="123" t="str">
        <f t="shared" si="4602"/>
        <v/>
      </c>
      <c r="F4901" s="213"/>
      <c r="G4901" s="124"/>
      <c r="H4901" s="125"/>
      <c r="I4901" s="125"/>
      <c r="J4901" s="214"/>
      <c r="K4901" s="185"/>
      <c r="L4901" s="185"/>
      <c r="M4901" s="132"/>
      <c r="N4901" s="118" t="str">
        <f>VLOOKUP(K4901,COD!$O$2:$P$10,2,FALSE)</f>
        <v>#N/A</v>
      </c>
      <c r="O4901" s="118" t="str">
        <f>VLOOKUP(L4901,COD!$O$12:$P$25,2,FALSE)</f>
        <v>#N/A</v>
      </c>
      <c r="P4901" s="119" t="str">
        <f t="shared" si="4517"/>
        <v>#N/A</v>
      </c>
    </row>
    <row r="4902" ht="23.25" customHeight="1">
      <c r="A4902" s="86" t="str">
        <f t="shared" si="4590"/>
        <v>14</v>
      </c>
      <c r="B4902" s="120">
        <v>14.0</v>
      </c>
      <c r="C4902" s="121" t="str">
        <f t="shared" si="91"/>
        <v/>
      </c>
      <c r="D4902" s="122" t="str">
        <f t="shared" ref="D4902:E4902" si="4603">D4901</f>
        <v/>
      </c>
      <c r="E4902" s="123" t="str">
        <f t="shared" si="4603"/>
        <v/>
      </c>
      <c r="F4902" s="213"/>
      <c r="G4902" s="124"/>
      <c r="H4902" s="125"/>
      <c r="I4902" s="125"/>
      <c r="J4902" s="214"/>
      <c r="K4902" s="186"/>
      <c r="L4902" s="186"/>
      <c r="M4902" s="131"/>
      <c r="N4902" s="128" t="str">
        <f>VLOOKUP(K4902,COD!$O$2:$P$10,2,FALSE)</f>
        <v>#N/A</v>
      </c>
      <c r="O4902" s="128" t="str">
        <f>VLOOKUP(L4902,COD!$O$12:$P$25,2,FALSE)</f>
        <v>#N/A</v>
      </c>
      <c r="P4902" s="119" t="str">
        <f t="shared" si="4517"/>
        <v>#N/A</v>
      </c>
    </row>
    <row r="4903" ht="23.25" customHeight="1">
      <c r="A4903" s="86" t="str">
        <f t="shared" si="4590"/>
        <v>15</v>
      </c>
      <c r="B4903" s="120">
        <v>15.0</v>
      </c>
      <c r="C4903" s="121" t="str">
        <f t="shared" si="91"/>
        <v/>
      </c>
      <c r="D4903" s="122" t="str">
        <f t="shared" ref="D4903:E4903" si="4604">D4902</f>
        <v/>
      </c>
      <c r="E4903" s="123" t="str">
        <f t="shared" si="4604"/>
        <v/>
      </c>
      <c r="F4903" s="213"/>
      <c r="G4903" s="124"/>
      <c r="H4903" s="125"/>
      <c r="I4903" s="125"/>
      <c r="J4903" s="214"/>
      <c r="K4903" s="186"/>
      <c r="L4903" s="186"/>
      <c r="M4903" s="132"/>
      <c r="N4903" s="118" t="str">
        <f>VLOOKUP(K4903,COD!$O$2:$P$10,2,FALSE)</f>
        <v>#N/A</v>
      </c>
      <c r="O4903" s="118" t="str">
        <f>VLOOKUP(L4903,COD!$O$12:$P$25,2,FALSE)</f>
        <v>#N/A</v>
      </c>
      <c r="P4903" s="119" t="str">
        <f t="shared" si="4517"/>
        <v>#N/A</v>
      </c>
    </row>
    <row r="4904" ht="23.25" customHeight="1">
      <c r="A4904" s="86" t="str">
        <f t="shared" si="4590"/>
        <v>16</v>
      </c>
      <c r="B4904" s="120">
        <v>16.0</v>
      </c>
      <c r="C4904" s="121" t="str">
        <f t="shared" si="91"/>
        <v/>
      </c>
      <c r="D4904" s="122" t="str">
        <f t="shared" ref="D4904:E4904" si="4605">D4903</f>
        <v/>
      </c>
      <c r="E4904" s="123" t="str">
        <f t="shared" si="4605"/>
        <v/>
      </c>
      <c r="F4904" s="213"/>
      <c r="G4904" s="124"/>
      <c r="H4904" s="125"/>
      <c r="I4904" s="125"/>
      <c r="J4904" s="214"/>
      <c r="K4904" s="186"/>
      <c r="L4904" s="186"/>
      <c r="M4904" s="127"/>
      <c r="N4904" s="128" t="str">
        <f>VLOOKUP(K4904,COD!$O$2:$P$10,2,FALSE)</f>
        <v>#N/A</v>
      </c>
      <c r="O4904" s="128" t="str">
        <f>VLOOKUP(L4904,COD!$O$12:$P$25,2,FALSE)</f>
        <v>#N/A</v>
      </c>
      <c r="P4904" s="119" t="str">
        <f t="shared" si="4517"/>
        <v>#N/A</v>
      </c>
    </row>
    <row r="4905" ht="23.25" customHeight="1">
      <c r="A4905" s="86" t="str">
        <f t="shared" si="4590"/>
        <v>17</v>
      </c>
      <c r="B4905" s="120">
        <v>17.0</v>
      </c>
      <c r="C4905" s="121" t="str">
        <f t="shared" si="91"/>
        <v/>
      </c>
      <c r="D4905" s="122" t="str">
        <f t="shared" ref="D4905:E4905" si="4606">D4904</f>
        <v/>
      </c>
      <c r="E4905" s="123" t="str">
        <f t="shared" si="4606"/>
        <v/>
      </c>
      <c r="F4905" s="213"/>
      <c r="G4905" s="124"/>
      <c r="H4905" s="125"/>
      <c r="I4905" s="125"/>
      <c r="J4905" s="214"/>
      <c r="K4905" s="186"/>
      <c r="L4905" s="186"/>
      <c r="M4905" s="130"/>
      <c r="N4905" s="118" t="str">
        <f>VLOOKUP(K4905,COD!$O$2:$P$10,2,FALSE)</f>
        <v>#N/A</v>
      </c>
      <c r="O4905" s="118" t="str">
        <f>VLOOKUP(L4905,COD!$O$12:$P$25,2,FALSE)</f>
        <v>#N/A</v>
      </c>
      <c r="P4905" s="119" t="str">
        <f t="shared" si="4517"/>
        <v>#N/A</v>
      </c>
    </row>
    <row r="4906" ht="23.25" customHeight="1">
      <c r="A4906" s="86" t="str">
        <f t="shared" si="4590"/>
        <v>18</v>
      </c>
      <c r="B4906" s="120">
        <v>18.0</v>
      </c>
      <c r="C4906" s="121" t="str">
        <f t="shared" si="91"/>
        <v/>
      </c>
      <c r="D4906" s="122" t="str">
        <f t="shared" ref="D4906:E4906" si="4607">D4905</f>
        <v/>
      </c>
      <c r="E4906" s="123" t="str">
        <f t="shared" si="4607"/>
        <v/>
      </c>
      <c r="F4906" s="213"/>
      <c r="G4906" s="124"/>
      <c r="H4906" s="125"/>
      <c r="I4906" s="125"/>
      <c r="J4906" s="215"/>
      <c r="K4906" s="186"/>
      <c r="L4906" s="186"/>
      <c r="M4906" s="131"/>
      <c r="N4906" s="128" t="str">
        <f>VLOOKUP(K4906,COD!$O$2:$P$10,2,FALSE)</f>
        <v>#N/A</v>
      </c>
      <c r="O4906" s="128" t="str">
        <f>VLOOKUP(L4906,COD!$O$12:$P$25,2,FALSE)</f>
        <v>#N/A</v>
      </c>
      <c r="P4906" s="119" t="str">
        <f t="shared" si="4517"/>
        <v>#N/A</v>
      </c>
    </row>
    <row r="4907" ht="23.25" customHeight="1">
      <c r="A4907" s="86" t="str">
        <f t="shared" si="4590"/>
        <v>19</v>
      </c>
      <c r="B4907" s="120">
        <v>19.0</v>
      </c>
      <c r="C4907" s="121" t="str">
        <f t="shared" si="91"/>
        <v/>
      </c>
      <c r="D4907" s="122" t="str">
        <f t="shared" ref="D4907:E4907" si="4608">D4906</f>
        <v/>
      </c>
      <c r="E4907" s="123" t="str">
        <f t="shared" si="4608"/>
        <v/>
      </c>
      <c r="F4907" s="213"/>
      <c r="G4907" s="124"/>
      <c r="H4907" s="125"/>
      <c r="I4907" s="125"/>
      <c r="J4907" s="214"/>
      <c r="K4907" s="186"/>
      <c r="L4907" s="186"/>
      <c r="M4907" s="132"/>
      <c r="N4907" s="118" t="str">
        <f>VLOOKUP(K4907,COD!$O$2:$P$10,2,FALSE)</f>
        <v>#N/A</v>
      </c>
      <c r="O4907" s="118" t="str">
        <f>VLOOKUP(L4907,COD!$O$12:$P$25,2,FALSE)</f>
        <v>#N/A</v>
      </c>
      <c r="P4907" s="119" t="str">
        <f t="shared" si="4517"/>
        <v>#N/A</v>
      </c>
    </row>
    <row r="4908" ht="23.25" customHeight="1">
      <c r="A4908" s="86" t="str">
        <f t="shared" si="4590"/>
        <v>20</v>
      </c>
      <c r="B4908" s="120">
        <v>20.0</v>
      </c>
      <c r="C4908" s="121" t="str">
        <f t="shared" si="91"/>
        <v/>
      </c>
      <c r="D4908" s="122" t="str">
        <f t="shared" ref="D4908:E4908" si="4609">D4907</f>
        <v/>
      </c>
      <c r="E4908" s="123" t="str">
        <f t="shared" si="4609"/>
        <v/>
      </c>
      <c r="F4908" s="213"/>
      <c r="G4908" s="124"/>
      <c r="H4908" s="125"/>
      <c r="I4908" s="125"/>
      <c r="J4908" s="214"/>
      <c r="K4908" s="186"/>
      <c r="L4908" s="186"/>
      <c r="M4908" s="127"/>
      <c r="N4908" s="128" t="str">
        <f>VLOOKUP(K4908,COD!$O$2:$P$10,2,FALSE)</f>
        <v>#N/A</v>
      </c>
      <c r="O4908" s="128" t="str">
        <f>VLOOKUP(L4908,COD!$O$12:$P$25,2,FALSE)</f>
        <v>#N/A</v>
      </c>
      <c r="P4908" s="119" t="str">
        <f t="shared" si="4517"/>
        <v>#N/A</v>
      </c>
    </row>
    <row r="4909" ht="23.25" customHeight="1">
      <c r="A4909" s="86" t="str">
        <f t="shared" si="4590"/>
        <v>21</v>
      </c>
      <c r="B4909" s="120">
        <v>21.0</v>
      </c>
      <c r="C4909" s="121" t="str">
        <f t="shared" si="91"/>
        <v/>
      </c>
      <c r="D4909" s="122" t="str">
        <f t="shared" ref="D4909:E4909" si="4610">D4908</f>
        <v/>
      </c>
      <c r="E4909" s="123" t="str">
        <f t="shared" si="4610"/>
        <v/>
      </c>
      <c r="F4909" s="213"/>
      <c r="G4909" s="124"/>
      <c r="H4909" s="125"/>
      <c r="I4909" s="125"/>
      <c r="J4909" s="215"/>
      <c r="K4909" s="185"/>
      <c r="L4909" s="186"/>
      <c r="M4909" s="132"/>
      <c r="N4909" s="118" t="str">
        <f>VLOOKUP(K4909,COD!$O$2:$P$10,2,FALSE)</f>
        <v>#N/A</v>
      </c>
      <c r="O4909" s="118" t="str">
        <f>VLOOKUP(L4909,COD!$O$12:$P$25,2,FALSE)</f>
        <v>#N/A</v>
      </c>
      <c r="P4909" s="119" t="str">
        <f t="shared" si="4517"/>
        <v>#N/A</v>
      </c>
    </row>
    <row r="4910" ht="23.25" customHeight="1">
      <c r="A4910" s="86" t="str">
        <f t="shared" si="4590"/>
        <v>22</v>
      </c>
      <c r="B4910" s="120">
        <v>22.0</v>
      </c>
      <c r="C4910" s="121" t="str">
        <f t="shared" si="91"/>
        <v/>
      </c>
      <c r="D4910" s="122" t="str">
        <f t="shared" ref="D4910:E4910" si="4611">D4909</f>
        <v/>
      </c>
      <c r="E4910" s="123" t="str">
        <f t="shared" si="4611"/>
        <v/>
      </c>
      <c r="F4910" s="213"/>
      <c r="G4910" s="124"/>
      <c r="H4910" s="125"/>
      <c r="I4910" s="125"/>
      <c r="J4910" s="214"/>
      <c r="K4910" s="186"/>
      <c r="L4910" s="186"/>
      <c r="M4910" s="131"/>
      <c r="N4910" s="128" t="str">
        <f>VLOOKUP(K4910,COD!$O$2:$P$10,2,FALSE)</f>
        <v>#N/A</v>
      </c>
      <c r="O4910" s="128" t="str">
        <f>VLOOKUP(L4910,COD!$O$12:$P$25,2,FALSE)</f>
        <v>#N/A</v>
      </c>
      <c r="P4910" s="119" t="str">
        <f t="shared" si="4517"/>
        <v>#N/A</v>
      </c>
    </row>
    <row r="4911" ht="23.25" customHeight="1">
      <c r="A4911" s="86" t="str">
        <f t="shared" si="4590"/>
        <v>23</v>
      </c>
      <c r="B4911" s="120">
        <v>23.0</v>
      </c>
      <c r="C4911" s="121" t="str">
        <f t="shared" si="91"/>
        <v/>
      </c>
      <c r="D4911" s="122" t="str">
        <f t="shared" ref="D4911:E4911" si="4612">D4910</f>
        <v/>
      </c>
      <c r="E4911" s="123" t="str">
        <f t="shared" si="4612"/>
        <v/>
      </c>
      <c r="F4911" s="213"/>
      <c r="G4911" s="124"/>
      <c r="H4911" s="125"/>
      <c r="I4911" s="125"/>
      <c r="J4911" s="214"/>
      <c r="K4911" s="185"/>
      <c r="L4911" s="186"/>
      <c r="M4911" s="130"/>
      <c r="N4911" s="118" t="str">
        <f>VLOOKUP(K4911,COD!$O$2:$P$10,2,FALSE)</f>
        <v>#N/A</v>
      </c>
      <c r="O4911" s="118" t="str">
        <f>VLOOKUP(L4911,COD!$O$12:$P$25,2,FALSE)</f>
        <v>#N/A</v>
      </c>
      <c r="P4911" s="119" t="str">
        <f t="shared" si="4517"/>
        <v>#N/A</v>
      </c>
    </row>
    <row r="4912" ht="23.25" customHeight="1">
      <c r="A4912" s="86" t="str">
        <f t="shared" si="4590"/>
        <v>24</v>
      </c>
      <c r="B4912" s="120">
        <v>24.0</v>
      </c>
      <c r="C4912" s="121" t="str">
        <f t="shared" si="91"/>
        <v/>
      </c>
      <c r="D4912" s="122" t="str">
        <f t="shared" ref="D4912:E4912" si="4613">D4911</f>
        <v/>
      </c>
      <c r="E4912" s="123" t="str">
        <f t="shared" si="4613"/>
        <v/>
      </c>
      <c r="F4912" s="213"/>
      <c r="G4912" s="124"/>
      <c r="H4912" s="125"/>
      <c r="I4912" s="125"/>
      <c r="J4912" s="214"/>
      <c r="K4912" s="186"/>
      <c r="L4912" s="186"/>
      <c r="M4912" s="131"/>
      <c r="N4912" s="128" t="str">
        <f>VLOOKUP(K4912,COD!$O$2:$P$10,2,FALSE)</f>
        <v>#N/A</v>
      </c>
      <c r="O4912" s="128" t="str">
        <f>VLOOKUP(L4912,COD!$O$12:$P$25,2,FALSE)</f>
        <v>#N/A</v>
      </c>
      <c r="P4912" s="119" t="str">
        <f t="shared" si="4517"/>
        <v>#N/A</v>
      </c>
    </row>
    <row r="4913" ht="23.25" customHeight="1">
      <c r="A4913" s="86" t="str">
        <f t="shared" si="4590"/>
        <v>25</v>
      </c>
      <c r="B4913" s="120">
        <v>25.0</v>
      </c>
      <c r="C4913" s="121" t="str">
        <f t="shared" si="91"/>
        <v/>
      </c>
      <c r="D4913" s="122" t="str">
        <f t="shared" ref="D4913:E4913" si="4614">D4912</f>
        <v/>
      </c>
      <c r="E4913" s="123" t="str">
        <f t="shared" si="4614"/>
        <v/>
      </c>
      <c r="F4913" s="213"/>
      <c r="G4913" s="124"/>
      <c r="H4913" s="125"/>
      <c r="I4913" s="125"/>
      <c r="J4913" s="215"/>
      <c r="K4913" s="185"/>
      <c r="L4913" s="185"/>
      <c r="M4913" s="132"/>
      <c r="N4913" s="118" t="str">
        <f>VLOOKUP(K4913,COD!$O$2:$P$10,2,FALSE)</f>
        <v>#N/A</v>
      </c>
      <c r="O4913" s="118" t="str">
        <f>VLOOKUP(L4913,COD!$O$12:$P$25,2,FALSE)</f>
        <v>#N/A</v>
      </c>
      <c r="P4913" s="119" t="str">
        <f t="shared" si="4517"/>
        <v>#N/A</v>
      </c>
    </row>
    <row r="4914" ht="23.25" customHeight="1">
      <c r="A4914" s="86" t="str">
        <f t="shared" si="4590"/>
        <v>26</v>
      </c>
      <c r="B4914" s="120">
        <v>26.0</v>
      </c>
      <c r="C4914" s="121" t="str">
        <f t="shared" si="91"/>
        <v/>
      </c>
      <c r="D4914" s="122" t="str">
        <f t="shared" ref="D4914:E4914" si="4615">D4913</f>
        <v/>
      </c>
      <c r="E4914" s="123" t="str">
        <f t="shared" si="4615"/>
        <v/>
      </c>
      <c r="F4914" s="213"/>
      <c r="G4914" s="124"/>
      <c r="H4914" s="125"/>
      <c r="I4914" s="125"/>
      <c r="J4914" s="214"/>
      <c r="K4914" s="185"/>
      <c r="L4914" s="185"/>
      <c r="M4914" s="127"/>
      <c r="N4914" s="128" t="str">
        <f>VLOOKUP(K4914,COD!$O$2:$P$10,2,FALSE)</f>
        <v>#N/A</v>
      </c>
      <c r="O4914" s="128" t="str">
        <f>VLOOKUP(L4914,COD!$O$12:$P$25,2,FALSE)</f>
        <v>#N/A</v>
      </c>
      <c r="P4914" s="119" t="str">
        <f t="shared" si="4517"/>
        <v>#N/A</v>
      </c>
    </row>
    <row r="4915" ht="23.25" customHeight="1">
      <c r="A4915" s="86" t="str">
        <f t="shared" si="4590"/>
        <v>27</v>
      </c>
      <c r="B4915" s="120">
        <v>27.0</v>
      </c>
      <c r="C4915" s="121" t="str">
        <f t="shared" si="91"/>
        <v/>
      </c>
      <c r="D4915" s="122" t="str">
        <f t="shared" ref="D4915:E4915" si="4616">D4914</f>
        <v/>
      </c>
      <c r="E4915" s="123" t="str">
        <f t="shared" si="4616"/>
        <v/>
      </c>
      <c r="F4915" s="213"/>
      <c r="G4915" s="124"/>
      <c r="H4915" s="125"/>
      <c r="I4915" s="125"/>
      <c r="J4915" s="214"/>
      <c r="K4915" s="185"/>
      <c r="L4915" s="185"/>
      <c r="M4915" s="130"/>
      <c r="N4915" s="118" t="str">
        <f>VLOOKUP(K4915,COD!$O$2:$P$10,2,FALSE)</f>
        <v>#N/A</v>
      </c>
      <c r="O4915" s="118" t="str">
        <f>VLOOKUP(L4915,COD!$O$12:$P$25,2,FALSE)</f>
        <v>#N/A</v>
      </c>
      <c r="P4915" s="119" t="str">
        <f t="shared" si="4517"/>
        <v>#N/A</v>
      </c>
    </row>
    <row r="4916" ht="23.25" customHeight="1">
      <c r="A4916" s="86" t="str">
        <f t="shared" si="4590"/>
        <v>28</v>
      </c>
      <c r="B4916" s="120">
        <v>28.0</v>
      </c>
      <c r="C4916" s="121" t="str">
        <f t="shared" si="91"/>
        <v/>
      </c>
      <c r="D4916" s="122" t="str">
        <f t="shared" ref="D4916:E4916" si="4617">D4915</f>
        <v/>
      </c>
      <c r="E4916" s="123" t="str">
        <f t="shared" si="4617"/>
        <v/>
      </c>
      <c r="F4916" s="213"/>
      <c r="G4916" s="124"/>
      <c r="H4916" s="125"/>
      <c r="I4916" s="125"/>
      <c r="J4916" s="214"/>
      <c r="K4916" s="185"/>
      <c r="L4916" s="185"/>
      <c r="M4916" s="127"/>
      <c r="N4916" s="128" t="str">
        <f>VLOOKUP(K4916,COD!$O$2:$P$10,2,FALSE)</f>
        <v>#N/A</v>
      </c>
      <c r="O4916" s="128" t="str">
        <f>VLOOKUP(L4916,COD!$O$12:$P$25,2,FALSE)</f>
        <v>#N/A</v>
      </c>
      <c r="P4916" s="119" t="str">
        <f t="shared" si="4517"/>
        <v>#N/A</v>
      </c>
    </row>
    <row r="4917" ht="23.25" customHeight="1">
      <c r="A4917" s="86" t="str">
        <f t="shared" si="4590"/>
        <v>29</v>
      </c>
      <c r="B4917" s="120">
        <v>29.0</v>
      </c>
      <c r="C4917" s="121" t="str">
        <f t="shared" si="91"/>
        <v/>
      </c>
      <c r="D4917" s="122" t="str">
        <f t="shared" ref="D4917:E4917" si="4618">D4916</f>
        <v/>
      </c>
      <c r="E4917" s="123" t="str">
        <f t="shared" si="4618"/>
        <v/>
      </c>
      <c r="F4917" s="213"/>
      <c r="G4917" s="124"/>
      <c r="H4917" s="125"/>
      <c r="I4917" s="125"/>
      <c r="J4917" s="214"/>
      <c r="K4917" s="185"/>
      <c r="L4917" s="185"/>
      <c r="M4917" s="130"/>
      <c r="N4917" s="118" t="str">
        <f>VLOOKUP(K4917,COD!$O$2:$P$10,2,FALSE)</f>
        <v>#N/A</v>
      </c>
      <c r="O4917" s="118" t="str">
        <f>VLOOKUP(L4917,COD!$O$12:$P$25,2,FALSE)</f>
        <v>#N/A</v>
      </c>
      <c r="P4917" s="119" t="str">
        <f t="shared" si="4517"/>
        <v>#N/A</v>
      </c>
    </row>
    <row r="4918" ht="23.25" customHeight="1">
      <c r="A4918" s="86" t="str">
        <f t="shared" si="4590"/>
        <v>30</v>
      </c>
      <c r="B4918" s="120">
        <v>30.0</v>
      </c>
      <c r="C4918" s="121" t="str">
        <f t="shared" si="91"/>
        <v/>
      </c>
      <c r="D4918" s="122" t="str">
        <f t="shared" ref="D4918:E4918" si="4619">D4917</f>
        <v/>
      </c>
      <c r="E4918" s="123" t="str">
        <f t="shared" si="4619"/>
        <v/>
      </c>
      <c r="F4918" s="213"/>
      <c r="G4918" s="124"/>
      <c r="H4918" s="125"/>
      <c r="I4918" s="125"/>
      <c r="J4918" s="214"/>
      <c r="K4918" s="185"/>
      <c r="L4918" s="185"/>
      <c r="M4918" s="131"/>
      <c r="N4918" s="128" t="str">
        <f>VLOOKUP(K4918,COD!$O$2:$P$10,2,FALSE)</f>
        <v>#N/A</v>
      </c>
      <c r="O4918" s="128" t="str">
        <f>VLOOKUP(L4918,COD!$O$12:$P$25,2,FALSE)</f>
        <v>#N/A</v>
      </c>
      <c r="P4918" s="119" t="str">
        <f t="shared" si="4517"/>
        <v>#N/A</v>
      </c>
    </row>
    <row r="4919" ht="23.25" customHeight="1">
      <c r="A4919" s="86" t="str">
        <f t="shared" si="4590"/>
        <v>31</v>
      </c>
      <c r="B4919" s="120">
        <v>31.0</v>
      </c>
      <c r="C4919" s="121" t="str">
        <f t="shared" si="91"/>
        <v/>
      </c>
      <c r="D4919" s="122" t="str">
        <f t="shared" ref="D4919:E4919" si="4620">D4918</f>
        <v/>
      </c>
      <c r="E4919" s="123" t="str">
        <f t="shared" si="4620"/>
        <v/>
      </c>
      <c r="F4919" s="213"/>
      <c r="G4919" s="124"/>
      <c r="H4919" s="125"/>
      <c r="I4919" s="125"/>
      <c r="J4919" s="214"/>
      <c r="K4919" s="186"/>
      <c r="L4919" s="186"/>
      <c r="M4919" s="130"/>
      <c r="N4919" s="118" t="str">
        <f>VLOOKUP(K4919,COD!$O$2:$P$10,2,FALSE)</f>
        <v>#N/A</v>
      </c>
      <c r="O4919" s="118" t="str">
        <f>VLOOKUP(L4919,COD!$O$12:$P$25,2,FALSE)</f>
        <v>#N/A</v>
      </c>
      <c r="P4919" s="119" t="str">
        <f t="shared" si="4517"/>
        <v>#N/A</v>
      </c>
    </row>
    <row r="4920" ht="23.25" customHeight="1">
      <c r="A4920" s="86" t="str">
        <f t="shared" si="4590"/>
        <v>32</v>
      </c>
      <c r="B4920" s="120">
        <v>32.0</v>
      </c>
      <c r="C4920" s="121" t="str">
        <f t="shared" si="91"/>
        <v/>
      </c>
      <c r="D4920" s="122" t="str">
        <f t="shared" ref="D4920:E4920" si="4621">D4919</f>
        <v/>
      </c>
      <c r="E4920" s="123" t="str">
        <f t="shared" si="4621"/>
        <v/>
      </c>
      <c r="F4920" s="213"/>
      <c r="G4920" s="124"/>
      <c r="H4920" s="125"/>
      <c r="I4920" s="125"/>
      <c r="J4920" s="214"/>
      <c r="K4920" s="185"/>
      <c r="L4920" s="185"/>
      <c r="M4920" s="131"/>
      <c r="N4920" s="128" t="str">
        <f>VLOOKUP(K4920,COD!$O$2:$P$10,2,FALSE)</f>
        <v>#N/A</v>
      </c>
      <c r="O4920" s="128" t="str">
        <f>VLOOKUP(L4920,COD!$O$12:$P$25,2,FALSE)</f>
        <v>#N/A</v>
      </c>
      <c r="P4920" s="119" t="str">
        <f t="shared" si="4517"/>
        <v>#N/A</v>
      </c>
    </row>
    <row r="4921" ht="23.25" customHeight="1">
      <c r="A4921" s="86" t="str">
        <f t="shared" si="4590"/>
        <v>33</v>
      </c>
      <c r="B4921" s="120">
        <v>33.0</v>
      </c>
      <c r="C4921" s="121" t="str">
        <f t="shared" si="91"/>
        <v/>
      </c>
      <c r="D4921" s="122" t="str">
        <f t="shared" ref="D4921:E4921" si="4622">D4920</f>
        <v/>
      </c>
      <c r="E4921" s="123" t="str">
        <f t="shared" si="4622"/>
        <v/>
      </c>
      <c r="F4921" s="213"/>
      <c r="G4921" s="124"/>
      <c r="H4921" s="125"/>
      <c r="I4921" s="125"/>
      <c r="J4921" s="214"/>
      <c r="K4921" s="185"/>
      <c r="L4921" s="185"/>
      <c r="M4921" s="132"/>
      <c r="N4921" s="118" t="str">
        <f>VLOOKUP(K4921,COD!$O$2:$P$10,2,FALSE)</f>
        <v>#N/A</v>
      </c>
      <c r="O4921" s="118" t="str">
        <f>VLOOKUP(L4921,COD!$O$12:$P$25,2,FALSE)</f>
        <v>#N/A</v>
      </c>
      <c r="P4921" s="119" t="str">
        <f t="shared" si="4517"/>
        <v>#N/A</v>
      </c>
    </row>
    <row r="4922" ht="23.25" customHeight="1">
      <c r="A4922" s="86" t="str">
        <f t="shared" si="4590"/>
        <v>34</v>
      </c>
      <c r="B4922" s="120">
        <v>34.0</v>
      </c>
      <c r="C4922" s="121" t="str">
        <f t="shared" si="91"/>
        <v/>
      </c>
      <c r="D4922" s="122" t="str">
        <f t="shared" ref="D4922:E4922" si="4623">D4921</f>
        <v/>
      </c>
      <c r="E4922" s="123" t="str">
        <f t="shared" si="4623"/>
        <v/>
      </c>
      <c r="F4922" s="213"/>
      <c r="G4922" s="124"/>
      <c r="H4922" s="125"/>
      <c r="I4922" s="125"/>
      <c r="J4922" s="214"/>
      <c r="K4922" s="185"/>
      <c r="L4922" s="185"/>
      <c r="M4922" s="127"/>
      <c r="N4922" s="128" t="str">
        <f>VLOOKUP(K4922,COD!$O$2:$P$10,2,FALSE)</f>
        <v>#N/A</v>
      </c>
      <c r="O4922" s="128" t="str">
        <f>VLOOKUP(L4922,COD!$O$12:$P$25,2,FALSE)</f>
        <v>#N/A</v>
      </c>
      <c r="P4922" s="119" t="str">
        <f t="shared" si="4517"/>
        <v>#N/A</v>
      </c>
    </row>
    <row r="4923" ht="23.25" customHeight="1">
      <c r="A4923" s="86" t="str">
        <f t="shared" si="4590"/>
        <v>35</v>
      </c>
      <c r="B4923" s="120">
        <v>35.0</v>
      </c>
      <c r="C4923" s="121" t="str">
        <f t="shared" si="91"/>
        <v/>
      </c>
      <c r="D4923" s="122" t="str">
        <f t="shared" ref="D4923:E4923" si="4624">D4922</f>
        <v/>
      </c>
      <c r="E4923" s="123" t="str">
        <f t="shared" si="4624"/>
        <v/>
      </c>
      <c r="F4923" s="213"/>
      <c r="G4923" s="124"/>
      <c r="H4923" s="125"/>
      <c r="I4923" s="125"/>
      <c r="J4923" s="214"/>
      <c r="K4923" s="185"/>
      <c r="L4923" s="185"/>
      <c r="M4923" s="130"/>
      <c r="N4923" s="118" t="str">
        <f>VLOOKUP(K4923,COD!$O$2:$P$10,2,FALSE)</f>
        <v>#N/A</v>
      </c>
      <c r="O4923" s="118" t="str">
        <f>VLOOKUP(L4923,COD!$O$12:$P$25,2,FALSE)</f>
        <v>#N/A</v>
      </c>
      <c r="P4923" s="119" t="str">
        <f t="shared" si="4517"/>
        <v>#N/A</v>
      </c>
    </row>
    <row r="4924" ht="23.25" customHeight="1">
      <c r="A4924" s="86" t="str">
        <f t="shared" si="4590"/>
        <v>36</v>
      </c>
      <c r="B4924" s="120">
        <v>36.0</v>
      </c>
      <c r="C4924" s="121" t="str">
        <f t="shared" si="91"/>
        <v/>
      </c>
      <c r="D4924" s="122" t="str">
        <f t="shared" ref="D4924:E4924" si="4625">D4923</f>
        <v/>
      </c>
      <c r="E4924" s="123" t="str">
        <f t="shared" si="4625"/>
        <v/>
      </c>
      <c r="F4924" s="213"/>
      <c r="G4924" s="124"/>
      <c r="H4924" s="125"/>
      <c r="I4924" s="125"/>
      <c r="J4924" s="214"/>
      <c r="K4924" s="185"/>
      <c r="L4924" s="185"/>
      <c r="M4924" s="127"/>
      <c r="N4924" s="128" t="str">
        <f>VLOOKUP(K4924,COD!$O$2:$P$10,2,FALSE)</f>
        <v>#N/A</v>
      </c>
      <c r="O4924" s="128" t="str">
        <f>VLOOKUP(L4924,COD!$O$12:$P$25,2,FALSE)</f>
        <v>#N/A</v>
      </c>
      <c r="P4924" s="119" t="str">
        <f t="shared" si="4517"/>
        <v>#N/A</v>
      </c>
    </row>
    <row r="4925" ht="23.25" customHeight="1">
      <c r="A4925" s="86" t="str">
        <f t="shared" si="4590"/>
        <v>37</v>
      </c>
      <c r="B4925" s="120">
        <v>37.0</v>
      </c>
      <c r="C4925" s="121" t="str">
        <f t="shared" si="91"/>
        <v/>
      </c>
      <c r="D4925" s="122" t="str">
        <f t="shared" ref="D4925:E4925" si="4626">D4924</f>
        <v/>
      </c>
      <c r="E4925" s="123" t="str">
        <f t="shared" si="4626"/>
        <v/>
      </c>
      <c r="F4925" s="213"/>
      <c r="G4925" s="124"/>
      <c r="H4925" s="125"/>
      <c r="I4925" s="125"/>
      <c r="J4925" s="215"/>
      <c r="K4925" s="185"/>
      <c r="L4925" s="185"/>
      <c r="M4925" s="132"/>
      <c r="N4925" s="118" t="str">
        <f>VLOOKUP(K4925,COD!$O$2:$P$10,2,FALSE)</f>
        <v>#N/A</v>
      </c>
      <c r="O4925" s="118" t="str">
        <f>VLOOKUP(L4925,COD!$O$12:$P$25,2,FALSE)</f>
        <v>#N/A</v>
      </c>
      <c r="P4925" s="119" t="str">
        <f t="shared" si="4517"/>
        <v>#N/A</v>
      </c>
    </row>
    <row r="4926" ht="23.25" customHeight="1">
      <c r="A4926" s="86" t="str">
        <f t="shared" si="4590"/>
        <v>38</v>
      </c>
      <c r="B4926" s="120">
        <v>38.0</v>
      </c>
      <c r="C4926" s="121" t="str">
        <f t="shared" si="91"/>
        <v/>
      </c>
      <c r="D4926" s="122" t="str">
        <f t="shared" ref="D4926:E4926" si="4627">D4925</f>
        <v/>
      </c>
      <c r="E4926" s="123" t="str">
        <f t="shared" si="4627"/>
        <v/>
      </c>
      <c r="F4926" s="213"/>
      <c r="G4926" s="124"/>
      <c r="H4926" s="125"/>
      <c r="I4926" s="125"/>
      <c r="J4926" s="214"/>
      <c r="K4926" s="185"/>
      <c r="L4926" s="185"/>
      <c r="M4926" s="127"/>
      <c r="N4926" s="128" t="str">
        <f>VLOOKUP(K4926,COD!$O$2:$P$10,2,FALSE)</f>
        <v>#N/A</v>
      </c>
      <c r="O4926" s="128" t="str">
        <f>VLOOKUP(L4926,COD!$O$12:$P$25,2,FALSE)</f>
        <v>#N/A</v>
      </c>
      <c r="P4926" s="119" t="str">
        <f t="shared" si="4517"/>
        <v>#N/A</v>
      </c>
    </row>
    <row r="4927" ht="23.25" customHeight="1">
      <c r="A4927" s="86" t="str">
        <f t="shared" si="4590"/>
        <v>39</v>
      </c>
      <c r="B4927" s="120">
        <v>39.0</v>
      </c>
      <c r="C4927" s="121" t="str">
        <f t="shared" si="91"/>
        <v/>
      </c>
      <c r="D4927" s="122" t="str">
        <f t="shared" ref="D4927:E4927" si="4628">D4926</f>
        <v/>
      </c>
      <c r="E4927" s="123" t="str">
        <f t="shared" si="4628"/>
        <v/>
      </c>
      <c r="F4927" s="213"/>
      <c r="G4927" s="124"/>
      <c r="H4927" s="125"/>
      <c r="I4927" s="125"/>
      <c r="J4927" s="214"/>
      <c r="K4927" s="185"/>
      <c r="L4927" s="186"/>
      <c r="M4927" s="132"/>
      <c r="N4927" s="118" t="str">
        <f>VLOOKUP(K4927,COD!$O$2:$P$10,2,FALSE)</f>
        <v>#N/A</v>
      </c>
      <c r="O4927" s="118" t="str">
        <f>VLOOKUP(L4927,COD!$O$12:$P$25,2,FALSE)</f>
        <v>#N/A</v>
      </c>
      <c r="P4927" s="119" t="str">
        <f t="shared" si="4517"/>
        <v>#N/A</v>
      </c>
    </row>
    <row r="4928" ht="23.25" customHeight="1">
      <c r="A4928" s="86" t="str">
        <f t="shared" si="4590"/>
        <v>40</v>
      </c>
      <c r="B4928" s="120">
        <v>40.0</v>
      </c>
      <c r="C4928" s="121" t="str">
        <f t="shared" si="91"/>
        <v/>
      </c>
      <c r="D4928" s="122" t="str">
        <f t="shared" ref="D4928:E4928" si="4629">D4927</f>
        <v/>
      </c>
      <c r="E4928" s="123" t="str">
        <f t="shared" si="4629"/>
        <v/>
      </c>
      <c r="F4928" s="213"/>
      <c r="G4928" s="124"/>
      <c r="H4928" s="125"/>
      <c r="I4928" s="125"/>
      <c r="J4928" s="214"/>
      <c r="K4928" s="185"/>
      <c r="L4928" s="186"/>
      <c r="M4928" s="131"/>
      <c r="N4928" s="128" t="str">
        <f>VLOOKUP(K4928,COD!$O$2:$P$10,2,FALSE)</f>
        <v>#N/A</v>
      </c>
      <c r="O4928" s="128" t="str">
        <f>VLOOKUP(L4928,COD!$O$12:$P$25,2,FALSE)</f>
        <v>#N/A</v>
      </c>
      <c r="P4928" s="119" t="str">
        <f t="shared" si="4517"/>
        <v>#N/A</v>
      </c>
    </row>
    <row r="4929" ht="23.25" customHeight="1">
      <c r="A4929" s="86" t="str">
        <f t="shared" si="4590"/>
        <v>41</v>
      </c>
      <c r="B4929" s="120">
        <v>41.0</v>
      </c>
      <c r="C4929" s="121" t="str">
        <f t="shared" si="91"/>
        <v/>
      </c>
      <c r="D4929" s="122" t="str">
        <f t="shared" ref="D4929:E4929" si="4630">D4928</f>
        <v/>
      </c>
      <c r="E4929" s="123" t="str">
        <f t="shared" si="4630"/>
        <v/>
      </c>
      <c r="F4929" s="213"/>
      <c r="G4929" s="124"/>
      <c r="H4929" s="125"/>
      <c r="I4929" s="125"/>
      <c r="J4929" s="214"/>
      <c r="K4929" s="185"/>
      <c r="L4929" s="186"/>
      <c r="M4929" s="132"/>
      <c r="N4929" s="118" t="str">
        <f>VLOOKUP(K4929,COD!$O$2:$P$10,2,FALSE)</f>
        <v>#N/A</v>
      </c>
      <c r="O4929" s="118" t="str">
        <f>VLOOKUP(L4929,COD!$O$12:$P$25,2,FALSE)</f>
        <v>#N/A</v>
      </c>
      <c r="P4929" s="119" t="str">
        <f t="shared" si="4517"/>
        <v>#N/A</v>
      </c>
    </row>
    <row r="4930" ht="23.25" customHeight="1">
      <c r="A4930" s="86" t="str">
        <f t="shared" si="4590"/>
        <v>42</v>
      </c>
      <c r="B4930" s="120">
        <v>42.0</v>
      </c>
      <c r="C4930" s="121" t="str">
        <f t="shared" si="91"/>
        <v/>
      </c>
      <c r="D4930" s="122" t="str">
        <f t="shared" ref="D4930:E4930" si="4631">D4929</f>
        <v/>
      </c>
      <c r="E4930" s="123" t="str">
        <f t="shared" si="4631"/>
        <v/>
      </c>
      <c r="F4930" s="213"/>
      <c r="G4930" s="124"/>
      <c r="H4930" s="125"/>
      <c r="I4930" s="125"/>
      <c r="J4930" s="214"/>
      <c r="K4930" s="185"/>
      <c r="L4930" s="188"/>
      <c r="M4930" s="127"/>
      <c r="N4930" s="128" t="str">
        <f>VLOOKUP(K4930,COD!$O$2:$P$10,2,FALSE)</f>
        <v>#N/A</v>
      </c>
      <c r="O4930" s="128" t="str">
        <f>VLOOKUP(L4930,COD!$O$12:$P$25,2,FALSE)</f>
        <v>#N/A</v>
      </c>
      <c r="P4930" s="119" t="str">
        <f t="shared" si="4517"/>
        <v>#N/A</v>
      </c>
    </row>
    <row r="4931" ht="23.25" customHeight="1">
      <c r="A4931" s="86" t="str">
        <f t="shared" si="4590"/>
        <v>43</v>
      </c>
      <c r="B4931" s="120">
        <v>43.0</v>
      </c>
      <c r="C4931" s="121" t="str">
        <f t="shared" si="91"/>
        <v/>
      </c>
      <c r="D4931" s="122" t="str">
        <f t="shared" ref="D4931:E4931" si="4632">D4930</f>
        <v/>
      </c>
      <c r="E4931" s="123" t="str">
        <f t="shared" si="4632"/>
        <v/>
      </c>
      <c r="F4931" s="213"/>
      <c r="G4931" s="124"/>
      <c r="H4931" s="125"/>
      <c r="I4931" s="125"/>
      <c r="J4931" s="214"/>
      <c r="K4931" s="186"/>
      <c r="L4931" s="186"/>
      <c r="M4931" s="130"/>
      <c r="N4931" s="118" t="str">
        <f>VLOOKUP(K4931,COD!$O$2:$P$10,2,FALSE)</f>
        <v>#N/A</v>
      </c>
      <c r="O4931" s="118" t="str">
        <f>VLOOKUP(L4931,COD!$O$12:$P$25,2,FALSE)</f>
        <v>#N/A</v>
      </c>
      <c r="P4931" s="119" t="str">
        <f t="shared" si="4517"/>
        <v>#N/A</v>
      </c>
    </row>
    <row r="4932" ht="23.25" customHeight="1">
      <c r="A4932" s="86" t="str">
        <f t="shared" si="4590"/>
        <v>44</v>
      </c>
      <c r="B4932" s="120">
        <v>44.0</v>
      </c>
      <c r="C4932" s="121" t="str">
        <f t="shared" si="91"/>
        <v/>
      </c>
      <c r="D4932" s="122" t="str">
        <f t="shared" ref="D4932:E4932" si="4633">D4931</f>
        <v/>
      </c>
      <c r="E4932" s="123" t="str">
        <f t="shared" si="4633"/>
        <v/>
      </c>
      <c r="F4932" s="213"/>
      <c r="G4932" s="124"/>
      <c r="H4932" s="125"/>
      <c r="I4932" s="125"/>
      <c r="J4932" s="214"/>
      <c r="K4932" s="186"/>
      <c r="L4932" s="186"/>
      <c r="M4932" s="131"/>
      <c r="N4932" s="128" t="str">
        <f>VLOOKUP(K4932,COD!$O$2:$P$10,2,FALSE)</f>
        <v>#N/A</v>
      </c>
      <c r="O4932" s="128" t="str">
        <f>VLOOKUP(L4932,COD!$O$12:$P$25,2,FALSE)</f>
        <v>#N/A</v>
      </c>
      <c r="P4932" s="119" t="str">
        <f t="shared" si="4517"/>
        <v>#N/A</v>
      </c>
    </row>
    <row r="4933" ht="23.25" customHeight="1">
      <c r="A4933" s="86" t="str">
        <f t="shared" si="4590"/>
        <v>45</v>
      </c>
      <c r="B4933" s="120">
        <v>45.0</v>
      </c>
      <c r="C4933" s="121" t="str">
        <f t="shared" si="91"/>
        <v/>
      </c>
      <c r="D4933" s="122" t="str">
        <f t="shared" ref="D4933:E4933" si="4634">D4932</f>
        <v/>
      </c>
      <c r="E4933" s="123" t="str">
        <f t="shared" si="4634"/>
        <v/>
      </c>
      <c r="F4933" s="213"/>
      <c r="G4933" s="124"/>
      <c r="H4933" s="125"/>
      <c r="I4933" s="125"/>
      <c r="J4933" s="214"/>
      <c r="K4933" s="189"/>
      <c r="L4933" s="190"/>
      <c r="M4933" s="132"/>
      <c r="N4933" s="118" t="str">
        <f>VLOOKUP(K4933,COD!$O$2:$P$10,2,FALSE)</f>
        <v>#N/A</v>
      </c>
      <c r="O4933" s="118" t="str">
        <f>VLOOKUP(L4933,COD!$O$12:$P$25,2,FALSE)</f>
        <v>#N/A</v>
      </c>
      <c r="P4933" s="119" t="str">
        <f t="shared" si="4517"/>
        <v>#N/A</v>
      </c>
    </row>
    <row r="4934" ht="23.25" customHeight="1">
      <c r="A4934" s="86" t="str">
        <f t="shared" si="4590"/>
        <v>46</v>
      </c>
      <c r="B4934" s="120">
        <v>46.0</v>
      </c>
      <c r="C4934" s="121" t="str">
        <f t="shared" si="91"/>
        <v/>
      </c>
      <c r="D4934" s="122" t="str">
        <f t="shared" ref="D4934:E4934" si="4635">D4933</f>
        <v/>
      </c>
      <c r="E4934" s="123" t="str">
        <f t="shared" si="4635"/>
        <v/>
      </c>
      <c r="F4934" s="213"/>
      <c r="G4934" s="124"/>
      <c r="H4934" s="125"/>
      <c r="I4934" s="125"/>
      <c r="J4934" s="215"/>
      <c r="K4934" s="186"/>
      <c r="L4934" s="186"/>
      <c r="M4934" s="127"/>
      <c r="N4934" s="128" t="str">
        <f>VLOOKUP(K4934,COD!$O$2:$P$10,2,FALSE)</f>
        <v>#N/A</v>
      </c>
      <c r="O4934" s="128" t="str">
        <f>VLOOKUP(L4934,COD!$O$12:$P$25,2,FALSE)</f>
        <v>#N/A</v>
      </c>
      <c r="P4934" s="119" t="str">
        <f t="shared" si="4517"/>
        <v>#N/A</v>
      </c>
    </row>
    <row r="4935" ht="23.25" customHeight="1">
      <c r="A4935" s="86" t="str">
        <f t="shared" si="4590"/>
        <v>47</v>
      </c>
      <c r="B4935" s="120">
        <v>47.0</v>
      </c>
      <c r="C4935" s="121" t="str">
        <f t="shared" si="91"/>
        <v/>
      </c>
      <c r="D4935" s="122" t="str">
        <f t="shared" ref="D4935:E4935" si="4636">D4934</f>
        <v/>
      </c>
      <c r="E4935" s="123" t="str">
        <f t="shared" si="4636"/>
        <v/>
      </c>
      <c r="F4935" s="213"/>
      <c r="G4935" s="124"/>
      <c r="H4935" s="125"/>
      <c r="I4935" s="125"/>
      <c r="J4935" s="214"/>
      <c r="K4935" s="185"/>
      <c r="L4935" s="186"/>
      <c r="M4935" s="132"/>
      <c r="N4935" s="118" t="str">
        <f>VLOOKUP(K4935,COD!$O$2:$P$10,2,FALSE)</f>
        <v>#N/A</v>
      </c>
      <c r="O4935" s="118" t="str">
        <f>VLOOKUP(L4935,COD!$O$12:$P$25,2,FALSE)</f>
        <v>#N/A</v>
      </c>
      <c r="P4935" s="119" t="str">
        <f t="shared" si="4517"/>
        <v>#N/A</v>
      </c>
    </row>
    <row r="4936" ht="23.25" customHeight="1">
      <c r="A4936" s="86" t="str">
        <f t="shared" si="4590"/>
        <v>48</v>
      </c>
      <c r="B4936" s="120">
        <v>48.0</v>
      </c>
      <c r="C4936" s="121" t="str">
        <f t="shared" si="91"/>
        <v/>
      </c>
      <c r="D4936" s="122" t="str">
        <f t="shared" ref="D4936:E4936" si="4637">D4935</f>
        <v/>
      </c>
      <c r="E4936" s="123" t="str">
        <f t="shared" si="4637"/>
        <v/>
      </c>
      <c r="F4936" s="213"/>
      <c r="G4936" s="124"/>
      <c r="H4936" s="125"/>
      <c r="I4936" s="125"/>
      <c r="J4936" s="214"/>
      <c r="K4936" s="186"/>
      <c r="L4936" s="186"/>
      <c r="M4936" s="127"/>
      <c r="N4936" s="128" t="str">
        <f>VLOOKUP(K4936,COD!$O$2:$P$10,2,FALSE)</f>
        <v>#N/A</v>
      </c>
      <c r="O4936" s="128" t="str">
        <f>VLOOKUP(L4936,COD!$O$12:$P$25,2,FALSE)</f>
        <v>#N/A</v>
      </c>
      <c r="P4936" s="119" t="str">
        <f t="shared" si="4517"/>
        <v>#N/A</v>
      </c>
    </row>
    <row r="4937" ht="23.25" customHeight="1">
      <c r="A4937" s="86" t="str">
        <f t="shared" si="4590"/>
        <v>49</v>
      </c>
      <c r="B4937" s="120">
        <v>49.0</v>
      </c>
      <c r="C4937" s="121" t="str">
        <f t="shared" si="91"/>
        <v/>
      </c>
      <c r="D4937" s="122" t="str">
        <f t="shared" ref="D4937:E4937" si="4638">D4936</f>
        <v/>
      </c>
      <c r="E4937" s="123" t="str">
        <f t="shared" si="4638"/>
        <v/>
      </c>
      <c r="F4937" s="213"/>
      <c r="G4937" s="124"/>
      <c r="H4937" s="125"/>
      <c r="I4937" s="125"/>
      <c r="J4937" s="214"/>
      <c r="K4937" s="185"/>
      <c r="L4937" s="186"/>
      <c r="M4937" s="132"/>
      <c r="N4937" s="118" t="str">
        <f>VLOOKUP(K4937,COD!$O$2:$P$10,2,FALSE)</f>
        <v>#N/A</v>
      </c>
      <c r="O4937" s="118" t="str">
        <f>VLOOKUP(L4937,COD!$O$12:$P$25,2,FALSE)</f>
        <v>#N/A</v>
      </c>
      <c r="P4937" s="119" t="str">
        <f t="shared" si="4517"/>
        <v>#N/A</v>
      </c>
    </row>
    <row r="4938" ht="23.25" customHeight="1">
      <c r="A4938" s="86" t="str">
        <f t="shared" si="4590"/>
        <v>50</v>
      </c>
      <c r="B4938" s="120">
        <v>50.0</v>
      </c>
      <c r="C4938" s="121" t="str">
        <f t="shared" si="91"/>
        <v/>
      </c>
      <c r="D4938" s="122" t="str">
        <f t="shared" ref="D4938:E4938" si="4639">D4937</f>
        <v/>
      </c>
      <c r="E4938" s="123" t="str">
        <f t="shared" si="4639"/>
        <v/>
      </c>
      <c r="F4938" s="213"/>
      <c r="G4938" s="124"/>
      <c r="H4938" s="125"/>
      <c r="I4938" s="125"/>
      <c r="J4938" s="214"/>
      <c r="K4938" s="186"/>
      <c r="L4938" s="186"/>
      <c r="M4938" s="127"/>
      <c r="N4938" s="128" t="str">
        <f>VLOOKUP(K4938,COD!$O$2:$P$10,2,FALSE)</f>
        <v>#N/A</v>
      </c>
      <c r="O4938" s="128" t="str">
        <f>VLOOKUP(L4938,COD!$O$12:$P$25,2,FALSE)</f>
        <v>#N/A</v>
      </c>
      <c r="P4938" s="119" t="str">
        <f t="shared" si="4517"/>
        <v>#N/A</v>
      </c>
    </row>
    <row r="4939" ht="23.25" customHeight="1">
      <c r="A4939" s="86" t="str">
        <f t="shared" si="4590"/>
        <v>51</v>
      </c>
      <c r="B4939" s="120">
        <v>51.0</v>
      </c>
      <c r="C4939" s="121" t="str">
        <f t="shared" si="91"/>
        <v/>
      </c>
      <c r="D4939" s="122" t="str">
        <f t="shared" ref="D4939:E4939" si="4640">D4938</f>
        <v/>
      </c>
      <c r="E4939" s="123" t="str">
        <f t="shared" si="4640"/>
        <v/>
      </c>
      <c r="F4939" s="213"/>
      <c r="G4939" s="124"/>
      <c r="H4939" s="125"/>
      <c r="I4939" s="125"/>
      <c r="J4939" s="215"/>
      <c r="K4939" s="186"/>
      <c r="L4939" s="186"/>
      <c r="M4939" s="130"/>
      <c r="N4939" s="118" t="str">
        <f>VLOOKUP(K4939,COD!$O$2:$P$10,2,FALSE)</f>
        <v>#N/A</v>
      </c>
      <c r="O4939" s="118" t="str">
        <f>VLOOKUP(L4939,COD!$O$12:$P$25,2,FALSE)</f>
        <v>#N/A</v>
      </c>
      <c r="P4939" s="119" t="str">
        <f t="shared" si="4517"/>
        <v>#N/A</v>
      </c>
    </row>
    <row r="4940" ht="23.25" customHeight="1">
      <c r="A4940" s="86" t="str">
        <f t="shared" si="4590"/>
        <v>52</v>
      </c>
      <c r="B4940" s="120">
        <v>52.0</v>
      </c>
      <c r="C4940" s="121" t="str">
        <f t="shared" si="91"/>
        <v/>
      </c>
      <c r="D4940" s="122" t="str">
        <f t="shared" ref="D4940:E4940" si="4641">D4939</f>
        <v/>
      </c>
      <c r="E4940" s="123" t="str">
        <f t="shared" si="4641"/>
        <v/>
      </c>
      <c r="F4940" s="213"/>
      <c r="G4940" s="124"/>
      <c r="H4940" s="125"/>
      <c r="I4940" s="125"/>
      <c r="J4940" s="214"/>
      <c r="K4940" s="186"/>
      <c r="L4940" s="186"/>
      <c r="M4940" s="127"/>
      <c r="N4940" s="128" t="str">
        <f>VLOOKUP(K4940,COD!$O$2:$P$10,2,FALSE)</f>
        <v>#N/A</v>
      </c>
      <c r="O4940" s="128" t="str">
        <f>VLOOKUP(L4940,COD!$O$12:$P$25,2,FALSE)</f>
        <v>#N/A</v>
      </c>
      <c r="P4940" s="119" t="str">
        <f t="shared" si="4517"/>
        <v>#N/A</v>
      </c>
    </row>
    <row r="4941" ht="23.25" customHeight="1">
      <c r="A4941" s="86" t="str">
        <f t="shared" si="4590"/>
        <v>53</v>
      </c>
      <c r="B4941" s="120">
        <v>53.0</v>
      </c>
      <c r="C4941" s="121" t="str">
        <f t="shared" si="91"/>
        <v/>
      </c>
      <c r="D4941" s="122" t="str">
        <f t="shared" ref="D4941:E4941" si="4642">D4940</f>
        <v/>
      </c>
      <c r="E4941" s="123" t="str">
        <f t="shared" si="4642"/>
        <v/>
      </c>
      <c r="F4941" s="213"/>
      <c r="G4941" s="124"/>
      <c r="H4941" s="125"/>
      <c r="I4941" s="125"/>
      <c r="J4941" s="214"/>
      <c r="K4941" s="185"/>
      <c r="L4941" s="185"/>
      <c r="M4941" s="132"/>
      <c r="N4941" s="118" t="str">
        <f>VLOOKUP(K4941,COD!$O$2:$P$10,2,FALSE)</f>
        <v>#N/A</v>
      </c>
      <c r="O4941" s="118" t="str">
        <f>VLOOKUP(L4941,COD!$O$12:$P$25,2,FALSE)</f>
        <v>#N/A</v>
      </c>
      <c r="P4941" s="119" t="str">
        <f t="shared" si="4517"/>
        <v>#N/A</v>
      </c>
    </row>
    <row r="4942" ht="23.25" customHeight="1">
      <c r="A4942" s="86" t="str">
        <f t="shared" si="4590"/>
        <v>54</v>
      </c>
      <c r="B4942" s="120">
        <v>54.0</v>
      </c>
      <c r="C4942" s="121" t="str">
        <f t="shared" si="91"/>
        <v/>
      </c>
      <c r="D4942" s="122" t="str">
        <f t="shared" ref="D4942:E4942" si="4643">D4941</f>
        <v/>
      </c>
      <c r="E4942" s="123" t="str">
        <f t="shared" si="4643"/>
        <v/>
      </c>
      <c r="F4942" s="213"/>
      <c r="G4942" s="124"/>
      <c r="H4942" s="125"/>
      <c r="I4942" s="125"/>
      <c r="J4942" s="214"/>
      <c r="K4942" s="186"/>
      <c r="L4942" s="186"/>
      <c r="M4942" s="127"/>
      <c r="N4942" s="128" t="str">
        <f>VLOOKUP(K4942,COD!$O$2:$P$10,2,FALSE)</f>
        <v>#N/A</v>
      </c>
      <c r="O4942" s="128" t="str">
        <f>VLOOKUP(L4942,COD!$O$12:$P$25,2,FALSE)</f>
        <v>#N/A</v>
      </c>
      <c r="P4942" s="119" t="str">
        <f t="shared" si="4517"/>
        <v>#N/A</v>
      </c>
    </row>
    <row r="4943" ht="23.25" customHeight="1">
      <c r="A4943" s="86" t="str">
        <f t="shared" si="4590"/>
        <v>55</v>
      </c>
      <c r="B4943" s="120">
        <v>55.0</v>
      </c>
      <c r="C4943" s="121" t="str">
        <f t="shared" si="91"/>
        <v/>
      </c>
      <c r="D4943" s="122" t="str">
        <f t="shared" ref="D4943:E4943" si="4644">D4942</f>
        <v/>
      </c>
      <c r="E4943" s="123" t="str">
        <f t="shared" si="4644"/>
        <v/>
      </c>
      <c r="F4943" s="213"/>
      <c r="G4943" s="124"/>
      <c r="H4943" s="125"/>
      <c r="I4943" s="125"/>
      <c r="J4943" s="214"/>
      <c r="K4943" s="185"/>
      <c r="L4943" s="186"/>
      <c r="M4943" s="130"/>
      <c r="N4943" s="118" t="str">
        <f>VLOOKUP(K4943,COD!$O$2:$P$10,2,FALSE)</f>
        <v>#N/A</v>
      </c>
      <c r="O4943" s="118" t="str">
        <f>VLOOKUP(L4943,COD!$O$12:$P$25,2,FALSE)</f>
        <v>#N/A</v>
      </c>
      <c r="P4943" s="119" t="str">
        <f t="shared" si="4517"/>
        <v>#N/A</v>
      </c>
    </row>
    <row r="4944" ht="23.25" customHeight="1">
      <c r="A4944" s="86" t="str">
        <f t="shared" si="4590"/>
        <v>56</v>
      </c>
      <c r="B4944" s="120">
        <v>56.0</v>
      </c>
      <c r="C4944" s="121" t="str">
        <f t="shared" si="91"/>
        <v/>
      </c>
      <c r="D4944" s="122" t="str">
        <f t="shared" ref="D4944:E4944" si="4645">D4943</f>
        <v/>
      </c>
      <c r="E4944" s="123" t="str">
        <f t="shared" si="4645"/>
        <v/>
      </c>
      <c r="F4944" s="213"/>
      <c r="G4944" s="124"/>
      <c r="H4944" s="125"/>
      <c r="I4944" s="125"/>
      <c r="J4944" s="214"/>
      <c r="K4944" s="186"/>
      <c r="L4944" s="186"/>
      <c r="M4944" s="131"/>
      <c r="N4944" s="128" t="str">
        <f>VLOOKUP(K4944,COD!$O$2:$P$10,2,FALSE)</f>
        <v>#N/A</v>
      </c>
      <c r="O4944" s="128" t="str">
        <f>VLOOKUP(L4944,COD!$O$12:$P$25,2,FALSE)</f>
        <v>#N/A</v>
      </c>
      <c r="P4944" s="119" t="str">
        <f t="shared" si="4517"/>
        <v>#N/A</v>
      </c>
    </row>
    <row r="4945" ht="23.25" customHeight="1">
      <c r="A4945" s="86" t="str">
        <f t="shared" si="4590"/>
        <v>57</v>
      </c>
      <c r="B4945" s="120">
        <v>57.0</v>
      </c>
      <c r="C4945" s="121" t="str">
        <f t="shared" si="91"/>
        <v/>
      </c>
      <c r="D4945" s="122" t="str">
        <f t="shared" ref="D4945:E4945" si="4646">D4944</f>
        <v/>
      </c>
      <c r="E4945" s="123" t="str">
        <f t="shared" si="4646"/>
        <v/>
      </c>
      <c r="F4945" s="213"/>
      <c r="G4945" s="124"/>
      <c r="H4945" s="125"/>
      <c r="I4945" s="125"/>
      <c r="J4945" s="214"/>
      <c r="K4945" s="185"/>
      <c r="L4945" s="185"/>
      <c r="M4945" s="132"/>
      <c r="N4945" s="118" t="str">
        <f>VLOOKUP(K4945,COD!$O$2:$P$10,2,FALSE)</f>
        <v>#N/A</v>
      </c>
      <c r="O4945" s="118" t="str">
        <f>VLOOKUP(L4945,COD!$O$12:$P$25,2,FALSE)</f>
        <v>#N/A</v>
      </c>
      <c r="P4945" s="119" t="str">
        <f t="shared" si="4517"/>
        <v>#N/A</v>
      </c>
    </row>
    <row r="4946" ht="23.25" customHeight="1">
      <c r="A4946" s="86" t="str">
        <f t="shared" si="4590"/>
        <v>58</v>
      </c>
      <c r="B4946" s="120">
        <v>58.0</v>
      </c>
      <c r="C4946" s="121" t="str">
        <f t="shared" si="91"/>
        <v/>
      </c>
      <c r="D4946" s="122" t="str">
        <f t="shared" ref="D4946:E4946" si="4647">D4945</f>
        <v/>
      </c>
      <c r="E4946" s="123" t="str">
        <f t="shared" si="4647"/>
        <v/>
      </c>
      <c r="F4946" s="213"/>
      <c r="G4946" s="124"/>
      <c r="H4946" s="125"/>
      <c r="I4946" s="125"/>
      <c r="J4946" s="214"/>
      <c r="K4946" s="185"/>
      <c r="L4946" s="185"/>
      <c r="M4946" s="127"/>
      <c r="N4946" s="128" t="str">
        <f>VLOOKUP(K4946,COD!$O$2:$P$10,2,FALSE)</f>
        <v>#N/A</v>
      </c>
      <c r="O4946" s="128" t="str">
        <f>VLOOKUP(L4946,COD!$O$12:$P$25,2,FALSE)</f>
        <v>#N/A</v>
      </c>
      <c r="P4946" s="119" t="str">
        <f t="shared" si="4517"/>
        <v>#N/A</v>
      </c>
    </row>
    <row r="4947" ht="23.25" customHeight="1">
      <c r="A4947" s="86" t="str">
        <f t="shared" si="4590"/>
        <v>59</v>
      </c>
      <c r="B4947" s="120">
        <v>59.0</v>
      </c>
      <c r="C4947" s="121" t="str">
        <f t="shared" si="91"/>
        <v/>
      </c>
      <c r="D4947" s="122" t="str">
        <f t="shared" ref="D4947:E4947" si="4648">D4946</f>
        <v/>
      </c>
      <c r="E4947" s="123" t="str">
        <f t="shared" si="4648"/>
        <v/>
      </c>
      <c r="F4947" s="213"/>
      <c r="G4947" s="124"/>
      <c r="H4947" s="125"/>
      <c r="I4947" s="125"/>
      <c r="J4947" s="214"/>
      <c r="K4947" s="185"/>
      <c r="L4947" s="185"/>
      <c r="M4947" s="132"/>
      <c r="N4947" s="118" t="str">
        <f>VLOOKUP(K4947,COD!$O$2:$P$10,2,FALSE)</f>
        <v>#N/A</v>
      </c>
      <c r="O4947" s="118" t="str">
        <f>VLOOKUP(L4947,COD!$O$12:$P$25,2,FALSE)</f>
        <v>#N/A</v>
      </c>
      <c r="P4947" s="119" t="str">
        <f t="shared" si="4517"/>
        <v>#N/A</v>
      </c>
    </row>
    <row r="4948" ht="23.25" customHeight="1">
      <c r="A4948" s="86" t="str">
        <f t="shared" si="4590"/>
        <v>60</v>
      </c>
      <c r="B4948" s="120">
        <v>60.0</v>
      </c>
      <c r="C4948" s="121" t="str">
        <f t="shared" si="91"/>
        <v/>
      </c>
      <c r="D4948" s="122" t="str">
        <f t="shared" ref="D4948:E4948" si="4649">D4947</f>
        <v/>
      </c>
      <c r="E4948" s="123" t="str">
        <f t="shared" si="4649"/>
        <v/>
      </c>
      <c r="F4948" s="213"/>
      <c r="G4948" s="124"/>
      <c r="H4948" s="125"/>
      <c r="I4948" s="125"/>
      <c r="J4948" s="214"/>
      <c r="K4948" s="185"/>
      <c r="L4948" s="185"/>
      <c r="M4948" s="127"/>
      <c r="N4948" s="128" t="str">
        <f>VLOOKUP(K4948,COD!$O$2:$P$10,2,FALSE)</f>
        <v>#N/A</v>
      </c>
      <c r="O4948" s="128" t="str">
        <f>VLOOKUP(L4948,COD!$O$12:$P$25,2,FALSE)</f>
        <v>#N/A</v>
      </c>
      <c r="P4948" s="119" t="str">
        <f t="shared" si="4517"/>
        <v>#N/A</v>
      </c>
    </row>
    <row r="4949" ht="23.25" customHeight="1">
      <c r="A4949" s="86" t="str">
        <f t="shared" si="4590"/>
        <v>61</v>
      </c>
      <c r="B4949" s="120">
        <v>61.0</v>
      </c>
      <c r="C4949" s="121" t="str">
        <f t="shared" si="91"/>
        <v/>
      </c>
      <c r="D4949" s="122" t="str">
        <f t="shared" ref="D4949:E4949" si="4650">D4948</f>
        <v/>
      </c>
      <c r="E4949" s="123" t="str">
        <f t="shared" si="4650"/>
        <v/>
      </c>
      <c r="F4949" s="213"/>
      <c r="G4949" s="124"/>
      <c r="H4949" s="125"/>
      <c r="I4949" s="125"/>
      <c r="J4949" s="215"/>
      <c r="K4949" s="185"/>
      <c r="L4949" s="185"/>
      <c r="M4949" s="132"/>
      <c r="N4949" s="118" t="str">
        <f>VLOOKUP(K4949,COD!$O$2:$P$10,2,FALSE)</f>
        <v>#N/A</v>
      </c>
      <c r="O4949" s="118" t="str">
        <f>VLOOKUP(L4949,COD!$O$12:$P$25,2,FALSE)</f>
        <v>#N/A</v>
      </c>
      <c r="P4949" s="119" t="str">
        <f t="shared" si="4517"/>
        <v>#N/A</v>
      </c>
    </row>
    <row r="4950" ht="23.25" customHeight="1">
      <c r="A4950" s="86" t="str">
        <f t="shared" si="4590"/>
        <v>62</v>
      </c>
      <c r="B4950" s="120">
        <v>62.0</v>
      </c>
      <c r="C4950" s="121" t="str">
        <f t="shared" si="91"/>
        <v/>
      </c>
      <c r="D4950" s="122" t="str">
        <f t="shared" ref="D4950:E4950" si="4651">D4949</f>
        <v/>
      </c>
      <c r="E4950" s="123" t="str">
        <f t="shared" si="4651"/>
        <v/>
      </c>
      <c r="F4950" s="213"/>
      <c r="G4950" s="124"/>
      <c r="H4950" s="125"/>
      <c r="I4950" s="125"/>
      <c r="J4950" s="215"/>
      <c r="K4950" s="186"/>
      <c r="L4950" s="186"/>
      <c r="M4950" s="131"/>
      <c r="N4950" s="128" t="str">
        <f>VLOOKUP(K4950,COD!$O$2:$P$10,2,FALSE)</f>
        <v>#N/A</v>
      </c>
      <c r="O4950" s="128" t="str">
        <f>VLOOKUP(L4950,COD!$O$12:$P$25,2,FALSE)</f>
        <v>#N/A</v>
      </c>
      <c r="P4950" s="119" t="str">
        <f t="shared" si="4517"/>
        <v>#N/A</v>
      </c>
    </row>
    <row r="4951" ht="23.25" customHeight="1">
      <c r="A4951" s="86" t="str">
        <f t="shared" si="4590"/>
        <v>63</v>
      </c>
      <c r="B4951" s="120">
        <v>63.0</v>
      </c>
      <c r="C4951" s="121" t="str">
        <f t="shared" si="91"/>
        <v/>
      </c>
      <c r="D4951" s="122" t="str">
        <f t="shared" ref="D4951:E4951" si="4652">D4950</f>
        <v/>
      </c>
      <c r="E4951" s="123" t="str">
        <f t="shared" si="4652"/>
        <v/>
      </c>
      <c r="F4951" s="213"/>
      <c r="G4951" s="124"/>
      <c r="H4951" s="125"/>
      <c r="I4951" s="125"/>
      <c r="J4951" s="215"/>
      <c r="K4951" s="185"/>
      <c r="L4951" s="185"/>
      <c r="M4951" s="130"/>
      <c r="N4951" s="118" t="str">
        <f>VLOOKUP(K4951,COD!$O$2:$P$10,2,FALSE)</f>
        <v>#N/A</v>
      </c>
      <c r="O4951" s="118" t="str">
        <f>VLOOKUP(L4951,COD!$O$12:$P$25,2,FALSE)</f>
        <v>#N/A</v>
      </c>
      <c r="P4951" s="119" t="str">
        <f t="shared" si="4517"/>
        <v>#N/A</v>
      </c>
    </row>
    <row r="4952" ht="23.25" customHeight="1">
      <c r="A4952" s="86" t="str">
        <f t="shared" si="4590"/>
        <v>64</v>
      </c>
      <c r="B4952" s="120">
        <v>64.0</v>
      </c>
      <c r="C4952" s="121" t="str">
        <f t="shared" si="91"/>
        <v/>
      </c>
      <c r="D4952" s="122" t="str">
        <f t="shared" ref="D4952:E4952" si="4653">D4951</f>
        <v/>
      </c>
      <c r="E4952" s="123" t="str">
        <f t="shared" si="4653"/>
        <v/>
      </c>
      <c r="F4952" s="213"/>
      <c r="G4952" s="124"/>
      <c r="H4952" s="125"/>
      <c r="I4952" s="125"/>
      <c r="J4952" s="214"/>
      <c r="K4952" s="185"/>
      <c r="L4952" s="185"/>
      <c r="M4952" s="131"/>
      <c r="N4952" s="128" t="str">
        <f>VLOOKUP(K4952,COD!$O$2:$P$10,2,FALSE)</f>
        <v>#N/A</v>
      </c>
      <c r="O4952" s="128" t="str">
        <f>VLOOKUP(L4952,COD!$O$12:$P$25,2,FALSE)</f>
        <v>#N/A</v>
      </c>
      <c r="P4952" s="119" t="str">
        <f t="shared" si="4517"/>
        <v>#N/A</v>
      </c>
    </row>
    <row r="4953" ht="23.25" customHeight="1">
      <c r="A4953" s="86" t="str">
        <f t="shared" si="4590"/>
        <v>65</v>
      </c>
      <c r="B4953" s="120">
        <v>65.0</v>
      </c>
      <c r="C4953" s="121" t="str">
        <f t="shared" si="91"/>
        <v/>
      </c>
      <c r="D4953" s="122" t="str">
        <f t="shared" ref="D4953:E4953" si="4654">D4952</f>
        <v/>
      </c>
      <c r="E4953" s="123" t="str">
        <f t="shared" si="4654"/>
        <v/>
      </c>
      <c r="F4953" s="213"/>
      <c r="G4953" s="124"/>
      <c r="H4953" s="125"/>
      <c r="I4953" s="125"/>
      <c r="J4953" s="214"/>
      <c r="K4953" s="185"/>
      <c r="L4953" s="185"/>
      <c r="M4953" s="130"/>
      <c r="N4953" s="118" t="str">
        <f>VLOOKUP(K4953,COD!$O$2:$P$10,2,FALSE)</f>
        <v>#N/A</v>
      </c>
      <c r="O4953" s="118" t="str">
        <f>VLOOKUP(L4953,COD!$O$12:$P$25,2,FALSE)</f>
        <v>#N/A</v>
      </c>
      <c r="P4953" s="119" t="str">
        <f t="shared" si="4517"/>
        <v>#N/A</v>
      </c>
    </row>
    <row r="4954" ht="23.25" customHeight="1">
      <c r="A4954" s="86" t="str">
        <f t="shared" si="4590"/>
        <v>66</v>
      </c>
      <c r="B4954" s="120">
        <v>66.0</v>
      </c>
      <c r="C4954" s="121" t="str">
        <f t="shared" si="91"/>
        <v/>
      </c>
      <c r="D4954" s="122" t="str">
        <f t="shared" ref="D4954:E4954" si="4655">D4953</f>
        <v/>
      </c>
      <c r="E4954" s="123" t="str">
        <f t="shared" si="4655"/>
        <v/>
      </c>
      <c r="F4954" s="213"/>
      <c r="G4954" s="124"/>
      <c r="H4954" s="125"/>
      <c r="I4954" s="125"/>
      <c r="J4954" s="214"/>
      <c r="K4954" s="186"/>
      <c r="L4954" s="186"/>
      <c r="M4954" s="131"/>
      <c r="N4954" s="128" t="str">
        <f>VLOOKUP(K4954,COD!$O$2:$P$10,2,FALSE)</f>
        <v>#N/A</v>
      </c>
      <c r="O4954" s="128" t="str">
        <f>VLOOKUP(L4954,COD!$O$12:$P$25,2,FALSE)</f>
        <v>#N/A</v>
      </c>
      <c r="P4954" s="119" t="str">
        <f t="shared" si="4517"/>
        <v>#N/A</v>
      </c>
    </row>
    <row r="4955" ht="23.25" customHeight="1">
      <c r="A4955" s="86" t="str">
        <f t="shared" si="4590"/>
        <v>67</v>
      </c>
      <c r="B4955" s="120">
        <v>67.0</v>
      </c>
      <c r="C4955" s="121" t="str">
        <f t="shared" si="91"/>
        <v/>
      </c>
      <c r="D4955" s="122" t="str">
        <f t="shared" ref="D4955:E4955" si="4656">D4954</f>
        <v/>
      </c>
      <c r="E4955" s="123" t="str">
        <f t="shared" si="4656"/>
        <v/>
      </c>
      <c r="F4955" s="213"/>
      <c r="G4955" s="124"/>
      <c r="H4955" s="125"/>
      <c r="I4955" s="125"/>
      <c r="J4955" s="214"/>
      <c r="K4955" s="185"/>
      <c r="L4955" s="185"/>
      <c r="M4955" s="132"/>
      <c r="N4955" s="118" t="str">
        <f>VLOOKUP(K4955,COD!$O$2:$P$10,2,FALSE)</f>
        <v>#N/A</v>
      </c>
      <c r="O4955" s="118" t="str">
        <f>VLOOKUP(L4955,COD!$O$12:$P$25,2,FALSE)</f>
        <v>#N/A</v>
      </c>
      <c r="P4955" s="119" t="str">
        <f t="shared" si="4517"/>
        <v>#N/A</v>
      </c>
    </row>
    <row r="4956" ht="23.25" customHeight="1">
      <c r="A4956" s="86" t="str">
        <f t="shared" si="4590"/>
        <v>68</v>
      </c>
      <c r="B4956" s="120">
        <v>68.0</v>
      </c>
      <c r="C4956" s="121" t="str">
        <f t="shared" si="91"/>
        <v/>
      </c>
      <c r="D4956" s="122" t="str">
        <f t="shared" ref="D4956:E4956" si="4657">D4955</f>
        <v/>
      </c>
      <c r="E4956" s="123" t="str">
        <f t="shared" si="4657"/>
        <v/>
      </c>
      <c r="F4956" s="213"/>
      <c r="G4956" s="124"/>
      <c r="H4956" s="125"/>
      <c r="I4956" s="125"/>
      <c r="J4956" s="215"/>
      <c r="K4956" s="186"/>
      <c r="L4956" s="186"/>
      <c r="M4956" s="131"/>
      <c r="N4956" s="128" t="str">
        <f>VLOOKUP(K4956,COD!$O$2:$P$10,2,FALSE)</f>
        <v>#N/A</v>
      </c>
      <c r="O4956" s="128" t="str">
        <f>VLOOKUP(L4956,COD!$O$12:$P$25,2,FALSE)</f>
        <v>#N/A</v>
      </c>
      <c r="P4956" s="119" t="str">
        <f t="shared" si="4517"/>
        <v>#N/A</v>
      </c>
    </row>
    <row r="4957" ht="23.25" customHeight="1">
      <c r="A4957" s="86" t="str">
        <f t="shared" si="4590"/>
        <v>69</v>
      </c>
      <c r="B4957" s="120">
        <v>69.0</v>
      </c>
      <c r="C4957" s="121" t="str">
        <f t="shared" si="91"/>
        <v/>
      </c>
      <c r="D4957" s="122" t="str">
        <f t="shared" ref="D4957:E4957" si="4658">D4956</f>
        <v/>
      </c>
      <c r="E4957" s="123" t="str">
        <f t="shared" si="4658"/>
        <v/>
      </c>
      <c r="F4957" s="213"/>
      <c r="G4957" s="124"/>
      <c r="H4957" s="125"/>
      <c r="I4957" s="125"/>
      <c r="J4957" s="214"/>
      <c r="K4957" s="186"/>
      <c r="L4957" s="186"/>
      <c r="M4957" s="130"/>
      <c r="N4957" s="118" t="str">
        <f>VLOOKUP(K4957,COD!$O$2:$P$10,2,FALSE)</f>
        <v>#N/A</v>
      </c>
      <c r="O4957" s="118" t="str">
        <f>VLOOKUP(L4957,COD!$O$12:$P$25,2,FALSE)</f>
        <v>#N/A</v>
      </c>
      <c r="P4957" s="119" t="str">
        <f t="shared" si="4517"/>
        <v>#N/A</v>
      </c>
    </row>
    <row r="4958" ht="23.25" customHeight="1">
      <c r="A4958" s="86" t="str">
        <f t="shared" si="4590"/>
        <v>70</v>
      </c>
      <c r="B4958" s="136">
        <v>70.0</v>
      </c>
      <c r="C4958" s="137" t="str">
        <f t="shared" si="91"/>
        <v/>
      </c>
      <c r="D4958" s="138" t="str">
        <f t="shared" ref="D4958:E4958" si="4659">D4957</f>
        <v/>
      </c>
      <c r="E4958" s="139" t="str">
        <f t="shared" si="4659"/>
        <v/>
      </c>
      <c r="F4958" s="216"/>
      <c r="G4958" s="141"/>
      <c r="H4958" s="142"/>
      <c r="I4958" s="142"/>
      <c r="J4958" s="217"/>
      <c r="K4958" s="199"/>
      <c r="L4958" s="199"/>
      <c r="M4958" s="145"/>
      <c r="N4958" s="128" t="str">
        <f>VLOOKUP(K4958,COD!$O$2:$P$10,2,FALSE)</f>
        <v>#N/A</v>
      </c>
      <c r="O4958" s="128" t="str">
        <f>VLOOKUP(L4958,COD!$O$12:$P$25,2,FALSE)</f>
        <v>#N/A</v>
      </c>
      <c r="P4958" s="119" t="str">
        <f t="shared" si="4517"/>
        <v>#N/A</v>
      </c>
    </row>
    <row r="4959" ht="21.0" customHeight="1">
      <c r="A4959" s="86" t="str">
        <f t="shared" ref="A4959:A4961" si="4661">E4959&amp;D4959&amp;F4959</f>
        <v>CLAVE ROJA</v>
      </c>
      <c r="B4959" s="108" t="s">
        <v>450</v>
      </c>
      <c r="C4959" s="146" t="str">
        <f t="shared" si="91"/>
        <v/>
      </c>
      <c r="D4959" s="147" t="str">
        <f t="shared" ref="D4959:E4959" si="4660">D4958</f>
        <v/>
      </c>
      <c r="E4959" s="148" t="str">
        <f t="shared" si="4660"/>
        <v/>
      </c>
      <c r="F4959" s="149" t="s">
        <v>21</v>
      </c>
      <c r="G4959" s="150"/>
      <c r="H4959" s="150"/>
      <c r="I4959" s="150"/>
      <c r="J4959" s="151"/>
      <c r="K4959" s="152"/>
      <c r="L4959" s="151"/>
      <c r="M4959" s="153"/>
      <c r="N4959" s="119" t="str">
        <f>VLOOKUP(K4959,COD!$O$2:$P$10,2,FALSE)</f>
        <v>#N/A</v>
      </c>
      <c r="O4959" s="119" t="str">
        <f>VLOOKUP(L4959,COD!$O$12:$P$25,2,FALSE)</f>
        <v>#N/A</v>
      </c>
      <c r="P4959" s="119" t="str">
        <f t="shared" si="4517"/>
        <v>#N/A</v>
      </c>
    </row>
    <row r="4960" ht="21.0" customHeight="1">
      <c r="A4960" s="86" t="str">
        <f t="shared" si="4661"/>
        <v>CLAVE AMARILLA</v>
      </c>
      <c r="B4960" s="120" t="s">
        <v>450</v>
      </c>
      <c r="C4960" s="154" t="str">
        <f t="shared" si="91"/>
        <v/>
      </c>
      <c r="D4960" s="155" t="str">
        <f t="shared" ref="D4960:E4960" si="4662">D4959</f>
        <v/>
      </c>
      <c r="E4960" s="123" t="str">
        <f t="shared" si="4662"/>
        <v/>
      </c>
      <c r="F4960" s="156" t="s">
        <v>32</v>
      </c>
      <c r="G4960" s="157"/>
      <c r="H4960" s="157"/>
      <c r="I4960" s="157"/>
      <c r="J4960" s="158"/>
      <c r="K4960" s="159"/>
      <c r="L4960" s="158"/>
      <c r="M4960" s="130"/>
      <c r="N4960" s="119" t="str">
        <f>VLOOKUP(K4960,COD!$O$2:$P$10,2,FALSE)</f>
        <v>#N/A</v>
      </c>
      <c r="O4960" s="119" t="str">
        <f>VLOOKUP(L4960,COD!$O$12:$P$25,2,FALSE)</f>
        <v>#N/A</v>
      </c>
      <c r="P4960" s="119" t="str">
        <f t="shared" si="4517"/>
        <v>#N/A</v>
      </c>
    </row>
    <row r="4961" ht="21.0" customHeight="1">
      <c r="A4961" s="86" t="str">
        <f t="shared" si="4661"/>
        <v>CLAVE AZUL</v>
      </c>
      <c r="B4961" s="136" t="s">
        <v>450</v>
      </c>
      <c r="C4961" s="160" t="str">
        <f t="shared" si="91"/>
        <v/>
      </c>
      <c r="D4961" s="161" t="str">
        <f t="shared" ref="D4961:E4961" si="4663">D4960</f>
        <v/>
      </c>
      <c r="E4961" s="139" t="str">
        <f t="shared" si="4663"/>
        <v/>
      </c>
      <c r="F4961" s="162" t="s">
        <v>43</v>
      </c>
      <c r="G4961" s="163"/>
      <c r="H4961" s="163"/>
      <c r="I4961" s="163"/>
      <c r="J4961" s="164"/>
      <c r="K4961" s="165"/>
      <c r="L4961" s="164"/>
      <c r="M4961" s="166"/>
      <c r="N4961" s="119" t="str">
        <f>VLOOKUP(K4961,COD!$O$2:$P$10,2,FALSE)</f>
        <v>#N/A</v>
      </c>
      <c r="O4961" s="119" t="str">
        <f>VLOOKUP(L4961,COD!$O$12:$P$25,2,FALSE)</f>
        <v>#N/A</v>
      </c>
      <c r="P4961" s="119" t="str">
        <f t="shared" si="4517"/>
        <v>#N/A</v>
      </c>
    </row>
    <row r="4962" ht="23.25" customHeight="1">
      <c r="A4962" s="86" t="str">
        <f t="shared" ref="A4962:A5031" si="4664">E4962&amp;D4962&amp;B4962</f>
        <v>1</v>
      </c>
      <c r="B4962" s="167">
        <v>1.0</v>
      </c>
      <c r="C4962" s="168" t="str">
        <f t="shared" si="91"/>
        <v/>
      </c>
      <c r="D4962" s="169" t="str">
        <f>VLOOKUP($B$2&amp;$E4962,'Numeración'!$A$4:$G$63,5,FALSE)</f>
        <v/>
      </c>
      <c r="E4962" s="218"/>
      <c r="F4962" s="171"/>
      <c r="G4962" s="172"/>
      <c r="H4962" s="173"/>
      <c r="I4962" s="173"/>
      <c r="J4962" s="174"/>
      <c r="K4962" s="175"/>
      <c r="L4962" s="175"/>
      <c r="M4962" s="176"/>
      <c r="N4962" s="128" t="str">
        <f>VLOOKUP(K4962,COD!$O$2:$P$10,2,FALSE)</f>
        <v>#N/A</v>
      </c>
      <c r="O4962" s="128" t="str">
        <f>VLOOKUP(L4962,COD!$O$12:$P$25,2,FALSE)</f>
        <v>#N/A</v>
      </c>
      <c r="P4962" s="119" t="str">
        <f t="shared" si="4517"/>
        <v>#N/A</v>
      </c>
    </row>
    <row r="4963" ht="23.25" customHeight="1">
      <c r="A4963" s="86" t="str">
        <f t="shared" si="4664"/>
        <v>2</v>
      </c>
      <c r="B4963" s="177">
        <v>2.0</v>
      </c>
      <c r="C4963" s="178" t="str">
        <f t="shared" si="91"/>
        <v/>
      </c>
      <c r="D4963" s="179" t="str">
        <f t="shared" ref="D4963:E4963" si="4665">D4962</f>
        <v/>
      </c>
      <c r="E4963" s="180" t="str">
        <f t="shared" si="4665"/>
        <v/>
      </c>
      <c r="F4963" s="181"/>
      <c r="G4963" s="182"/>
      <c r="H4963" s="183"/>
      <c r="I4963" s="183"/>
      <c r="J4963" s="184"/>
      <c r="K4963" s="185"/>
      <c r="L4963" s="186"/>
      <c r="M4963" s="132"/>
      <c r="N4963" s="118" t="str">
        <f>VLOOKUP(K4963,COD!$O$2:$P$10,2,FALSE)</f>
        <v>#N/A</v>
      </c>
      <c r="O4963" s="118" t="str">
        <f>VLOOKUP(L4963,COD!$O$12:$P$25,2,FALSE)</f>
        <v>#N/A</v>
      </c>
      <c r="P4963" s="119" t="str">
        <f t="shared" si="4517"/>
        <v>#N/A</v>
      </c>
    </row>
    <row r="4964" ht="23.25" customHeight="1">
      <c r="A4964" s="86" t="str">
        <f t="shared" si="4664"/>
        <v>3</v>
      </c>
      <c r="B4964" s="177">
        <v>3.0</v>
      </c>
      <c r="C4964" s="178" t="str">
        <f t="shared" si="91"/>
        <v/>
      </c>
      <c r="D4964" s="179" t="str">
        <f t="shared" ref="D4964:E4964" si="4666">D4963</f>
        <v/>
      </c>
      <c r="E4964" s="180" t="str">
        <f t="shared" si="4666"/>
        <v/>
      </c>
      <c r="F4964" s="181"/>
      <c r="G4964" s="182"/>
      <c r="H4964" s="183"/>
      <c r="I4964" s="183"/>
      <c r="J4964" s="184"/>
      <c r="K4964" s="185"/>
      <c r="L4964" s="185"/>
      <c r="M4964" s="131"/>
      <c r="N4964" s="128" t="str">
        <f>VLOOKUP(K4964,COD!$O$2:$P$10,2,FALSE)</f>
        <v>#N/A</v>
      </c>
      <c r="O4964" s="128" t="str">
        <f>VLOOKUP(L4964,COD!$O$12:$P$25,2,FALSE)</f>
        <v>#N/A</v>
      </c>
      <c r="P4964" s="119" t="str">
        <f t="shared" si="4517"/>
        <v>#N/A</v>
      </c>
    </row>
    <row r="4965" ht="23.25" customHeight="1">
      <c r="A4965" s="86" t="str">
        <f t="shared" si="4664"/>
        <v>4</v>
      </c>
      <c r="B4965" s="177">
        <v>4.0</v>
      </c>
      <c r="C4965" s="178" t="str">
        <f t="shared" si="91"/>
        <v/>
      </c>
      <c r="D4965" s="179" t="str">
        <f t="shared" ref="D4965:E4965" si="4667">D4964</f>
        <v/>
      </c>
      <c r="E4965" s="180" t="str">
        <f t="shared" si="4667"/>
        <v/>
      </c>
      <c r="F4965" s="181"/>
      <c r="G4965" s="182"/>
      <c r="H4965" s="183"/>
      <c r="I4965" s="183"/>
      <c r="J4965" s="184"/>
      <c r="K4965" s="185"/>
      <c r="L4965" s="185"/>
      <c r="M4965" s="132"/>
      <c r="N4965" s="118" t="str">
        <f>VLOOKUP(K4965,COD!$O$2:$P$10,2,FALSE)</f>
        <v>#N/A</v>
      </c>
      <c r="O4965" s="118" t="str">
        <f>VLOOKUP(L4965,COD!$O$12:$P$25,2,FALSE)</f>
        <v>#N/A</v>
      </c>
      <c r="P4965" s="119" t="str">
        <f t="shared" si="4517"/>
        <v>#N/A</v>
      </c>
    </row>
    <row r="4966" ht="23.25" customHeight="1">
      <c r="A4966" s="86" t="str">
        <f t="shared" si="4664"/>
        <v>5</v>
      </c>
      <c r="B4966" s="177">
        <v>5.0</v>
      </c>
      <c r="C4966" s="178" t="str">
        <f t="shared" si="91"/>
        <v/>
      </c>
      <c r="D4966" s="179" t="str">
        <f t="shared" ref="D4966:E4966" si="4668">D4965</f>
        <v/>
      </c>
      <c r="E4966" s="180" t="str">
        <f t="shared" si="4668"/>
        <v/>
      </c>
      <c r="F4966" s="181"/>
      <c r="G4966" s="182"/>
      <c r="H4966" s="183"/>
      <c r="I4966" s="183"/>
      <c r="J4966" s="184"/>
      <c r="K4966" s="185"/>
      <c r="L4966" s="185"/>
      <c r="M4966" s="131"/>
      <c r="N4966" s="128" t="str">
        <f>VLOOKUP(K4966,COD!$O$2:$P$10,2,FALSE)</f>
        <v>#N/A</v>
      </c>
      <c r="O4966" s="128" t="str">
        <f>VLOOKUP(L4966,COD!$O$12:$P$25,2,FALSE)</f>
        <v>#N/A</v>
      </c>
      <c r="P4966" s="119" t="str">
        <f t="shared" si="4517"/>
        <v>#N/A</v>
      </c>
    </row>
    <row r="4967" ht="23.25" customHeight="1">
      <c r="A4967" s="86" t="str">
        <f t="shared" si="4664"/>
        <v>6</v>
      </c>
      <c r="B4967" s="177">
        <v>6.0</v>
      </c>
      <c r="C4967" s="178" t="str">
        <f t="shared" si="91"/>
        <v/>
      </c>
      <c r="D4967" s="179" t="str">
        <f t="shared" ref="D4967:E4967" si="4669">D4966</f>
        <v/>
      </c>
      <c r="E4967" s="180" t="str">
        <f t="shared" si="4669"/>
        <v/>
      </c>
      <c r="F4967" s="181"/>
      <c r="G4967" s="182"/>
      <c r="H4967" s="183"/>
      <c r="I4967" s="183"/>
      <c r="J4967" s="184"/>
      <c r="K4967" s="185"/>
      <c r="L4967" s="185"/>
      <c r="M4967" s="130"/>
      <c r="N4967" s="118" t="str">
        <f>VLOOKUP(K4967,COD!$O$2:$P$10,2,FALSE)</f>
        <v>#N/A</v>
      </c>
      <c r="O4967" s="118" t="str">
        <f>VLOOKUP(L4967,COD!$O$12:$P$25,2,FALSE)</f>
        <v>#N/A</v>
      </c>
      <c r="P4967" s="119" t="str">
        <f t="shared" si="4517"/>
        <v>#N/A</v>
      </c>
    </row>
    <row r="4968" ht="23.25" customHeight="1">
      <c r="A4968" s="86" t="str">
        <f t="shared" si="4664"/>
        <v>7</v>
      </c>
      <c r="B4968" s="177">
        <v>7.0</v>
      </c>
      <c r="C4968" s="178" t="str">
        <f t="shared" si="91"/>
        <v/>
      </c>
      <c r="D4968" s="179" t="str">
        <f t="shared" ref="D4968:E4968" si="4670">D4967</f>
        <v/>
      </c>
      <c r="E4968" s="180" t="str">
        <f t="shared" si="4670"/>
        <v/>
      </c>
      <c r="F4968" s="181"/>
      <c r="G4968" s="182"/>
      <c r="H4968" s="183"/>
      <c r="I4968" s="183"/>
      <c r="J4968" s="184"/>
      <c r="K4968" s="185"/>
      <c r="L4968" s="185"/>
      <c r="M4968" s="127"/>
      <c r="N4968" s="128" t="str">
        <f>VLOOKUP(K4968,COD!$O$2:$P$10,2,FALSE)</f>
        <v>#N/A</v>
      </c>
      <c r="O4968" s="128" t="str">
        <f>VLOOKUP(L4968,COD!$O$12:$P$25,2,FALSE)</f>
        <v>#N/A</v>
      </c>
      <c r="P4968" s="119" t="str">
        <f t="shared" si="4517"/>
        <v>#N/A</v>
      </c>
    </row>
    <row r="4969" ht="23.25" customHeight="1">
      <c r="A4969" s="86" t="str">
        <f t="shared" si="4664"/>
        <v>8</v>
      </c>
      <c r="B4969" s="177">
        <v>8.0</v>
      </c>
      <c r="C4969" s="178" t="str">
        <f t="shared" si="91"/>
        <v/>
      </c>
      <c r="D4969" s="179" t="str">
        <f t="shared" ref="D4969:E4969" si="4671">D4968</f>
        <v/>
      </c>
      <c r="E4969" s="180" t="str">
        <f t="shared" si="4671"/>
        <v/>
      </c>
      <c r="F4969" s="181"/>
      <c r="G4969" s="182"/>
      <c r="H4969" s="183"/>
      <c r="I4969" s="183"/>
      <c r="J4969" s="184"/>
      <c r="K4969" s="185"/>
      <c r="L4969" s="185"/>
      <c r="M4969" s="132"/>
      <c r="N4969" s="118" t="str">
        <f>VLOOKUP(K4969,COD!$O$2:$P$10,2,FALSE)</f>
        <v>#N/A</v>
      </c>
      <c r="O4969" s="118" t="str">
        <f>VLOOKUP(L4969,COD!$O$12:$P$25,2,FALSE)</f>
        <v>#N/A</v>
      </c>
      <c r="P4969" s="119" t="str">
        <f t="shared" si="4517"/>
        <v>#N/A</v>
      </c>
    </row>
    <row r="4970" ht="23.25" customHeight="1">
      <c r="A4970" s="86" t="str">
        <f t="shared" si="4664"/>
        <v>9</v>
      </c>
      <c r="B4970" s="177">
        <v>9.0</v>
      </c>
      <c r="C4970" s="178" t="str">
        <f t="shared" si="91"/>
        <v/>
      </c>
      <c r="D4970" s="179" t="str">
        <f t="shared" ref="D4970:E4970" si="4672">D4969</f>
        <v/>
      </c>
      <c r="E4970" s="180" t="str">
        <f t="shared" si="4672"/>
        <v/>
      </c>
      <c r="F4970" s="181"/>
      <c r="G4970" s="182"/>
      <c r="H4970" s="183"/>
      <c r="I4970" s="183"/>
      <c r="J4970" s="184"/>
      <c r="K4970" s="185"/>
      <c r="L4970" s="185"/>
      <c r="M4970" s="131"/>
      <c r="N4970" s="128" t="str">
        <f>VLOOKUP(K4970,COD!$O$2:$P$10,2,FALSE)</f>
        <v>#N/A</v>
      </c>
      <c r="O4970" s="128" t="str">
        <f>VLOOKUP(L4970,COD!$O$12:$P$25,2,FALSE)</f>
        <v>#N/A</v>
      </c>
      <c r="P4970" s="119" t="str">
        <f t="shared" si="4517"/>
        <v>#N/A</v>
      </c>
    </row>
    <row r="4971" ht="23.25" customHeight="1">
      <c r="A4971" s="86" t="str">
        <f t="shared" si="4664"/>
        <v>10</v>
      </c>
      <c r="B4971" s="177">
        <v>10.0</v>
      </c>
      <c r="C4971" s="178" t="str">
        <f t="shared" si="91"/>
        <v/>
      </c>
      <c r="D4971" s="179" t="str">
        <f t="shared" ref="D4971:E4971" si="4673">D4970</f>
        <v/>
      </c>
      <c r="E4971" s="180" t="str">
        <f t="shared" si="4673"/>
        <v/>
      </c>
      <c r="F4971" s="181"/>
      <c r="G4971" s="182"/>
      <c r="H4971" s="183"/>
      <c r="I4971" s="183"/>
      <c r="J4971" s="184"/>
      <c r="K4971" s="185"/>
      <c r="L4971" s="185"/>
      <c r="M4971" s="132"/>
      <c r="N4971" s="118" t="str">
        <f>VLOOKUP(K4971,COD!$O$2:$P$10,2,FALSE)</f>
        <v>#N/A</v>
      </c>
      <c r="O4971" s="118" t="str">
        <f>VLOOKUP(L4971,COD!$O$12:$P$25,2,FALSE)</f>
        <v>#N/A</v>
      </c>
      <c r="P4971" s="119" t="str">
        <f t="shared" si="4517"/>
        <v>#N/A</v>
      </c>
    </row>
    <row r="4972" ht="23.25" customHeight="1">
      <c r="A4972" s="86" t="str">
        <f t="shared" si="4664"/>
        <v>11</v>
      </c>
      <c r="B4972" s="177">
        <v>11.0</v>
      </c>
      <c r="C4972" s="178" t="str">
        <f t="shared" si="91"/>
        <v/>
      </c>
      <c r="D4972" s="179" t="str">
        <f t="shared" ref="D4972:E4972" si="4674">D4971</f>
        <v/>
      </c>
      <c r="E4972" s="180" t="str">
        <f t="shared" si="4674"/>
        <v/>
      </c>
      <c r="F4972" s="181"/>
      <c r="G4972" s="182"/>
      <c r="H4972" s="183"/>
      <c r="I4972" s="183"/>
      <c r="J4972" s="184"/>
      <c r="K4972" s="185"/>
      <c r="L4972" s="185"/>
      <c r="M4972" s="131"/>
      <c r="N4972" s="128" t="str">
        <f>VLOOKUP(K4972,COD!$O$2:$P$10,2,FALSE)</f>
        <v>#N/A</v>
      </c>
      <c r="O4972" s="128" t="str">
        <f>VLOOKUP(L4972,COD!$O$12:$P$25,2,FALSE)</f>
        <v>#N/A</v>
      </c>
      <c r="P4972" s="119" t="str">
        <f t="shared" si="4517"/>
        <v>#N/A</v>
      </c>
    </row>
    <row r="4973" ht="23.25" customHeight="1">
      <c r="A4973" s="86" t="str">
        <f t="shared" si="4664"/>
        <v>12</v>
      </c>
      <c r="B4973" s="177">
        <v>12.0</v>
      </c>
      <c r="C4973" s="178" t="str">
        <f t="shared" si="91"/>
        <v/>
      </c>
      <c r="D4973" s="179" t="str">
        <f t="shared" ref="D4973:E4973" si="4675">D4972</f>
        <v/>
      </c>
      <c r="E4973" s="180" t="str">
        <f t="shared" si="4675"/>
        <v/>
      </c>
      <c r="F4973" s="181"/>
      <c r="G4973" s="182"/>
      <c r="H4973" s="183"/>
      <c r="I4973" s="183"/>
      <c r="J4973" s="184"/>
      <c r="K4973" s="186"/>
      <c r="L4973" s="186"/>
      <c r="M4973" s="130"/>
      <c r="N4973" s="118" t="str">
        <f>VLOOKUP(K4973,COD!$O$2:$P$10,2,FALSE)</f>
        <v>#N/A</v>
      </c>
      <c r="O4973" s="118" t="str">
        <f>VLOOKUP(L4973,COD!$O$12:$P$25,2,FALSE)</f>
        <v>#N/A</v>
      </c>
      <c r="P4973" s="119" t="str">
        <f t="shared" si="4517"/>
        <v>#N/A</v>
      </c>
    </row>
    <row r="4974" ht="23.25" customHeight="1">
      <c r="A4974" s="86" t="str">
        <f t="shared" si="4664"/>
        <v>13</v>
      </c>
      <c r="B4974" s="177">
        <v>13.0</v>
      </c>
      <c r="C4974" s="178" t="str">
        <f t="shared" si="91"/>
        <v/>
      </c>
      <c r="D4974" s="179" t="str">
        <f t="shared" ref="D4974:E4974" si="4676">D4973</f>
        <v/>
      </c>
      <c r="E4974" s="180" t="str">
        <f t="shared" si="4676"/>
        <v/>
      </c>
      <c r="F4974" s="181"/>
      <c r="G4974" s="182"/>
      <c r="H4974" s="183"/>
      <c r="I4974" s="183"/>
      <c r="J4974" s="184"/>
      <c r="K4974" s="185"/>
      <c r="L4974" s="185"/>
      <c r="M4974" s="127"/>
      <c r="N4974" s="128" t="str">
        <f>VLOOKUP(K4974,COD!$O$2:$P$10,2,FALSE)</f>
        <v>#N/A</v>
      </c>
      <c r="O4974" s="128" t="str">
        <f>VLOOKUP(L4974,COD!$O$12:$P$25,2,FALSE)</f>
        <v>#N/A</v>
      </c>
      <c r="P4974" s="119" t="str">
        <f t="shared" si="4517"/>
        <v>#N/A</v>
      </c>
    </row>
    <row r="4975" ht="23.25" customHeight="1">
      <c r="A4975" s="86" t="str">
        <f t="shared" si="4664"/>
        <v>14</v>
      </c>
      <c r="B4975" s="177">
        <v>14.0</v>
      </c>
      <c r="C4975" s="178" t="str">
        <f t="shared" si="91"/>
        <v/>
      </c>
      <c r="D4975" s="179" t="str">
        <f t="shared" ref="D4975:E4975" si="4677">D4974</f>
        <v/>
      </c>
      <c r="E4975" s="180" t="str">
        <f t="shared" si="4677"/>
        <v/>
      </c>
      <c r="F4975" s="181"/>
      <c r="G4975" s="182"/>
      <c r="H4975" s="183"/>
      <c r="I4975" s="183"/>
      <c r="J4975" s="184"/>
      <c r="K4975" s="186"/>
      <c r="L4975" s="186"/>
      <c r="M4975" s="130"/>
      <c r="N4975" s="118" t="str">
        <f>VLOOKUP(K4975,COD!$O$2:$P$10,2,FALSE)</f>
        <v>#N/A</v>
      </c>
      <c r="O4975" s="118" t="str">
        <f>VLOOKUP(L4975,COD!$O$12:$P$25,2,FALSE)</f>
        <v>#N/A</v>
      </c>
      <c r="P4975" s="119" t="str">
        <f t="shared" si="4517"/>
        <v>#N/A</v>
      </c>
    </row>
    <row r="4976" ht="23.25" customHeight="1">
      <c r="A4976" s="86" t="str">
        <f t="shared" si="4664"/>
        <v>15</v>
      </c>
      <c r="B4976" s="177">
        <v>15.0</v>
      </c>
      <c r="C4976" s="178" t="str">
        <f t="shared" si="91"/>
        <v/>
      </c>
      <c r="D4976" s="179" t="str">
        <f t="shared" ref="D4976:E4976" si="4678">D4975</f>
        <v/>
      </c>
      <c r="E4976" s="180" t="str">
        <f t="shared" si="4678"/>
        <v/>
      </c>
      <c r="F4976" s="181"/>
      <c r="G4976" s="182"/>
      <c r="H4976" s="183"/>
      <c r="I4976" s="183"/>
      <c r="J4976" s="184"/>
      <c r="K4976" s="186"/>
      <c r="L4976" s="186"/>
      <c r="M4976" s="127"/>
      <c r="N4976" s="128" t="str">
        <f>VLOOKUP(K4976,COD!$O$2:$P$10,2,FALSE)</f>
        <v>#N/A</v>
      </c>
      <c r="O4976" s="128" t="str">
        <f>VLOOKUP(L4976,COD!$O$12:$P$25,2,FALSE)</f>
        <v>#N/A</v>
      </c>
      <c r="P4976" s="119" t="str">
        <f t="shared" si="4517"/>
        <v>#N/A</v>
      </c>
    </row>
    <row r="4977" ht="23.25" customHeight="1">
      <c r="A4977" s="86" t="str">
        <f t="shared" si="4664"/>
        <v>16</v>
      </c>
      <c r="B4977" s="177">
        <v>16.0</v>
      </c>
      <c r="C4977" s="178" t="str">
        <f t="shared" si="91"/>
        <v/>
      </c>
      <c r="D4977" s="179" t="str">
        <f t="shared" ref="D4977:E4977" si="4679">D4976</f>
        <v/>
      </c>
      <c r="E4977" s="180" t="str">
        <f t="shared" si="4679"/>
        <v/>
      </c>
      <c r="F4977" s="181"/>
      <c r="G4977" s="182"/>
      <c r="H4977" s="183"/>
      <c r="I4977" s="183"/>
      <c r="J4977" s="184"/>
      <c r="K4977" s="186"/>
      <c r="L4977" s="186"/>
      <c r="M4977" s="132"/>
      <c r="N4977" s="118" t="str">
        <f>VLOOKUP(K4977,COD!$O$2:$P$10,2,FALSE)</f>
        <v>#N/A</v>
      </c>
      <c r="O4977" s="118" t="str">
        <f>VLOOKUP(L4977,COD!$O$12:$P$25,2,FALSE)</f>
        <v>#N/A</v>
      </c>
      <c r="P4977" s="119" t="str">
        <f t="shared" si="4517"/>
        <v>#N/A</v>
      </c>
    </row>
    <row r="4978" ht="23.25" customHeight="1">
      <c r="A4978" s="86" t="str">
        <f t="shared" si="4664"/>
        <v>17</v>
      </c>
      <c r="B4978" s="177">
        <v>17.0</v>
      </c>
      <c r="C4978" s="178" t="str">
        <f t="shared" si="91"/>
        <v/>
      </c>
      <c r="D4978" s="179" t="str">
        <f t="shared" ref="D4978:E4978" si="4680">D4977</f>
        <v/>
      </c>
      <c r="E4978" s="180" t="str">
        <f t="shared" si="4680"/>
        <v/>
      </c>
      <c r="F4978" s="181"/>
      <c r="G4978" s="182"/>
      <c r="H4978" s="183"/>
      <c r="I4978" s="183"/>
      <c r="J4978" s="184"/>
      <c r="K4978" s="186"/>
      <c r="L4978" s="186"/>
      <c r="M4978" s="131"/>
      <c r="N4978" s="128" t="str">
        <f>VLOOKUP(K4978,COD!$O$2:$P$10,2,FALSE)</f>
        <v>#N/A</v>
      </c>
      <c r="O4978" s="128" t="str">
        <f>VLOOKUP(L4978,COD!$O$12:$P$25,2,FALSE)</f>
        <v>#N/A</v>
      </c>
      <c r="P4978" s="119" t="str">
        <f t="shared" si="4517"/>
        <v>#N/A</v>
      </c>
    </row>
    <row r="4979" ht="23.25" customHeight="1">
      <c r="A4979" s="86" t="str">
        <f t="shared" si="4664"/>
        <v>18</v>
      </c>
      <c r="B4979" s="177">
        <v>18.0</v>
      </c>
      <c r="C4979" s="178" t="str">
        <f t="shared" si="91"/>
        <v/>
      </c>
      <c r="D4979" s="179" t="str">
        <f t="shared" ref="D4979:E4979" si="4681">D4978</f>
        <v/>
      </c>
      <c r="E4979" s="180" t="str">
        <f t="shared" si="4681"/>
        <v/>
      </c>
      <c r="F4979" s="181"/>
      <c r="G4979" s="182"/>
      <c r="H4979" s="183"/>
      <c r="I4979" s="183"/>
      <c r="J4979" s="187"/>
      <c r="K4979" s="186"/>
      <c r="L4979" s="186"/>
      <c r="M4979" s="130"/>
      <c r="N4979" s="118" t="str">
        <f>VLOOKUP(K4979,COD!$O$2:$P$10,2,FALSE)</f>
        <v>#N/A</v>
      </c>
      <c r="O4979" s="118" t="str">
        <f>VLOOKUP(L4979,COD!$O$12:$P$25,2,FALSE)</f>
        <v>#N/A</v>
      </c>
      <c r="P4979" s="119" t="str">
        <f t="shared" si="4517"/>
        <v>#N/A</v>
      </c>
    </row>
    <row r="4980" ht="23.25" customHeight="1">
      <c r="A4980" s="86" t="str">
        <f t="shared" si="4664"/>
        <v>19</v>
      </c>
      <c r="B4980" s="177">
        <v>19.0</v>
      </c>
      <c r="C4980" s="178" t="str">
        <f t="shared" si="91"/>
        <v/>
      </c>
      <c r="D4980" s="179" t="str">
        <f t="shared" ref="D4980:E4980" si="4682">D4979</f>
        <v/>
      </c>
      <c r="E4980" s="180" t="str">
        <f t="shared" si="4682"/>
        <v/>
      </c>
      <c r="F4980" s="181"/>
      <c r="G4980" s="182"/>
      <c r="H4980" s="183"/>
      <c r="I4980" s="183"/>
      <c r="J4980" s="184"/>
      <c r="K4980" s="186"/>
      <c r="L4980" s="186"/>
      <c r="M4980" s="127"/>
      <c r="N4980" s="128" t="str">
        <f>VLOOKUP(K4980,COD!$O$2:$P$10,2,FALSE)</f>
        <v>#N/A</v>
      </c>
      <c r="O4980" s="128" t="str">
        <f>VLOOKUP(L4980,COD!$O$12:$P$25,2,FALSE)</f>
        <v>#N/A</v>
      </c>
      <c r="P4980" s="119" t="str">
        <f t="shared" si="4517"/>
        <v>#N/A</v>
      </c>
    </row>
    <row r="4981" ht="23.25" customHeight="1">
      <c r="A4981" s="86" t="str">
        <f t="shared" si="4664"/>
        <v>20</v>
      </c>
      <c r="B4981" s="177">
        <v>20.0</v>
      </c>
      <c r="C4981" s="178" t="str">
        <f t="shared" si="91"/>
        <v/>
      </c>
      <c r="D4981" s="179" t="str">
        <f t="shared" ref="D4981:E4981" si="4683">D4980</f>
        <v/>
      </c>
      <c r="E4981" s="180" t="str">
        <f t="shared" si="4683"/>
        <v/>
      </c>
      <c r="F4981" s="181"/>
      <c r="G4981" s="182"/>
      <c r="H4981" s="183"/>
      <c r="I4981" s="183"/>
      <c r="J4981" s="184"/>
      <c r="K4981" s="186"/>
      <c r="L4981" s="186"/>
      <c r="M4981" s="132"/>
      <c r="N4981" s="118" t="str">
        <f>VLOOKUP(K4981,COD!$O$2:$P$10,2,FALSE)</f>
        <v>#N/A</v>
      </c>
      <c r="O4981" s="118" t="str">
        <f>VLOOKUP(L4981,COD!$O$12:$P$25,2,FALSE)</f>
        <v>#N/A</v>
      </c>
      <c r="P4981" s="119" t="str">
        <f t="shared" si="4517"/>
        <v>#N/A</v>
      </c>
    </row>
    <row r="4982" ht="23.25" customHeight="1">
      <c r="A4982" s="86" t="str">
        <f t="shared" si="4664"/>
        <v>21</v>
      </c>
      <c r="B4982" s="177">
        <v>21.0</v>
      </c>
      <c r="C4982" s="178" t="str">
        <f t="shared" si="91"/>
        <v/>
      </c>
      <c r="D4982" s="179" t="str">
        <f t="shared" ref="D4982:E4982" si="4684">D4981</f>
        <v/>
      </c>
      <c r="E4982" s="180" t="str">
        <f t="shared" si="4684"/>
        <v/>
      </c>
      <c r="F4982" s="181"/>
      <c r="G4982" s="182"/>
      <c r="H4982" s="183"/>
      <c r="I4982" s="183"/>
      <c r="J4982" s="187"/>
      <c r="K4982" s="185"/>
      <c r="L4982" s="186"/>
      <c r="M4982" s="127"/>
      <c r="N4982" s="128" t="str">
        <f>VLOOKUP(K4982,COD!$O$2:$P$10,2,FALSE)</f>
        <v>#N/A</v>
      </c>
      <c r="O4982" s="128" t="str">
        <f>VLOOKUP(L4982,COD!$O$12:$P$25,2,FALSE)</f>
        <v>#N/A</v>
      </c>
      <c r="P4982" s="119" t="str">
        <f t="shared" si="4517"/>
        <v>#N/A</v>
      </c>
    </row>
    <row r="4983" ht="23.25" customHeight="1">
      <c r="A4983" s="86" t="str">
        <f t="shared" si="4664"/>
        <v>22</v>
      </c>
      <c r="B4983" s="177">
        <v>22.0</v>
      </c>
      <c r="C4983" s="178" t="str">
        <f t="shared" si="91"/>
        <v/>
      </c>
      <c r="D4983" s="179" t="str">
        <f t="shared" ref="D4983:E4983" si="4685">D4982</f>
        <v/>
      </c>
      <c r="E4983" s="180" t="str">
        <f t="shared" si="4685"/>
        <v/>
      </c>
      <c r="F4983" s="181"/>
      <c r="G4983" s="182"/>
      <c r="H4983" s="183"/>
      <c r="I4983" s="183"/>
      <c r="J4983" s="184"/>
      <c r="K4983" s="186"/>
      <c r="L4983" s="186"/>
      <c r="M4983" s="130"/>
      <c r="N4983" s="118" t="str">
        <f>VLOOKUP(K4983,COD!$O$2:$P$10,2,FALSE)</f>
        <v>#N/A</v>
      </c>
      <c r="O4983" s="118" t="str">
        <f>VLOOKUP(L4983,COD!$O$12:$P$25,2,FALSE)</f>
        <v>#N/A</v>
      </c>
      <c r="P4983" s="119" t="str">
        <f t="shared" si="4517"/>
        <v>#N/A</v>
      </c>
    </row>
    <row r="4984" ht="23.25" customHeight="1">
      <c r="A4984" s="86" t="str">
        <f t="shared" si="4664"/>
        <v>23</v>
      </c>
      <c r="B4984" s="177">
        <v>23.0</v>
      </c>
      <c r="C4984" s="178" t="str">
        <f t="shared" si="91"/>
        <v/>
      </c>
      <c r="D4984" s="179" t="str">
        <f t="shared" ref="D4984:E4984" si="4686">D4983</f>
        <v/>
      </c>
      <c r="E4984" s="180" t="str">
        <f t="shared" si="4686"/>
        <v/>
      </c>
      <c r="F4984" s="181"/>
      <c r="G4984" s="182"/>
      <c r="H4984" s="183"/>
      <c r="I4984" s="183"/>
      <c r="J4984" s="184"/>
      <c r="K4984" s="185"/>
      <c r="L4984" s="186"/>
      <c r="M4984" s="131"/>
      <c r="N4984" s="128" t="str">
        <f>VLOOKUP(K4984,COD!$O$2:$P$10,2,FALSE)</f>
        <v>#N/A</v>
      </c>
      <c r="O4984" s="128" t="str">
        <f>VLOOKUP(L4984,COD!$O$12:$P$25,2,FALSE)</f>
        <v>#N/A</v>
      </c>
      <c r="P4984" s="119" t="str">
        <f t="shared" si="4517"/>
        <v>#N/A</v>
      </c>
    </row>
    <row r="4985" ht="23.25" customHeight="1">
      <c r="A4985" s="86" t="str">
        <f t="shared" si="4664"/>
        <v>24</v>
      </c>
      <c r="B4985" s="177">
        <v>24.0</v>
      </c>
      <c r="C4985" s="178" t="str">
        <f t="shared" si="91"/>
        <v/>
      </c>
      <c r="D4985" s="179" t="str">
        <f t="shared" ref="D4985:E4985" si="4687">D4984</f>
        <v/>
      </c>
      <c r="E4985" s="180" t="str">
        <f t="shared" si="4687"/>
        <v/>
      </c>
      <c r="F4985" s="181"/>
      <c r="G4985" s="182"/>
      <c r="H4985" s="183"/>
      <c r="I4985" s="183"/>
      <c r="J4985" s="184"/>
      <c r="K4985" s="186"/>
      <c r="L4985" s="186"/>
      <c r="M4985" s="130"/>
      <c r="N4985" s="118" t="str">
        <f>VLOOKUP(K4985,COD!$O$2:$P$10,2,FALSE)</f>
        <v>#N/A</v>
      </c>
      <c r="O4985" s="118" t="str">
        <f>VLOOKUP(L4985,COD!$O$12:$P$25,2,FALSE)</f>
        <v>#N/A</v>
      </c>
      <c r="P4985" s="119" t="str">
        <f t="shared" si="4517"/>
        <v>#N/A</v>
      </c>
    </row>
    <row r="4986" ht="23.25" customHeight="1">
      <c r="A4986" s="86" t="str">
        <f t="shared" si="4664"/>
        <v>25</v>
      </c>
      <c r="B4986" s="177">
        <v>25.0</v>
      </c>
      <c r="C4986" s="178" t="str">
        <f t="shared" si="91"/>
        <v/>
      </c>
      <c r="D4986" s="179" t="str">
        <f t="shared" ref="D4986:E4986" si="4688">D4985</f>
        <v/>
      </c>
      <c r="E4986" s="180" t="str">
        <f t="shared" si="4688"/>
        <v/>
      </c>
      <c r="F4986" s="181"/>
      <c r="G4986" s="182"/>
      <c r="H4986" s="183"/>
      <c r="I4986" s="183"/>
      <c r="J4986" s="187"/>
      <c r="K4986" s="185"/>
      <c r="L4986" s="185"/>
      <c r="M4986" s="127"/>
      <c r="N4986" s="128" t="str">
        <f>VLOOKUP(K4986,COD!$O$2:$P$10,2,FALSE)</f>
        <v>#N/A</v>
      </c>
      <c r="O4986" s="128" t="str">
        <f>VLOOKUP(L4986,COD!$O$12:$P$25,2,FALSE)</f>
        <v>#N/A</v>
      </c>
      <c r="P4986" s="119" t="str">
        <f t="shared" si="4517"/>
        <v>#N/A</v>
      </c>
    </row>
    <row r="4987" ht="23.25" customHeight="1">
      <c r="A4987" s="86" t="str">
        <f t="shared" si="4664"/>
        <v>26</v>
      </c>
      <c r="B4987" s="177">
        <v>26.0</v>
      </c>
      <c r="C4987" s="178" t="str">
        <f t="shared" si="91"/>
        <v/>
      </c>
      <c r="D4987" s="179" t="str">
        <f t="shared" ref="D4987:E4987" si="4689">D4986</f>
        <v/>
      </c>
      <c r="E4987" s="180" t="str">
        <f t="shared" si="4689"/>
        <v/>
      </c>
      <c r="F4987" s="181"/>
      <c r="G4987" s="182"/>
      <c r="H4987" s="183"/>
      <c r="I4987" s="183"/>
      <c r="J4987" s="184"/>
      <c r="K4987" s="185"/>
      <c r="L4987" s="185"/>
      <c r="M4987" s="132"/>
      <c r="N4987" s="118" t="str">
        <f>VLOOKUP(K4987,COD!$O$2:$P$10,2,FALSE)</f>
        <v>#N/A</v>
      </c>
      <c r="O4987" s="118" t="str">
        <f>VLOOKUP(L4987,COD!$O$12:$P$25,2,FALSE)</f>
        <v>#N/A</v>
      </c>
      <c r="P4987" s="119" t="str">
        <f t="shared" si="4517"/>
        <v>#N/A</v>
      </c>
    </row>
    <row r="4988" ht="23.25" customHeight="1">
      <c r="A4988" s="86" t="str">
        <f t="shared" si="4664"/>
        <v>27</v>
      </c>
      <c r="B4988" s="177">
        <v>27.0</v>
      </c>
      <c r="C4988" s="178" t="str">
        <f t="shared" si="91"/>
        <v/>
      </c>
      <c r="D4988" s="179" t="str">
        <f t="shared" ref="D4988:E4988" si="4690">D4987</f>
        <v/>
      </c>
      <c r="E4988" s="180" t="str">
        <f t="shared" si="4690"/>
        <v/>
      </c>
      <c r="F4988" s="181"/>
      <c r="G4988" s="182"/>
      <c r="H4988" s="183"/>
      <c r="I4988" s="183"/>
      <c r="J4988" s="184"/>
      <c r="K4988" s="185"/>
      <c r="L4988" s="185"/>
      <c r="M4988" s="131"/>
      <c r="N4988" s="128" t="str">
        <f>VLOOKUP(K4988,COD!$O$2:$P$10,2,FALSE)</f>
        <v>#N/A</v>
      </c>
      <c r="O4988" s="128" t="str">
        <f>VLOOKUP(L4988,COD!$O$12:$P$25,2,FALSE)</f>
        <v>#N/A</v>
      </c>
      <c r="P4988" s="119" t="str">
        <f t="shared" si="4517"/>
        <v>#N/A</v>
      </c>
    </row>
    <row r="4989" ht="23.25" customHeight="1">
      <c r="A4989" s="86" t="str">
        <f t="shared" si="4664"/>
        <v>28</v>
      </c>
      <c r="B4989" s="177">
        <v>28.0</v>
      </c>
      <c r="C4989" s="178" t="str">
        <f t="shared" si="91"/>
        <v/>
      </c>
      <c r="D4989" s="179" t="str">
        <f t="shared" ref="D4989:E4989" si="4691">D4988</f>
        <v/>
      </c>
      <c r="E4989" s="180" t="str">
        <f t="shared" si="4691"/>
        <v/>
      </c>
      <c r="F4989" s="181"/>
      <c r="G4989" s="182"/>
      <c r="H4989" s="183"/>
      <c r="I4989" s="183"/>
      <c r="J4989" s="184"/>
      <c r="K4989" s="185"/>
      <c r="L4989" s="185"/>
      <c r="M4989" s="132"/>
      <c r="N4989" s="118" t="str">
        <f>VLOOKUP(K4989,COD!$O$2:$P$10,2,FALSE)</f>
        <v>#N/A</v>
      </c>
      <c r="O4989" s="118" t="str">
        <f>VLOOKUP(L4989,COD!$O$12:$P$25,2,FALSE)</f>
        <v>#N/A</v>
      </c>
      <c r="P4989" s="119" t="str">
        <f t="shared" si="4517"/>
        <v>#N/A</v>
      </c>
    </row>
    <row r="4990" ht="23.25" customHeight="1">
      <c r="A4990" s="86" t="str">
        <f t="shared" si="4664"/>
        <v>29</v>
      </c>
      <c r="B4990" s="177">
        <v>29.0</v>
      </c>
      <c r="C4990" s="178" t="str">
        <f t="shared" si="91"/>
        <v/>
      </c>
      <c r="D4990" s="179" t="str">
        <f t="shared" ref="D4990:E4990" si="4692">D4989</f>
        <v/>
      </c>
      <c r="E4990" s="180" t="str">
        <f t="shared" si="4692"/>
        <v/>
      </c>
      <c r="F4990" s="181"/>
      <c r="G4990" s="182"/>
      <c r="H4990" s="183"/>
      <c r="I4990" s="183"/>
      <c r="J4990" s="184"/>
      <c r="K4990" s="185"/>
      <c r="L4990" s="185"/>
      <c r="M4990" s="131"/>
      <c r="N4990" s="128" t="str">
        <f>VLOOKUP(K4990,COD!$O$2:$P$10,2,FALSE)</f>
        <v>#N/A</v>
      </c>
      <c r="O4990" s="128" t="str">
        <f>VLOOKUP(L4990,COD!$O$12:$P$25,2,FALSE)</f>
        <v>#N/A</v>
      </c>
      <c r="P4990" s="119" t="str">
        <f t="shared" si="4517"/>
        <v>#N/A</v>
      </c>
    </row>
    <row r="4991" ht="23.25" customHeight="1">
      <c r="A4991" s="86" t="str">
        <f t="shared" si="4664"/>
        <v>30</v>
      </c>
      <c r="B4991" s="177">
        <v>30.0</v>
      </c>
      <c r="C4991" s="178" t="str">
        <f t="shared" si="91"/>
        <v/>
      </c>
      <c r="D4991" s="179" t="str">
        <f t="shared" ref="D4991:E4991" si="4693">D4990</f>
        <v/>
      </c>
      <c r="E4991" s="180" t="str">
        <f t="shared" si="4693"/>
        <v/>
      </c>
      <c r="F4991" s="181"/>
      <c r="G4991" s="182"/>
      <c r="H4991" s="183"/>
      <c r="I4991" s="183"/>
      <c r="J4991" s="184"/>
      <c r="K4991" s="185"/>
      <c r="L4991" s="185"/>
      <c r="M4991" s="130"/>
      <c r="N4991" s="118" t="str">
        <f>VLOOKUP(K4991,COD!$O$2:$P$10,2,FALSE)</f>
        <v>#N/A</v>
      </c>
      <c r="O4991" s="118" t="str">
        <f>VLOOKUP(L4991,COD!$O$12:$P$25,2,FALSE)</f>
        <v>#N/A</v>
      </c>
      <c r="P4991" s="119" t="str">
        <f t="shared" si="4517"/>
        <v>#N/A</v>
      </c>
    </row>
    <row r="4992" ht="23.25" customHeight="1">
      <c r="A4992" s="86" t="str">
        <f t="shared" si="4664"/>
        <v>31</v>
      </c>
      <c r="B4992" s="177">
        <v>31.0</v>
      </c>
      <c r="C4992" s="178" t="str">
        <f t="shared" si="91"/>
        <v/>
      </c>
      <c r="D4992" s="179" t="str">
        <f t="shared" ref="D4992:E4992" si="4694">D4991</f>
        <v/>
      </c>
      <c r="E4992" s="180" t="str">
        <f t="shared" si="4694"/>
        <v/>
      </c>
      <c r="F4992" s="181"/>
      <c r="G4992" s="182"/>
      <c r="H4992" s="183"/>
      <c r="I4992" s="183"/>
      <c r="J4992" s="184"/>
      <c r="K4992" s="186"/>
      <c r="L4992" s="186"/>
      <c r="M4992" s="131"/>
      <c r="N4992" s="128" t="str">
        <f>VLOOKUP(K4992,COD!$O$2:$P$10,2,FALSE)</f>
        <v>#N/A</v>
      </c>
      <c r="O4992" s="128" t="str">
        <f>VLOOKUP(L4992,COD!$O$12:$P$25,2,FALSE)</f>
        <v>#N/A</v>
      </c>
      <c r="P4992" s="119" t="str">
        <f t="shared" si="4517"/>
        <v>#N/A</v>
      </c>
    </row>
    <row r="4993" ht="23.25" customHeight="1">
      <c r="A4993" s="86" t="str">
        <f t="shared" si="4664"/>
        <v>32</v>
      </c>
      <c r="B4993" s="177">
        <v>32.0</v>
      </c>
      <c r="C4993" s="178" t="str">
        <f t="shared" si="91"/>
        <v/>
      </c>
      <c r="D4993" s="179" t="str">
        <f t="shared" ref="D4993:E4993" si="4695">D4992</f>
        <v/>
      </c>
      <c r="E4993" s="180" t="str">
        <f t="shared" si="4695"/>
        <v/>
      </c>
      <c r="F4993" s="181"/>
      <c r="G4993" s="182"/>
      <c r="H4993" s="183"/>
      <c r="I4993" s="183"/>
      <c r="J4993" s="184"/>
      <c r="K4993" s="185"/>
      <c r="L4993" s="185"/>
      <c r="M4993" s="130"/>
      <c r="N4993" s="118" t="str">
        <f>VLOOKUP(K4993,COD!$O$2:$P$10,2,FALSE)</f>
        <v>#N/A</v>
      </c>
      <c r="O4993" s="118" t="str">
        <f>VLOOKUP(L4993,COD!$O$12:$P$25,2,FALSE)</f>
        <v>#N/A</v>
      </c>
      <c r="P4993" s="119" t="str">
        <f t="shared" si="4517"/>
        <v>#N/A</v>
      </c>
    </row>
    <row r="4994" ht="23.25" customHeight="1">
      <c r="A4994" s="86" t="str">
        <f t="shared" si="4664"/>
        <v>33</v>
      </c>
      <c r="B4994" s="177">
        <v>33.0</v>
      </c>
      <c r="C4994" s="178" t="str">
        <f t="shared" si="91"/>
        <v/>
      </c>
      <c r="D4994" s="179" t="str">
        <f t="shared" ref="D4994:E4994" si="4696">D4993</f>
        <v/>
      </c>
      <c r="E4994" s="180" t="str">
        <f t="shared" si="4696"/>
        <v/>
      </c>
      <c r="F4994" s="181"/>
      <c r="G4994" s="182"/>
      <c r="H4994" s="183"/>
      <c r="I4994" s="183"/>
      <c r="J4994" s="184"/>
      <c r="K4994" s="185"/>
      <c r="L4994" s="185"/>
      <c r="M4994" s="127"/>
      <c r="N4994" s="128" t="str">
        <f>VLOOKUP(K4994,COD!$O$2:$P$10,2,FALSE)</f>
        <v>#N/A</v>
      </c>
      <c r="O4994" s="128" t="str">
        <f>VLOOKUP(L4994,COD!$O$12:$P$25,2,FALSE)</f>
        <v>#N/A</v>
      </c>
      <c r="P4994" s="119" t="str">
        <f t="shared" si="4517"/>
        <v>#N/A</v>
      </c>
    </row>
    <row r="4995" ht="23.25" customHeight="1">
      <c r="A4995" s="86" t="str">
        <f t="shared" si="4664"/>
        <v>34</v>
      </c>
      <c r="B4995" s="177">
        <v>34.0</v>
      </c>
      <c r="C4995" s="178" t="str">
        <f t="shared" si="91"/>
        <v/>
      </c>
      <c r="D4995" s="179" t="str">
        <f t="shared" ref="D4995:E4995" si="4697">D4994</f>
        <v/>
      </c>
      <c r="E4995" s="180" t="str">
        <f t="shared" si="4697"/>
        <v/>
      </c>
      <c r="F4995" s="181"/>
      <c r="G4995" s="182"/>
      <c r="H4995" s="183"/>
      <c r="I4995" s="183"/>
      <c r="J4995" s="184"/>
      <c r="K4995" s="185"/>
      <c r="L4995" s="185"/>
      <c r="M4995" s="132"/>
      <c r="N4995" s="118" t="str">
        <f>VLOOKUP(K4995,COD!$O$2:$P$10,2,FALSE)</f>
        <v>#N/A</v>
      </c>
      <c r="O4995" s="118" t="str">
        <f>VLOOKUP(L4995,COD!$O$12:$P$25,2,FALSE)</f>
        <v>#N/A</v>
      </c>
      <c r="P4995" s="119" t="str">
        <f t="shared" si="4517"/>
        <v>#N/A</v>
      </c>
    </row>
    <row r="4996" ht="23.25" customHeight="1">
      <c r="A4996" s="86" t="str">
        <f t="shared" si="4664"/>
        <v>35</v>
      </c>
      <c r="B4996" s="177">
        <v>35.0</v>
      </c>
      <c r="C4996" s="178" t="str">
        <f t="shared" si="91"/>
        <v/>
      </c>
      <c r="D4996" s="179" t="str">
        <f t="shared" ref="D4996:E4996" si="4698">D4995</f>
        <v/>
      </c>
      <c r="E4996" s="180" t="str">
        <f t="shared" si="4698"/>
        <v/>
      </c>
      <c r="F4996" s="181"/>
      <c r="G4996" s="182"/>
      <c r="H4996" s="183"/>
      <c r="I4996" s="183"/>
      <c r="J4996" s="184"/>
      <c r="K4996" s="185"/>
      <c r="L4996" s="185"/>
      <c r="M4996" s="131"/>
      <c r="N4996" s="128" t="str">
        <f>VLOOKUP(K4996,COD!$O$2:$P$10,2,FALSE)</f>
        <v>#N/A</v>
      </c>
      <c r="O4996" s="128" t="str">
        <f>VLOOKUP(L4996,COD!$O$12:$P$25,2,FALSE)</f>
        <v>#N/A</v>
      </c>
      <c r="P4996" s="119" t="str">
        <f t="shared" si="4517"/>
        <v>#N/A</v>
      </c>
    </row>
    <row r="4997" ht="23.25" customHeight="1">
      <c r="A4997" s="86" t="str">
        <f t="shared" si="4664"/>
        <v>36</v>
      </c>
      <c r="B4997" s="177">
        <v>36.0</v>
      </c>
      <c r="C4997" s="178" t="str">
        <f t="shared" si="91"/>
        <v/>
      </c>
      <c r="D4997" s="179" t="str">
        <f t="shared" ref="D4997:E4997" si="4699">D4996</f>
        <v/>
      </c>
      <c r="E4997" s="180" t="str">
        <f t="shared" si="4699"/>
        <v/>
      </c>
      <c r="F4997" s="181"/>
      <c r="G4997" s="182"/>
      <c r="H4997" s="183"/>
      <c r="I4997" s="183"/>
      <c r="J4997" s="184"/>
      <c r="K4997" s="185"/>
      <c r="L4997" s="185"/>
      <c r="M4997" s="132"/>
      <c r="N4997" s="118" t="str">
        <f>VLOOKUP(K4997,COD!$O$2:$P$10,2,FALSE)</f>
        <v>#N/A</v>
      </c>
      <c r="O4997" s="118" t="str">
        <f>VLOOKUP(L4997,COD!$O$12:$P$25,2,FALSE)</f>
        <v>#N/A</v>
      </c>
      <c r="P4997" s="119" t="str">
        <f t="shared" si="4517"/>
        <v>#N/A</v>
      </c>
    </row>
    <row r="4998" ht="23.25" customHeight="1">
      <c r="A4998" s="86" t="str">
        <f t="shared" si="4664"/>
        <v>37</v>
      </c>
      <c r="B4998" s="177">
        <v>37.0</v>
      </c>
      <c r="C4998" s="178" t="str">
        <f t="shared" si="91"/>
        <v/>
      </c>
      <c r="D4998" s="179" t="str">
        <f t="shared" ref="D4998:E4998" si="4700">D4997</f>
        <v/>
      </c>
      <c r="E4998" s="180" t="str">
        <f t="shared" si="4700"/>
        <v/>
      </c>
      <c r="F4998" s="181"/>
      <c r="G4998" s="182"/>
      <c r="H4998" s="183"/>
      <c r="I4998" s="183"/>
      <c r="J4998" s="187"/>
      <c r="K4998" s="185"/>
      <c r="L4998" s="185"/>
      <c r="M4998" s="127"/>
      <c r="N4998" s="128" t="str">
        <f>VLOOKUP(K4998,COD!$O$2:$P$10,2,FALSE)</f>
        <v>#N/A</v>
      </c>
      <c r="O4998" s="128" t="str">
        <f>VLOOKUP(L4998,COD!$O$12:$P$25,2,FALSE)</f>
        <v>#N/A</v>
      </c>
      <c r="P4998" s="119" t="str">
        <f t="shared" si="4517"/>
        <v>#N/A</v>
      </c>
    </row>
    <row r="4999" ht="23.25" customHeight="1">
      <c r="A4999" s="86" t="str">
        <f t="shared" si="4664"/>
        <v>38</v>
      </c>
      <c r="B4999" s="177">
        <v>38.0</v>
      </c>
      <c r="C4999" s="178" t="str">
        <f t="shared" si="91"/>
        <v/>
      </c>
      <c r="D4999" s="179" t="str">
        <f t="shared" ref="D4999:E4999" si="4701">D4998</f>
        <v/>
      </c>
      <c r="E4999" s="180" t="str">
        <f t="shared" si="4701"/>
        <v/>
      </c>
      <c r="F4999" s="181"/>
      <c r="G4999" s="182"/>
      <c r="H4999" s="183"/>
      <c r="I4999" s="183"/>
      <c r="J4999" s="184"/>
      <c r="K4999" s="185"/>
      <c r="L4999" s="185"/>
      <c r="M4999" s="132"/>
      <c r="N4999" s="118" t="str">
        <f>VLOOKUP(K4999,COD!$O$2:$P$10,2,FALSE)</f>
        <v>#N/A</v>
      </c>
      <c r="O4999" s="118" t="str">
        <f>VLOOKUP(L4999,COD!$O$12:$P$25,2,FALSE)</f>
        <v>#N/A</v>
      </c>
      <c r="P4999" s="119" t="str">
        <f t="shared" si="4517"/>
        <v>#N/A</v>
      </c>
    </row>
    <row r="5000" ht="23.25" customHeight="1">
      <c r="A5000" s="86" t="str">
        <f t="shared" si="4664"/>
        <v>39</v>
      </c>
      <c r="B5000" s="177">
        <v>39.0</v>
      </c>
      <c r="C5000" s="178" t="str">
        <f t="shared" si="91"/>
        <v/>
      </c>
      <c r="D5000" s="179" t="str">
        <f t="shared" ref="D5000:E5000" si="4702">D4999</f>
        <v/>
      </c>
      <c r="E5000" s="180" t="str">
        <f t="shared" si="4702"/>
        <v/>
      </c>
      <c r="F5000" s="181"/>
      <c r="G5000" s="182"/>
      <c r="H5000" s="183"/>
      <c r="I5000" s="183"/>
      <c r="J5000" s="184"/>
      <c r="K5000" s="185"/>
      <c r="L5000" s="186"/>
      <c r="M5000" s="127"/>
      <c r="N5000" s="128" t="str">
        <f>VLOOKUP(K5000,COD!$O$2:$P$10,2,FALSE)</f>
        <v>#N/A</v>
      </c>
      <c r="O5000" s="128" t="str">
        <f>VLOOKUP(L5000,COD!$O$12:$P$25,2,FALSE)</f>
        <v>#N/A</v>
      </c>
      <c r="P5000" s="119" t="str">
        <f t="shared" si="4517"/>
        <v>#N/A</v>
      </c>
    </row>
    <row r="5001" ht="23.25" customHeight="1">
      <c r="A5001" s="86" t="str">
        <f t="shared" si="4664"/>
        <v>40</v>
      </c>
      <c r="B5001" s="177">
        <v>40.0</v>
      </c>
      <c r="C5001" s="178" t="str">
        <f t="shared" si="91"/>
        <v/>
      </c>
      <c r="D5001" s="179" t="str">
        <f t="shared" ref="D5001:E5001" si="4703">D5000</f>
        <v/>
      </c>
      <c r="E5001" s="180" t="str">
        <f t="shared" si="4703"/>
        <v/>
      </c>
      <c r="F5001" s="181"/>
      <c r="G5001" s="182"/>
      <c r="H5001" s="183"/>
      <c r="I5001" s="183"/>
      <c r="J5001" s="184"/>
      <c r="K5001" s="185"/>
      <c r="L5001" s="186"/>
      <c r="M5001" s="130"/>
      <c r="N5001" s="118" t="str">
        <f>VLOOKUP(K5001,COD!$O$2:$P$10,2,FALSE)</f>
        <v>#N/A</v>
      </c>
      <c r="O5001" s="118" t="str">
        <f>VLOOKUP(L5001,COD!$O$12:$P$25,2,FALSE)</f>
        <v>#N/A</v>
      </c>
      <c r="P5001" s="119" t="str">
        <f t="shared" si="4517"/>
        <v>#N/A</v>
      </c>
    </row>
    <row r="5002" ht="23.25" customHeight="1">
      <c r="A5002" s="86" t="str">
        <f t="shared" si="4664"/>
        <v>41</v>
      </c>
      <c r="B5002" s="177">
        <v>41.0</v>
      </c>
      <c r="C5002" s="178" t="str">
        <f t="shared" si="91"/>
        <v/>
      </c>
      <c r="D5002" s="179" t="str">
        <f t="shared" ref="D5002:E5002" si="4704">D5001</f>
        <v/>
      </c>
      <c r="E5002" s="180" t="str">
        <f t="shared" si="4704"/>
        <v/>
      </c>
      <c r="F5002" s="181"/>
      <c r="G5002" s="182"/>
      <c r="H5002" s="183"/>
      <c r="I5002" s="183"/>
      <c r="J5002" s="184"/>
      <c r="K5002" s="185"/>
      <c r="L5002" s="186"/>
      <c r="M5002" s="127"/>
      <c r="N5002" s="128" t="str">
        <f>VLOOKUP(K5002,COD!$O$2:$P$10,2,FALSE)</f>
        <v>#N/A</v>
      </c>
      <c r="O5002" s="128" t="str">
        <f>VLOOKUP(L5002,COD!$O$12:$P$25,2,FALSE)</f>
        <v>#N/A</v>
      </c>
      <c r="P5002" s="119" t="str">
        <f t="shared" si="4517"/>
        <v>#N/A</v>
      </c>
    </row>
    <row r="5003" ht="23.25" customHeight="1">
      <c r="A5003" s="86" t="str">
        <f t="shared" si="4664"/>
        <v>42</v>
      </c>
      <c r="B5003" s="177">
        <v>42.0</v>
      </c>
      <c r="C5003" s="178" t="str">
        <f t="shared" si="91"/>
        <v/>
      </c>
      <c r="D5003" s="179" t="str">
        <f t="shared" ref="D5003:E5003" si="4705">D5002</f>
        <v/>
      </c>
      <c r="E5003" s="180" t="str">
        <f t="shared" si="4705"/>
        <v/>
      </c>
      <c r="F5003" s="181"/>
      <c r="G5003" s="182"/>
      <c r="H5003" s="183"/>
      <c r="I5003" s="183"/>
      <c r="J5003" s="184"/>
      <c r="K5003" s="185"/>
      <c r="L5003" s="188"/>
      <c r="M5003" s="132"/>
      <c r="N5003" s="118" t="str">
        <f>VLOOKUP(K5003,COD!$O$2:$P$10,2,FALSE)</f>
        <v>#N/A</v>
      </c>
      <c r="O5003" s="118" t="str">
        <f>VLOOKUP(L5003,COD!$O$12:$P$25,2,FALSE)</f>
        <v>#N/A</v>
      </c>
      <c r="P5003" s="119" t="str">
        <f t="shared" si="4517"/>
        <v>#N/A</v>
      </c>
    </row>
    <row r="5004" ht="23.25" customHeight="1">
      <c r="A5004" s="86" t="str">
        <f t="shared" si="4664"/>
        <v>43</v>
      </c>
      <c r="B5004" s="177">
        <v>43.0</v>
      </c>
      <c r="C5004" s="178" t="str">
        <f t="shared" si="91"/>
        <v/>
      </c>
      <c r="D5004" s="179" t="str">
        <f t="shared" ref="D5004:E5004" si="4706">D5003</f>
        <v/>
      </c>
      <c r="E5004" s="180" t="str">
        <f t="shared" si="4706"/>
        <v/>
      </c>
      <c r="F5004" s="181"/>
      <c r="G5004" s="182"/>
      <c r="H5004" s="183"/>
      <c r="I5004" s="183"/>
      <c r="J5004" s="184"/>
      <c r="K5004" s="186"/>
      <c r="L5004" s="186"/>
      <c r="M5004" s="131"/>
      <c r="N5004" s="128" t="str">
        <f>VLOOKUP(K5004,COD!$O$2:$P$10,2,FALSE)</f>
        <v>#N/A</v>
      </c>
      <c r="O5004" s="128" t="str">
        <f>VLOOKUP(L5004,COD!$O$12:$P$25,2,FALSE)</f>
        <v>#N/A</v>
      </c>
      <c r="P5004" s="119" t="str">
        <f t="shared" si="4517"/>
        <v>#N/A</v>
      </c>
    </row>
    <row r="5005" ht="23.25" customHeight="1">
      <c r="A5005" s="86" t="str">
        <f t="shared" si="4664"/>
        <v>44</v>
      </c>
      <c r="B5005" s="177">
        <v>44.0</v>
      </c>
      <c r="C5005" s="178" t="str">
        <f t="shared" si="91"/>
        <v/>
      </c>
      <c r="D5005" s="179" t="str">
        <f t="shared" ref="D5005:E5005" si="4707">D5004</f>
        <v/>
      </c>
      <c r="E5005" s="180" t="str">
        <f t="shared" si="4707"/>
        <v/>
      </c>
      <c r="F5005" s="181"/>
      <c r="G5005" s="182"/>
      <c r="H5005" s="183"/>
      <c r="I5005" s="183"/>
      <c r="J5005" s="184"/>
      <c r="K5005" s="186"/>
      <c r="L5005" s="186"/>
      <c r="M5005" s="130"/>
      <c r="N5005" s="118" t="str">
        <f>VLOOKUP(K5005,COD!$O$2:$P$10,2,FALSE)</f>
        <v>#N/A</v>
      </c>
      <c r="O5005" s="118" t="str">
        <f>VLOOKUP(L5005,COD!$O$12:$P$25,2,FALSE)</f>
        <v>#N/A</v>
      </c>
      <c r="P5005" s="119" t="str">
        <f t="shared" si="4517"/>
        <v>#N/A</v>
      </c>
    </row>
    <row r="5006" ht="23.25" customHeight="1">
      <c r="A5006" s="86" t="str">
        <f t="shared" si="4664"/>
        <v>45</v>
      </c>
      <c r="B5006" s="177">
        <v>45.0</v>
      </c>
      <c r="C5006" s="178" t="str">
        <f t="shared" si="91"/>
        <v/>
      </c>
      <c r="D5006" s="179" t="str">
        <f t="shared" ref="D5006:E5006" si="4708">D5005</f>
        <v/>
      </c>
      <c r="E5006" s="180" t="str">
        <f t="shared" si="4708"/>
        <v/>
      </c>
      <c r="F5006" s="181"/>
      <c r="G5006" s="182"/>
      <c r="H5006" s="183"/>
      <c r="I5006" s="183"/>
      <c r="J5006" s="184"/>
      <c r="K5006" s="189"/>
      <c r="L5006" s="190"/>
      <c r="M5006" s="127"/>
      <c r="N5006" s="128" t="str">
        <f>VLOOKUP(K5006,COD!$O$2:$P$10,2,FALSE)</f>
        <v>#N/A</v>
      </c>
      <c r="O5006" s="128" t="str">
        <f>VLOOKUP(L5006,COD!$O$12:$P$25,2,FALSE)</f>
        <v>#N/A</v>
      </c>
      <c r="P5006" s="119" t="str">
        <f t="shared" si="4517"/>
        <v>#N/A</v>
      </c>
    </row>
    <row r="5007" ht="23.25" customHeight="1">
      <c r="A5007" s="86" t="str">
        <f t="shared" si="4664"/>
        <v>46</v>
      </c>
      <c r="B5007" s="177">
        <v>46.0</v>
      </c>
      <c r="C5007" s="178" t="str">
        <f t="shared" si="91"/>
        <v/>
      </c>
      <c r="D5007" s="179" t="str">
        <f t="shared" ref="D5007:E5007" si="4709">D5006</f>
        <v/>
      </c>
      <c r="E5007" s="180" t="str">
        <f t="shared" si="4709"/>
        <v/>
      </c>
      <c r="F5007" s="181"/>
      <c r="G5007" s="182"/>
      <c r="H5007" s="183"/>
      <c r="I5007" s="183"/>
      <c r="J5007" s="187"/>
      <c r="K5007" s="186"/>
      <c r="L5007" s="186"/>
      <c r="M5007" s="132"/>
      <c r="N5007" s="118" t="str">
        <f>VLOOKUP(K5007,COD!$O$2:$P$10,2,FALSE)</f>
        <v>#N/A</v>
      </c>
      <c r="O5007" s="118" t="str">
        <f>VLOOKUP(L5007,COD!$O$12:$P$25,2,FALSE)</f>
        <v>#N/A</v>
      </c>
      <c r="P5007" s="119" t="str">
        <f t="shared" si="4517"/>
        <v>#N/A</v>
      </c>
    </row>
    <row r="5008" ht="23.25" customHeight="1">
      <c r="A5008" s="86" t="str">
        <f t="shared" si="4664"/>
        <v>47</v>
      </c>
      <c r="B5008" s="177">
        <v>47.0</v>
      </c>
      <c r="C5008" s="178" t="str">
        <f t="shared" si="91"/>
        <v/>
      </c>
      <c r="D5008" s="179" t="str">
        <f t="shared" ref="D5008:E5008" si="4710">D5007</f>
        <v/>
      </c>
      <c r="E5008" s="180" t="str">
        <f t="shared" si="4710"/>
        <v/>
      </c>
      <c r="F5008" s="181"/>
      <c r="G5008" s="182"/>
      <c r="H5008" s="183"/>
      <c r="I5008" s="183"/>
      <c r="J5008" s="184"/>
      <c r="K5008" s="185"/>
      <c r="L5008" s="186"/>
      <c r="M5008" s="127"/>
      <c r="N5008" s="128" t="str">
        <f>VLOOKUP(K5008,COD!$O$2:$P$10,2,FALSE)</f>
        <v>#N/A</v>
      </c>
      <c r="O5008" s="128" t="str">
        <f>VLOOKUP(L5008,COD!$O$12:$P$25,2,FALSE)</f>
        <v>#N/A</v>
      </c>
      <c r="P5008" s="119" t="str">
        <f t="shared" si="4517"/>
        <v>#N/A</v>
      </c>
    </row>
    <row r="5009" ht="23.25" customHeight="1">
      <c r="A5009" s="86" t="str">
        <f t="shared" si="4664"/>
        <v>48</v>
      </c>
      <c r="B5009" s="177">
        <v>48.0</v>
      </c>
      <c r="C5009" s="178" t="str">
        <f t="shared" si="91"/>
        <v/>
      </c>
      <c r="D5009" s="179" t="str">
        <f t="shared" ref="D5009:E5009" si="4711">D5008</f>
        <v/>
      </c>
      <c r="E5009" s="180" t="str">
        <f t="shared" si="4711"/>
        <v/>
      </c>
      <c r="F5009" s="181"/>
      <c r="G5009" s="182"/>
      <c r="H5009" s="183"/>
      <c r="I5009" s="183"/>
      <c r="J5009" s="184"/>
      <c r="K5009" s="186"/>
      <c r="L5009" s="186"/>
      <c r="M5009" s="132"/>
      <c r="N5009" s="118" t="str">
        <f>VLOOKUP(K5009,COD!$O$2:$P$10,2,FALSE)</f>
        <v>#N/A</v>
      </c>
      <c r="O5009" s="118" t="str">
        <f>VLOOKUP(L5009,COD!$O$12:$P$25,2,FALSE)</f>
        <v>#N/A</v>
      </c>
      <c r="P5009" s="119" t="str">
        <f t="shared" si="4517"/>
        <v>#N/A</v>
      </c>
    </row>
    <row r="5010" ht="23.25" customHeight="1">
      <c r="A5010" s="86" t="str">
        <f t="shared" si="4664"/>
        <v>49</v>
      </c>
      <c r="B5010" s="177">
        <v>49.0</v>
      </c>
      <c r="C5010" s="178" t="str">
        <f t="shared" si="91"/>
        <v/>
      </c>
      <c r="D5010" s="179" t="str">
        <f t="shared" ref="D5010:E5010" si="4712">D5009</f>
        <v/>
      </c>
      <c r="E5010" s="180" t="str">
        <f t="shared" si="4712"/>
        <v/>
      </c>
      <c r="F5010" s="181"/>
      <c r="G5010" s="182"/>
      <c r="H5010" s="183"/>
      <c r="I5010" s="183"/>
      <c r="J5010" s="184"/>
      <c r="K5010" s="185"/>
      <c r="L5010" s="186"/>
      <c r="M5010" s="127"/>
      <c r="N5010" s="128" t="str">
        <f>VLOOKUP(K5010,COD!$O$2:$P$10,2,FALSE)</f>
        <v>#N/A</v>
      </c>
      <c r="O5010" s="128" t="str">
        <f>VLOOKUP(L5010,COD!$O$12:$P$25,2,FALSE)</f>
        <v>#N/A</v>
      </c>
      <c r="P5010" s="119" t="str">
        <f t="shared" si="4517"/>
        <v>#N/A</v>
      </c>
    </row>
    <row r="5011" ht="23.25" customHeight="1">
      <c r="A5011" s="86" t="str">
        <f t="shared" si="4664"/>
        <v>50</v>
      </c>
      <c r="B5011" s="177">
        <v>50.0</v>
      </c>
      <c r="C5011" s="178" t="str">
        <f t="shared" si="91"/>
        <v/>
      </c>
      <c r="D5011" s="179" t="str">
        <f t="shared" ref="D5011:E5011" si="4713">D5010</f>
        <v/>
      </c>
      <c r="E5011" s="180" t="str">
        <f t="shared" si="4713"/>
        <v/>
      </c>
      <c r="F5011" s="181"/>
      <c r="G5011" s="182"/>
      <c r="H5011" s="183"/>
      <c r="I5011" s="183"/>
      <c r="J5011" s="184"/>
      <c r="K5011" s="186"/>
      <c r="L5011" s="186"/>
      <c r="M5011" s="132"/>
      <c r="N5011" s="118" t="str">
        <f>VLOOKUP(K5011,COD!$O$2:$P$10,2,FALSE)</f>
        <v>#N/A</v>
      </c>
      <c r="O5011" s="118" t="str">
        <f>VLOOKUP(L5011,COD!$O$12:$P$25,2,FALSE)</f>
        <v>#N/A</v>
      </c>
      <c r="P5011" s="119" t="str">
        <f t="shared" si="4517"/>
        <v>#N/A</v>
      </c>
    </row>
    <row r="5012" ht="23.25" customHeight="1">
      <c r="A5012" s="86" t="str">
        <f t="shared" si="4664"/>
        <v>51</v>
      </c>
      <c r="B5012" s="177">
        <v>51.0</v>
      </c>
      <c r="C5012" s="178" t="str">
        <f t="shared" si="91"/>
        <v/>
      </c>
      <c r="D5012" s="179" t="str">
        <f t="shared" ref="D5012:E5012" si="4714">D5011</f>
        <v/>
      </c>
      <c r="E5012" s="180" t="str">
        <f t="shared" si="4714"/>
        <v/>
      </c>
      <c r="F5012" s="181"/>
      <c r="G5012" s="182"/>
      <c r="H5012" s="183"/>
      <c r="I5012" s="183"/>
      <c r="J5012" s="187"/>
      <c r="K5012" s="186"/>
      <c r="L5012" s="186"/>
      <c r="M5012" s="131"/>
      <c r="N5012" s="128" t="str">
        <f>VLOOKUP(K5012,COD!$O$2:$P$10,2,FALSE)</f>
        <v>#N/A</v>
      </c>
      <c r="O5012" s="128" t="str">
        <f>VLOOKUP(L5012,COD!$O$12:$P$25,2,FALSE)</f>
        <v>#N/A</v>
      </c>
      <c r="P5012" s="119" t="str">
        <f t="shared" si="4517"/>
        <v>#N/A</v>
      </c>
    </row>
    <row r="5013" ht="23.25" customHeight="1">
      <c r="A5013" s="86" t="str">
        <f t="shared" si="4664"/>
        <v>52</v>
      </c>
      <c r="B5013" s="177">
        <v>52.0</v>
      </c>
      <c r="C5013" s="178" t="str">
        <f t="shared" si="91"/>
        <v/>
      </c>
      <c r="D5013" s="179" t="str">
        <f t="shared" ref="D5013:E5013" si="4715">D5012</f>
        <v/>
      </c>
      <c r="E5013" s="180" t="str">
        <f t="shared" si="4715"/>
        <v/>
      </c>
      <c r="F5013" s="181"/>
      <c r="G5013" s="182"/>
      <c r="H5013" s="183"/>
      <c r="I5013" s="183"/>
      <c r="J5013" s="184"/>
      <c r="K5013" s="186"/>
      <c r="L5013" s="186"/>
      <c r="M5013" s="132"/>
      <c r="N5013" s="119" t="str">
        <f>VLOOKUP(K5013,COD!$O$2:$P$10,2,FALSE)</f>
        <v>#N/A</v>
      </c>
      <c r="O5013" s="119" t="str">
        <f>VLOOKUP(L5013,COD!$O$12:$P$25,2,FALSE)</f>
        <v>#N/A</v>
      </c>
      <c r="P5013" s="119" t="str">
        <f t="shared" si="4517"/>
        <v>#N/A</v>
      </c>
    </row>
    <row r="5014" ht="23.25" customHeight="1">
      <c r="A5014" s="86" t="str">
        <f t="shared" si="4664"/>
        <v>53</v>
      </c>
      <c r="B5014" s="177">
        <v>53.0</v>
      </c>
      <c r="C5014" s="178" t="str">
        <f t="shared" si="91"/>
        <v/>
      </c>
      <c r="D5014" s="179" t="str">
        <f t="shared" ref="D5014:E5014" si="4716">D5013</f>
        <v/>
      </c>
      <c r="E5014" s="180" t="str">
        <f t="shared" si="4716"/>
        <v/>
      </c>
      <c r="F5014" s="181"/>
      <c r="G5014" s="182"/>
      <c r="H5014" s="183"/>
      <c r="I5014" s="183"/>
      <c r="J5014" s="184"/>
      <c r="K5014" s="185"/>
      <c r="L5014" s="185"/>
      <c r="M5014" s="127"/>
      <c r="N5014" s="119" t="str">
        <f>VLOOKUP(K5014,COD!$O$2:$P$10,2,FALSE)</f>
        <v>#N/A</v>
      </c>
      <c r="O5014" s="119" t="str">
        <f>VLOOKUP(L5014,COD!$O$12:$P$25,2,FALSE)</f>
        <v>#N/A</v>
      </c>
      <c r="P5014" s="119" t="str">
        <f t="shared" si="4517"/>
        <v>#N/A</v>
      </c>
    </row>
    <row r="5015" ht="23.25" customHeight="1">
      <c r="A5015" s="86" t="str">
        <f t="shared" si="4664"/>
        <v>54</v>
      </c>
      <c r="B5015" s="177">
        <v>54.0</v>
      </c>
      <c r="C5015" s="178" t="str">
        <f t="shared" si="91"/>
        <v/>
      </c>
      <c r="D5015" s="179" t="str">
        <f t="shared" ref="D5015:E5015" si="4717">D5014</f>
        <v/>
      </c>
      <c r="E5015" s="180" t="str">
        <f t="shared" si="4717"/>
        <v/>
      </c>
      <c r="F5015" s="181"/>
      <c r="G5015" s="182"/>
      <c r="H5015" s="183"/>
      <c r="I5015" s="183"/>
      <c r="J5015" s="184"/>
      <c r="K5015" s="186"/>
      <c r="L5015" s="186"/>
      <c r="M5015" s="132"/>
      <c r="N5015" s="119" t="str">
        <f>VLOOKUP(K5015,COD!$O$2:$P$10,2,FALSE)</f>
        <v>#N/A</v>
      </c>
      <c r="O5015" s="119" t="str">
        <f>VLOOKUP(L5015,COD!$O$12:$P$25,2,FALSE)</f>
        <v>#N/A</v>
      </c>
      <c r="P5015" s="119" t="str">
        <f t="shared" si="4517"/>
        <v>#N/A</v>
      </c>
    </row>
    <row r="5016" ht="23.25" customHeight="1">
      <c r="A5016" s="86" t="str">
        <f t="shared" si="4664"/>
        <v>55</v>
      </c>
      <c r="B5016" s="177">
        <v>55.0</v>
      </c>
      <c r="C5016" s="178" t="str">
        <f t="shared" si="91"/>
        <v/>
      </c>
      <c r="D5016" s="179" t="str">
        <f t="shared" ref="D5016:E5016" si="4718">D5015</f>
        <v/>
      </c>
      <c r="E5016" s="180" t="str">
        <f t="shared" si="4718"/>
        <v/>
      </c>
      <c r="F5016" s="181"/>
      <c r="G5016" s="182"/>
      <c r="H5016" s="183"/>
      <c r="I5016" s="183"/>
      <c r="J5016" s="184"/>
      <c r="K5016" s="185"/>
      <c r="L5016" s="186"/>
      <c r="M5016" s="131"/>
      <c r="N5016" s="119" t="str">
        <f>VLOOKUP(K5016,COD!$O$2:$P$10,2,FALSE)</f>
        <v>#N/A</v>
      </c>
      <c r="O5016" s="119" t="str">
        <f>VLOOKUP(L5016,COD!$O$12:$P$25,2,FALSE)</f>
        <v>#N/A</v>
      </c>
      <c r="P5016" s="119" t="str">
        <f t="shared" si="4517"/>
        <v>#N/A</v>
      </c>
    </row>
    <row r="5017" ht="23.25" customHeight="1">
      <c r="A5017" s="86" t="str">
        <f t="shared" si="4664"/>
        <v>56</v>
      </c>
      <c r="B5017" s="177">
        <v>56.0</v>
      </c>
      <c r="C5017" s="178" t="str">
        <f t="shared" si="91"/>
        <v/>
      </c>
      <c r="D5017" s="179" t="str">
        <f t="shared" ref="D5017:E5017" si="4719">D5016</f>
        <v/>
      </c>
      <c r="E5017" s="180" t="str">
        <f t="shared" si="4719"/>
        <v/>
      </c>
      <c r="F5017" s="181"/>
      <c r="G5017" s="182"/>
      <c r="H5017" s="183"/>
      <c r="I5017" s="183"/>
      <c r="J5017" s="184"/>
      <c r="K5017" s="186"/>
      <c r="L5017" s="186"/>
      <c r="M5017" s="130"/>
      <c r="N5017" s="119" t="str">
        <f>VLOOKUP(K5017,COD!$O$2:$P$10,2,FALSE)</f>
        <v>#N/A</v>
      </c>
      <c r="O5017" s="119" t="str">
        <f>VLOOKUP(L5017,COD!$O$12:$P$25,2,FALSE)</f>
        <v>#N/A</v>
      </c>
      <c r="P5017" s="119" t="str">
        <f t="shared" si="4517"/>
        <v>#N/A</v>
      </c>
    </row>
    <row r="5018" ht="23.25" customHeight="1">
      <c r="A5018" s="86" t="str">
        <f t="shared" si="4664"/>
        <v>57</v>
      </c>
      <c r="B5018" s="177">
        <v>57.0</v>
      </c>
      <c r="C5018" s="178" t="str">
        <f t="shared" si="91"/>
        <v/>
      </c>
      <c r="D5018" s="179" t="str">
        <f t="shared" ref="D5018:E5018" si="4720">D5017</f>
        <v/>
      </c>
      <c r="E5018" s="180" t="str">
        <f t="shared" si="4720"/>
        <v/>
      </c>
      <c r="F5018" s="181"/>
      <c r="G5018" s="182"/>
      <c r="H5018" s="183"/>
      <c r="I5018" s="183"/>
      <c r="J5018" s="184"/>
      <c r="K5018" s="185"/>
      <c r="L5018" s="185"/>
      <c r="M5018" s="127"/>
      <c r="N5018" s="119" t="str">
        <f>VLOOKUP(K5018,COD!$O$2:$P$10,2,FALSE)</f>
        <v>#N/A</v>
      </c>
      <c r="O5018" s="119" t="str">
        <f>VLOOKUP(L5018,COD!$O$12:$P$25,2,FALSE)</f>
        <v>#N/A</v>
      </c>
      <c r="P5018" s="119" t="str">
        <f t="shared" si="4517"/>
        <v>#N/A</v>
      </c>
    </row>
    <row r="5019" ht="23.25" customHeight="1">
      <c r="A5019" s="86" t="str">
        <f t="shared" si="4664"/>
        <v>58</v>
      </c>
      <c r="B5019" s="177">
        <v>58.0</v>
      </c>
      <c r="C5019" s="178" t="str">
        <f t="shared" si="91"/>
        <v/>
      </c>
      <c r="D5019" s="179" t="str">
        <f t="shared" ref="D5019:E5019" si="4721">D5018</f>
        <v/>
      </c>
      <c r="E5019" s="180" t="str">
        <f t="shared" si="4721"/>
        <v/>
      </c>
      <c r="F5019" s="181"/>
      <c r="G5019" s="182"/>
      <c r="H5019" s="183"/>
      <c r="I5019" s="183"/>
      <c r="J5019" s="184"/>
      <c r="K5019" s="185"/>
      <c r="L5019" s="185"/>
      <c r="M5019" s="132"/>
      <c r="N5019" s="119" t="str">
        <f>VLOOKUP(K5019,COD!$O$2:$P$10,2,FALSE)</f>
        <v>#N/A</v>
      </c>
      <c r="O5019" s="119" t="str">
        <f>VLOOKUP(L5019,COD!$O$12:$P$25,2,FALSE)</f>
        <v>#N/A</v>
      </c>
      <c r="P5019" s="119" t="str">
        <f t="shared" si="4517"/>
        <v>#N/A</v>
      </c>
    </row>
    <row r="5020" ht="23.25" customHeight="1">
      <c r="A5020" s="86" t="str">
        <f t="shared" si="4664"/>
        <v>59</v>
      </c>
      <c r="B5020" s="177">
        <v>59.0</v>
      </c>
      <c r="C5020" s="178" t="str">
        <f t="shared" si="91"/>
        <v/>
      </c>
      <c r="D5020" s="179" t="str">
        <f t="shared" ref="D5020:E5020" si="4722">D5019</f>
        <v/>
      </c>
      <c r="E5020" s="180" t="str">
        <f t="shared" si="4722"/>
        <v/>
      </c>
      <c r="F5020" s="181"/>
      <c r="G5020" s="182"/>
      <c r="H5020" s="183"/>
      <c r="I5020" s="183"/>
      <c r="J5020" s="184"/>
      <c r="K5020" s="185"/>
      <c r="L5020" s="185"/>
      <c r="M5020" s="127"/>
      <c r="N5020" s="119" t="str">
        <f>VLOOKUP(K5020,COD!$O$2:$P$10,2,FALSE)</f>
        <v>#N/A</v>
      </c>
      <c r="O5020" s="119" t="str">
        <f>VLOOKUP(L5020,COD!$O$12:$P$25,2,FALSE)</f>
        <v>#N/A</v>
      </c>
      <c r="P5020" s="119" t="str">
        <f t="shared" si="4517"/>
        <v>#N/A</v>
      </c>
    </row>
    <row r="5021" ht="23.25" customHeight="1">
      <c r="A5021" s="86" t="str">
        <f t="shared" si="4664"/>
        <v>60</v>
      </c>
      <c r="B5021" s="177">
        <v>60.0</v>
      </c>
      <c r="C5021" s="178" t="str">
        <f t="shared" si="91"/>
        <v/>
      </c>
      <c r="D5021" s="179" t="str">
        <f t="shared" ref="D5021:E5021" si="4723">D5020</f>
        <v/>
      </c>
      <c r="E5021" s="180" t="str">
        <f t="shared" si="4723"/>
        <v/>
      </c>
      <c r="F5021" s="181"/>
      <c r="G5021" s="182"/>
      <c r="H5021" s="183"/>
      <c r="I5021" s="183"/>
      <c r="J5021" s="184"/>
      <c r="K5021" s="185"/>
      <c r="L5021" s="185"/>
      <c r="M5021" s="132"/>
      <c r="N5021" s="119" t="str">
        <f>VLOOKUP(K5021,COD!$O$2:$P$10,2,FALSE)</f>
        <v>#N/A</v>
      </c>
      <c r="O5021" s="119" t="str">
        <f>VLOOKUP(L5021,COD!$O$12:$P$25,2,FALSE)</f>
        <v>#N/A</v>
      </c>
      <c r="P5021" s="119" t="str">
        <f t="shared" si="4517"/>
        <v>#N/A</v>
      </c>
    </row>
    <row r="5022" ht="23.25" customHeight="1">
      <c r="A5022" s="86" t="str">
        <f t="shared" si="4664"/>
        <v>61</v>
      </c>
      <c r="B5022" s="177">
        <v>61.0</v>
      </c>
      <c r="C5022" s="178" t="str">
        <f t="shared" si="91"/>
        <v/>
      </c>
      <c r="D5022" s="179" t="str">
        <f t="shared" ref="D5022:E5022" si="4724">D5021</f>
        <v/>
      </c>
      <c r="E5022" s="180" t="str">
        <f t="shared" si="4724"/>
        <v/>
      </c>
      <c r="F5022" s="181"/>
      <c r="G5022" s="182"/>
      <c r="H5022" s="183"/>
      <c r="I5022" s="183"/>
      <c r="J5022" s="187"/>
      <c r="K5022" s="185"/>
      <c r="L5022" s="185"/>
      <c r="M5022" s="127"/>
      <c r="N5022" s="119" t="str">
        <f>VLOOKUP(K5022,COD!$O$2:$P$10,2,FALSE)</f>
        <v>#N/A</v>
      </c>
      <c r="O5022" s="119" t="str">
        <f>VLOOKUP(L5022,COD!$O$12:$P$25,2,FALSE)</f>
        <v>#N/A</v>
      </c>
      <c r="P5022" s="119" t="str">
        <f t="shared" si="4517"/>
        <v>#N/A</v>
      </c>
    </row>
    <row r="5023" ht="23.25" customHeight="1">
      <c r="A5023" s="86" t="str">
        <f t="shared" si="4664"/>
        <v>62</v>
      </c>
      <c r="B5023" s="177">
        <v>62.0</v>
      </c>
      <c r="C5023" s="178" t="str">
        <f t="shared" si="91"/>
        <v/>
      </c>
      <c r="D5023" s="179" t="str">
        <f t="shared" ref="D5023:E5023" si="4725">D5022</f>
        <v/>
      </c>
      <c r="E5023" s="180" t="str">
        <f t="shared" si="4725"/>
        <v/>
      </c>
      <c r="F5023" s="181"/>
      <c r="G5023" s="182"/>
      <c r="H5023" s="183"/>
      <c r="I5023" s="183"/>
      <c r="J5023" s="187"/>
      <c r="K5023" s="186"/>
      <c r="L5023" s="186"/>
      <c r="M5023" s="130"/>
      <c r="N5023" s="119" t="str">
        <f>VLOOKUP(K5023,COD!$O$2:$P$10,2,FALSE)</f>
        <v>#N/A</v>
      </c>
      <c r="O5023" s="119" t="str">
        <f>VLOOKUP(L5023,COD!$O$12:$P$25,2,FALSE)</f>
        <v>#N/A</v>
      </c>
      <c r="P5023" s="119" t="str">
        <f t="shared" si="4517"/>
        <v>#N/A</v>
      </c>
    </row>
    <row r="5024" ht="23.25" customHeight="1">
      <c r="A5024" s="86" t="str">
        <f t="shared" si="4664"/>
        <v>63</v>
      </c>
      <c r="B5024" s="177">
        <v>63.0</v>
      </c>
      <c r="C5024" s="178" t="str">
        <f t="shared" si="91"/>
        <v/>
      </c>
      <c r="D5024" s="179" t="str">
        <f t="shared" ref="D5024:E5024" si="4726">D5023</f>
        <v/>
      </c>
      <c r="E5024" s="180" t="str">
        <f t="shared" si="4726"/>
        <v/>
      </c>
      <c r="F5024" s="181"/>
      <c r="G5024" s="182"/>
      <c r="H5024" s="183"/>
      <c r="I5024" s="183"/>
      <c r="J5024" s="187"/>
      <c r="K5024" s="185"/>
      <c r="L5024" s="185"/>
      <c r="M5024" s="131"/>
      <c r="N5024" s="119" t="str">
        <f>VLOOKUP(K5024,COD!$O$2:$P$10,2,FALSE)</f>
        <v>#N/A</v>
      </c>
      <c r="O5024" s="119" t="str">
        <f>VLOOKUP(L5024,COD!$O$12:$P$25,2,FALSE)</f>
        <v>#N/A</v>
      </c>
      <c r="P5024" s="119" t="str">
        <f t="shared" si="4517"/>
        <v>#N/A</v>
      </c>
    </row>
    <row r="5025" ht="23.25" customHeight="1">
      <c r="A5025" s="86" t="str">
        <f t="shared" si="4664"/>
        <v>64</v>
      </c>
      <c r="B5025" s="177">
        <v>64.0</v>
      </c>
      <c r="C5025" s="178" t="str">
        <f t="shared" si="91"/>
        <v/>
      </c>
      <c r="D5025" s="179" t="str">
        <f t="shared" ref="D5025:E5025" si="4727">D5024</f>
        <v/>
      </c>
      <c r="E5025" s="180" t="str">
        <f t="shared" si="4727"/>
        <v/>
      </c>
      <c r="F5025" s="181"/>
      <c r="G5025" s="182"/>
      <c r="H5025" s="183"/>
      <c r="I5025" s="183"/>
      <c r="J5025" s="184"/>
      <c r="K5025" s="185"/>
      <c r="L5025" s="185"/>
      <c r="M5025" s="130"/>
      <c r="N5025" s="119" t="str">
        <f>VLOOKUP(K5025,COD!$O$2:$P$10,2,FALSE)</f>
        <v>#N/A</v>
      </c>
      <c r="O5025" s="119" t="str">
        <f>VLOOKUP(L5025,COD!$O$12:$P$25,2,FALSE)</f>
        <v>#N/A</v>
      </c>
      <c r="P5025" s="119" t="str">
        <f t="shared" si="4517"/>
        <v>#N/A</v>
      </c>
    </row>
    <row r="5026" ht="23.25" customHeight="1">
      <c r="A5026" s="86" t="str">
        <f t="shared" si="4664"/>
        <v>65</v>
      </c>
      <c r="B5026" s="177">
        <v>65.0</v>
      </c>
      <c r="C5026" s="178" t="str">
        <f t="shared" si="91"/>
        <v/>
      </c>
      <c r="D5026" s="179" t="str">
        <f t="shared" ref="D5026:E5026" si="4728">D5025</f>
        <v/>
      </c>
      <c r="E5026" s="180" t="str">
        <f t="shared" si="4728"/>
        <v/>
      </c>
      <c r="F5026" s="181"/>
      <c r="G5026" s="182"/>
      <c r="H5026" s="183"/>
      <c r="I5026" s="183"/>
      <c r="J5026" s="184"/>
      <c r="K5026" s="185"/>
      <c r="L5026" s="185"/>
      <c r="M5026" s="131"/>
      <c r="N5026" s="119" t="str">
        <f>VLOOKUP(K5026,COD!$O$2:$P$10,2,FALSE)</f>
        <v>#N/A</v>
      </c>
      <c r="O5026" s="119" t="str">
        <f>VLOOKUP(L5026,COD!$O$12:$P$25,2,FALSE)</f>
        <v>#N/A</v>
      </c>
      <c r="P5026" s="119" t="str">
        <f t="shared" si="4517"/>
        <v>#N/A</v>
      </c>
    </row>
    <row r="5027" ht="23.25" customHeight="1">
      <c r="A5027" s="86" t="str">
        <f t="shared" si="4664"/>
        <v>66</v>
      </c>
      <c r="B5027" s="177">
        <v>66.0</v>
      </c>
      <c r="C5027" s="178" t="str">
        <f t="shared" si="91"/>
        <v/>
      </c>
      <c r="D5027" s="179" t="str">
        <f t="shared" ref="D5027:E5027" si="4729">D5026</f>
        <v/>
      </c>
      <c r="E5027" s="180" t="str">
        <f t="shared" si="4729"/>
        <v/>
      </c>
      <c r="F5027" s="181"/>
      <c r="G5027" s="182"/>
      <c r="H5027" s="183"/>
      <c r="I5027" s="183"/>
      <c r="J5027" s="184"/>
      <c r="K5027" s="186"/>
      <c r="L5027" s="186"/>
      <c r="M5027" s="130"/>
      <c r="N5027" s="119" t="str">
        <f>VLOOKUP(K5027,COD!$O$2:$P$10,2,FALSE)</f>
        <v>#N/A</v>
      </c>
      <c r="O5027" s="119" t="str">
        <f>VLOOKUP(L5027,COD!$O$12:$P$25,2,FALSE)</f>
        <v>#N/A</v>
      </c>
      <c r="P5027" s="119" t="str">
        <f t="shared" si="4517"/>
        <v>#N/A</v>
      </c>
    </row>
    <row r="5028" ht="23.25" customHeight="1">
      <c r="A5028" s="86" t="str">
        <f t="shared" si="4664"/>
        <v>67</v>
      </c>
      <c r="B5028" s="177">
        <v>67.0</v>
      </c>
      <c r="C5028" s="178" t="str">
        <f t="shared" si="91"/>
        <v/>
      </c>
      <c r="D5028" s="179" t="str">
        <f t="shared" ref="D5028:E5028" si="4730">D5027</f>
        <v/>
      </c>
      <c r="E5028" s="180" t="str">
        <f t="shared" si="4730"/>
        <v/>
      </c>
      <c r="F5028" s="181"/>
      <c r="G5028" s="182"/>
      <c r="H5028" s="183"/>
      <c r="I5028" s="183"/>
      <c r="J5028" s="184"/>
      <c r="K5028" s="185"/>
      <c r="L5028" s="185"/>
      <c r="M5028" s="127"/>
      <c r="N5028" s="119" t="str">
        <f>VLOOKUP(K5028,COD!$O$2:$P$10,2,FALSE)</f>
        <v>#N/A</v>
      </c>
      <c r="O5028" s="119" t="str">
        <f>VLOOKUP(L5028,COD!$O$12:$P$25,2,FALSE)</f>
        <v>#N/A</v>
      </c>
      <c r="P5028" s="119" t="str">
        <f t="shared" si="4517"/>
        <v>#N/A</v>
      </c>
    </row>
    <row r="5029" ht="23.25" customHeight="1">
      <c r="A5029" s="86" t="str">
        <f t="shared" si="4664"/>
        <v>68</v>
      </c>
      <c r="B5029" s="177">
        <v>68.0</v>
      </c>
      <c r="C5029" s="178" t="str">
        <f t="shared" si="91"/>
        <v/>
      </c>
      <c r="D5029" s="179" t="str">
        <f t="shared" ref="D5029:E5029" si="4731">D5028</f>
        <v/>
      </c>
      <c r="E5029" s="180" t="str">
        <f t="shared" si="4731"/>
        <v/>
      </c>
      <c r="F5029" s="181"/>
      <c r="G5029" s="182"/>
      <c r="H5029" s="183"/>
      <c r="I5029" s="183"/>
      <c r="J5029" s="187"/>
      <c r="K5029" s="186"/>
      <c r="L5029" s="186"/>
      <c r="M5029" s="130"/>
      <c r="N5029" s="119" t="str">
        <f>VLOOKUP(K5029,COD!$O$2:$P$10,2,FALSE)</f>
        <v>#N/A</v>
      </c>
      <c r="O5029" s="119" t="str">
        <f>VLOOKUP(L5029,COD!$O$12:$P$25,2,FALSE)</f>
        <v>#N/A</v>
      </c>
      <c r="P5029" s="119" t="str">
        <f t="shared" si="4517"/>
        <v>#N/A</v>
      </c>
    </row>
    <row r="5030" ht="23.25" customHeight="1">
      <c r="A5030" s="86" t="str">
        <f t="shared" si="4664"/>
        <v>69</v>
      </c>
      <c r="B5030" s="177">
        <v>69.0</v>
      </c>
      <c r="C5030" s="178" t="str">
        <f t="shared" si="91"/>
        <v/>
      </c>
      <c r="D5030" s="179" t="str">
        <f t="shared" ref="D5030:E5030" si="4732">D5029</f>
        <v/>
      </c>
      <c r="E5030" s="180" t="str">
        <f t="shared" si="4732"/>
        <v/>
      </c>
      <c r="F5030" s="181"/>
      <c r="G5030" s="182"/>
      <c r="H5030" s="183"/>
      <c r="I5030" s="183"/>
      <c r="J5030" s="184"/>
      <c r="K5030" s="186"/>
      <c r="L5030" s="186"/>
      <c r="M5030" s="131"/>
      <c r="N5030" s="119" t="str">
        <f>VLOOKUP(K5030,COD!$O$2:$P$10,2,FALSE)</f>
        <v>#N/A</v>
      </c>
      <c r="O5030" s="119" t="str">
        <f>VLOOKUP(L5030,COD!$O$12:$P$25,2,FALSE)</f>
        <v>#N/A</v>
      </c>
      <c r="P5030" s="119" t="str">
        <f t="shared" si="4517"/>
        <v>#N/A</v>
      </c>
    </row>
    <row r="5031" ht="23.25" customHeight="1">
      <c r="A5031" s="86" t="str">
        <f t="shared" si="4664"/>
        <v>70</v>
      </c>
      <c r="B5031" s="191">
        <v>70.0</v>
      </c>
      <c r="C5031" s="192" t="str">
        <f t="shared" si="91"/>
        <v/>
      </c>
      <c r="D5031" s="193" t="str">
        <f t="shared" ref="D5031:E5031" si="4733">D5030</f>
        <v/>
      </c>
      <c r="E5031" s="194" t="str">
        <f t="shared" si="4733"/>
        <v/>
      </c>
      <c r="F5031" s="195"/>
      <c r="G5031" s="196"/>
      <c r="H5031" s="197"/>
      <c r="I5031" s="197"/>
      <c r="J5031" s="198"/>
      <c r="K5031" s="199"/>
      <c r="L5031" s="199"/>
      <c r="M5031" s="166"/>
      <c r="N5031" s="119" t="str">
        <f>VLOOKUP(K5031,COD!$O$2:$P$10,2,FALSE)</f>
        <v>#N/A</v>
      </c>
      <c r="O5031" s="119" t="str">
        <f>VLOOKUP(L5031,COD!$O$12:$P$25,2,FALSE)</f>
        <v>#N/A</v>
      </c>
      <c r="P5031" s="119" t="str">
        <f t="shared" si="4517"/>
        <v>#N/A</v>
      </c>
    </row>
    <row r="5032" ht="21.0" customHeight="1">
      <c r="A5032" s="86" t="str">
        <f t="shared" ref="A5032:A5034" si="4735">E5032&amp;D5032&amp;F5032</f>
        <v>CLAVE ROJA</v>
      </c>
      <c r="B5032" s="167" t="s">
        <v>450</v>
      </c>
      <c r="C5032" s="200" t="str">
        <f t="shared" si="91"/>
        <v/>
      </c>
      <c r="D5032" s="201" t="str">
        <f t="shared" ref="D5032:E5032" si="4734">D5031</f>
        <v/>
      </c>
      <c r="E5032" s="202" t="str">
        <f t="shared" si="4734"/>
        <v/>
      </c>
      <c r="F5032" s="203" t="s">
        <v>21</v>
      </c>
      <c r="G5032" s="150"/>
      <c r="H5032" s="150"/>
      <c r="I5032" s="150"/>
      <c r="J5032" s="151"/>
      <c r="K5032" s="152"/>
      <c r="L5032" s="151"/>
      <c r="M5032" s="153"/>
      <c r="N5032" s="119" t="str">
        <f>VLOOKUP(K5032,COD!$O$2:$P$10,2,FALSE)</f>
        <v>#N/A</v>
      </c>
      <c r="O5032" s="119" t="str">
        <f>VLOOKUP(L5032,COD!$O$12:$P$25,2,FALSE)</f>
        <v>#N/A</v>
      </c>
      <c r="P5032" s="119" t="str">
        <f t="shared" si="4517"/>
        <v>#N/A</v>
      </c>
    </row>
    <row r="5033" ht="21.0" customHeight="1">
      <c r="A5033" s="86" t="str">
        <f t="shared" si="4735"/>
        <v>CLAVE AMARILLA</v>
      </c>
      <c r="B5033" s="177" t="s">
        <v>450</v>
      </c>
      <c r="C5033" s="204" t="str">
        <f t="shared" si="91"/>
        <v/>
      </c>
      <c r="D5033" s="205" t="str">
        <f t="shared" ref="D5033:E5033" si="4736">D5032</f>
        <v/>
      </c>
      <c r="E5033" s="180" t="str">
        <f t="shared" si="4736"/>
        <v/>
      </c>
      <c r="F5033" s="206" t="s">
        <v>32</v>
      </c>
      <c r="G5033" s="157"/>
      <c r="H5033" s="157"/>
      <c r="I5033" s="157"/>
      <c r="J5033" s="158"/>
      <c r="K5033" s="159"/>
      <c r="L5033" s="158"/>
      <c r="M5033" s="130"/>
      <c r="N5033" s="119" t="str">
        <f>VLOOKUP(K5033,COD!$O$2:$P$10,2,FALSE)</f>
        <v>#N/A</v>
      </c>
      <c r="O5033" s="119" t="str">
        <f>VLOOKUP(L5033,COD!$O$12:$P$25,2,FALSE)</f>
        <v>#N/A</v>
      </c>
      <c r="P5033" s="119" t="str">
        <f t="shared" si="4517"/>
        <v>#N/A</v>
      </c>
    </row>
    <row r="5034" ht="21.0" customHeight="1">
      <c r="A5034" s="86" t="str">
        <f t="shared" si="4735"/>
        <v>CLAVE AZUL</v>
      </c>
      <c r="B5034" s="191" t="s">
        <v>450</v>
      </c>
      <c r="C5034" s="207" t="str">
        <f t="shared" si="91"/>
        <v/>
      </c>
      <c r="D5034" s="208" t="str">
        <f t="shared" ref="D5034:E5034" si="4737">D5033</f>
        <v/>
      </c>
      <c r="E5034" s="194" t="str">
        <f t="shared" si="4737"/>
        <v/>
      </c>
      <c r="F5034" s="209" t="s">
        <v>43</v>
      </c>
      <c r="G5034" s="163"/>
      <c r="H5034" s="163"/>
      <c r="I5034" s="163"/>
      <c r="J5034" s="164"/>
      <c r="K5034" s="165"/>
      <c r="L5034" s="164"/>
      <c r="M5034" s="166"/>
      <c r="N5034" s="119" t="str">
        <f>VLOOKUP(K5034,COD!$O$2:$P$10,2,FALSE)</f>
        <v>#N/A</v>
      </c>
      <c r="O5034" s="119" t="str">
        <f>VLOOKUP(L5034,COD!$O$12:$P$25,2,FALSE)</f>
        <v>#N/A</v>
      </c>
      <c r="P5034" s="119" t="str">
        <f t="shared" si="4517"/>
        <v>#N/A</v>
      </c>
    </row>
    <row r="5035" ht="23.25" customHeight="1">
      <c r="A5035" s="86" t="str">
        <f t="shared" ref="A5035:A5104" si="4738">E5035&amp;D5035&amp;B5035</f>
        <v>1</v>
      </c>
      <c r="B5035" s="108">
        <v>1.0</v>
      </c>
      <c r="C5035" s="109" t="str">
        <f t="shared" si="91"/>
        <v/>
      </c>
      <c r="D5035" s="110" t="str">
        <f>VLOOKUP($B$2&amp;$E5035,'Numeración'!$A$4:$G$63,5,FALSE)</f>
        <v/>
      </c>
      <c r="E5035" s="210"/>
      <c r="F5035" s="211"/>
      <c r="G5035" s="113"/>
      <c r="H5035" s="114"/>
      <c r="I5035" s="114"/>
      <c r="J5035" s="212"/>
      <c r="K5035" s="175"/>
      <c r="L5035" s="175"/>
      <c r="M5035" s="117"/>
      <c r="N5035" s="118" t="str">
        <f>VLOOKUP(K5035,COD!$O$2:$P$10,2,FALSE)</f>
        <v>#N/A</v>
      </c>
      <c r="O5035" s="118" t="str">
        <f>VLOOKUP(L5035,COD!$O$12:$P$25,2,FALSE)</f>
        <v>#N/A</v>
      </c>
      <c r="P5035" s="119" t="str">
        <f t="shared" si="4517"/>
        <v>#N/A</v>
      </c>
    </row>
    <row r="5036" ht="23.25" customHeight="1">
      <c r="A5036" s="86" t="str">
        <f t="shared" si="4738"/>
        <v>2</v>
      </c>
      <c r="B5036" s="120">
        <v>2.0</v>
      </c>
      <c r="C5036" s="121" t="str">
        <f t="shared" si="91"/>
        <v/>
      </c>
      <c r="D5036" s="122" t="str">
        <f t="shared" ref="D5036:E5036" si="4739">D5035</f>
        <v/>
      </c>
      <c r="E5036" s="123" t="str">
        <f t="shared" si="4739"/>
        <v/>
      </c>
      <c r="F5036" s="213"/>
      <c r="G5036" s="124"/>
      <c r="H5036" s="125"/>
      <c r="I5036" s="125"/>
      <c r="J5036" s="214"/>
      <c r="K5036" s="185"/>
      <c r="L5036" s="186"/>
      <c r="M5036" s="127"/>
      <c r="N5036" s="128" t="str">
        <f>VLOOKUP(K5036,COD!$O$2:$P$10,2,FALSE)</f>
        <v>#N/A</v>
      </c>
      <c r="O5036" s="128" t="str">
        <f>VLOOKUP(L5036,COD!$O$12:$P$25,2,FALSE)</f>
        <v>#N/A</v>
      </c>
      <c r="P5036" s="119" t="str">
        <f t="shared" si="4517"/>
        <v>#N/A</v>
      </c>
    </row>
    <row r="5037" ht="23.25" customHeight="1">
      <c r="A5037" s="86" t="str">
        <f t="shared" si="4738"/>
        <v>3</v>
      </c>
      <c r="B5037" s="120">
        <v>3.0</v>
      </c>
      <c r="C5037" s="121" t="str">
        <f t="shared" si="91"/>
        <v/>
      </c>
      <c r="D5037" s="122" t="str">
        <f t="shared" ref="D5037:E5037" si="4740">D5036</f>
        <v/>
      </c>
      <c r="E5037" s="123" t="str">
        <f t="shared" si="4740"/>
        <v/>
      </c>
      <c r="F5037" s="213"/>
      <c r="G5037" s="124"/>
      <c r="H5037" s="125"/>
      <c r="I5037" s="125"/>
      <c r="J5037" s="214"/>
      <c r="K5037" s="185"/>
      <c r="L5037" s="185"/>
      <c r="M5037" s="130"/>
      <c r="N5037" s="118" t="str">
        <f>VLOOKUP(K5037,COD!$O$2:$P$10,2,FALSE)</f>
        <v>#N/A</v>
      </c>
      <c r="O5037" s="118" t="str">
        <f>VLOOKUP(L5037,COD!$O$12:$P$25,2,FALSE)</f>
        <v>#N/A</v>
      </c>
      <c r="P5037" s="119" t="str">
        <f t="shared" si="4517"/>
        <v>#N/A</v>
      </c>
    </row>
    <row r="5038" ht="23.25" customHeight="1">
      <c r="A5038" s="86" t="str">
        <f t="shared" si="4738"/>
        <v>4</v>
      </c>
      <c r="B5038" s="120">
        <v>4.0</v>
      </c>
      <c r="C5038" s="121" t="str">
        <f t="shared" si="91"/>
        <v/>
      </c>
      <c r="D5038" s="122" t="str">
        <f t="shared" ref="D5038:E5038" si="4741">D5037</f>
        <v/>
      </c>
      <c r="E5038" s="123" t="str">
        <f t="shared" si="4741"/>
        <v/>
      </c>
      <c r="F5038" s="213"/>
      <c r="G5038" s="124"/>
      <c r="H5038" s="125"/>
      <c r="I5038" s="125"/>
      <c r="J5038" s="214"/>
      <c r="K5038" s="185"/>
      <c r="L5038" s="185"/>
      <c r="M5038" s="127"/>
      <c r="N5038" s="128" t="str">
        <f>VLOOKUP(K5038,COD!$O$2:$P$10,2,FALSE)</f>
        <v>#N/A</v>
      </c>
      <c r="O5038" s="128" t="str">
        <f>VLOOKUP(L5038,COD!$O$12:$P$25,2,FALSE)</f>
        <v>#N/A</v>
      </c>
      <c r="P5038" s="119" t="str">
        <f t="shared" si="4517"/>
        <v>#N/A</v>
      </c>
    </row>
    <row r="5039" ht="23.25" customHeight="1">
      <c r="A5039" s="86" t="str">
        <f t="shared" si="4738"/>
        <v>5</v>
      </c>
      <c r="B5039" s="120">
        <v>5.0</v>
      </c>
      <c r="C5039" s="121" t="str">
        <f t="shared" si="91"/>
        <v/>
      </c>
      <c r="D5039" s="122" t="str">
        <f t="shared" ref="D5039:E5039" si="4742">D5038</f>
        <v/>
      </c>
      <c r="E5039" s="123" t="str">
        <f t="shared" si="4742"/>
        <v/>
      </c>
      <c r="F5039" s="213"/>
      <c r="G5039" s="124"/>
      <c r="H5039" s="125"/>
      <c r="I5039" s="125"/>
      <c r="J5039" s="214"/>
      <c r="K5039" s="185"/>
      <c r="L5039" s="185"/>
      <c r="M5039" s="130"/>
      <c r="N5039" s="118" t="str">
        <f>VLOOKUP(K5039,COD!$O$2:$P$10,2,FALSE)</f>
        <v>#N/A</v>
      </c>
      <c r="O5039" s="118" t="str">
        <f>VLOOKUP(L5039,COD!$O$12:$P$25,2,FALSE)</f>
        <v>#N/A</v>
      </c>
      <c r="P5039" s="119" t="str">
        <f t="shared" si="4517"/>
        <v>#N/A</v>
      </c>
    </row>
    <row r="5040" ht="23.25" customHeight="1">
      <c r="A5040" s="86" t="str">
        <f t="shared" si="4738"/>
        <v>6</v>
      </c>
      <c r="B5040" s="120">
        <v>6.0</v>
      </c>
      <c r="C5040" s="121" t="str">
        <f t="shared" si="91"/>
        <v/>
      </c>
      <c r="D5040" s="122" t="str">
        <f t="shared" ref="D5040:E5040" si="4743">D5039</f>
        <v/>
      </c>
      <c r="E5040" s="123" t="str">
        <f t="shared" si="4743"/>
        <v/>
      </c>
      <c r="F5040" s="213"/>
      <c r="G5040" s="124"/>
      <c r="H5040" s="125"/>
      <c r="I5040" s="125"/>
      <c r="J5040" s="214"/>
      <c r="K5040" s="185"/>
      <c r="L5040" s="185"/>
      <c r="M5040" s="131"/>
      <c r="N5040" s="128" t="str">
        <f>VLOOKUP(K5040,COD!$O$2:$P$10,2,FALSE)</f>
        <v>#N/A</v>
      </c>
      <c r="O5040" s="128" t="str">
        <f>VLOOKUP(L5040,COD!$O$12:$P$25,2,FALSE)</f>
        <v>#N/A</v>
      </c>
      <c r="P5040" s="119" t="str">
        <f t="shared" si="4517"/>
        <v>#N/A</v>
      </c>
    </row>
    <row r="5041" ht="23.25" customHeight="1">
      <c r="A5041" s="86" t="str">
        <f t="shared" si="4738"/>
        <v>7</v>
      </c>
      <c r="B5041" s="120">
        <v>7.0</v>
      </c>
      <c r="C5041" s="121" t="str">
        <f t="shared" si="91"/>
        <v/>
      </c>
      <c r="D5041" s="122" t="str">
        <f t="shared" ref="D5041:E5041" si="4744">D5040</f>
        <v/>
      </c>
      <c r="E5041" s="123" t="str">
        <f t="shared" si="4744"/>
        <v/>
      </c>
      <c r="F5041" s="213"/>
      <c r="G5041" s="124"/>
      <c r="H5041" s="125"/>
      <c r="I5041" s="125"/>
      <c r="J5041" s="214"/>
      <c r="K5041" s="185"/>
      <c r="L5041" s="185"/>
      <c r="M5041" s="132"/>
      <c r="N5041" s="118" t="str">
        <f>VLOOKUP(K5041,COD!$O$2:$P$10,2,FALSE)</f>
        <v>#N/A</v>
      </c>
      <c r="O5041" s="118" t="str">
        <f>VLOOKUP(L5041,COD!$O$12:$P$25,2,FALSE)</f>
        <v>#N/A</v>
      </c>
      <c r="P5041" s="119" t="str">
        <f t="shared" si="4517"/>
        <v>#N/A</v>
      </c>
    </row>
    <row r="5042" ht="23.25" customHeight="1">
      <c r="A5042" s="86" t="str">
        <f t="shared" si="4738"/>
        <v>8</v>
      </c>
      <c r="B5042" s="120">
        <v>8.0</v>
      </c>
      <c r="C5042" s="121" t="str">
        <f t="shared" si="91"/>
        <v/>
      </c>
      <c r="D5042" s="122" t="str">
        <f t="shared" ref="D5042:E5042" si="4745">D5041</f>
        <v/>
      </c>
      <c r="E5042" s="123" t="str">
        <f t="shared" si="4745"/>
        <v/>
      </c>
      <c r="F5042" s="213"/>
      <c r="G5042" s="124"/>
      <c r="H5042" s="125"/>
      <c r="I5042" s="125"/>
      <c r="J5042" s="214"/>
      <c r="K5042" s="185"/>
      <c r="L5042" s="185"/>
      <c r="M5042" s="127"/>
      <c r="N5042" s="128" t="str">
        <f>VLOOKUP(K5042,COD!$O$2:$P$10,2,FALSE)</f>
        <v>#N/A</v>
      </c>
      <c r="O5042" s="128" t="str">
        <f>VLOOKUP(L5042,COD!$O$12:$P$25,2,FALSE)</f>
        <v>#N/A</v>
      </c>
      <c r="P5042" s="119" t="str">
        <f t="shared" si="4517"/>
        <v>#N/A</v>
      </c>
    </row>
    <row r="5043" ht="23.25" customHeight="1">
      <c r="A5043" s="86" t="str">
        <f t="shared" si="4738"/>
        <v>9</v>
      </c>
      <c r="B5043" s="120">
        <v>9.0</v>
      </c>
      <c r="C5043" s="121" t="str">
        <f t="shared" si="91"/>
        <v/>
      </c>
      <c r="D5043" s="122" t="str">
        <f t="shared" ref="D5043:E5043" si="4746">D5042</f>
        <v/>
      </c>
      <c r="E5043" s="123" t="str">
        <f t="shared" si="4746"/>
        <v/>
      </c>
      <c r="F5043" s="213"/>
      <c r="G5043" s="124"/>
      <c r="H5043" s="125"/>
      <c r="I5043" s="125"/>
      <c r="J5043" s="214"/>
      <c r="K5043" s="185"/>
      <c r="L5043" s="185"/>
      <c r="M5043" s="130"/>
      <c r="N5043" s="118" t="str">
        <f>VLOOKUP(K5043,COD!$O$2:$P$10,2,FALSE)</f>
        <v>#N/A</v>
      </c>
      <c r="O5043" s="118" t="str">
        <f>VLOOKUP(L5043,COD!$O$12:$P$25,2,FALSE)</f>
        <v>#N/A</v>
      </c>
      <c r="P5043" s="119" t="str">
        <f t="shared" si="4517"/>
        <v>#N/A</v>
      </c>
    </row>
    <row r="5044" ht="23.25" customHeight="1">
      <c r="A5044" s="86" t="str">
        <f t="shared" si="4738"/>
        <v>10</v>
      </c>
      <c r="B5044" s="120">
        <v>10.0</v>
      </c>
      <c r="C5044" s="121" t="str">
        <f t="shared" si="91"/>
        <v/>
      </c>
      <c r="D5044" s="122" t="str">
        <f t="shared" ref="D5044:E5044" si="4747">D5043</f>
        <v/>
      </c>
      <c r="E5044" s="123" t="str">
        <f t="shared" si="4747"/>
        <v/>
      </c>
      <c r="F5044" s="213"/>
      <c r="G5044" s="124"/>
      <c r="H5044" s="125"/>
      <c r="I5044" s="125"/>
      <c r="J5044" s="214"/>
      <c r="K5044" s="185"/>
      <c r="L5044" s="185"/>
      <c r="M5044" s="127"/>
      <c r="N5044" s="128" t="str">
        <f>VLOOKUP(K5044,COD!$O$2:$P$10,2,FALSE)</f>
        <v>#N/A</v>
      </c>
      <c r="O5044" s="128" t="str">
        <f>VLOOKUP(L5044,COD!$O$12:$P$25,2,FALSE)</f>
        <v>#N/A</v>
      </c>
      <c r="P5044" s="119" t="str">
        <f t="shared" si="4517"/>
        <v>#N/A</v>
      </c>
    </row>
    <row r="5045" ht="23.25" customHeight="1">
      <c r="A5045" s="86" t="str">
        <f t="shared" si="4738"/>
        <v>11</v>
      </c>
      <c r="B5045" s="120">
        <v>11.0</v>
      </c>
      <c r="C5045" s="121" t="str">
        <f t="shared" si="91"/>
        <v/>
      </c>
      <c r="D5045" s="122" t="str">
        <f t="shared" ref="D5045:E5045" si="4748">D5044</f>
        <v/>
      </c>
      <c r="E5045" s="123" t="str">
        <f t="shared" si="4748"/>
        <v/>
      </c>
      <c r="F5045" s="213"/>
      <c r="G5045" s="124"/>
      <c r="H5045" s="125"/>
      <c r="I5045" s="125"/>
      <c r="J5045" s="214"/>
      <c r="K5045" s="185"/>
      <c r="L5045" s="185"/>
      <c r="M5045" s="130"/>
      <c r="N5045" s="118" t="str">
        <f>VLOOKUP(K5045,COD!$O$2:$P$10,2,FALSE)</f>
        <v>#N/A</v>
      </c>
      <c r="O5045" s="118" t="str">
        <f>VLOOKUP(L5045,COD!$O$12:$P$25,2,FALSE)</f>
        <v>#N/A</v>
      </c>
      <c r="P5045" s="119" t="str">
        <f t="shared" si="4517"/>
        <v>#N/A</v>
      </c>
    </row>
    <row r="5046" ht="23.25" customHeight="1">
      <c r="A5046" s="86" t="str">
        <f t="shared" si="4738"/>
        <v>12</v>
      </c>
      <c r="B5046" s="120">
        <v>12.0</v>
      </c>
      <c r="C5046" s="121" t="str">
        <f t="shared" si="91"/>
        <v/>
      </c>
      <c r="D5046" s="122" t="str">
        <f t="shared" ref="D5046:E5046" si="4749">D5045</f>
        <v/>
      </c>
      <c r="E5046" s="123" t="str">
        <f t="shared" si="4749"/>
        <v/>
      </c>
      <c r="F5046" s="213"/>
      <c r="G5046" s="124"/>
      <c r="H5046" s="125"/>
      <c r="I5046" s="125"/>
      <c r="J5046" s="214"/>
      <c r="K5046" s="186"/>
      <c r="L5046" s="186"/>
      <c r="M5046" s="131"/>
      <c r="N5046" s="128" t="str">
        <f>VLOOKUP(K5046,COD!$O$2:$P$10,2,FALSE)</f>
        <v>#N/A</v>
      </c>
      <c r="O5046" s="128" t="str">
        <f>VLOOKUP(L5046,COD!$O$12:$P$25,2,FALSE)</f>
        <v>#N/A</v>
      </c>
      <c r="P5046" s="119" t="str">
        <f t="shared" si="4517"/>
        <v>#N/A</v>
      </c>
    </row>
    <row r="5047" ht="23.25" customHeight="1">
      <c r="A5047" s="86" t="str">
        <f t="shared" si="4738"/>
        <v>13</v>
      </c>
      <c r="B5047" s="120">
        <v>13.0</v>
      </c>
      <c r="C5047" s="121" t="str">
        <f t="shared" si="91"/>
        <v/>
      </c>
      <c r="D5047" s="122" t="str">
        <f t="shared" ref="D5047:E5047" si="4750">D5046</f>
        <v/>
      </c>
      <c r="E5047" s="123" t="str">
        <f t="shared" si="4750"/>
        <v/>
      </c>
      <c r="F5047" s="213"/>
      <c r="G5047" s="124"/>
      <c r="H5047" s="125"/>
      <c r="I5047" s="125"/>
      <c r="J5047" s="214"/>
      <c r="K5047" s="185"/>
      <c r="L5047" s="185"/>
      <c r="M5047" s="132"/>
      <c r="N5047" s="118" t="str">
        <f>VLOOKUP(K5047,COD!$O$2:$P$10,2,FALSE)</f>
        <v>#N/A</v>
      </c>
      <c r="O5047" s="118" t="str">
        <f>VLOOKUP(L5047,COD!$O$12:$P$25,2,FALSE)</f>
        <v>#N/A</v>
      </c>
      <c r="P5047" s="119" t="str">
        <f t="shared" si="4517"/>
        <v>#N/A</v>
      </c>
    </row>
    <row r="5048" ht="23.25" customHeight="1">
      <c r="A5048" s="86" t="str">
        <f t="shared" si="4738"/>
        <v>14</v>
      </c>
      <c r="B5048" s="120">
        <v>14.0</v>
      </c>
      <c r="C5048" s="121" t="str">
        <f t="shared" si="91"/>
        <v/>
      </c>
      <c r="D5048" s="122" t="str">
        <f t="shared" ref="D5048:E5048" si="4751">D5047</f>
        <v/>
      </c>
      <c r="E5048" s="123" t="str">
        <f t="shared" si="4751"/>
        <v/>
      </c>
      <c r="F5048" s="213"/>
      <c r="G5048" s="124"/>
      <c r="H5048" s="125"/>
      <c r="I5048" s="125"/>
      <c r="J5048" s="214"/>
      <c r="K5048" s="186"/>
      <c r="L5048" s="186"/>
      <c r="M5048" s="131"/>
      <c r="N5048" s="128" t="str">
        <f>VLOOKUP(K5048,COD!$O$2:$P$10,2,FALSE)</f>
        <v>#N/A</v>
      </c>
      <c r="O5048" s="128" t="str">
        <f>VLOOKUP(L5048,COD!$O$12:$P$25,2,FALSE)</f>
        <v>#N/A</v>
      </c>
      <c r="P5048" s="119" t="str">
        <f t="shared" si="4517"/>
        <v>#N/A</v>
      </c>
    </row>
    <row r="5049" ht="23.25" customHeight="1">
      <c r="A5049" s="86" t="str">
        <f t="shared" si="4738"/>
        <v>15</v>
      </c>
      <c r="B5049" s="120">
        <v>15.0</v>
      </c>
      <c r="C5049" s="121" t="str">
        <f t="shared" si="91"/>
        <v/>
      </c>
      <c r="D5049" s="122" t="str">
        <f t="shared" ref="D5049:E5049" si="4752">D5048</f>
        <v/>
      </c>
      <c r="E5049" s="123" t="str">
        <f t="shared" si="4752"/>
        <v/>
      </c>
      <c r="F5049" s="213"/>
      <c r="G5049" s="124"/>
      <c r="H5049" s="125"/>
      <c r="I5049" s="125"/>
      <c r="J5049" s="214"/>
      <c r="K5049" s="186"/>
      <c r="L5049" s="186"/>
      <c r="M5049" s="132"/>
      <c r="N5049" s="118" t="str">
        <f>VLOOKUP(K5049,COD!$O$2:$P$10,2,FALSE)</f>
        <v>#N/A</v>
      </c>
      <c r="O5049" s="118" t="str">
        <f>VLOOKUP(L5049,COD!$O$12:$P$25,2,FALSE)</f>
        <v>#N/A</v>
      </c>
      <c r="P5049" s="119" t="str">
        <f t="shared" si="4517"/>
        <v>#N/A</v>
      </c>
    </row>
    <row r="5050" ht="23.25" customHeight="1">
      <c r="A5050" s="86" t="str">
        <f t="shared" si="4738"/>
        <v>16</v>
      </c>
      <c r="B5050" s="120">
        <v>16.0</v>
      </c>
      <c r="C5050" s="121" t="str">
        <f t="shared" si="91"/>
        <v/>
      </c>
      <c r="D5050" s="122" t="str">
        <f t="shared" ref="D5050:E5050" si="4753">D5049</f>
        <v/>
      </c>
      <c r="E5050" s="123" t="str">
        <f t="shared" si="4753"/>
        <v/>
      </c>
      <c r="F5050" s="213"/>
      <c r="G5050" s="124"/>
      <c r="H5050" s="125"/>
      <c r="I5050" s="125"/>
      <c r="J5050" s="214"/>
      <c r="K5050" s="186"/>
      <c r="L5050" s="186"/>
      <c r="M5050" s="127"/>
      <c r="N5050" s="128" t="str">
        <f>VLOOKUP(K5050,COD!$O$2:$P$10,2,FALSE)</f>
        <v>#N/A</v>
      </c>
      <c r="O5050" s="128" t="str">
        <f>VLOOKUP(L5050,COD!$O$12:$P$25,2,FALSE)</f>
        <v>#N/A</v>
      </c>
      <c r="P5050" s="119" t="str">
        <f t="shared" si="4517"/>
        <v>#N/A</v>
      </c>
    </row>
    <row r="5051" ht="23.25" customHeight="1">
      <c r="A5051" s="86" t="str">
        <f t="shared" si="4738"/>
        <v>17</v>
      </c>
      <c r="B5051" s="120">
        <v>17.0</v>
      </c>
      <c r="C5051" s="121" t="str">
        <f t="shared" si="91"/>
        <v/>
      </c>
      <c r="D5051" s="122" t="str">
        <f t="shared" ref="D5051:E5051" si="4754">D5050</f>
        <v/>
      </c>
      <c r="E5051" s="123" t="str">
        <f t="shared" si="4754"/>
        <v/>
      </c>
      <c r="F5051" s="213"/>
      <c r="G5051" s="124"/>
      <c r="H5051" s="125"/>
      <c r="I5051" s="125"/>
      <c r="J5051" s="214"/>
      <c r="K5051" s="186"/>
      <c r="L5051" s="186"/>
      <c r="M5051" s="130"/>
      <c r="N5051" s="118" t="str">
        <f>VLOOKUP(K5051,COD!$O$2:$P$10,2,FALSE)</f>
        <v>#N/A</v>
      </c>
      <c r="O5051" s="118" t="str">
        <f>VLOOKUP(L5051,COD!$O$12:$P$25,2,FALSE)</f>
        <v>#N/A</v>
      </c>
      <c r="P5051" s="119" t="str">
        <f t="shared" si="4517"/>
        <v>#N/A</v>
      </c>
    </row>
    <row r="5052" ht="23.25" customHeight="1">
      <c r="A5052" s="86" t="str">
        <f t="shared" si="4738"/>
        <v>18</v>
      </c>
      <c r="B5052" s="120">
        <v>18.0</v>
      </c>
      <c r="C5052" s="121" t="str">
        <f t="shared" si="91"/>
        <v/>
      </c>
      <c r="D5052" s="122" t="str">
        <f t="shared" ref="D5052:E5052" si="4755">D5051</f>
        <v/>
      </c>
      <c r="E5052" s="123" t="str">
        <f t="shared" si="4755"/>
        <v/>
      </c>
      <c r="F5052" s="213"/>
      <c r="G5052" s="124"/>
      <c r="H5052" s="125"/>
      <c r="I5052" s="125"/>
      <c r="J5052" s="215"/>
      <c r="K5052" s="186"/>
      <c r="L5052" s="186"/>
      <c r="M5052" s="131"/>
      <c r="N5052" s="128" t="str">
        <f>VLOOKUP(K5052,COD!$O$2:$P$10,2,FALSE)</f>
        <v>#N/A</v>
      </c>
      <c r="O5052" s="128" t="str">
        <f>VLOOKUP(L5052,COD!$O$12:$P$25,2,FALSE)</f>
        <v>#N/A</v>
      </c>
      <c r="P5052" s="119" t="str">
        <f t="shared" si="4517"/>
        <v>#N/A</v>
      </c>
    </row>
    <row r="5053" ht="23.25" customHeight="1">
      <c r="A5053" s="86" t="str">
        <f t="shared" si="4738"/>
        <v>19</v>
      </c>
      <c r="B5053" s="120">
        <v>19.0</v>
      </c>
      <c r="C5053" s="121" t="str">
        <f t="shared" si="91"/>
        <v/>
      </c>
      <c r="D5053" s="122" t="str">
        <f t="shared" ref="D5053:E5053" si="4756">D5052</f>
        <v/>
      </c>
      <c r="E5053" s="123" t="str">
        <f t="shared" si="4756"/>
        <v/>
      </c>
      <c r="F5053" s="213"/>
      <c r="G5053" s="124"/>
      <c r="H5053" s="125"/>
      <c r="I5053" s="125"/>
      <c r="J5053" s="214"/>
      <c r="K5053" s="186"/>
      <c r="L5053" s="186"/>
      <c r="M5053" s="132"/>
      <c r="N5053" s="118" t="str">
        <f>VLOOKUP(K5053,COD!$O$2:$P$10,2,FALSE)</f>
        <v>#N/A</v>
      </c>
      <c r="O5053" s="118" t="str">
        <f>VLOOKUP(L5053,COD!$O$12:$P$25,2,FALSE)</f>
        <v>#N/A</v>
      </c>
      <c r="P5053" s="119" t="str">
        <f t="shared" si="4517"/>
        <v>#N/A</v>
      </c>
    </row>
    <row r="5054" ht="23.25" customHeight="1">
      <c r="A5054" s="86" t="str">
        <f t="shared" si="4738"/>
        <v>20</v>
      </c>
      <c r="B5054" s="120">
        <v>20.0</v>
      </c>
      <c r="C5054" s="121" t="str">
        <f t="shared" si="91"/>
        <v/>
      </c>
      <c r="D5054" s="122" t="str">
        <f t="shared" ref="D5054:E5054" si="4757">D5053</f>
        <v/>
      </c>
      <c r="E5054" s="123" t="str">
        <f t="shared" si="4757"/>
        <v/>
      </c>
      <c r="F5054" s="213"/>
      <c r="G5054" s="124"/>
      <c r="H5054" s="125"/>
      <c r="I5054" s="125"/>
      <c r="J5054" s="214"/>
      <c r="K5054" s="186"/>
      <c r="L5054" s="186"/>
      <c r="M5054" s="127"/>
      <c r="N5054" s="128" t="str">
        <f>VLOOKUP(K5054,COD!$O$2:$P$10,2,FALSE)</f>
        <v>#N/A</v>
      </c>
      <c r="O5054" s="128" t="str">
        <f>VLOOKUP(L5054,COD!$O$12:$P$25,2,FALSE)</f>
        <v>#N/A</v>
      </c>
      <c r="P5054" s="119" t="str">
        <f t="shared" si="4517"/>
        <v>#N/A</v>
      </c>
    </row>
    <row r="5055" ht="23.25" customHeight="1">
      <c r="A5055" s="86" t="str">
        <f t="shared" si="4738"/>
        <v>21</v>
      </c>
      <c r="B5055" s="120">
        <v>21.0</v>
      </c>
      <c r="C5055" s="121" t="str">
        <f t="shared" si="91"/>
        <v/>
      </c>
      <c r="D5055" s="122" t="str">
        <f t="shared" ref="D5055:E5055" si="4758">D5054</f>
        <v/>
      </c>
      <c r="E5055" s="123" t="str">
        <f t="shared" si="4758"/>
        <v/>
      </c>
      <c r="F5055" s="213"/>
      <c r="G5055" s="124"/>
      <c r="H5055" s="125"/>
      <c r="I5055" s="125"/>
      <c r="J5055" s="215"/>
      <c r="K5055" s="185"/>
      <c r="L5055" s="186"/>
      <c r="M5055" s="132"/>
      <c r="N5055" s="118" t="str">
        <f>VLOOKUP(K5055,COD!$O$2:$P$10,2,FALSE)</f>
        <v>#N/A</v>
      </c>
      <c r="O5055" s="118" t="str">
        <f>VLOOKUP(L5055,COD!$O$12:$P$25,2,FALSE)</f>
        <v>#N/A</v>
      </c>
      <c r="P5055" s="119" t="str">
        <f t="shared" si="4517"/>
        <v>#N/A</v>
      </c>
    </row>
    <row r="5056" ht="23.25" customHeight="1">
      <c r="A5056" s="86" t="str">
        <f t="shared" si="4738"/>
        <v>22</v>
      </c>
      <c r="B5056" s="120">
        <v>22.0</v>
      </c>
      <c r="C5056" s="121" t="str">
        <f t="shared" si="91"/>
        <v/>
      </c>
      <c r="D5056" s="122" t="str">
        <f t="shared" ref="D5056:E5056" si="4759">D5055</f>
        <v/>
      </c>
      <c r="E5056" s="123" t="str">
        <f t="shared" si="4759"/>
        <v/>
      </c>
      <c r="F5056" s="213"/>
      <c r="G5056" s="124"/>
      <c r="H5056" s="125"/>
      <c r="I5056" s="125"/>
      <c r="J5056" s="214"/>
      <c r="K5056" s="186"/>
      <c r="L5056" s="186"/>
      <c r="M5056" s="131"/>
      <c r="N5056" s="128" t="str">
        <f>VLOOKUP(K5056,COD!$O$2:$P$10,2,FALSE)</f>
        <v>#N/A</v>
      </c>
      <c r="O5056" s="128" t="str">
        <f>VLOOKUP(L5056,COD!$O$12:$P$25,2,FALSE)</f>
        <v>#N/A</v>
      </c>
      <c r="P5056" s="119" t="str">
        <f t="shared" si="4517"/>
        <v>#N/A</v>
      </c>
    </row>
    <row r="5057" ht="23.25" customHeight="1">
      <c r="A5057" s="86" t="str">
        <f t="shared" si="4738"/>
        <v>23</v>
      </c>
      <c r="B5057" s="120">
        <v>23.0</v>
      </c>
      <c r="C5057" s="121" t="str">
        <f t="shared" si="91"/>
        <v/>
      </c>
      <c r="D5057" s="122" t="str">
        <f t="shared" ref="D5057:E5057" si="4760">D5056</f>
        <v/>
      </c>
      <c r="E5057" s="123" t="str">
        <f t="shared" si="4760"/>
        <v/>
      </c>
      <c r="F5057" s="213"/>
      <c r="G5057" s="124"/>
      <c r="H5057" s="125"/>
      <c r="I5057" s="125"/>
      <c r="J5057" s="214"/>
      <c r="K5057" s="185"/>
      <c r="L5057" s="186"/>
      <c r="M5057" s="130"/>
      <c r="N5057" s="118" t="str">
        <f>VLOOKUP(K5057,COD!$O$2:$P$10,2,FALSE)</f>
        <v>#N/A</v>
      </c>
      <c r="O5057" s="118" t="str">
        <f>VLOOKUP(L5057,COD!$O$12:$P$25,2,FALSE)</f>
        <v>#N/A</v>
      </c>
      <c r="P5057" s="119" t="str">
        <f t="shared" si="4517"/>
        <v>#N/A</v>
      </c>
    </row>
    <row r="5058" ht="23.25" customHeight="1">
      <c r="A5058" s="86" t="str">
        <f t="shared" si="4738"/>
        <v>24</v>
      </c>
      <c r="B5058" s="120">
        <v>24.0</v>
      </c>
      <c r="C5058" s="121" t="str">
        <f t="shared" si="91"/>
        <v/>
      </c>
      <c r="D5058" s="122" t="str">
        <f t="shared" ref="D5058:E5058" si="4761">D5057</f>
        <v/>
      </c>
      <c r="E5058" s="123" t="str">
        <f t="shared" si="4761"/>
        <v/>
      </c>
      <c r="F5058" s="213"/>
      <c r="G5058" s="124"/>
      <c r="H5058" s="125"/>
      <c r="I5058" s="125"/>
      <c r="J5058" s="214"/>
      <c r="K5058" s="186"/>
      <c r="L5058" s="186"/>
      <c r="M5058" s="131"/>
      <c r="N5058" s="128" t="str">
        <f>VLOOKUP(K5058,COD!$O$2:$P$10,2,FALSE)</f>
        <v>#N/A</v>
      </c>
      <c r="O5058" s="128" t="str">
        <f>VLOOKUP(L5058,COD!$O$12:$P$25,2,FALSE)</f>
        <v>#N/A</v>
      </c>
      <c r="P5058" s="119" t="str">
        <f t="shared" si="4517"/>
        <v>#N/A</v>
      </c>
    </row>
    <row r="5059" ht="23.25" customHeight="1">
      <c r="A5059" s="86" t="str">
        <f t="shared" si="4738"/>
        <v>25</v>
      </c>
      <c r="B5059" s="120">
        <v>25.0</v>
      </c>
      <c r="C5059" s="121" t="str">
        <f t="shared" si="91"/>
        <v/>
      </c>
      <c r="D5059" s="122" t="str">
        <f t="shared" ref="D5059:E5059" si="4762">D5058</f>
        <v/>
      </c>
      <c r="E5059" s="123" t="str">
        <f t="shared" si="4762"/>
        <v/>
      </c>
      <c r="F5059" s="213"/>
      <c r="G5059" s="124"/>
      <c r="H5059" s="125"/>
      <c r="I5059" s="125"/>
      <c r="J5059" s="215"/>
      <c r="K5059" s="185"/>
      <c r="L5059" s="185"/>
      <c r="M5059" s="132"/>
      <c r="N5059" s="118" t="str">
        <f>VLOOKUP(K5059,COD!$O$2:$P$10,2,FALSE)</f>
        <v>#N/A</v>
      </c>
      <c r="O5059" s="118" t="str">
        <f>VLOOKUP(L5059,COD!$O$12:$P$25,2,FALSE)</f>
        <v>#N/A</v>
      </c>
      <c r="P5059" s="119" t="str">
        <f t="shared" si="4517"/>
        <v>#N/A</v>
      </c>
    </row>
    <row r="5060" ht="23.25" customHeight="1">
      <c r="A5060" s="86" t="str">
        <f t="shared" si="4738"/>
        <v>26</v>
      </c>
      <c r="B5060" s="120">
        <v>26.0</v>
      </c>
      <c r="C5060" s="121" t="str">
        <f t="shared" si="91"/>
        <v/>
      </c>
      <c r="D5060" s="122" t="str">
        <f t="shared" ref="D5060:E5060" si="4763">D5059</f>
        <v/>
      </c>
      <c r="E5060" s="123" t="str">
        <f t="shared" si="4763"/>
        <v/>
      </c>
      <c r="F5060" s="213"/>
      <c r="G5060" s="124"/>
      <c r="H5060" s="125"/>
      <c r="I5060" s="125"/>
      <c r="J5060" s="214"/>
      <c r="K5060" s="185"/>
      <c r="L5060" s="185"/>
      <c r="M5060" s="127"/>
      <c r="N5060" s="128" t="str">
        <f>VLOOKUP(K5060,COD!$O$2:$P$10,2,FALSE)</f>
        <v>#N/A</v>
      </c>
      <c r="O5060" s="128" t="str">
        <f>VLOOKUP(L5060,COD!$O$12:$P$25,2,FALSE)</f>
        <v>#N/A</v>
      </c>
      <c r="P5060" s="119" t="str">
        <f t="shared" si="4517"/>
        <v>#N/A</v>
      </c>
    </row>
    <row r="5061" ht="23.25" customHeight="1">
      <c r="A5061" s="86" t="str">
        <f t="shared" si="4738"/>
        <v>27</v>
      </c>
      <c r="B5061" s="120">
        <v>27.0</v>
      </c>
      <c r="C5061" s="121" t="str">
        <f t="shared" si="91"/>
        <v/>
      </c>
      <c r="D5061" s="122" t="str">
        <f t="shared" ref="D5061:E5061" si="4764">D5060</f>
        <v/>
      </c>
      <c r="E5061" s="123" t="str">
        <f t="shared" si="4764"/>
        <v/>
      </c>
      <c r="F5061" s="213"/>
      <c r="G5061" s="124"/>
      <c r="H5061" s="125"/>
      <c r="I5061" s="125"/>
      <c r="J5061" s="214"/>
      <c r="K5061" s="185"/>
      <c r="L5061" s="185"/>
      <c r="M5061" s="130"/>
      <c r="N5061" s="118" t="str">
        <f>VLOOKUP(K5061,COD!$O$2:$P$10,2,FALSE)</f>
        <v>#N/A</v>
      </c>
      <c r="O5061" s="118" t="str">
        <f>VLOOKUP(L5061,COD!$O$12:$P$25,2,FALSE)</f>
        <v>#N/A</v>
      </c>
      <c r="P5061" s="119" t="str">
        <f t="shared" si="4517"/>
        <v>#N/A</v>
      </c>
    </row>
    <row r="5062" ht="23.25" customHeight="1">
      <c r="A5062" s="86" t="str">
        <f t="shared" si="4738"/>
        <v>28</v>
      </c>
      <c r="B5062" s="120">
        <v>28.0</v>
      </c>
      <c r="C5062" s="121" t="str">
        <f t="shared" si="91"/>
        <v/>
      </c>
      <c r="D5062" s="122" t="str">
        <f t="shared" ref="D5062:E5062" si="4765">D5061</f>
        <v/>
      </c>
      <c r="E5062" s="123" t="str">
        <f t="shared" si="4765"/>
        <v/>
      </c>
      <c r="F5062" s="213"/>
      <c r="G5062" s="124"/>
      <c r="H5062" s="125"/>
      <c r="I5062" s="125"/>
      <c r="J5062" s="214"/>
      <c r="K5062" s="185"/>
      <c r="L5062" s="185"/>
      <c r="M5062" s="127"/>
      <c r="N5062" s="128" t="str">
        <f>VLOOKUP(K5062,COD!$O$2:$P$10,2,FALSE)</f>
        <v>#N/A</v>
      </c>
      <c r="O5062" s="128" t="str">
        <f>VLOOKUP(L5062,COD!$O$12:$P$25,2,FALSE)</f>
        <v>#N/A</v>
      </c>
      <c r="P5062" s="119" t="str">
        <f t="shared" si="4517"/>
        <v>#N/A</v>
      </c>
    </row>
    <row r="5063" ht="23.25" customHeight="1">
      <c r="A5063" s="86" t="str">
        <f t="shared" si="4738"/>
        <v>29</v>
      </c>
      <c r="B5063" s="120">
        <v>29.0</v>
      </c>
      <c r="C5063" s="121" t="str">
        <f t="shared" si="91"/>
        <v/>
      </c>
      <c r="D5063" s="122" t="str">
        <f t="shared" ref="D5063:E5063" si="4766">D5062</f>
        <v/>
      </c>
      <c r="E5063" s="123" t="str">
        <f t="shared" si="4766"/>
        <v/>
      </c>
      <c r="F5063" s="213"/>
      <c r="G5063" s="124"/>
      <c r="H5063" s="125"/>
      <c r="I5063" s="125"/>
      <c r="J5063" s="214"/>
      <c r="K5063" s="185"/>
      <c r="L5063" s="185"/>
      <c r="M5063" s="130"/>
      <c r="N5063" s="118" t="str">
        <f>VLOOKUP(K5063,COD!$O$2:$P$10,2,FALSE)</f>
        <v>#N/A</v>
      </c>
      <c r="O5063" s="118" t="str">
        <f>VLOOKUP(L5063,COD!$O$12:$P$25,2,FALSE)</f>
        <v>#N/A</v>
      </c>
      <c r="P5063" s="119" t="str">
        <f t="shared" si="4517"/>
        <v>#N/A</v>
      </c>
    </row>
    <row r="5064" ht="23.25" customHeight="1">
      <c r="A5064" s="86" t="str">
        <f t="shared" si="4738"/>
        <v>30</v>
      </c>
      <c r="B5064" s="120">
        <v>30.0</v>
      </c>
      <c r="C5064" s="121" t="str">
        <f t="shared" si="91"/>
        <v/>
      </c>
      <c r="D5064" s="122" t="str">
        <f t="shared" ref="D5064:E5064" si="4767">D5063</f>
        <v/>
      </c>
      <c r="E5064" s="123" t="str">
        <f t="shared" si="4767"/>
        <v/>
      </c>
      <c r="F5064" s="213"/>
      <c r="G5064" s="124"/>
      <c r="H5064" s="125"/>
      <c r="I5064" s="125"/>
      <c r="J5064" s="214"/>
      <c r="K5064" s="185"/>
      <c r="L5064" s="185"/>
      <c r="M5064" s="131"/>
      <c r="N5064" s="128" t="str">
        <f>VLOOKUP(K5064,COD!$O$2:$P$10,2,FALSE)</f>
        <v>#N/A</v>
      </c>
      <c r="O5064" s="128" t="str">
        <f>VLOOKUP(L5064,COD!$O$12:$P$25,2,FALSE)</f>
        <v>#N/A</v>
      </c>
      <c r="P5064" s="119" t="str">
        <f t="shared" si="4517"/>
        <v>#N/A</v>
      </c>
    </row>
    <row r="5065" ht="23.25" customHeight="1">
      <c r="A5065" s="86" t="str">
        <f t="shared" si="4738"/>
        <v>31</v>
      </c>
      <c r="B5065" s="120">
        <v>31.0</v>
      </c>
      <c r="C5065" s="121" t="str">
        <f t="shared" si="91"/>
        <v/>
      </c>
      <c r="D5065" s="122" t="str">
        <f t="shared" ref="D5065:E5065" si="4768">D5064</f>
        <v/>
      </c>
      <c r="E5065" s="123" t="str">
        <f t="shared" si="4768"/>
        <v/>
      </c>
      <c r="F5065" s="213"/>
      <c r="G5065" s="124"/>
      <c r="H5065" s="125"/>
      <c r="I5065" s="125"/>
      <c r="J5065" s="214"/>
      <c r="K5065" s="186"/>
      <c r="L5065" s="186"/>
      <c r="M5065" s="130"/>
      <c r="N5065" s="118" t="str">
        <f>VLOOKUP(K5065,COD!$O$2:$P$10,2,FALSE)</f>
        <v>#N/A</v>
      </c>
      <c r="O5065" s="118" t="str">
        <f>VLOOKUP(L5065,COD!$O$12:$P$25,2,FALSE)</f>
        <v>#N/A</v>
      </c>
      <c r="P5065" s="119" t="str">
        <f t="shared" si="4517"/>
        <v>#N/A</v>
      </c>
    </row>
    <row r="5066" ht="23.25" customHeight="1">
      <c r="A5066" s="86" t="str">
        <f t="shared" si="4738"/>
        <v>32</v>
      </c>
      <c r="B5066" s="120">
        <v>32.0</v>
      </c>
      <c r="C5066" s="121" t="str">
        <f t="shared" si="91"/>
        <v/>
      </c>
      <c r="D5066" s="122" t="str">
        <f t="shared" ref="D5066:E5066" si="4769">D5065</f>
        <v/>
      </c>
      <c r="E5066" s="123" t="str">
        <f t="shared" si="4769"/>
        <v/>
      </c>
      <c r="F5066" s="213"/>
      <c r="G5066" s="124"/>
      <c r="H5066" s="125"/>
      <c r="I5066" s="125"/>
      <c r="J5066" s="214"/>
      <c r="K5066" s="185"/>
      <c r="L5066" s="185"/>
      <c r="M5066" s="131"/>
      <c r="N5066" s="128" t="str">
        <f>VLOOKUP(K5066,COD!$O$2:$P$10,2,FALSE)</f>
        <v>#N/A</v>
      </c>
      <c r="O5066" s="128" t="str">
        <f>VLOOKUP(L5066,COD!$O$12:$P$25,2,FALSE)</f>
        <v>#N/A</v>
      </c>
      <c r="P5066" s="119" t="str">
        <f t="shared" si="4517"/>
        <v>#N/A</v>
      </c>
    </row>
    <row r="5067" ht="23.25" customHeight="1">
      <c r="A5067" s="86" t="str">
        <f t="shared" si="4738"/>
        <v>33</v>
      </c>
      <c r="B5067" s="120">
        <v>33.0</v>
      </c>
      <c r="C5067" s="121" t="str">
        <f t="shared" si="91"/>
        <v/>
      </c>
      <c r="D5067" s="122" t="str">
        <f t="shared" ref="D5067:E5067" si="4770">D5066</f>
        <v/>
      </c>
      <c r="E5067" s="123" t="str">
        <f t="shared" si="4770"/>
        <v/>
      </c>
      <c r="F5067" s="213"/>
      <c r="G5067" s="124"/>
      <c r="H5067" s="125"/>
      <c r="I5067" s="125"/>
      <c r="J5067" s="214"/>
      <c r="K5067" s="185"/>
      <c r="L5067" s="185"/>
      <c r="M5067" s="132"/>
      <c r="N5067" s="118" t="str">
        <f>VLOOKUP(K5067,COD!$O$2:$P$10,2,FALSE)</f>
        <v>#N/A</v>
      </c>
      <c r="O5067" s="118" t="str">
        <f>VLOOKUP(L5067,COD!$O$12:$P$25,2,FALSE)</f>
        <v>#N/A</v>
      </c>
      <c r="P5067" s="119" t="str">
        <f t="shared" si="4517"/>
        <v>#N/A</v>
      </c>
    </row>
    <row r="5068" ht="23.25" customHeight="1">
      <c r="A5068" s="86" t="str">
        <f t="shared" si="4738"/>
        <v>34</v>
      </c>
      <c r="B5068" s="120">
        <v>34.0</v>
      </c>
      <c r="C5068" s="121" t="str">
        <f t="shared" si="91"/>
        <v/>
      </c>
      <c r="D5068" s="122" t="str">
        <f t="shared" ref="D5068:E5068" si="4771">D5067</f>
        <v/>
      </c>
      <c r="E5068" s="123" t="str">
        <f t="shared" si="4771"/>
        <v/>
      </c>
      <c r="F5068" s="213"/>
      <c r="G5068" s="124"/>
      <c r="H5068" s="125"/>
      <c r="I5068" s="125"/>
      <c r="J5068" s="214"/>
      <c r="K5068" s="185"/>
      <c r="L5068" s="185"/>
      <c r="M5068" s="127"/>
      <c r="N5068" s="128" t="str">
        <f>VLOOKUP(K5068,COD!$O$2:$P$10,2,FALSE)</f>
        <v>#N/A</v>
      </c>
      <c r="O5068" s="128" t="str">
        <f>VLOOKUP(L5068,COD!$O$12:$P$25,2,FALSE)</f>
        <v>#N/A</v>
      </c>
      <c r="P5068" s="119" t="str">
        <f t="shared" si="4517"/>
        <v>#N/A</v>
      </c>
    </row>
    <row r="5069" ht="23.25" customHeight="1">
      <c r="A5069" s="86" t="str">
        <f t="shared" si="4738"/>
        <v>35</v>
      </c>
      <c r="B5069" s="120">
        <v>35.0</v>
      </c>
      <c r="C5069" s="121" t="str">
        <f t="shared" si="91"/>
        <v/>
      </c>
      <c r="D5069" s="122" t="str">
        <f t="shared" ref="D5069:E5069" si="4772">D5068</f>
        <v/>
      </c>
      <c r="E5069" s="123" t="str">
        <f t="shared" si="4772"/>
        <v/>
      </c>
      <c r="F5069" s="213"/>
      <c r="G5069" s="124"/>
      <c r="H5069" s="125"/>
      <c r="I5069" s="125"/>
      <c r="J5069" s="214"/>
      <c r="K5069" s="185"/>
      <c r="L5069" s="185"/>
      <c r="M5069" s="130"/>
      <c r="N5069" s="118" t="str">
        <f>VLOOKUP(K5069,COD!$O$2:$P$10,2,FALSE)</f>
        <v>#N/A</v>
      </c>
      <c r="O5069" s="118" t="str">
        <f>VLOOKUP(L5069,COD!$O$12:$P$25,2,FALSE)</f>
        <v>#N/A</v>
      </c>
      <c r="P5069" s="119" t="str">
        <f t="shared" si="4517"/>
        <v>#N/A</v>
      </c>
    </row>
    <row r="5070" ht="23.25" customHeight="1">
      <c r="A5070" s="86" t="str">
        <f t="shared" si="4738"/>
        <v>36</v>
      </c>
      <c r="B5070" s="120">
        <v>36.0</v>
      </c>
      <c r="C5070" s="121" t="str">
        <f t="shared" si="91"/>
        <v/>
      </c>
      <c r="D5070" s="122" t="str">
        <f t="shared" ref="D5070:E5070" si="4773">D5069</f>
        <v/>
      </c>
      <c r="E5070" s="123" t="str">
        <f t="shared" si="4773"/>
        <v/>
      </c>
      <c r="F5070" s="213"/>
      <c r="G5070" s="124"/>
      <c r="H5070" s="125"/>
      <c r="I5070" s="125"/>
      <c r="J5070" s="214"/>
      <c r="K5070" s="185"/>
      <c r="L5070" s="185"/>
      <c r="M5070" s="127"/>
      <c r="N5070" s="128" t="str">
        <f>VLOOKUP(K5070,COD!$O$2:$P$10,2,FALSE)</f>
        <v>#N/A</v>
      </c>
      <c r="O5070" s="128" t="str">
        <f>VLOOKUP(L5070,COD!$O$12:$P$25,2,FALSE)</f>
        <v>#N/A</v>
      </c>
      <c r="P5070" s="119" t="str">
        <f t="shared" si="4517"/>
        <v>#N/A</v>
      </c>
    </row>
    <row r="5071" ht="23.25" customHeight="1">
      <c r="A5071" s="86" t="str">
        <f t="shared" si="4738"/>
        <v>37</v>
      </c>
      <c r="B5071" s="120">
        <v>37.0</v>
      </c>
      <c r="C5071" s="121" t="str">
        <f t="shared" si="91"/>
        <v/>
      </c>
      <c r="D5071" s="122" t="str">
        <f t="shared" ref="D5071:E5071" si="4774">D5070</f>
        <v/>
      </c>
      <c r="E5071" s="123" t="str">
        <f t="shared" si="4774"/>
        <v/>
      </c>
      <c r="F5071" s="213"/>
      <c r="G5071" s="124"/>
      <c r="H5071" s="125"/>
      <c r="I5071" s="125"/>
      <c r="J5071" s="215"/>
      <c r="K5071" s="185"/>
      <c r="L5071" s="185"/>
      <c r="M5071" s="132"/>
      <c r="N5071" s="118" t="str">
        <f>VLOOKUP(K5071,COD!$O$2:$P$10,2,FALSE)</f>
        <v>#N/A</v>
      </c>
      <c r="O5071" s="118" t="str">
        <f>VLOOKUP(L5071,COD!$O$12:$P$25,2,FALSE)</f>
        <v>#N/A</v>
      </c>
      <c r="P5071" s="119" t="str">
        <f t="shared" si="4517"/>
        <v>#N/A</v>
      </c>
    </row>
    <row r="5072" ht="23.25" customHeight="1">
      <c r="A5072" s="86" t="str">
        <f t="shared" si="4738"/>
        <v>38</v>
      </c>
      <c r="B5072" s="120">
        <v>38.0</v>
      </c>
      <c r="C5072" s="121" t="str">
        <f t="shared" si="91"/>
        <v/>
      </c>
      <c r="D5072" s="122" t="str">
        <f t="shared" ref="D5072:E5072" si="4775">D5071</f>
        <v/>
      </c>
      <c r="E5072" s="123" t="str">
        <f t="shared" si="4775"/>
        <v/>
      </c>
      <c r="F5072" s="213"/>
      <c r="G5072" s="124"/>
      <c r="H5072" s="125"/>
      <c r="I5072" s="125"/>
      <c r="J5072" s="214"/>
      <c r="K5072" s="185"/>
      <c r="L5072" s="185"/>
      <c r="M5072" s="127"/>
      <c r="N5072" s="128" t="str">
        <f>VLOOKUP(K5072,COD!$O$2:$P$10,2,FALSE)</f>
        <v>#N/A</v>
      </c>
      <c r="O5072" s="128" t="str">
        <f>VLOOKUP(L5072,COD!$O$12:$P$25,2,FALSE)</f>
        <v>#N/A</v>
      </c>
      <c r="P5072" s="119" t="str">
        <f t="shared" si="4517"/>
        <v>#N/A</v>
      </c>
    </row>
    <row r="5073" ht="23.25" customHeight="1">
      <c r="A5073" s="86" t="str">
        <f t="shared" si="4738"/>
        <v>39</v>
      </c>
      <c r="B5073" s="120">
        <v>39.0</v>
      </c>
      <c r="C5073" s="121" t="str">
        <f t="shared" si="91"/>
        <v/>
      </c>
      <c r="D5073" s="122" t="str">
        <f t="shared" ref="D5073:E5073" si="4776">D5072</f>
        <v/>
      </c>
      <c r="E5073" s="123" t="str">
        <f t="shared" si="4776"/>
        <v/>
      </c>
      <c r="F5073" s="213"/>
      <c r="G5073" s="124"/>
      <c r="H5073" s="125"/>
      <c r="I5073" s="125"/>
      <c r="J5073" s="214"/>
      <c r="K5073" s="185"/>
      <c r="L5073" s="186"/>
      <c r="M5073" s="132"/>
      <c r="N5073" s="118" t="str">
        <f>VLOOKUP(K5073,COD!$O$2:$P$10,2,FALSE)</f>
        <v>#N/A</v>
      </c>
      <c r="O5073" s="118" t="str">
        <f>VLOOKUP(L5073,COD!$O$12:$P$25,2,FALSE)</f>
        <v>#N/A</v>
      </c>
      <c r="P5073" s="119" t="str">
        <f t="shared" si="4517"/>
        <v>#N/A</v>
      </c>
    </row>
    <row r="5074" ht="23.25" customHeight="1">
      <c r="A5074" s="86" t="str">
        <f t="shared" si="4738"/>
        <v>40</v>
      </c>
      <c r="B5074" s="120">
        <v>40.0</v>
      </c>
      <c r="C5074" s="121" t="str">
        <f t="shared" si="91"/>
        <v/>
      </c>
      <c r="D5074" s="122" t="str">
        <f t="shared" ref="D5074:E5074" si="4777">D5073</f>
        <v/>
      </c>
      <c r="E5074" s="123" t="str">
        <f t="shared" si="4777"/>
        <v/>
      </c>
      <c r="F5074" s="213"/>
      <c r="G5074" s="124"/>
      <c r="H5074" s="125"/>
      <c r="I5074" s="125"/>
      <c r="J5074" s="214"/>
      <c r="K5074" s="185"/>
      <c r="L5074" s="186"/>
      <c r="M5074" s="131"/>
      <c r="N5074" s="128" t="str">
        <f>VLOOKUP(K5074,COD!$O$2:$P$10,2,FALSE)</f>
        <v>#N/A</v>
      </c>
      <c r="O5074" s="128" t="str">
        <f>VLOOKUP(L5074,COD!$O$12:$P$25,2,FALSE)</f>
        <v>#N/A</v>
      </c>
      <c r="P5074" s="119" t="str">
        <f t="shared" si="4517"/>
        <v>#N/A</v>
      </c>
    </row>
    <row r="5075" ht="23.25" customHeight="1">
      <c r="A5075" s="86" t="str">
        <f t="shared" si="4738"/>
        <v>41</v>
      </c>
      <c r="B5075" s="120">
        <v>41.0</v>
      </c>
      <c r="C5075" s="121" t="str">
        <f t="shared" si="91"/>
        <v/>
      </c>
      <c r="D5075" s="122" t="str">
        <f t="shared" ref="D5075:E5075" si="4778">D5074</f>
        <v/>
      </c>
      <c r="E5075" s="123" t="str">
        <f t="shared" si="4778"/>
        <v/>
      </c>
      <c r="F5075" s="213"/>
      <c r="G5075" s="124"/>
      <c r="H5075" s="125"/>
      <c r="I5075" s="125"/>
      <c r="J5075" s="214"/>
      <c r="K5075" s="185"/>
      <c r="L5075" s="186"/>
      <c r="M5075" s="132"/>
      <c r="N5075" s="118" t="str">
        <f>VLOOKUP(K5075,COD!$O$2:$P$10,2,FALSE)</f>
        <v>#N/A</v>
      </c>
      <c r="O5075" s="118" t="str">
        <f>VLOOKUP(L5075,COD!$O$12:$P$25,2,FALSE)</f>
        <v>#N/A</v>
      </c>
      <c r="P5075" s="119" t="str">
        <f t="shared" si="4517"/>
        <v>#N/A</v>
      </c>
    </row>
    <row r="5076" ht="23.25" customHeight="1">
      <c r="A5076" s="86" t="str">
        <f t="shared" si="4738"/>
        <v>42</v>
      </c>
      <c r="B5076" s="120">
        <v>42.0</v>
      </c>
      <c r="C5076" s="121" t="str">
        <f t="shared" si="91"/>
        <v/>
      </c>
      <c r="D5076" s="122" t="str">
        <f t="shared" ref="D5076:E5076" si="4779">D5075</f>
        <v/>
      </c>
      <c r="E5076" s="123" t="str">
        <f t="shared" si="4779"/>
        <v/>
      </c>
      <c r="F5076" s="213"/>
      <c r="G5076" s="124"/>
      <c r="H5076" s="125"/>
      <c r="I5076" s="125"/>
      <c r="J5076" s="214"/>
      <c r="K5076" s="185"/>
      <c r="L5076" s="188"/>
      <c r="M5076" s="127"/>
      <c r="N5076" s="128" t="str">
        <f>VLOOKUP(K5076,COD!$O$2:$P$10,2,FALSE)</f>
        <v>#N/A</v>
      </c>
      <c r="O5076" s="128" t="str">
        <f>VLOOKUP(L5076,COD!$O$12:$P$25,2,FALSE)</f>
        <v>#N/A</v>
      </c>
      <c r="P5076" s="119" t="str">
        <f t="shared" si="4517"/>
        <v>#N/A</v>
      </c>
    </row>
    <row r="5077" ht="23.25" customHeight="1">
      <c r="A5077" s="86" t="str">
        <f t="shared" si="4738"/>
        <v>43</v>
      </c>
      <c r="B5077" s="120">
        <v>43.0</v>
      </c>
      <c r="C5077" s="121" t="str">
        <f t="shared" si="91"/>
        <v/>
      </c>
      <c r="D5077" s="122" t="str">
        <f t="shared" ref="D5077:E5077" si="4780">D5076</f>
        <v/>
      </c>
      <c r="E5077" s="123" t="str">
        <f t="shared" si="4780"/>
        <v/>
      </c>
      <c r="F5077" s="213"/>
      <c r="G5077" s="124"/>
      <c r="H5077" s="125"/>
      <c r="I5077" s="125"/>
      <c r="J5077" s="214"/>
      <c r="K5077" s="186"/>
      <c r="L5077" s="186"/>
      <c r="M5077" s="130"/>
      <c r="N5077" s="118" t="str">
        <f>VLOOKUP(K5077,COD!$O$2:$P$10,2,FALSE)</f>
        <v>#N/A</v>
      </c>
      <c r="O5077" s="118" t="str">
        <f>VLOOKUP(L5077,COD!$O$12:$P$25,2,FALSE)</f>
        <v>#N/A</v>
      </c>
      <c r="P5077" s="119" t="str">
        <f t="shared" si="4517"/>
        <v>#N/A</v>
      </c>
    </row>
    <row r="5078" ht="23.25" customHeight="1">
      <c r="A5078" s="86" t="str">
        <f t="shared" si="4738"/>
        <v>44</v>
      </c>
      <c r="B5078" s="120">
        <v>44.0</v>
      </c>
      <c r="C5078" s="121" t="str">
        <f t="shared" si="91"/>
        <v/>
      </c>
      <c r="D5078" s="122" t="str">
        <f t="shared" ref="D5078:E5078" si="4781">D5077</f>
        <v/>
      </c>
      <c r="E5078" s="123" t="str">
        <f t="shared" si="4781"/>
        <v/>
      </c>
      <c r="F5078" s="213"/>
      <c r="G5078" s="124"/>
      <c r="H5078" s="125"/>
      <c r="I5078" s="125"/>
      <c r="J5078" s="214"/>
      <c r="K5078" s="186"/>
      <c r="L5078" s="186"/>
      <c r="M5078" s="131"/>
      <c r="N5078" s="128" t="str">
        <f>VLOOKUP(K5078,COD!$O$2:$P$10,2,FALSE)</f>
        <v>#N/A</v>
      </c>
      <c r="O5078" s="128" t="str">
        <f>VLOOKUP(L5078,COD!$O$12:$P$25,2,FALSE)</f>
        <v>#N/A</v>
      </c>
      <c r="P5078" s="119" t="str">
        <f t="shared" si="4517"/>
        <v>#N/A</v>
      </c>
    </row>
    <row r="5079" ht="23.25" customHeight="1">
      <c r="A5079" s="86" t="str">
        <f t="shared" si="4738"/>
        <v>45</v>
      </c>
      <c r="B5079" s="120">
        <v>45.0</v>
      </c>
      <c r="C5079" s="121" t="str">
        <f t="shared" si="91"/>
        <v/>
      </c>
      <c r="D5079" s="122" t="str">
        <f t="shared" ref="D5079:E5079" si="4782">D5078</f>
        <v/>
      </c>
      <c r="E5079" s="123" t="str">
        <f t="shared" si="4782"/>
        <v/>
      </c>
      <c r="F5079" s="213"/>
      <c r="G5079" s="124"/>
      <c r="H5079" s="125"/>
      <c r="I5079" s="125"/>
      <c r="J5079" s="214"/>
      <c r="K5079" s="189"/>
      <c r="L5079" s="190"/>
      <c r="M5079" s="132"/>
      <c r="N5079" s="118" t="str">
        <f>VLOOKUP(K5079,COD!$O$2:$P$10,2,FALSE)</f>
        <v>#N/A</v>
      </c>
      <c r="O5079" s="118" t="str">
        <f>VLOOKUP(L5079,COD!$O$12:$P$25,2,FALSE)</f>
        <v>#N/A</v>
      </c>
      <c r="P5079" s="119" t="str">
        <f t="shared" si="4517"/>
        <v>#N/A</v>
      </c>
    </row>
    <row r="5080" ht="23.25" customHeight="1">
      <c r="A5080" s="86" t="str">
        <f t="shared" si="4738"/>
        <v>46</v>
      </c>
      <c r="B5080" s="120">
        <v>46.0</v>
      </c>
      <c r="C5080" s="121" t="str">
        <f t="shared" si="91"/>
        <v/>
      </c>
      <c r="D5080" s="122" t="str">
        <f t="shared" ref="D5080:E5080" si="4783">D5079</f>
        <v/>
      </c>
      <c r="E5080" s="123" t="str">
        <f t="shared" si="4783"/>
        <v/>
      </c>
      <c r="F5080" s="213"/>
      <c r="G5080" s="124"/>
      <c r="H5080" s="125"/>
      <c r="I5080" s="125"/>
      <c r="J5080" s="215"/>
      <c r="K5080" s="186"/>
      <c r="L5080" s="186"/>
      <c r="M5080" s="127"/>
      <c r="N5080" s="128" t="str">
        <f>VLOOKUP(K5080,COD!$O$2:$P$10,2,FALSE)</f>
        <v>#N/A</v>
      </c>
      <c r="O5080" s="128" t="str">
        <f>VLOOKUP(L5080,COD!$O$12:$P$25,2,FALSE)</f>
        <v>#N/A</v>
      </c>
      <c r="P5080" s="119" t="str">
        <f t="shared" si="4517"/>
        <v>#N/A</v>
      </c>
    </row>
    <row r="5081" ht="23.25" customHeight="1">
      <c r="A5081" s="86" t="str">
        <f t="shared" si="4738"/>
        <v>47</v>
      </c>
      <c r="B5081" s="120">
        <v>47.0</v>
      </c>
      <c r="C5081" s="121" t="str">
        <f t="shared" si="91"/>
        <v/>
      </c>
      <c r="D5081" s="122" t="str">
        <f t="shared" ref="D5081:E5081" si="4784">D5080</f>
        <v/>
      </c>
      <c r="E5081" s="123" t="str">
        <f t="shared" si="4784"/>
        <v/>
      </c>
      <c r="F5081" s="213"/>
      <c r="G5081" s="124"/>
      <c r="H5081" s="125"/>
      <c r="I5081" s="125"/>
      <c r="J5081" s="214"/>
      <c r="K5081" s="185"/>
      <c r="L5081" s="186"/>
      <c r="M5081" s="132"/>
      <c r="N5081" s="118" t="str">
        <f>VLOOKUP(K5081,COD!$O$2:$P$10,2,FALSE)</f>
        <v>#N/A</v>
      </c>
      <c r="O5081" s="118" t="str">
        <f>VLOOKUP(L5081,COD!$O$12:$P$25,2,FALSE)</f>
        <v>#N/A</v>
      </c>
      <c r="P5081" s="119" t="str">
        <f t="shared" si="4517"/>
        <v>#N/A</v>
      </c>
    </row>
    <row r="5082" ht="23.25" customHeight="1">
      <c r="A5082" s="86" t="str">
        <f t="shared" si="4738"/>
        <v>48</v>
      </c>
      <c r="B5082" s="120">
        <v>48.0</v>
      </c>
      <c r="C5082" s="121" t="str">
        <f t="shared" si="91"/>
        <v/>
      </c>
      <c r="D5082" s="122" t="str">
        <f t="shared" ref="D5082:E5082" si="4785">D5081</f>
        <v/>
      </c>
      <c r="E5082" s="123" t="str">
        <f t="shared" si="4785"/>
        <v/>
      </c>
      <c r="F5082" s="213"/>
      <c r="G5082" s="124"/>
      <c r="H5082" s="125"/>
      <c r="I5082" s="125"/>
      <c r="J5082" s="214"/>
      <c r="K5082" s="186"/>
      <c r="L5082" s="186"/>
      <c r="M5082" s="127"/>
      <c r="N5082" s="128" t="str">
        <f>VLOOKUP(K5082,COD!$O$2:$P$10,2,FALSE)</f>
        <v>#N/A</v>
      </c>
      <c r="O5082" s="128" t="str">
        <f>VLOOKUP(L5082,COD!$O$12:$P$25,2,FALSE)</f>
        <v>#N/A</v>
      </c>
      <c r="P5082" s="119" t="str">
        <f t="shared" si="4517"/>
        <v>#N/A</v>
      </c>
    </row>
    <row r="5083" ht="23.25" customHeight="1">
      <c r="A5083" s="86" t="str">
        <f t="shared" si="4738"/>
        <v>49</v>
      </c>
      <c r="B5083" s="120">
        <v>49.0</v>
      </c>
      <c r="C5083" s="121" t="str">
        <f t="shared" si="91"/>
        <v/>
      </c>
      <c r="D5083" s="122" t="str">
        <f t="shared" ref="D5083:E5083" si="4786">D5082</f>
        <v/>
      </c>
      <c r="E5083" s="123" t="str">
        <f t="shared" si="4786"/>
        <v/>
      </c>
      <c r="F5083" s="213"/>
      <c r="G5083" s="124"/>
      <c r="H5083" s="125"/>
      <c r="I5083" s="125"/>
      <c r="J5083" s="214"/>
      <c r="K5083" s="185"/>
      <c r="L5083" s="186"/>
      <c r="M5083" s="132"/>
      <c r="N5083" s="118" t="str">
        <f>VLOOKUP(K5083,COD!$O$2:$P$10,2,FALSE)</f>
        <v>#N/A</v>
      </c>
      <c r="O5083" s="118" t="str">
        <f>VLOOKUP(L5083,COD!$O$12:$P$25,2,FALSE)</f>
        <v>#N/A</v>
      </c>
      <c r="P5083" s="119" t="str">
        <f t="shared" si="4517"/>
        <v>#N/A</v>
      </c>
    </row>
    <row r="5084" ht="23.25" customHeight="1">
      <c r="A5084" s="86" t="str">
        <f t="shared" si="4738"/>
        <v>50</v>
      </c>
      <c r="B5084" s="120">
        <v>50.0</v>
      </c>
      <c r="C5084" s="121" t="str">
        <f t="shared" si="91"/>
        <v/>
      </c>
      <c r="D5084" s="122" t="str">
        <f t="shared" ref="D5084:E5084" si="4787">D5083</f>
        <v/>
      </c>
      <c r="E5084" s="123" t="str">
        <f t="shared" si="4787"/>
        <v/>
      </c>
      <c r="F5084" s="213"/>
      <c r="G5084" s="124"/>
      <c r="H5084" s="125"/>
      <c r="I5084" s="125"/>
      <c r="J5084" s="214"/>
      <c r="K5084" s="186"/>
      <c r="L5084" s="186"/>
      <c r="M5084" s="127"/>
      <c r="N5084" s="128" t="str">
        <f>VLOOKUP(K5084,COD!$O$2:$P$10,2,FALSE)</f>
        <v>#N/A</v>
      </c>
      <c r="O5084" s="128" t="str">
        <f>VLOOKUP(L5084,COD!$O$12:$P$25,2,FALSE)</f>
        <v>#N/A</v>
      </c>
      <c r="P5084" s="119" t="str">
        <f t="shared" si="4517"/>
        <v>#N/A</v>
      </c>
    </row>
    <row r="5085" ht="23.25" customHeight="1">
      <c r="A5085" s="86" t="str">
        <f t="shared" si="4738"/>
        <v>51</v>
      </c>
      <c r="B5085" s="120">
        <v>51.0</v>
      </c>
      <c r="C5085" s="121" t="str">
        <f t="shared" si="91"/>
        <v/>
      </c>
      <c r="D5085" s="122" t="str">
        <f t="shared" ref="D5085:E5085" si="4788">D5084</f>
        <v/>
      </c>
      <c r="E5085" s="123" t="str">
        <f t="shared" si="4788"/>
        <v/>
      </c>
      <c r="F5085" s="213"/>
      <c r="G5085" s="124"/>
      <c r="H5085" s="125"/>
      <c r="I5085" s="125"/>
      <c r="J5085" s="215"/>
      <c r="K5085" s="186"/>
      <c r="L5085" s="186"/>
      <c r="M5085" s="130"/>
      <c r="N5085" s="118" t="str">
        <f>VLOOKUP(K5085,COD!$O$2:$P$10,2,FALSE)</f>
        <v>#N/A</v>
      </c>
      <c r="O5085" s="118" t="str">
        <f>VLOOKUP(L5085,COD!$O$12:$P$25,2,FALSE)</f>
        <v>#N/A</v>
      </c>
      <c r="P5085" s="119" t="str">
        <f t="shared" si="4517"/>
        <v>#N/A</v>
      </c>
    </row>
    <row r="5086" ht="23.25" customHeight="1">
      <c r="A5086" s="86" t="str">
        <f t="shared" si="4738"/>
        <v>52</v>
      </c>
      <c r="B5086" s="120">
        <v>52.0</v>
      </c>
      <c r="C5086" s="121" t="str">
        <f t="shared" si="91"/>
        <v/>
      </c>
      <c r="D5086" s="122" t="str">
        <f t="shared" ref="D5086:E5086" si="4789">D5085</f>
        <v/>
      </c>
      <c r="E5086" s="123" t="str">
        <f t="shared" si="4789"/>
        <v/>
      </c>
      <c r="F5086" s="213"/>
      <c r="G5086" s="124"/>
      <c r="H5086" s="125"/>
      <c r="I5086" s="125"/>
      <c r="J5086" s="214"/>
      <c r="K5086" s="186"/>
      <c r="L5086" s="186"/>
      <c r="M5086" s="127"/>
      <c r="N5086" s="128" t="str">
        <f>VLOOKUP(K5086,COD!$O$2:$P$10,2,FALSE)</f>
        <v>#N/A</v>
      </c>
      <c r="O5086" s="128" t="str">
        <f>VLOOKUP(L5086,COD!$O$12:$P$25,2,FALSE)</f>
        <v>#N/A</v>
      </c>
      <c r="P5086" s="119" t="str">
        <f t="shared" si="4517"/>
        <v>#N/A</v>
      </c>
    </row>
    <row r="5087" ht="23.25" customHeight="1">
      <c r="A5087" s="86" t="str">
        <f t="shared" si="4738"/>
        <v>53</v>
      </c>
      <c r="B5087" s="120">
        <v>53.0</v>
      </c>
      <c r="C5087" s="121" t="str">
        <f t="shared" si="91"/>
        <v/>
      </c>
      <c r="D5087" s="122" t="str">
        <f t="shared" ref="D5087:E5087" si="4790">D5086</f>
        <v/>
      </c>
      <c r="E5087" s="123" t="str">
        <f t="shared" si="4790"/>
        <v/>
      </c>
      <c r="F5087" s="213"/>
      <c r="G5087" s="124"/>
      <c r="H5087" s="125"/>
      <c r="I5087" s="125"/>
      <c r="J5087" s="214"/>
      <c r="K5087" s="185"/>
      <c r="L5087" s="185"/>
      <c r="M5087" s="132"/>
      <c r="N5087" s="118" t="str">
        <f>VLOOKUP(K5087,COD!$O$2:$P$10,2,FALSE)</f>
        <v>#N/A</v>
      </c>
      <c r="O5087" s="118" t="str">
        <f>VLOOKUP(L5087,COD!$O$12:$P$25,2,FALSE)</f>
        <v>#N/A</v>
      </c>
      <c r="P5087" s="119" t="str">
        <f t="shared" si="4517"/>
        <v>#N/A</v>
      </c>
    </row>
    <row r="5088" ht="23.25" customHeight="1">
      <c r="A5088" s="86" t="str">
        <f t="shared" si="4738"/>
        <v>54</v>
      </c>
      <c r="B5088" s="120">
        <v>54.0</v>
      </c>
      <c r="C5088" s="121" t="str">
        <f t="shared" si="91"/>
        <v/>
      </c>
      <c r="D5088" s="122" t="str">
        <f t="shared" ref="D5088:E5088" si="4791">D5087</f>
        <v/>
      </c>
      <c r="E5088" s="123" t="str">
        <f t="shared" si="4791"/>
        <v/>
      </c>
      <c r="F5088" s="213"/>
      <c r="G5088" s="124"/>
      <c r="H5088" s="125"/>
      <c r="I5088" s="125"/>
      <c r="J5088" s="214"/>
      <c r="K5088" s="186"/>
      <c r="L5088" s="186"/>
      <c r="M5088" s="127"/>
      <c r="N5088" s="128" t="str">
        <f>VLOOKUP(K5088,COD!$O$2:$P$10,2,FALSE)</f>
        <v>#N/A</v>
      </c>
      <c r="O5088" s="128" t="str">
        <f>VLOOKUP(L5088,COD!$O$12:$P$25,2,FALSE)</f>
        <v>#N/A</v>
      </c>
      <c r="P5088" s="119" t="str">
        <f t="shared" si="4517"/>
        <v>#N/A</v>
      </c>
    </row>
    <row r="5089" ht="23.25" customHeight="1">
      <c r="A5089" s="86" t="str">
        <f t="shared" si="4738"/>
        <v>55</v>
      </c>
      <c r="B5089" s="120">
        <v>55.0</v>
      </c>
      <c r="C5089" s="121" t="str">
        <f t="shared" si="91"/>
        <v/>
      </c>
      <c r="D5089" s="122" t="str">
        <f t="shared" ref="D5089:E5089" si="4792">D5088</f>
        <v/>
      </c>
      <c r="E5089" s="123" t="str">
        <f t="shared" si="4792"/>
        <v/>
      </c>
      <c r="F5089" s="213"/>
      <c r="G5089" s="124"/>
      <c r="H5089" s="125"/>
      <c r="I5089" s="125"/>
      <c r="J5089" s="214"/>
      <c r="K5089" s="185"/>
      <c r="L5089" s="186"/>
      <c r="M5089" s="130"/>
      <c r="N5089" s="118" t="str">
        <f>VLOOKUP(K5089,COD!$O$2:$P$10,2,FALSE)</f>
        <v>#N/A</v>
      </c>
      <c r="O5089" s="118" t="str">
        <f>VLOOKUP(L5089,COD!$O$12:$P$25,2,FALSE)</f>
        <v>#N/A</v>
      </c>
      <c r="P5089" s="119" t="str">
        <f t="shared" si="4517"/>
        <v>#N/A</v>
      </c>
    </row>
    <row r="5090" ht="23.25" customHeight="1">
      <c r="A5090" s="86" t="str">
        <f t="shared" si="4738"/>
        <v>56</v>
      </c>
      <c r="B5090" s="120">
        <v>56.0</v>
      </c>
      <c r="C5090" s="121" t="str">
        <f t="shared" si="91"/>
        <v/>
      </c>
      <c r="D5090" s="122" t="str">
        <f t="shared" ref="D5090:E5090" si="4793">D5089</f>
        <v/>
      </c>
      <c r="E5090" s="123" t="str">
        <f t="shared" si="4793"/>
        <v/>
      </c>
      <c r="F5090" s="213"/>
      <c r="G5090" s="124"/>
      <c r="H5090" s="125"/>
      <c r="I5090" s="125"/>
      <c r="J5090" s="214"/>
      <c r="K5090" s="186"/>
      <c r="L5090" s="186"/>
      <c r="M5090" s="131"/>
      <c r="N5090" s="128" t="str">
        <f>VLOOKUP(K5090,COD!$O$2:$P$10,2,FALSE)</f>
        <v>#N/A</v>
      </c>
      <c r="O5090" s="128" t="str">
        <f>VLOOKUP(L5090,COD!$O$12:$P$25,2,FALSE)</f>
        <v>#N/A</v>
      </c>
      <c r="P5090" s="119" t="str">
        <f t="shared" si="4517"/>
        <v>#N/A</v>
      </c>
    </row>
    <row r="5091" ht="23.25" customHeight="1">
      <c r="A5091" s="86" t="str">
        <f t="shared" si="4738"/>
        <v>57</v>
      </c>
      <c r="B5091" s="120">
        <v>57.0</v>
      </c>
      <c r="C5091" s="121" t="str">
        <f t="shared" si="91"/>
        <v/>
      </c>
      <c r="D5091" s="122" t="str">
        <f t="shared" ref="D5091:E5091" si="4794">D5090</f>
        <v/>
      </c>
      <c r="E5091" s="123" t="str">
        <f t="shared" si="4794"/>
        <v/>
      </c>
      <c r="F5091" s="213"/>
      <c r="G5091" s="124"/>
      <c r="H5091" s="125"/>
      <c r="I5091" s="125"/>
      <c r="J5091" s="214"/>
      <c r="K5091" s="185"/>
      <c r="L5091" s="185"/>
      <c r="M5091" s="132"/>
      <c r="N5091" s="118" t="str">
        <f>VLOOKUP(K5091,COD!$O$2:$P$10,2,FALSE)</f>
        <v>#N/A</v>
      </c>
      <c r="O5091" s="118" t="str">
        <f>VLOOKUP(L5091,COD!$O$12:$P$25,2,FALSE)</f>
        <v>#N/A</v>
      </c>
      <c r="P5091" s="119" t="str">
        <f t="shared" si="4517"/>
        <v>#N/A</v>
      </c>
    </row>
    <row r="5092" ht="23.25" customHeight="1">
      <c r="A5092" s="86" t="str">
        <f t="shared" si="4738"/>
        <v>58</v>
      </c>
      <c r="B5092" s="120">
        <v>58.0</v>
      </c>
      <c r="C5092" s="121" t="str">
        <f t="shared" si="91"/>
        <v/>
      </c>
      <c r="D5092" s="122" t="str">
        <f t="shared" ref="D5092:E5092" si="4795">D5091</f>
        <v/>
      </c>
      <c r="E5092" s="123" t="str">
        <f t="shared" si="4795"/>
        <v/>
      </c>
      <c r="F5092" s="213"/>
      <c r="G5092" s="124"/>
      <c r="H5092" s="125"/>
      <c r="I5092" s="125"/>
      <c r="J5092" s="214"/>
      <c r="K5092" s="185"/>
      <c r="L5092" s="185"/>
      <c r="M5092" s="127"/>
      <c r="N5092" s="128" t="str">
        <f>VLOOKUP(K5092,COD!$O$2:$P$10,2,FALSE)</f>
        <v>#N/A</v>
      </c>
      <c r="O5092" s="128" t="str">
        <f>VLOOKUP(L5092,COD!$O$12:$P$25,2,FALSE)</f>
        <v>#N/A</v>
      </c>
      <c r="P5092" s="119" t="str">
        <f t="shared" si="4517"/>
        <v>#N/A</v>
      </c>
    </row>
    <row r="5093" ht="23.25" customHeight="1">
      <c r="A5093" s="86" t="str">
        <f t="shared" si="4738"/>
        <v>59</v>
      </c>
      <c r="B5093" s="120">
        <v>59.0</v>
      </c>
      <c r="C5093" s="121" t="str">
        <f t="shared" si="91"/>
        <v/>
      </c>
      <c r="D5093" s="122" t="str">
        <f t="shared" ref="D5093:E5093" si="4796">D5092</f>
        <v/>
      </c>
      <c r="E5093" s="123" t="str">
        <f t="shared" si="4796"/>
        <v/>
      </c>
      <c r="F5093" s="213"/>
      <c r="G5093" s="124"/>
      <c r="H5093" s="125"/>
      <c r="I5093" s="125"/>
      <c r="J5093" s="214"/>
      <c r="K5093" s="185"/>
      <c r="L5093" s="185"/>
      <c r="M5093" s="132"/>
      <c r="N5093" s="118" t="str">
        <f>VLOOKUP(K5093,COD!$O$2:$P$10,2,FALSE)</f>
        <v>#N/A</v>
      </c>
      <c r="O5093" s="118" t="str">
        <f>VLOOKUP(L5093,COD!$O$12:$P$25,2,FALSE)</f>
        <v>#N/A</v>
      </c>
      <c r="P5093" s="119" t="str">
        <f t="shared" si="4517"/>
        <v>#N/A</v>
      </c>
    </row>
    <row r="5094" ht="23.25" customHeight="1">
      <c r="A5094" s="86" t="str">
        <f t="shared" si="4738"/>
        <v>60</v>
      </c>
      <c r="B5094" s="120">
        <v>60.0</v>
      </c>
      <c r="C5094" s="121" t="str">
        <f t="shared" si="91"/>
        <v/>
      </c>
      <c r="D5094" s="122" t="str">
        <f t="shared" ref="D5094:E5094" si="4797">D5093</f>
        <v/>
      </c>
      <c r="E5094" s="123" t="str">
        <f t="shared" si="4797"/>
        <v/>
      </c>
      <c r="F5094" s="213"/>
      <c r="G5094" s="124"/>
      <c r="H5094" s="125"/>
      <c r="I5094" s="125"/>
      <c r="J5094" s="214"/>
      <c r="K5094" s="185"/>
      <c r="L5094" s="185"/>
      <c r="M5094" s="127"/>
      <c r="N5094" s="128" t="str">
        <f>VLOOKUP(K5094,COD!$O$2:$P$10,2,FALSE)</f>
        <v>#N/A</v>
      </c>
      <c r="O5094" s="128" t="str">
        <f>VLOOKUP(L5094,COD!$O$12:$P$25,2,FALSE)</f>
        <v>#N/A</v>
      </c>
      <c r="P5094" s="119" t="str">
        <f t="shared" si="4517"/>
        <v>#N/A</v>
      </c>
    </row>
    <row r="5095" ht="23.25" customHeight="1">
      <c r="A5095" s="86" t="str">
        <f t="shared" si="4738"/>
        <v>61</v>
      </c>
      <c r="B5095" s="120">
        <v>61.0</v>
      </c>
      <c r="C5095" s="121" t="str">
        <f t="shared" si="91"/>
        <v/>
      </c>
      <c r="D5095" s="122" t="str">
        <f t="shared" ref="D5095:E5095" si="4798">D5094</f>
        <v/>
      </c>
      <c r="E5095" s="123" t="str">
        <f t="shared" si="4798"/>
        <v/>
      </c>
      <c r="F5095" s="213"/>
      <c r="G5095" s="124"/>
      <c r="H5095" s="125"/>
      <c r="I5095" s="125"/>
      <c r="J5095" s="215"/>
      <c r="K5095" s="185"/>
      <c r="L5095" s="185"/>
      <c r="M5095" s="132"/>
      <c r="N5095" s="118" t="str">
        <f>VLOOKUP(K5095,COD!$O$2:$P$10,2,FALSE)</f>
        <v>#N/A</v>
      </c>
      <c r="O5095" s="118" t="str">
        <f>VLOOKUP(L5095,COD!$O$12:$P$25,2,FALSE)</f>
        <v>#N/A</v>
      </c>
      <c r="P5095" s="119" t="str">
        <f t="shared" si="4517"/>
        <v>#N/A</v>
      </c>
    </row>
    <row r="5096" ht="23.25" customHeight="1">
      <c r="A5096" s="86" t="str">
        <f t="shared" si="4738"/>
        <v>62</v>
      </c>
      <c r="B5096" s="120">
        <v>62.0</v>
      </c>
      <c r="C5096" s="121" t="str">
        <f t="shared" si="91"/>
        <v/>
      </c>
      <c r="D5096" s="122" t="str">
        <f t="shared" ref="D5096:E5096" si="4799">D5095</f>
        <v/>
      </c>
      <c r="E5096" s="123" t="str">
        <f t="shared" si="4799"/>
        <v/>
      </c>
      <c r="F5096" s="213"/>
      <c r="G5096" s="124"/>
      <c r="H5096" s="125"/>
      <c r="I5096" s="125"/>
      <c r="J5096" s="215"/>
      <c r="K5096" s="186"/>
      <c r="L5096" s="186"/>
      <c r="M5096" s="131"/>
      <c r="N5096" s="128" t="str">
        <f>VLOOKUP(K5096,COD!$O$2:$P$10,2,FALSE)</f>
        <v>#N/A</v>
      </c>
      <c r="O5096" s="128" t="str">
        <f>VLOOKUP(L5096,COD!$O$12:$P$25,2,FALSE)</f>
        <v>#N/A</v>
      </c>
      <c r="P5096" s="119" t="str">
        <f t="shared" si="4517"/>
        <v>#N/A</v>
      </c>
    </row>
    <row r="5097" ht="23.25" customHeight="1">
      <c r="A5097" s="86" t="str">
        <f t="shared" si="4738"/>
        <v>63</v>
      </c>
      <c r="B5097" s="120">
        <v>63.0</v>
      </c>
      <c r="C5097" s="121" t="str">
        <f t="shared" si="91"/>
        <v/>
      </c>
      <c r="D5097" s="122" t="str">
        <f t="shared" ref="D5097:E5097" si="4800">D5096</f>
        <v/>
      </c>
      <c r="E5097" s="123" t="str">
        <f t="shared" si="4800"/>
        <v/>
      </c>
      <c r="F5097" s="213"/>
      <c r="G5097" s="124"/>
      <c r="H5097" s="125"/>
      <c r="I5097" s="125"/>
      <c r="J5097" s="215"/>
      <c r="K5097" s="185"/>
      <c r="L5097" s="185"/>
      <c r="M5097" s="130"/>
      <c r="N5097" s="118" t="str">
        <f>VLOOKUP(K5097,COD!$O$2:$P$10,2,FALSE)</f>
        <v>#N/A</v>
      </c>
      <c r="O5097" s="118" t="str">
        <f>VLOOKUP(L5097,COD!$O$12:$P$25,2,FALSE)</f>
        <v>#N/A</v>
      </c>
      <c r="P5097" s="119" t="str">
        <f t="shared" si="4517"/>
        <v>#N/A</v>
      </c>
    </row>
    <row r="5098" ht="23.25" customHeight="1">
      <c r="A5098" s="86" t="str">
        <f t="shared" si="4738"/>
        <v>64</v>
      </c>
      <c r="B5098" s="120">
        <v>64.0</v>
      </c>
      <c r="C5098" s="121" t="str">
        <f t="shared" si="91"/>
        <v/>
      </c>
      <c r="D5098" s="122" t="str">
        <f t="shared" ref="D5098:E5098" si="4801">D5097</f>
        <v/>
      </c>
      <c r="E5098" s="123" t="str">
        <f t="shared" si="4801"/>
        <v/>
      </c>
      <c r="F5098" s="213"/>
      <c r="G5098" s="124"/>
      <c r="H5098" s="125"/>
      <c r="I5098" s="125"/>
      <c r="J5098" s="214"/>
      <c r="K5098" s="185"/>
      <c r="L5098" s="185"/>
      <c r="M5098" s="131"/>
      <c r="N5098" s="128" t="str">
        <f>VLOOKUP(K5098,COD!$O$2:$P$10,2,FALSE)</f>
        <v>#N/A</v>
      </c>
      <c r="O5098" s="128" t="str">
        <f>VLOOKUP(L5098,COD!$O$12:$P$25,2,FALSE)</f>
        <v>#N/A</v>
      </c>
      <c r="P5098" s="119" t="str">
        <f t="shared" si="4517"/>
        <v>#N/A</v>
      </c>
    </row>
    <row r="5099" ht="23.25" customHeight="1">
      <c r="A5099" s="86" t="str">
        <f t="shared" si="4738"/>
        <v>65</v>
      </c>
      <c r="B5099" s="120">
        <v>65.0</v>
      </c>
      <c r="C5099" s="121" t="str">
        <f t="shared" si="91"/>
        <v/>
      </c>
      <c r="D5099" s="122" t="str">
        <f t="shared" ref="D5099:E5099" si="4802">D5098</f>
        <v/>
      </c>
      <c r="E5099" s="123" t="str">
        <f t="shared" si="4802"/>
        <v/>
      </c>
      <c r="F5099" s="213"/>
      <c r="G5099" s="124"/>
      <c r="H5099" s="125"/>
      <c r="I5099" s="125"/>
      <c r="J5099" s="214"/>
      <c r="K5099" s="185"/>
      <c r="L5099" s="185"/>
      <c r="M5099" s="130"/>
      <c r="N5099" s="118" t="str">
        <f>VLOOKUP(K5099,COD!$O$2:$P$10,2,FALSE)</f>
        <v>#N/A</v>
      </c>
      <c r="O5099" s="118" t="str">
        <f>VLOOKUP(L5099,COD!$O$12:$P$25,2,FALSE)</f>
        <v>#N/A</v>
      </c>
      <c r="P5099" s="119" t="str">
        <f t="shared" si="4517"/>
        <v>#N/A</v>
      </c>
    </row>
    <row r="5100" ht="23.25" customHeight="1">
      <c r="A5100" s="86" t="str">
        <f t="shared" si="4738"/>
        <v>66</v>
      </c>
      <c r="B5100" s="120">
        <v>66.0</v>
      </c>
      <c r="C5100" s="121" t="str">
        <f t="shared" si="91"/>
        <v/>
      </c>
      <c r="D5100" s="122" t="str">
        <f t="shared" ref="D5100:E5100" si="4803">D5099</f>
        <v/>
      </c>
      <c r="E5100" s="123" t="str">
        <f t="shared" si="4803"/>
        <v/>
      </c>
      <c r="F5100" s="213"/>
      <c r="G5100" s="124"/>
      <c r="H5100" s="125"/>
      <c r="I5100" s="125"/>
      <c r="J5100" s="214"/>
      <c r="K5100" s="186"/>
      <c r="L5100" s="186"/>
      <c r="M5100" s="131"/>
      <c r="N5100" s="128" t="str">
        <f>VLOOKUP(K5100,COD!$O$2:$P$10,2,FALSE)</f>
        <v>#N/A</v>
      </c>
      <c r="O5100" s="128" t="str">
        <f>VLOOKUP(L5100,COD!$O$12:$P$25,2,FALSE)</f>
        <v>#N/A</v>
      </c>
      <c r="P5100" s="119" t="str">
        <f t="shared" si="4517"/>
        <v>#N/A</v>
      </c>
    </row>
    <row r="5101" ht="23.25" customHeight="1">
      <c r="A5101" s="86" t="str">
        <f t="shared" si="4738"/>
        <v>67</v>
      </c>
      <c r="B5101" s="120">
        <v>67.0</v>
      </c>
      <c r="C5101" s="121" t="str">
        <f t="shared" si="91"/>
        <v/>
      </c>
      <c r="D5101" s="122" t="str">
        <f t="shared" ref="D5101:E5101" si="4804">D5100</f>
        <v/>
      </c>
      <c r="E5101" s="123" t="str">
        <f t="shared" si="4804"/>
        <v/>
      </c>
      <c r="F5101" s="213"/>
      <c r="G5101" s="124"/>
      <c r="H5101" s="125"/>
      <c r="I5101" s="125"/>
      <c r="J5101" s="214"/>
      <c r="K5101" s="185"/>
      <c r="L5101" s="185"/>
      <c r="M5101" s="132"/>
      <c r="N5101" s="118" t="str">
        <f>VLOOKUP(K5101,COD!$O$2:$P$10,2,FALSE)</f>
        <v>#N/A</v>
      </c>
      <c r="O5101" s="118" t="str">
        <f>VLOOKUP(L5101,COD!$O$12:$P$25,2,FALSE)</f>
        <v>#N/A</v>
      </c>
      <c r="P5101" s="119" t="str">
        <f t="shared" si="4517"/>
        <v>#N/A</v>
      </c>
    </row>
    <row r="5102" ht="23.25" customHeight="1">
      <c r="A5102" s="86" t="str">
        <f t="shared" si="4738"/>
        <v>68</v>
      </c>
      <c r="B5102" s="120">
        <v>68.0</v>
      </c>
      <c r="C5102" s="121" t="str">
        <f t="shared" si="91"/>
        <v/>
      </c>
      <c r="D5102" s="122" t="str">
        <f t="shared" ref="D5102:E5102" si="4805">D5101</f>
        <v/>
      </c>
      <c r="E5102" s="123" t="str">
        <f t="shared" si="4805"/>
        <v/>
      </c>
      <c r="F5102" s="213"/>
      <c r="G5102" s="124"/>
      <c r="H5102" s="125"/>
      <c r="I5102" s="125"/>
      <c r="J5102" s="215"/>
      <c r="K5102" s="186"/>
      <c r="L5102" s="186"/>
      <c r="M5102" s="131"/>
      <c r="N5102" s="128" t="str">
        <f>VLOOKUP(K5102,COD!$O$2:$P$10,2,FALSE)</f>
        <v>#N/A</v>
      </c>
      <c r="O5102" s="128" t="str">
        <f>VLOOKUP(L5102,COD!$O$12:$P$25,2,FALSE)</f>
        <v>#N/A</v>
      </c>
      <c r="P5102" s="119" t="str">
        <f t="shared" si="4517"/>
        <v>#N/A</v>
      </c>
    </row>
    <row r="5103" ht="23.25" customHeight="1">
      <c r="A5103" s="86" t="str">
        <f t="shared" si="4738"/>
        <v>69</v>
      </c>
      <c r="B5103" s="120">
        <v>69.0</v>
      </c>
      <c r="C5103" s="121" t="str">
        <f t="shared" si="91"/>
        <v/>
      </c>
      <c r="D5103" s="122" t="str">
        <f t="shared" ref="D5103:E5103" si="4806">D5102</f>
        <v/>
      </c>
      <c r="E5103" s="123" t="str">
        <f t="shared" si="4806"/>
        <v/>
      </c>
      <c r="F5103" s="213"/>
      <c r="G5103" s="124"/>
      <c r="H5103" s="125"/>
      <c r="I5103" s="125"/>
      <c r="J5103" s="214"/>
      <c r="K5103" s="186"/>
      <c r="L5103" s="186"/>
      <c r="M5103" s="130"/>
      <c r="N5103" s="118" t="str">
        <f>VLOOKUP(K5103,COD!$O$2:$P$10,2,FALSE)</f>
        <v>#N/A</v>
      </c>
      <c r="O5103" s="118" t="str">
        <f>VLOOKUP(L5103,COD!$O$12:$P$25,2,FALSE)</f>
        <v>#N/A</v>
      </c>
      <c r="P5103" s="119" t="str">
        <f t="shared" si="4517"/>
        <v>#N/A</v>
      </c>
    </row>
    <row r="5104" ht="23.25" customHeight="1">
      <c r="A5104" s="86" t="str">
        <f t="shared" si="4738"/>
        <v>70</v>
      </c>
      <c r="B5104" s="136">
        <v>70.0</v>
      </c>
      <c r="C5104" s="137" t="str">
        <f t="shared" si="91"/>
        <v/>
      </c>
      <c r="D5104" s="138" t="str">
        <f t="shared" ref="D5104:E5104" si="4807">D5103</f>
        <v/>
      </c>
      <c r="E5104" s="139" t="str">
        <f t="shared" si="4807"/>
        <v/>
      </c>
      <c r="F5104" s="216"/>
      <c r="G5104" s="141"/>
      <c r="H5104" s="142"/>
      <c r="I5104" s="142"/>
      <c r="J5104" s="217"/>
      <c r="K5104" s="199"/>
      <c r="L5104" s="199"/>
      <c r="M5104" s="145"/>
      <c r="N5104" s="128" t="str">
        <f>VLOOKUP(K5104,COD!$O$2:$P$10,2,FALSE)</f>
        <v>#N/A</v>
      </c>
      <c r="O5104" s="128" t="str">
        <f>VLOOKUP(L5104,COD!$O$12:$P$25,2,FALSE)</f>
        <v>#N/A</v>
      </c>
      <c r="P5104" s="119" t="str">
        <f t="shared" si="4517"/>
        <v>#N/A</v>
      </c>
    </row>
    <row r="5105" ht="21.0" customHeight="1">
      <c r="A5105" s="86" t="str">
        <f t="shared" ref="A5105:A5107" si="4809">E5105&amp;D5105&amp;F5105</f>
        <v>CLAVE ROJA</v>
      </c>
      <c r="B5105" s="108" t="s">
        <v>450</v>
      </c>
      <c r="C5105" s="146" t="str">
        <f t="shared" si="91"/>
        <v/>
      </c>
      <c r="D5105" s="147" t="str">
        <f t="shared" ref="D5105:E5105" si="4808">D5104</f>
        <v/>
      </c>
      <c r="E5105" s="148" t="str">
        <f t="shared" si="4808"/>
        <v/>
      </c>
      <c r="F5105" s="149" t="s">
        <v>21</v>
      </c>
      <c r="G5105" s="150"/>
      <c r="H5105" s="150"/>
      <c r="I5105" s="150"/>
      <c r="J5105" s="151"/>
      <c r="K5105" s="152"/>
      <c r="L5105" s="151"/>
      <c r="M5105" s="153"/>
      <c r="N5105" s="119" t="str">
        <f>VLOOKUP(K5105,COD!$O$2:$P$10,2,FALSE)</f>
        <v>#N/A</v>
      </c>
      <c r="O5105" s="119" t="str">
        <f>VLOOKUP(L5105,COD!$O$12:$P$25,2,FALSE)</f>
        <v>#N/A</v>
      </c>
      <c r="P5105" s="119" t="str">
        <f t="shared" si="4517"/>
        <v>#N/A</v>
      </c>
    </row>
    <row r="5106" ht="21.0" customHeight="1">
      <c r="A5106" s="86" t="str">
        <f t="shared" si="4809"/>
        <v>CLAVE AMARILLA</v>
      </c>
      <c r="B5106" s="120" t="s">
        <v>450</v>
      </c>
      <c r="C5106" s="154" t="str">
        <f t="shared" si="91"/>
        <v/>
      </c>
      <c r="D5106" s="155" t="str">
        <f t="shared" ref="D5106:E5106" si="4810">D5105</f>
        <v/>
      </c>
      <c r="E5106" s="123" t="str">
        <f t="shared" si="4810"/>
        <v/>
      </c>
      <c r="F5106" s="156" t="s">
        <v>32</v>
      </c>
      <c r="G5106" s="157"/>
      <c r="H5106" s="157"/>
      <c r="I5106" s="157"/>
      <c r="J5106" s="158"/>
      <c r="K5106" s="159"/>
      <c r="L5106" s="158"/>
      <c r="M5106" s="130"/>
      <c r="N5106" s="119" t="str">
        <f>VLOOKUP(K5106,COD!$O$2:$P$10,2,FALSE)</f>
        <v>#N/A</v>
      </c>
      <c r="O5106" s="119" t="str">
        <f>VLOOKUP(L5106,COD!$O$12:$P$25,2,FALSE)</f>
        <v>#N/A</v>
      </c>
      <c r="P5106" s="119" t="str">
        <f t="shared" si="4517"/>
        <v>#N/A</v>
      </c>
    </row>
    <row r="5107" ht="21.0" customHeight="1">
      <c r="A5107" s="86" t="str">
        <f t="shared" si="4809"/>
        <v>CLAVE AZUL</v>
      </c>
      <c r="B5107" s="136" t="s">
        <v>450</v>
      </c>
      <c r="C5107" s="160" t="str">
        <f t="shared" si="91"/>
        <v/>
      </c>
      <c r="D5107" s="161" t="str">
        <f t="shared" ref="D5107:E5107" si="4811">D5106</f>
        <v/>
      </c>
      <c r="E5107" s="139" t="str">
        <f t="shared" si="4811"/>
        <v/>
      </c>
      <c r="F5107" s="162" t="s">
        <v>43</v>
      </c>
      <c r="G5107" s="163"/>
      <c r="H5107" s="163"/>
      <c r="I5107" s="163"/>
      <c r="J5107" s="164"/>
      <c r="K5107" s="165"/>
      <c r="L5107" s="164"/>
      <c r="M5107" s="166"/>
      <c r="N5107" s="119" t="str">
        <f>VLOOKUP(K5107,COD!$O$2:$P$10,2,FALSE)</f>
        <v>#N/A</v>
      </c>
      <c r="O5107" s="119" t="str">
        <f>VLOOKUP(L5107,COD!$O$12:$P$25,2,FALSE)</f>
        <v>#N/A</v>
      </c>
      <c r="P5107" s="119" t="str">
        <f t="shared" si="4517"/>
        <v>#N/A</v>
      </c>
    </row>
    <row r="5108" ht="23.25" customHeight="1">
      <c r="A5108" s="86" t="str">
        <f t="shared" ref="A5108:A5177" si="4812">E5108&amp;D5108&amp;B5108</f>
        <v>1</v>
      </c>
      <c r="B5108" s="167">
        <v>1.0</v>
      </c>
      <c r="C5108" s="168" t="str">
        <f t="shared" si="91"/>
        <v/>
      </c>
      <c r="D5108" s="169" t="str">
        <f>VLOOKUP($B$2&amp;$E5108,'Numeración'!$A$4:$G$63,5,FALSE)</f>
        <v/>
      </c>
      <c r="E5108" s="218"/>
      <c r="F5108" s="171"/>
      <c r="G5108" s="172"/>
      <c r="H5108" s="173"/>
      <c r="I5108" s="173"/>
      <c r="J5108" s="174"/>
      <c r="K5108" s="175"/>
      <c r="L5108" s="175"/>
      <c r="M5108" s="176"/>
      <c r="N5108" s="128" t="str">
        <f>VLOOKUP(K5108,COD!$O$2:$P$10,2,FALSE)</f>
        <v>#N/A</v>
      </c>
      <c r="O5108" s="128" t="str">
        <f>VLOOKUP(L5108,COD!$O$12:$P$25,2,FALSE)</f>
        <v>#N/A</v>
      </c>
      <c r="P5108" s="119" t="str">
        <f t="shared" si="4517"/>
        <v>#N/A</v>
      </c>
    </row>
    <row r="5109" ht="23.25" customHeight="1">
      <c r="A5109" s="86" t="str">
        <f t="shared" si="4812"/>
        <v>2</v>
      </c>
      <c r="B5109" s="177">
        <v>2.0</v>
      </c>
      <c r="C5109" s="178" t="str">
        <f t="shared" si="91"/>
        <v/>
      </c>
      <c r="D5109" s="179" t="str">
        <f t="shared" ref="D5109:E5109" si="4813">D5108</f>
        <v/>
      </c>
      <c r="E5109" s="180" t="str">
        <f t="shared" si="4813"/>
        <v/>
      </c>
      <c r="F5109" s="181"/>
      <c r="G5109" s="182"/>
      <c r="H5109" s="183"/>
      <c r="I5109" s="183"/>
      <c r="J5109" s="184"/>
      <c r="K5109" s="185"/>
      <c r="L5109" s="186"/>
      <c r="M5109" s="132"/>
      <c r="N5109" s="118" t="str">
        <f>VLOOKUP(K5109,COD!$O$2:$P$10,2,FALSE)</f>
        <v>#N/A</v>
      </c>
      <c r="O5109" s="118" t="str">
        <f>VLOOKUP(L5109,COD!$O$12:$P$25,2,FALSE)</f>
        <v>#N/A</v>
      </c>
      <c r="P5109" s="119" t="str">
        <f t="shared" si="4517"/>
        <v>#N/A</v>
      </c>
    </row>
    <row r="5110" ht="23.25" customHeight="1">
      <c r="A5110" s="86" t="str">
        <f t="shared" si="4812"/>
        <v>3</v>
      </c>
      <c r="B5110" s="177">
        <v>3.0</v>
      </c>
      <c r="C5110" s="178" t="str">
        <f t="shared" si="91"/>
        <v/>
      </c>
      <c r="D5110" s="179" t="str">
        <f t="shared" ref="D5110:E5110" si="4814">D5109</f>
        <v/>
      </c>
      <c r="E5110" s="180" t="str">
        <f t="shared" si="4814"/>
        <v/>
      </c>
      <c r="F5110" s="181"/>
      <c r="G5110" s="182"/>
      <c r="H5110" s="183"/>
      <c r="I5110" s="183"/>
      <c r="J5110" s="184"/>
      <c r="K5110" s="185"/>
      <c r="L5110" s="185"/>
      <c r="M5110" s="131"/>
      <c r="N5110" s="128" t="str">
        <f>VLOOKUP(K5110,COD!$O$2:$P$10,2,FALSE)</f>
        <v>#N/A</v>
      </c>
      <c r="O5110" s="128" t="str">
        <f>VLOOKUP(L5110,COD!$O$12:$P$25,2,FALSE)</f>
        <v>#N/A</v>
      </c>
      <c r="P5110" s="119" t="str">
        <f t="shared" si="4517"/>
        <v>#N/A</v>
      </c>
    </row>
    <row r="5111" ht="23.25" customHeight="1">
      <c r="A5111" s="86" t="str">
        <f t="shared" si="4812"/>
        <v>4</v>
      </c>
      <c r="B5111" s="177">
        <v>4.0</v>
      </c>
      <c r="C5111" s="178" t="str">
        <f t="shared" si="91"/>
        <v/>
      </c>
      <c r="D5111" s="179" t="str">
        <f t="shared" ref="D5111:E5111" si="4815">D5110</f>
        <v/>
      </c>
      <c r="E5111" s="180" t="str">
        <f t="shared" si="4815"/>
        <v/>
      </c>
      <c r="F5111" s="181"/>
      <c r="G5111" s="182"/>
      <c r="H5111" s="183"/>
      <c r="I5111" s="183"/>
      <c r="J5111" s="184"/>
      <c r="K5111" s="185"/>
      <c r="L5111" s="185"/>
      <c r="M5111" s="132"/>
      <c r="N5111" s="118" t="str">
        <f>VLOOKUP(K5111,COD!$O$2:$P$10,2,FALSE)</f>
        <v>#N/A</v>
      </c>
      <c r="O5111" s="118" t="str">
        <f>VLOOKUP(L5111,COD!$O$12:$P$25,2,FALSE)</f>
        <v>#N/A</v>
      </c>
      <c r="P5111" s="119" t="str">
        <f t="shared" si="4517"/>
        <v>#N/A</v>
      </c>
    </row>
    <row r="5112" ht="23.25" customHeight="1">
      <c r="A5112" s="86" t="str">
        <f t="shared" si="4812"/>
        <v>5</v>
      </c>
      <c r="B5112" s="177">
        <v>5.0</v>
      </c>
      <c r="C5112" s="178" t="str">
        <f t="shared" si="91"/>
        <v/>
      </c>
      <c r="D5112" s="179" t="str">
        <f t="shared" ref="D5112:E5112" si="4816">D5111</f>
        <v/>
      </c>
      <c r="E5112" s="180" t="str">
        <f t="shared" si="4816"/>
        <v/>
      </c>
      <c r="F5112" s="181"/>
      <c r="G5112" s="182"/>
      <c r="H5112" s="183"/>
      <c r="I5112" s="183"/>
      <c r="J5112" s="184"/>
      <c r="K5112" s="185"/>
      <c r="L5112" s="185"/>
      <c r="M5112" s="131"/>
      <c r="N5112" s="128" t="str">
        <f>VLOOKUP(K5112,COD!$O$2:$P$10,2,FALSE)</f>
        <v>#N/A</v>
      </c>
      <c r="O5112" s="128" t="str">
        <f>VLOOKUP(L5112,COD!$O$12:$P$25,2,FALSE)</f>
        <v>#N/A</v>
      </c>
      <c r="P5112" s="119" t="str">
        <f t="shared" si="4517"/>
        <v>#N/A</v>
      </c>
    </row>
    <row r="5113" ht="23.25" customHeight="1">
      <c r="A5113" s="86" t="str">
        <f t="shared" si="4812"/>
        <v>6</v>
      </c>
      <c r="B5113" s="177">
        <v>6.0</v>
      </c>
      <c r="C5113" s="178" t="str">
        <f t="shared" si="91"/>
        <v/>
      </c>
      <c r="D5113" s="179" t="str">
        <f t="shared" ref="D5113:E5113" si="4817">D5112</f>
        <v/>
      </c>
      <c r="E5113" s="180" t="str">
        <f t="shared" si="4817"/>
        <v/>
      </c>
      <c r="F5113" s="181"/>
      <c r="G5113" s="182"/>
      <c r="H5113" s="183"/>
      <c r="I5113" s="183"/>
      <c r="J5113" s="184"/>
      <c r="K5113" s="185"/>
      <c r="L5113" s="185"/>
      <c r="M5113" s="130"/>
      <c r="N5113" s="118" t="str">
        <f>VLOOKUP(K5113,COD!$O$2:$P$10,2,FALSE)</f>
        <v>#N/A</v>
      </c>
      <c r="O5113" s="118" t="str">
        <f>VLOOKUP(L5113,COD!$O$12:$P$25,2,FALSE)</f>
        <v>#N/A</v>
      </c>
      <c r="P5113" s="119" t="str">
        <f t="shared" si="4517"/>
        <v>#N/A</v>
      </c>
    </row>
    <row r="5114" ht="23.25" customHeight="1">
      <c r="A5114" s="86" t="str">
        <f t="shared" si="4812"/>
        <v>7</v>
      </c>
      <c r="B5114" s="177">
        <v>7.0</v>
      </c>
      <c r="C5114" s="178" t="str">
        <f t="shared" si="91"/>
        <v/>
      </c>
      <c r="D5114" s="179" t="str">
        <f t="shared" ref="D5114:E5114" si="4818">D5113</f>
        <v/>
      </c>
      <c r="E5114" s="180" t="str">
        <f t="shared" si="4818"/>
        <v/>
      </c>
      <c r="F5114" s="181"/>
      <c r="G5114" s="182"/>
      <c r="H5114" s="183"/>
      <c r="I5114" s="183"/>
      <c r="J5114" s="184"/>
      <c r="K5114" s="185"/>
      <c r="L5114" s="185"/>
      <c r="M5114" s="127"/>
      <c r="N5114" s="128" t="str">
        <f>VLOOKUP(K5114,COD!$O$2:$P$10,2,FALSE)</f>
        <v>#N/A</v>
      </c>
      <c r="O5114" s="128" t="str">
        <f>VLOOKUP(L5114,COD!$O$12:$P$25,2,FALSE)</f>
        <v>#N/A</v>
      </c>
      <c r="P5114" s="119" t="str">
        <f t="shared" si="4517"/>
        <v>#N/A</v>
      </c>
    </row>
    <row r="5115" ht="23.25" customHeight="1">
      <c r="A5115" s="86" t="str">
        <f t="shared" si="4812"/>
        <v>8</v>
      </c>
      <c r="B5115" s="177">
        <v>8.0</v>
      </c>
      <c r="C5115" s="178" t="str">
        <f t="shared" si="91"/>
        <v/>
      </c>
      <c r="D5115" s="179" t="str">
        <f t="shared" ref="D5115:E5115" si="4819">D5114</f>
        <v/>
      </c>
      <c r="E5115" s="180" t="str">
        <f t="shared" si="4819"/>
        <v/>
      </c>
      <c r="F5115" s="181"/>
      <c r="G5115" s="182"/>
      <c r="H5115" s="183"/>
      <c r="I5115" s="183"/>
      <c r="J5115" s="184"/>
      <c r="K5115" s="185"/>
      <c r="L5115" s="185"/>
      <c r="M5115" s="132"/>
      <c r="N5115" s="118" t="str">
        <f>VLOOKUP(K5115,COD!$O$2:$P$10,2,FALSE)</f>
        <v>#N/A</v>
      </c>
      <c r="O5115" s="118" t="str">
        <f>VLOOKUP(L5115,COD!$O$12:$P$25,2,FALSE)</f>
        <v>#N/A</v>
      </c>
      <c r="P5115" s="119" t="str">
        <f t="shared" si="4517"/>
        <v>#N/A</v>
      </c>
    </row>
    <row r="5116" ht="23.25" customHeight="1">
      <c r="A5116" s="86" t="str">
        <f t="shared" si="4812"/>
        <v>9</v>
      </c>
      <c r="B5116" s="177">
        <v>9.0</v>
      </c>
      <c r="C5116" s="178" t="str">
        <f t="shared" si="91"/>
        <v/>
      </c>
      <c r="D5116" s="179" t="str">
        <f t="shared" ref="D5116:E5116" si="4820">D5115</f>
        <v/>
      </c>
      <c r="E5116" s="180" t="str">
        <f t="shared" si="4820"/>
        <v/>
      </c>
      <c r="F5116" s="181"/>
      <c r="G5116" s="182"/>
      <c r="H5116" s="183"/>
      <c r="I5116" s="183"/>
      <c r="J5116" s="184"/>
      <c r="K5116" s="185"/>
      <c r="L5116" s="185"/>
      <c r="M5116" s="131"/>
      <c r="N5116" s="128" t="str">
        <f>VLOOKUP(K5116,COD!$O$2:$P$10,2,FALSE)</f>
        <v>#N/A</v>
      </c>
      <c r="O5116" s="128" t="str">
        <f>VLOOKUP(L5116,COD!$O$12:$P$25,2,FALSE)</f>
        <v>#N/A</v>
      </c>
      <c r="P5116" s="119" t="str">
        <f t="shared" si="4517"/>
        <v>#N/A</v>
      </c>
    </row>
    <row r="5117" ht="23.25" customHeight="1">
      <c r="A5117" s="86" t="str">
        <f t="shared" si="4812"/>
        <v>10</v>
      </c>
      <c r="B5117" s="177">
        <v>10.0</v>
      </c>
      <c r="C5117" s="178" t="str">
        <f t="shared" si="91"/>
        <v/>
      </c>
      <c r="D5117" s="179" t="str">
        <f t="shared" ref="D5117:E5117" si="4821">D5116</f>
        <v/>
      </c>
      <c r="E5117" s="180" t="str">
        <f t="shared" si="4821"/>
        <v/>
      </c>
      <c r="F5117" s="181"/>
      <c r="G5117" s="182"/>
      <c r="H5117" s="183"/>
      <c r="I5117" s="183"/>
      <c r="J5117" s="184"/>
      <c r="K5117" s="185"/>
      <c r="L5117" s="185"/>
      <c r="M5117" s="132"/>
      <c r="N5117" s="118" t="str">
        <f>VLOOKUP(K5117,COD!$O$2:$P$10,2,FALSE)</f>
        <v>#N/A</v>
      </c>
      <c r="O5117" s="118" t="str">
        <f>VLOOKUP(L5117,COD!$O$12:$P$25,2,FALSE)</f>
        <v>#N/A</v>
      </c>
      <c r="P5117" s="119" t="str">
        <f t="shared" si="4517"/>
        <v>#N/A</v>
      </c>
    </row>
    <row r="5118" ht="23.25" customHeight="1">
      <c r="A5118" s="86" t="str">
        <f t="shared" si="4812"/>
        <v>11</v>
      </c>
      <c r="B5118" s="177">
        <v>11.0</v>
      </c>
      <c r="C5118" s="178" t="str">
        <f t="shared" si="91"/>
        <v/>
      </c>
      <c r="D5118" s="179" t="str">
        <f t="shared" ref="D5118:E5118" si="4822">D5117</f>
        <v/>
      </c>
      <c r="E5118" s="180" t="str">
        <f t="shared" si="4822"/>
        <v/>
      </c>
      <c r="F5118" s="181"/>
      <c r="G5118" s="182"/>
      <c r="H5118" s="183"/>
      <c r="I5118" s="183"/>
      <c r="J5118" s="184"/>
      <c r="K5118" s="185"/>
      <c r="L5118" s="185"/>
      <c r="M5118" s="131"/>
      <c r="N5118" s="128" t="str">
        <f>VLOOKUP(K5118,COD!$O$2:$P$10,2,FALSE)</f>
        <v>#N/A</v>
      </c>
      <c r="O5118" s="128" t="str">
        <f>VLOOKUP(L5118,COD!$O$12:$P$25,2,FALSE)</f>
        <v>#N/A</v>
      </c>
      <c r="P5118" s="119" t="str">
        <f t="shared" si="4517"/>
        <v>#N/A</v>
      </c>
    </row>
    <row r="5119" ht="23.25" customHeight="1">
      <c r="A5119" s="86" t="str">
        <f t="shared" si="4812"/>
        <v>12</v>
      </c>
      <c r="B5119" s="177">
        <v>12.0</v>
      </c>
      <c r="C5119" s="178" t="str">
        <f t="shared" si="91"/>
        <v/>
      </c>
      <c r="D5119" s="179" t="str">
        <f t="shared" ref="D5119:E5119" si="4823">D5118</f>
        <v/>
      </c>
      <c r="E5119" s="180" t="str">
        <f t="shared" si="4823"/>
        <v/>
      </c>
      <c r="F5119" s="181"/>
      <c r="G5119" s="182"/>
      <c r="H5119" s="183"/>
      <c r="I5119" s="183"/>
      <c r="J5119" s="184"/>
      <c r="K5119" s="186"/>
      <c r="L5119" s="186"/>
      <c r="M5119" s="130"/>
      <c r="N5119" s="118" t="str">
        <f>VLOOKUP(K5119,COD!$O$2:$P$10,2,FALSE)</f>
        <v>#N/A</v>
      </c>
      <c r="O5119" s="118" t="str">
        <f>VLOOKUP(L5119,COD!$O$12:$P$25,2,FALSE)</f>
        <v>#N/A</v>
      </c>
      <c r="P5119" s="119" t="str">
        <f t="shared" si="4517"/>
        <v>#N/A</v>
      </c>
    </row>
    <row r="5120" ht="23.25" customHeight="1">
      <c r="A5120" s="86" t="str">
        <f t="shared" si="4812"/>
        <v>13</v>
      </c>
      <c r="B5120" s="177">
        <v>13.0</v>
      </c>
      <c r="C5120" s="178" t="str">
        <f t="shared" si="91"/>
        <v/>
      </c>
      <c r="D5120" s="179" t="str">
        <f t="shared" ref="D5120:E5120" si="4824">D5119</f>
        <v/>
      </c>
      <c r="E5120" s="180" t="str">
        <f t="shared" si="4824"/>
        <v/>
      </c>
      <c r="F5120" s="181"/>
      <c r="G5120" s="182"/>
      <c r="H5120" s="183"/>
      <c r="I5120" s="183"/>
      <c r="J5120" s="184"/>
      <c r="K5120" s="185"/>
      <c r="L5120" s="185"/>
      <c r="M5120" s="127"/>
      <c r="N5120" s="128" t="str">
        <f>VLOOKUP(K5120,COD!$O$2:$P$10,2,FALSE)</f>
        <v>#N/A</v>
      </c>
      <c r="O5120" s="128" t="str">
        <f>VLOOKUP(L5120,COD!$O$12:$P$25,2,FALSE)</f>
        <v>#N/A</v>
      </c>
      <c r="P5120" s="119" t="str">
        <f t="shared" si="4517"/>
        <v>#N/A</v>
      </c>
    </row>
    <row r="5121" ht="23.25" customHeight="1">
      <c r="A5121" s="86" t="str">
        <f t="shared" si="4812"/>
        <v>14</v>
      </c>
      <c r="B5121" s="177">
        <v>14.0</v>
      </c>
      <c r="C5121" s="178" t="str">
        <f t="shared" si="91"/>
        <v/>
      </c>
      <c r="D5121" s="179" t="str">
        <f t="shared" ref="D5121:E5121" si="4825">D5120</f>
        <v/>
      </c>
      <c r="E5121" s="180" t="str">
        <f t="shared" si="4825"/>
        <v/>
      </c>
      <c r="F5121" s="181"/>
      <c r="G5121" s="182"/>
      <c r="H5121" s="183"/>
      <c r="I5121" s="183"/>
      <c r="J5121" s="184"/>
      <c r="K5121" s="186"/>
      <c r="L5121" s="186"/>
      <c r="M5121" s="130"/>
      <c r="N5121" s="118" t="str">
        <f>VLOOKUP(K5121,COD!$O$2:$P$10,2,FALSE)</f>
        <v>#N/A</v>
      </c>
      <c r="O5121" s="118" t="str">
        <f>VLOOKUP(L5121,COD!$O$12:$P$25,2,FALSE)</f>
        <v>#N/A</v>
      </c>
      <c r="P5121" s="119" t="str">
        <f t="shared" si="4517"/>
        <v>#N/A</v>
      </c>
    </row>
    <row r="5122" ht="23.25" customHeight="1">
      <c r="A5122" s="86" t="str">
        <f t="shared" si="4812"/>
        <v>15</v>
      </c>
      <c r="B5122" s="177">
        <v>15.0</v>
      </c>
      <c r="C5122" s="178" t="str">
        <f t="shared" si="91"/>
        <v/>
      </c>
      <c r="D5122" s="179" t="str">
        <f t="shared" ref="D5122:E5122" si="4826">D5121</f>
        <v/>
      </c>
      <c r="E5122" s="180" t="str">
        <f t="shared" si="4826"/>
        <v/>
      </c>
      <c r="F5122" s="181"/>
      <c r="G5122" s="182"/>
      <c r="H5122" s="183"/>
      <c r="I5122" s="183"/>
      <c r="J5122" s="184"/>
      <c r="K5122" s="186"/>
      <c r="L5122" s="186"/>
      <c r="M5122" s="127"/>
      <c r="N5122" s="128" t="str">
        <f>VLOOKUP(K5122,COD!$O$2:$P$10,2,FALSE)</f>
        <v>#N/A</v>
      </c>
      <c r="O5122" s="128" t="str">
        <f>VLOOKUP(L5122,COD!$O$12:$P$25,2,FALSE)</f>
        <v>#N/A</v>
      </c>
      <c r="P5122" s="119" t="str">
        <f t="shared" si="4517"/>
        <v>#N/A</v>
      </c>
    </row>
    <row r="5123" ht="23.25" customHeight="1">
      <c r="A5123" s="86" t="str">
        <f t="shared" si="4812"/>
        <v>16</v>
      </c>
      <c r="B5123" s="177">
        <v>16.0</v>
      </c>
      <c r="C5123" s="178" t="str">
        <f t="shared" si="91"/>
        <v/>
      </c>
      <c r="D5123" s="179" t="str">
        <f t="shared" ref="D5123:E5123" si="4827">D5122</f>
        <v/>
      </c>
      <c r="E5123" s="180" t="str">
        <f t="shared" si="4827"/>
        <v/>
      </c>
      <c r="F5123" s="181"/>
      <c r="G5123" s="182"/>
      <c r="H5123" s="183"/>
      <c r="I5123" s="183"/>
      <c r="J5123" s="184"/>
      <c r="K5123" s="186"/>
      <c r="L5123" s="186"/>
      <c r="M5123" s="132"/>
      <c r="N5123" s="118" t="str">
        <f>VLOOKUP(K5123,COD!$O$2:$P$10,2,FALSE)</f>
        <v>#N/A</v>
      </c>
      <c r="O5123" s="118" t="str">
        <f>VLOOKUP(L5123,COD!$O$12:$P$25,2,FALSE)</f>
        <v>#N/A</v>
      </c>
      <c r="P5123" s="119" t="str">
        <f t="shared" si="4517"/>
        <v>#N/A</v>
      </c>
    </row>
    <row r="5124" ht="23.25" customHeight="1">
      <c r="A5124" s="86" t="str">
        <f t="shared" si="4812"/>
        <v>17</v>
      </c>
      <c r="B5124" s="177">
        <v>17.0</v>
      </c>
      <c r="C5124" s="178" t="str">
        <f t="shared" si="91"/>
        <v/>
      </c>
      <c r="D5124" s="179" t="str">
        <f t="shared" ref="D5124:E5124" si="4828">D5123</f>
        <v/>
      </c>
      <c r="E5124" s="180" t="str">
        <f t="shared" si="4828"/>
        <v/>
      </c>
      <c r="F5124" s="181"/>
      <c r="G5124" s="182"/>
      <c r="H5124" s="183"/>
      <c r="I5124" s="183"/>
      <c r="J5124" s="184"/>
      <c r="K5124" s="186"/>
      <c r="L5124" s="186"/>
      <c r="M5124" s="131"/>
      <c r="N5124" s="128" t="str">
        <f>VLOOKUP(K5124,COD!$O$2:$P$10,2,FALSE)</f>
        <v>#N/A</v>
      </c>
      <c r="O5124" s="128" t="str">
        <f>VLOOKUP(L5124,COD!$O$12:$P$25,2,FALSE)</f>
        <v>#N/A</v>
      </c>
      <c r="P5124" s="119" t="str">
        <f t="shared" si="4517"/>
        <v>#N/A</v>
      </c>
    </row>
    <row r="5125" ht="23.25" customHeight="1">
      <c r="A5125" s="86" t="str">
        <f t="shared" si="4812"/>
        <v>18</v>
      </c>
      <c r="B5125" s="177">
        <v>18.0</v>
      </c>
      <c r="C5125" s="178" t="str">
        <f t="shared" si="91"/>
        <v/>
      </c>
      <c r="D5125" s="179" t="str">
        <f t="shared" ref="D5125:E5125" si="4829">D5124</f>
        <v/>
      </c>
      <c r="E5125" s="180" t="str">
        <f t="shared" si="4829"/>
        <v/>
      </c>
      <c r="F5125" s="181"/>
      <c r="G5125" s="182"/>
      <c r="H5125" s="183"/>
      <c r="I5125" s="183"/>
      <c r="J5125" s="187"/>
      <c r="K5125" s="186"/>
      <c r="L5125" s="186"/>
      <c r="M5125" s="130"/>
      <c r="N5125" s="118" t="str">
        <f>VLOOKUP(K5125,COD!$O$2:$P$10,2,FALSE)</f>
        <v>#N/A</v>
      </c>
      <c r="O5125" s="118" t="str">
        <f>VLOOKUP(L5125,COD!$O$12:$P$25,2,FALSE)</f>
        <v>#N/A</v>
      </c>
      <c r="P5125" s="119" t="str">
        <f t="shared" si="4517"/>
        <v>#N/A</v>
      </c>
    </row>
    <row r="5126" ht="23.25" customHeight="1">
      <c r="A5126" s="86" t="str">
        <f t="shared" si="4812"/>
        <v>19</v>
      </c>
      <c r="B5126" s="177">
        <v>19.0</v>
      </c>
      <c r="C5126" s="178" t="str">
        <f t="shared" si="91"/>
        <v/>
      </c>
      <c r="D5126" s="179" t="str">
        <f t="shared" ref="D5126:E5126" si="4830">D5125</f>
        <v/>
      </c>
      <c r="E5126" s="180" t="str">
        <f t="shared" si="4830"/>
        <v/>
      </c>
      <c r="F5126" s="181"/>
      <c r="G5126" s="182"/>
      <c r="H5126" s="183"/>
      <c r="I5126" s="183"/>
      <c r="J5126" s="184"/>
      <c r="K5126" s="186"/>
      <c r="L5126" s="186"/>
      <c r="M5126" s="127"/>
      <c r="N5126" s="128" t="str">
        <f>VLOOKUP(K5126,COD!$O$2:$P$10,2,FALSE)</f>
        <v>#N/A</v>
      </c>
      <c r="O5126" s="128" t="str">
        <f>VLOOKUP(L5126,COD!$O$12:$P$25,2,FALSE)</f>
        <v>#N/A</v>
      </c>
      <c r="P5126" s="119" t="str">
        <f t="shared" si="4517"/>
        <v>#N/A</v>
      </c>
    </row>
    <row r="5127" ht="23.25" customHeight="1">
      <c r="A5127" s="86" t="str">
        <f t="shared" si="4812"/>
        <v>20</v>
      </c>
      <c r="B5127" s="177">
        <v>20.0</v>
      </c>
      <c r="C5127" s="178" t="str">
        <f t="shared" si="91"/>
        <v/>
      </c>
      <c r="D5127" s="179" t="str">
        <f t="shared" ref="D5127:E5127" si="4831">D5126</f>
        <v/>
      </c>
      <c r="E5127" s="180" t="str">
        <f t="shared" si="4831"/>
        <v/>
      </c>
      <c r="F5127" s="181"/>
      <c r="G5127" s="182"/>
      <c r="H5127" s="183"/>
      <c r="I5127" s="183"/>
      <c r="J5127" s="184"/>
      <c r="K5127" s="186"/>
      <c r="L5127" s="186"/>
      <c r="M5127" s="132"/>
      <c r="N5127" s="118" t="str">
        <f>VLOOKUP(K5127,COD!$O$2:$P$10,2,FALSE)</f>
        <v>#N/A</v>
      </c>
      <c r="O5127" s="118" t="str">
        <f>VLOOKUP(L5127,COD!$O$12:$P$25,2,FALSE)</f>
        <v>#N/A</v>
      </c>
      <c r="P5127" s="119" t="str">
        <f t="shared" si="4517"/>
        <v>#N/A</v>
      </c>
    </row>
    <row r="5128" ht="23.25" customHeight="1">
      <c r="A5128" s="86" t="str">
        <f t="shared" si="4812"/>
        <v>21</v>
      </c>
      <c r="B5128" s="177">
        <v>21.0</v>
      </c>
      <c r="C5128" s="178" t="str">
        <f t="shared" si="91"/>
        <v/>
      </c>
      <c r="D5128" s="179" t="str">
        <f t="shared" ref="D5128:E5128" si="4832">D5127</f>
        <v/>
      </c>
      <c r="E5128" s="180" t="str">
        <f t="shared" si="4832"/>
        <v/>
      </c>
      <c r="F5128" s="181"/>
      <c r="G5128" s="182"/>
      <c r="H5128" s="183"/>
      <c r="I5128" s="183"/>
      <c r="J5128" s="187"/>
      <c r="K5128" s="185"/>
      <c r="L5128" s="186"/>
      <c r="M5128" s="127"/>
      <c r="N5128" s="128" t="str">
        <f>VLOOKUP(K5128,COD!$O$2:$P$10,2,FALSE)</f>
        <v>#N/A</v>
      </c>
      <c r="O5128" s="128" t="str">
        <f>VLOOKUP(L5128,COD!$O$12:$P$25,2,FALSE)</f>
        <v>#N/A</v>
      </c>
      <c r="P5128" s="119" t="str">
        <f t="shared" si="4517"/>
        <v>#N/A</v>
      </c>
    </row>
    <row r="5129" ht="23.25" customHeight="1">
      <c r="A5129" s="86" t="str">
        <f t="shared" si="4812"/>
        <v>22</v>
      </c>
      <c r="B5129" s="177">
        <v>22.0</v>
      </c>
      <c r="C5129" s="178" t="str">
        <f t="shared" si="91"/>
        <v/>
      </c>
      <c r="D5129" s="179" t="str">
        <f t="shared" ref="D5129:E5129" si="4833">D5128</f>
        <v/>
      </c>
      <c r="E5129" s="180" t="str">
        <f t="shared" si="4833"/>
        <v/>
      </c>
      <c r="F5129" s="181"/>
      <c r="G5129" s="182"/>
      <c r="H5129" s="183"/>
      <c r="I5129" s="183"/>
      <c r="J5129" s="184"/>
      <c r="K5129" s="186"/>
      <c r="L5129" s="186"/>
      <c r="M5129" s="130"/>
      <c r="N5129" s="118" t="str">
        <f>VLOOKUP(K5129,COD!$O$2:$P$10,2,FALSE)</f>
        <v>#N/A</v>
      </c>
      <c r="O5129" s="118" t="str">
        <f>VLOOKUP(L5129,COD!$O$12:$P$25,2,FALSE)</f>
        <v>#N/A</v>
      </c>
      <c r="P5129" s="119" t="str">
        <f t="shared" si="4517"/>
        <v>#N/A</v>
      </c>
    </row>
    <row r="5130" ht="23.25" customHeight="1">
      <c r="A5130" s="86" t="str">
        <f t="shared" si="4812"/>
        <v>23</v>
      </c>
      <c r="B5130" s="177">
        <v>23.0</v>
      </c>
      <c r="C5130" s="178" t="str">
        <f t="shared" si="91"/>
        <v/>
      </c>
      <c r="D5130" s="179" t="str">
        <f t="shared" ref="D5130:E5130" si="4834">D5129</f>
        <v/>
      </c>
      <c r="E5130" s="180" t="str">
        <f t="shared" si="4834"/>
        <v/>
      </c>
      <c r="F5130" s="181"/>
      <c r="G5130" s="182"/>
      <c r="H5130" s="183"/>
      <c r="I5130" s="183"/>
      <c r="J5130" s="184"/>
      <c r="K5130" s="185"/>
      <c r="L5130" s="186"/>
      <c r="M5130" s="131"/>
      <c r="N5130" s="128" t="str">
        <f>VLOOKUP(K5130,COD!$O$2:$P$10,2,FALSE)</f>
        <v>#N/A</v>
      </c>
      <c r="O5130" s="128" t="str">
        <f>VLOOKUP(L5130,COD!$O$12:$P$25,2,FALSE)</f>
        <v>#N/A</v>
      </c>
      <c r="P5130" s="119" t="str">
        <f t="shared" si="4517"/>
        <v>#N/A</v>
      </c>
    </row>
    <row r="5131" ht="23.25" customHeight="1">
      <c r="A5131" s="86" t="str">
        <f t="shared" si="4812"/>
        <v>24</v>
      </c>
      <c r="B5131" s="177">
        <v>24.0</v>
      </c>
      <c r="C5131" s="178" t="str">
        <f t="shared" si="91"/>
        <v/>
      </c>
      <c r="D5131" s="179" t="str">
        <f t="shared" ref="D5131:E5131" si="4835">D5130</f>
        <v/>
      </c>
      <c r="E5131" s="180" t="str">
        <f t="shared" si="4835"/>
        <v/>
      </c>
      <c r="F5131" s="181"/>
      <c r="G5131" s="182"/>
      <c r="H5131" s="183"/>
      <c r="I5131" s="183"/>
      <c r="J5131" s="184"/>
      <c r="K5131" s="186"/>
      <c r="L5131" s="186"/>
      <c r="M5131" s="130"/>
      <c r="N5131" s="118" t="str">
        <f>VLOOKUP(K5131,COD!$O$2:$P$10,2,FALSE)</f>
        <v>#N/A</v>
      </c>
      <c r="O5131" s="118" t="str">
        <f>VLOOKUP(L5131,COD!$O$12:$P$25,2,FALSE)</f>
        <v>#N/A</v>
      </c>
      <c r="P5131" s="119" t="str">
        <f t="shared" si="4517"/>
        <v>#N/A</v>
      </c>
    </row>
    <row r="5132" ht="23.25" customHeight="1">
      <c r="A5132" s="86" t="str">
        <f t="shared" si="4812"/>
        <v>25</v>
      </c>
      <c r="B5132" s="177">
        <v>25.0</v>
      </c>
      <c r="C5132" s="178" t="str">
        <f t="shared" si="91"/>
        <v/>
      </c>
      <c r="D5132" s="179" t="str">
        <f t="shared" ref="D5132:E5132" si="4836">D5131</f>
        <v/>
      </c>
      <c r="E5132" s="180" t="str">
        <f t="shared" si="4836"/>
        <v/>
      </c>
      <c r="F5132" s="181"/>
      <c r="G5132" s="182"/>
      <c r="H5132" s="183"/>
      <c r="I5132" s="183"/>
      <c r="J5132" s="187"/>
      <c r="K5132" s="185"/>
      <c r="L5132" s="185"/>
      <c r="M5132" s="127"/>
      <c r="N5132" s="128" t="str">
        <f>VLOOKUP(K5132,COD!$O$2:$P$10,2,FALSE)</f>
        <v>#N/A</v>
      </c>
      <c r="O5132" s="128" t="str">
        <f>VLOOKUP(L5132,COD!$O$12:$P$25,2,FALSE)</f>
        <v>#N/A</v>
      </c>
      <c r="P5132" s="119" t="str">
        <f t="shared" si="4517"/>
        <v>#N/A</v>
      </c>
    </row>
    <row r="5133" ht="23.25" customHeight="1">
      <c r="A5133" s="86" t="str">
        <f t="shared" si="4812"/>
        <v>26</v>
      </c>
      <c r="B5133" s="177">
        <v>26.0</v>
      </c>
      <c r="C5133" s="178" t="str">
        <f t="shared" si="91"/>
        <v/>
      </c>
      <c r="D5133" s="179" t="str">
        <f t="shared" ref="D5133:E5133" si="4837">D5132</f>
        <v/>
      </c>
      <c r="E5133" s="180" t="str">
        <f t="shared" si="4837"/>
        <v/>
      </c>
      <c r="F5133" s="181"/>
      <c r="G5133" s="182"/>
      <c r="H5133" s="183"/>
      <c r="I5133" s="183"/>
      <c r="J5133" s="184"/>
      <c r="K5133" s="185"/>
      <c r="L5133" s="185"/>
      <c r="M5133" s="132"/>
      <c r="N5133" s="118" t="str">
        <f>VLOOKUP(K5133,COD!$O$2:$P$10,2,FALSE)</f>
        <v>#N/A</v>
      </c>
      <c r="O5133" s="118" t="str">
        <f>VLOOKUP(L5133,COD!$O$12:$P$25,2,FALSE)</f>
        <v>#N/A</v>
      </c>
      <c r="P5133" s="119" t="str">
        <f t="shared" si="4517"/>
        <v>#N/A</v>
      </c>
    </row>
    <row r="5134" ht="23.25" customHeight="1">
      <c r="A5134" s="86" t="str">
        <f t="shared" si="4812"/>
        <v>27</v>
      </c>
      <c r="B5134" s="177">
        <v>27.0</v>
      </c>
      <c r="C5134" s="178" t="str">
        <f t="shared" si="91"/>
        <v/>
      </c>
      <c r="D5134" s="179" t="str">
        <f t="shared" ref="D5134:E5134" si="4838">D5133</f>
        <v/>
      </c>
      <c r="E5134" s="180" t="str">
        <f t="shared" si="4838"/>
        <v/>
      </c>
      <c r="F5134" s="181"/>
      <c r="G5134" s="182"/>
      <c r="H5134" s="183"/>
      <c r="I5134" s="183"/>
      <c r="J5134" s="184"/>
      <c r="K5134" s="185"/>
      <c r="L5134" s="185"/>
      <c r="M5134" s="131"/>
      <c r="N5134" s="128" t="str">
        <f>VLOOKUP(K5134,COD!$O$2:$P$10,2,FALSE)</f>
        <v>#N/A</v>
      </c>
      <c r="O5134" s="128" t="str">
        <f>VLOOKUP(L5134,COD!$O$12:$P$25,2,FALSE)</f>
        <v>#N/A</v>
      </c>
      <c r="P5134" s="119" t="str">
        <f t="shared" si="4517"/>
        <v>#N/A</v>
      </c>
    </row>
    <row r="5135" ht="23.25" customHeight="1">
      <c r="A5135" s="86" t="str">
        <f t="shared" si="4812"/>
        <v>28</v>
      </c>
      <c r="B5135" s="177">
        <v>28.0</v>
      </c>
      <c r="C5135" s="178" t="str">
        <f t="shared" si="91"/>
        <v/>
      </c>
      <c r="D5135" s="179" t="str">
        <f t="shared" ref="D5135:E5135" si="4839">D5134</f>
        <v/>
      </c>
      <c r="E5135" s="180" t="str">
        <f t="shared" si="4839"/>
        <v/>
      </c>
      <c r="F5135" s="181"/>
      <c r="G5135" s="182"/>
      <c r="H5135" s="183"/>
      <c r="I5135" s="183"/>
      <c r="J5135" s="184"/>
      <c r="K5135" s="185"/>
      <c r="L5135" s="185"/>
      <c r="M5135" s="132"/>
      <c r="N5135" s="118" t="str">
        <f>VLOOKUP(K5135,COD!$O$2:$P$10,2,FALSE)</f>
        <v>#N/A</v>
      </c>
      <c r="O5135" s="118" t="str">
        <f>VLOOKUP(L5135,COD!$O$12:$P$25,2,FALSE)</f>
        <v>#N/A</v>
      </c>
      <c r="P5135" s="119" t="str">
        <f t="shared" si="4517"/>
        <v>#N/A</v>
      </c>
    </row>
    <row r="5136" ht="23.25" customHeight="1">
      <c r="A5136" s="86" t="str">
        <f t="shared" si="4812"/>
        <v>29</v>
      </c>
      <c r="B5136" s="177">
        <v>29.0</v>
      </c>
      <c r="C5136" s="178" t="str">
        <f t="shared" si="91"/>
        <v/>
      </c>
      <c r="D5136" s="179" t="str">
        <f t="shared" ref="D5136:E5136" si="4840">D5135</f>
        <v/>
      </c>
      <c r="E5136" s="180" t="str">
        <f t="shared" si="4840"/>
        <v/>
      </c>
      <c r="F5136" s="181"/>
      <c r="G5136" s="182"/>
      <c r="H5136" s="183"/>
      <c r="I5136" s="183"/>
      <c r="J5136" s="184"/>
      <c r="K5136" s="185"/>
      <c r="L5136" s="185"/>
      <c r="M5136" s="131"/>
      <c r="N5136" s="128" t="str">
        <f>VLOOKUP(K5136,COD!$O$2:$P$10,2,FALSE)</f>
        <v>#N/A</v>
      </c>
      <c r="O5136" s="128" t="str">
        <f>VLOOKUP(L5136,COD!$O$12:$P$25,2,FALSE)</f>
        <v>#N/A</v>
      </c>
      <c r="P5136" s="119" t="str">
        <f t="shared" si="4517"/>
        <v>#N/A</v>
      </c>
    </row>
    <row r="5137" ht="23.25" customHeight="1">
      <c r="A5137" s="86" t="str">
        <f t="shared" si="4812"/>
        <v>30</v>
      </c>
      <c r="B5137" s="177">
        <v>30.0</v>
      </c>
      <c r="C5137" s="178" t="str">
        <f t="shared" si="91"/>
        <v/>
      </c>
      <c r="D5137" s="179" t="str">
        <f t="shared" ref="D5137:E5137" si="4841">D5136</f>
        <v/>
      </c>
      <c r="E5137" s="180" t="str">
        <f t="shared" si="4841"/>
        <v/>
      </c>
      <c r="F5137" s="181"/>
      <c r="G5137" s="182"/>
      <c r="H5137" s="183"/>
      <c r="I5137" s="183"/>
      <c r="J5137" s="184"/>
      <c r="K5137" s="185"/>
      <c r="L5137" s="185"/>
      <c r="M5137" s="130"/>
      <c r="N5137" s="118" t="str">
        <f>VLOOKUP(K5137,COD!$O$2:$P$10,2,FALSE)</f>
        <v>#N/A</v>
      </c>
      <c r="O5137" s="118" t="str">
        <f>VLOOKUP(L5137,COD!$O$12:$P$25,2,FALSE)</f>
        <v>#N/A</v>
      </c>
      <c r="P5137" s="119" t="str">
        <f t="shared" si="4517"/>
        <v>#N/A</v>
      </c>
    </row>
    <row r="5138" ht="23.25" customHeight="1">
      <c r="A5138" s="86" t="str">
        <f t="shared" si="4812"/>
        <v>31</v>
      </c>
      <c r="B5138" s="177">
        <v>31.0</v>
      </c>
      <c r="C5138" s="178" t="str">
        <f t="shared" si="91"/>
        <v/>
      </c>
      <c r="D5138" s="179" t="str">
        <f t="shared" ref="D5138:E5138" si="4842">D5137</f>
        <v/>
      </c>
      <c r="E5138" s="180" t="str">
        <f t="shared" si="4842"/>
        <v/>
      </c>
      <c r="F5138" s="181"/>
      <c r="G5138" s="182"/>
      <c r="H5138" s="183"/>
      <c r="I5138" s="183"/>
      <c r="J5138" s="184"/>
      <c r="K5138" s="186"/>
      <c r="L5138" s="186"/>
      <c r="M5138" s="131"/>
      <c r="N5138" s="128" t="str">
        <f>VLOOKUP(K5138,COD!$O$2:$P$10,2,FALSE)</f>
        <v>#N/A</v>
      </c>
      <c r="O5138" s="128" t="str">
        <f>VLOOKUP(L5138,COD!$O$12:$P$25,2,FALSE)</f>
        <v>#N/A</v>
      </c>
      <c r="P5138" s="119" t="str">
        <f t="shared" si="4517"/>
        <v>#N/A</v>
      </c>
    </row>
    <row r="5139" ht="23.25" customHeight="1">
      <c r="A5139" s="86" t="str">
        <f t="shared" si="4812"/>
        <v>32</v>
      </c>
      <c r="B5139" s="177">
        <v>32.0</v>
      </c>
      <c r="C5139" s="178" t="str">
        <f t="shared" si="91"/>
        <v/>
      </c>
      <c r="D5139" s="179" t="str">
        <f t="shared" ref="D5139:E5139" si="4843">D5138</f>
        <v/>
      </c>
      <c r="E5139" s="180" t="str">
        <f t="shared" si="4843"/>
        <v/>
      </c>
      <c r="F5139" s="181"/>
      <c r="G5139" s="182"/>
      <c r="H5139" s="183"/>
      <c r="I5139" s="183"/>
      <c r="J5139" s="184"/>
      <c r="K5139" s="185"/>
      <c r="L5139" s="185"/>
      <c r="M5139" s="130"/>
      <c r="N5139" s="118" t="str">
        <f>VLOOKUP(K5139,COD!$O$2:$P$10,2,FALSE)</f>
        <v>#N/A</v>
      </c>
      <c r="O5139" s="118" t="str">
        <f>VLOOKUP(L5139,COD!$O$12:$P$25,2,FALSE)</f>
        <v>#N/A</v>
      </c>
      <c r="P5139" s="119" t="str">
        <f t="shared" si="4517"/>
        <v>#N/A</v>
      </c>
    </row>
    <row r="5140" ht="23.25" customHeight="1">
      <c r="A5140" s="86" t="str">
        <f t="shared" si="4812"/>
        <v>33</v>
      </c>
      <c r="B5140" s="177">
        <v>33.0</v>
      </c>
      <c r="C5140" s="178" t="str">
        <f t="shared" si="91"/>
        <v/>
      </c>
      <c r="D5140" s="179" t="str">
        <f t="shared" ref="D5140:E5140" si="4844">D5139</f>
        <v/>
      </c>
      <c r="E5140" s="180" t="str">
        <f t="shared" si="4844"/>
        <v/>
      </c>
      <c r="F5140" s="181"/>
      <c r="G5140" s="182"/>
      <c r="H5140" s="183"/>
      <c r="I5140" s="183"/>
      <c r="J5140" s="184"/>
      <c r="K5140" s="185"/>
      <c r="L5140" s="185"/>
      <c r="M5140" s="127"/>
      <c r="N5140" s="128" t="str">
        <f>VLOOKUP(K5140,COD!$O$2:$P$10,2,FALSE)</f>
        <v>#N/A</v>
      </c>
      <c r="O5140" s="128" t="str">
        <f>VLOOKUP(L5140,COD!$O$12:$P$25,2,FALSE)</f>
        <v>#N/A</v>
      </c>
      <c r="P5140" s="119" t="str">
        <f t="shared" si="4517"/>
        <v>#N/A</v>
      </c>
    </row>
    <row r="5141" ht="23.25" customHeight="1">
      <c r="A5141" s="86" t="str">
        <f t="shared" si="4812"/>
        <v>34</v>
      </c>
      <c r="B5141" s="177">
        <v>34.0</v>
      </c>
      <c r="C5141" s="178" t="str">
        <f t="shared" si="91"/>
        <v/>
      </c>
      <c r="D5141" s="179" t="str">
        <f t="shared" ref="D5141:E5141" si="4845">D5140</f>
        <v/>
      </c>
      <c r="E5141" s="180" t="str">
        <f t="shared" si="4845"/>
        <v/>
      </c>
      <c r="F5141" s="181"/>
      <c r="G5141" s="182"/>
      <c r="H5141" s="183"/>
      <c r="I5141" s="183"/>
      <c r="J5141" s="184"/>
      <c r="K5141" s="185"/>
      <c r="L5141" s="185"/>
      <c r="M5141" s="132"/>
      <c r="N5141" s="118" t="str">
        <f>VLOOKUP(K5141,COD!$O$2:$P$10,2,FALSE)</f>
        <v>#N/A</v>
      </c>
      <c r="O5141" s="118" t="str">
        <f>VLOOKUP(L5141,COD!$O$12:$P$25,2,FALSE)</f>
        <v>#N/A</v>
      </c>
      <c r="P5141" s="119" t="str">
        <f t="shared" si="4517"/>
        <v>#N/A</v>
      </c>
    </row>
    <row r="5142" ht="23.25" customHeight="1">
      <c r="A5142" s="86" t="str">
        <f t="shared" si="4812"/>
        <v>35</v>
      </c>
      <c r="B5142" s="177">
        <v>35.0</v>
      </c>
      <c r="C5142" s="178" t="str">
        <f t="shared" si="91"/>
        <v/>
      </c>
      <c r="D5142" s="179" t="str">
        <f t="shared" ref="D5142:E5142" si="4846">D5141</f>
        <v/>
      </c>
      <c r="E5142" s="180" t="str">
        <f t="shared" si="4846"/>
        <v/>
      </c>
      <c r="F5142" s="181"/>
      <c r="G5142" s="182"/>
      <c r="H5142" s="183"/>
      <c r="I5142" s="183"/>
      <c r="J5142" s="184"/>
      <c r="K5142" s="185"/>
      <c r="L5142" s="185"/>
      <c r="M5142" s="131"/>
      <c r="N5142" s="128" t="str">
        <f>VLOOKUP(K5142,COD!$O$2:$P$10,2,FALSE)</f>
        <v>#N/A</v>
      </c>
      <c r="O5142" s="128" t="str">
        <f>VLOOKUP(L5142,COD!$O$12:$P$25,2,FALSE)</f>
        <v>#N/A</v>
      </c>
      <c r="P5142" s="119" t="str">
        <f t="shared" si="4517"/>
        <v>#N/A</v>
      </c>
    </row>
    <row r="5143" ht="23.25" customHeight="1">
      <c r="A5143" s="86" t="str">
        <f t="shared" si="4812"/>
        <v>36</v>
      </c>
      <c r="B5143" s="177">
        <v>36.0</v>
      </c>
      <c r="C5143" s="178" t="str">
        <f t="shared" si="91"/>
        <v/>
      </c>
      <c r="D5143" s="179" t="str">
        <f t="shared" ref="D5143:E5143" si="4847">D5142</f>
        <v/>
      </c>
      <c r="E5143" s="180" t="str">
        <f t="shared" si="4847"/>
        <v/>
      </c>
      <c r="F5143" s="181"/>
      <c r="G5143" s="182"/>
      <c r="H5143" s="183"/>
      <c r="I5143" s="183"/>
      <c r="J5143" s="184"/>
      <c r="K5143" s="185"/>
      <c r="L5143" s="185"/>
      <c r="M5143" s="132"/>
      <c r="N5143" s="118" t="str">
        <f>VLOOKUP(K5143,COD!$O$2:$P$10,2,FALSE)</f>
        <v>#N/A</v>
      </c>
      <c r="O5143" s="118" t="str">
        <f>VLOOKUP(L5143,COD!$O$12:$P$25,2,FALSE)</f>
        <v>#N/A</v>
      </c>
      <c r="P5143" s="119" t="str">
        <f t="shared" si="4517"/>
        <v>#N/A</v>
      </c>
    </row>
    <row r="5144" ht="23.25" customHeight="1">
      <c r="A5144" s="86" t="str">
        <f t="shared" si="4812"/>
        <v>37</v>
      </c>
      <c r="B5144" s="177">
        <v>37.0</v>
      </c>
      <c r="C5144" s="178" t="str">
        <f t="shared" si="91"/>
        <v/>
      </c>
      <c r="D5144" s="179" t="str">
        <f t="shared" ref="D5144:E5144" si="4848">D5143</f>
        <v/>
      </c>
      <c r="E5144" s="180" t="str">
        <f t="shared" si="4848"/>
        <v/>
      </c>
      <c r="F5144" s="181"/>
      <c r="G5144" s="182"/>
      <c r="H5144" s="183"/>
      <c r="I5144" s="183"/>
      <c r="J5144" s="187"/>
      <c r="K5144" s="185"/>
      <c r="L5144" s="185"/>
      <c r="M5144" s="127"/>
      <c r="N5144" s="128" t="str">
        <f>VLOOKUP(K5144,COD!$O$2:$P$10,2,FALSE)</f>
        <v>#N/A</v>
      </c>
      <c r="O5144" s="128" t="str">
        <f>VLOOKUP(L5144,COD!$O$12:$P$25,2,FALSE)</f>
        <v>#N/A</v>
      </c>
      <c r="P5144" s="119" t="str">
        <f t="shared" si="4517"/>
        <v>#N/A</v>
      </c>
    </row>
    <row r="5145" ht="23.25" customHeight="1">
      <c r="A5145" s="86" t="str">
        <f t="shared" si="4812"/>
        <v>38</v>
      </c>
      <c r="B5145" s="177">
        <v>38.0</v>
      </c>
      <c r="C5145" s="178" t="str">
        <f t="shared" si="91"/>
        <v/>
      </c>
      <c r="D5145" s="179" t="str">
        <f t="shared" ref="D5145:E5145" si="4849">D5144</f>
        <v/>
      </c>
      <c r="E5145" s="180" t="str">
        <f t="shared" si="4849"/>
        <v/>
      </c>
      <c r="F5145" s="181"/>
      <c r="G5145" s="182"/>
      <c r="H5145" s="183"/>
      <c r="I5145" s="183"/>
      <c r="J5145" s="184"/>
      <c r="K5145" s="185"/>
      <c r="L5145" s="185"/>
      <c r="M5145" s="132"/>
      <c r="N5145" s="118" t="str">
        <f>VLOOKUP(K5145,COD!$O$2:$P$10,2,FALSE)</f>
        <v>#N/A</v>
      </c>
      <c r="O5145" s="118" t="str">
        <f>VLOOKUP(L5145,COD!$O$12:$P$25,2,FALSE)</f>
        <v>#N/A</v>
      </c>
      <c r="P5145" s="119" t="str">
        <f t="shared" si="4517"/>
        <v>#N/A</v>
      </c>
    </row>
    <row r="5146" ht="23.25" customHeight="1">
      <c r="A5146" s="86" t="str">
        <f t="shared" si="4812"/>
        <v>39</v>
      </c>
      <c r="B5146" s="177">
        <v>39.0</v>
      </c>
      <c r="C5146" s="178" t="str">
        <f t="shared" si="91"/>
        <v/>
      </c>
      <c r="D5146" s="179" t="str">
        <f t="shared" ref="D5146:E5146" si="4850">D5145</f>
        <v/>
      </c>
      <c r="E5146" s="180" t="str">
        <f t="shared" si="4850"/>
        <v/>
      </c>
      <c r="F5146" s="181"/>
      <c r="G5146" s="182"/>
      <c r="H5146" s="183"/>
      <c r="I5146" s="183"/>
      <c r="J5146" s="184"/>
      <c r="K5146" s="185"/>
      <c r="L5146" s="186"/>
      <c r="M5146" s="127"/>
      <c r="N5146" s="128" t="str">
        <f>VLOOKUP(K5146,COD!$O$2:$P$10,2,FALSE)</f>
        <v>#N/A</v>
      </c>
      <c r="O5146" s="128" t="str">
        <f>VLOOKUP(L5146,COD!$O$12:$P$25,2,FALSE)</f>
        <v>#N/A</v>
      </c>
      <c r="P5146" s="119" t="str">
        <f t="shared" si="4517"/>
        <v>#N/A</v>
      </c>
    </row>
    <row r="5147" ht="23.25" customHeight="1">
      <c r="A5147" s="86" t="str">
        <f t="shared" si="4812"/>
        <v>40</v>
      </c>
      <c r="B5147" s="177">
        <v>40.0</v>
      </c>
      <c r="C5147" s="178" t="str">
        <f t="shared" si="91"/>
        <v/>
      </c>
      <c r="D5147" s="179" t="str">
        <f t="shared" ref="D5147:E5147" si="4851">D5146</f>
        <v/>
      </c>
      <c r="E5147" s="180" t="str">
        <f t="shared" si="4851"/>
        <v/>
      </c>
      <c r="F5147" s="181"/>
      <c r="G5147" s="182"/>
      <c r="H5147" s="183"/>
      <c r="I5147" s="183"/>
      <c r="J5147" s="184"/>
      <c r="K5147" s="185"/>
      <c r="L5147" s="186"/>
      <c r="M5147" s="130"/>
      <c r="N5147" s="118" t="str">
        <f>VLOOKUP(K5147,COD!$O$2:$P$10,2,FALSE)</f>
        <v>#N/A</v>
      </c>
      <c r="O5147" s="118" t="str">
        <f>VLOOKUP(L5147,COD!$O$12:$P$25,2,FALSE)</f>
        <v>#N/A</v>
      </c>
      <c r="P5147" s="119" t="str">
        <f t="shared" si="4517"/>
        <v>#N/A</v>
      </c>
    </row>
    <row r="5148" ht="23.25" customHeight="1">
      <c r="A5148" s="86" t="str">
        <f t="shared" si="4812"/>
        <v>41</v>
      </c>
      <c r="B5148" s="177">
        <v>41.0</v>
      </c>
      <c r="C5148" s="178" t="str">
        <f t="shared" si="91"/>
        <v/>
      </c>
      <c r="D5148" s="179" t="str">
        <f t="shared" ref="D5148:E5148" si="4852">D5147</f>
        <v/>
      </c>
      <c r="E5148" s="180" t="str">
        <f t="shared" si="4852"/>
        <v/>
      </c>
      <c r="F5148" s="181"/>
      <c r="G5148" s="182"/>
      <c r="H5148" s="183"/>
      <c r="I5148" s="183"/>
      <c r="J5148" s="184"/>
      <c r="K5148" s="185"/>
      <c r="L5148" s="186"/>
      <c r="M5148" s="127"/>
      <c r="N5148" s="128" t="str">
        <f>VLOOKUP(K5148,COD!$O$2:$P$10,2,FALSE)</f>
        <v>#N/A</v>
      </c>
      <c r="O5148" s="128" t="str">
        <f>VLOOKUP(L5148,COD!$O$12:$P$25,2,FALSE)</f>
        <v>#N/A</v>
      </c>
      <c r="P5148" s="119" t="str">
        <f t="shared" si="4517"/>
        <v>#N/A</v>
      </c>
    </row>
    <row r="5149" ht="23.25" customHeight="1">
      <c r="A5149" s="86" t="str">
        <f t="shared" si="4812"/>
        <v>42</v>
      </c>
      <c r="B5149" s="177">
        <v>42.0</v>
      </c>
      <c r="C5149" s="178" t="str">
        <f t="shared" si="91"/>
        <v/>
      </c>
      <c r="D5149" s="179" t="str">
        <f t="shared" ref="D5149:E5149" si="4853">D5148</f>
        <v/>
      </c>
      <c r="E5149" s="180" t="str">
        <f t="shared" si="4853"/>
        <v/>
      </c>
      <c r="F5149" s="181"/>
      <c r="G5149" s="182"/>
      <c r="H5149" s="183"/>
      <c r="I5149" s="183"/>
      <c r="J5149" s="184"/>
      <c r="K5149" s="185"/>
      <c r="L5149" s="188"/>
      <c r="M5149" s="132"/>
      <c r="N5149" s="118" t="str">
        <f>VLOOKUP(K5149,COD!$O$2:$P$10,2,FALSE)</f>
        <v>#N/A</v>
      </c>
      <c r="O5149" s="118" t="str">
        <f>VLOOKUP(L5149,COD!$O$12:$P$25,2,FALSE)</f>
        <v>#N/A</v>
      </c>
      <c r="P5149" s="119" t="str">
        <f t="shared" si="4517"/>
        <v>#N/A</v>
      </c>
    </row>
    <row r="5150" ht="23.25" customHeight="1">
      <c r="A5150" s="86" t="str">
        <f t="shared" si="4812"/>
        <v>43</v>
      </c>
      <c r="B5150" s="177">
        <v>43.0</v>
      </c>
      <c r="C5150" s="178" t="str">
        <f t="shared" si="91"/>
        <v/>
      </c>
      <c r="D5150" s="179" t="str">
        <f t="shared" ref="D5150:E5150" si="4854">D5149</f>
        <v/>
      </c>
      <c r="E5150" s="180" t="str">
        <f t="shared" si="4854"/>
        <v/>
      </c>
      <c r="F5150" s="181"/>
      <c r="G5150" s="182"/>
      <c r="H5150" s="183"/>
      <c r="I5150" s="183"/>
      <c r="J5150" s="184"/>
      <c r="K5150" s="186"/>
      <c r="L5150" s="186"/>
      <c r="M5150" s="131"/>
      <c r="N5150" s="128" t="str">
        <f>VLOOKUP(K5150,COD!$O$2:$P$10,2,FALSE)</f>
        <v>#N/A</v>
      </c>
      <c r="O5150" s="128" t="str">
        <f>VLOOKUP(L5150,COD!$O$12:$P$25,2,FALSE)</f>
        <v>#N/A</v>
      </c>
      <c r="P5150" s="119" t="str">
        <f t="shared" si="4517"/>
        <v>#N/A</v>
      </c>
    </row>
    <row r="5151" ht="23.25" customHeight="1">
      <c r="A5151" s="86" t="str">
        <f t="shared" si="4812"/>
        <v>44</v>
      </c>
      <c r="B5151" s="177">
        <v>44.0</v>
      </c>
      <c r="C5151" s="178" t="str">
        <f t="shared" si="91"/>
        <v/>
      </c>
      <c r="D5151" s="179" t="str">
        <f t="shared" ref="D5151:E5151" si="4855">D5150</f>
        <v/>
      </c>
      <c r="E5151" s="180" t="str">
        <f t="shared" si="4855"/>
        <v/>
      </c>
      <c r="F5151" s="181"/>
      <c r="G5151" s="182"/>
      <c r="H5151" s="183"/>
      <c r="I5151" s="183"/>
      <c r="J5151" s="184"/>
      <c r="K5151" s="186"/>
      <c r="L5151" s="186"/>
      <c r="M5151" s="130"/>
      <c r="N5151" s="118" t="str">
        <f>VLOOKUP(K5151,COD!$O$2:$P$10,2,FALSE)</f>
        <v>#N/A</v>
      </c>
      <c r="O5151" s="118" t="str">
        <f>VLOOKUP(L5151,COD!$O$12:$P$25,2,FALSE)</f>
        <v>#N/A</v>
      </c>
      <c r="P5151" s="119" t="str">
        <f t="shared" si="4517"/>
        <v>#N/A</v>
      </c>
    </row>
    <row r="5152" ht="23.25" customHeight="1">
      <c r="A5152" s="86" t="str">
        <f t="shared" si="4812"/>
        <v>45</v>
      </c>
      <c r="B5152" s="177">
        <v>45.0</v>
      </c>
      <c r="C5152" s="178" t="str">
        <f t="shared" si="91"/>
        <v/>
      </c>
      <c r="D5152" s="179" t="str">
        <f t="shared" ref="D5152:E5152" si="4856">D5151</f>
        <v/>
      </c>
      <c r="E5152" s="180" t="str">
        <f t="shared" si="4856"/>
        <v/>
      </c>
      <c r="F5152" s="181"/>
      <c r="G5152" s="182"/>
      <c r="H5152" s="183"/>
      <c r="I5152" s="183"/>
      <c r="J5152" s="184"/>
      <c r="K5152" s="189"/>
      <c r="L5152" s="190"/>
      <c r="M5152" s="127"/>
      <c r="N5152" s="128" t="str">
        <f>VLOOKUP(K5152,COD!$O$2:$P$10,2,FALSE)</f>
        <v>#N/A</v>
      </c>
      <c r="O5152" s="128" t="str">
        <f>VLOOKUP(L5152,COD!$O$12:$P$25,2,FALSE)</f>
        <v>#N/A</v>
      </c>
      <c r="P5152" s="119" t="str">
        <f t="shared" si="4517"/>
        <v>#N/A</v>
      </c>
    </row>
    <row r="5153" ht="23.25" customHeight="1">
      <c r="A5153" s="86" t="str">
        <f t="shared" si="4812"/>
        <v>46</v>
      </c>
      <c r="B5153" s="177">
        <v>46.0</v>
      </c>
      <c r="C5153" s="178" t="str">
        <f t="shared" si="91"/>
        <v/>
      </c>
      <c r="D5153" s="179" t="str">
        <f t="shared" ref="D5153:E5153" si="4857">D5152</f>
        <v/>
      </c>
      <c r="E5153" s="180" t="str">
        <f t="shared" si="4857"/>
        <v/>
      </c>
      <c r="F5153" s="181"/>
      <c r="G5153" s="182"/>
      <c r="H5153" s="183"/>
      <c r="I5153" s="183"/>
      <c r="J5153" s="187"/>
      <c r="K5153" s="186"/>
      <c r="L5153" s="186"/>
      <c r="M5153" s="132"/>
      <c r="N5153" s="118" t="str">
        <f>VLOOKUP(K5153,COD!$O$2:$P$10,2,FALSE)</f>
        <v>#N/A</v>
      </c>
      <c r="O5153" s="118" t="str">
        <f>VLOOKUP(L5153,COD!$O$12:$P$25,2,FALSE)</f>
        <v>#N/A</v>
      </c>
      <c r="P5153" s="119" t="str">
        <f t="shared" si="4517"/>
        <v>#N/A</v>
      </c>
    </row>
    <row r="5154" ht="23.25" customHeight="1">
      <c r="A5154" s="86" t="str">
        <f t="shared" si="4812"/>
        <v>47</v>
      </c>
      <c r="B5154" s="177">
        <v>47.0</v>
      </c>
      <c r="C5154" s="178" t="str">
        <f t="shared" si="91"/>
        <v/>
      </c>
      <c r="D5154" s="179" t="str">
        <f t="shared" ref="D5154:E5154" si="4858">D5153</f>
        <v/>
      </c>
      <c r="E5154" s="180" t="str">
        <f t="shared" si="4858"/>
        <v/>
      </c>
      <c r="F5154" s="181"/>
      <c r="G5154" s="182"/>
      <c r="H5154" s="183"/>
      <c r="I5154" s="183"/>
      <c r="J5154" s="184"/>
      <c r="K5154" s="185"/>
      <c r="L5154" s="186"/>
      <c r="M5154" s="127"/>
      <c r="N5154" s="128" t="str">
        <f>VLOOKUP(K5154,COD!$O$2:$P$10,2,FALSE)</f>
        <v>#N/A</v>
      </c>
      <c r="O5154" s="128" t="str">
        <f>VLOOKUP(L5154,COD!$O$12:$P$25,2,FALSE)</f>
        <v>#N/A</v>
      </c>
      <c r="P5154" s="119" t="str">
        <f t="shared" si="4517"/>
        <v>#N/A</v>
      </c>
    </row>
    <row r="5155" ht="23.25" customHeight="1">
      <c r="A5155" s="86" t="str">
        <f t="shared" si="4812"/>
        <v>48</v>
      </c>
      <c r="B5155" s="177">
        <v>48.0</v>
      </c>
      <c r="C5155" s="178" t="str">
        <f t="shared" si="91"/>
        <v/>
      </c>
      <c r="D5155" s="179" t="str">
        <f t="shared" ref="D5155:E5155" si="4859">D5154</f>
        <v/>
      </c>
      <c r="E5155" s="180" t="str">
        <f t="shared" si="4859"/>
        <v/>
      </c>
      <c r="F5155" s="181"/>
      <c r="G5155" s="182"/>
      <c r="H5155" s="183"/>
      <c r="I5155" s="183"/>
      <c r="J5155" s="184"/>
      <c r="K5155" s="186"/>
      <c r="L5155" s="186"/>
      <c r="M5155" s="132"/>
      <c r="N5155" s="118" t="str">
        <f>VLOOKUP(K5155,COD!$O$2:$P$10,2,FALSE)</f>
        <v>#N/A</v>
      </c>
      <c r="O5155" s="118" t="str">
        <f>VLOOKUP(L5155,COD!$O$12:$P$25,2,FALSE)</f>
        <v>#N/A</v>
      </c>
      <c r="P5155" s="119" t="str">
        <f t="shared" si="4517"/>
        <v>#N/A</v>
      </c>
    </row>
    <row r="5156" ht="23.25" customHeight="1">
      <c r="A5156" s="86" t="str">
        <f t="shared" si="4812"/>
        <v>49</v>
      </c>
      <c r="B5156" s="177">
        <v>49.0</v>
      </c>
      <c r="C5156" s="178" t="str">
        <f t="shared" si="91"/>
        <v/>
      </c>
      <c r="D5156" s="179" t="str">
        <f t="shared" ref="D5156:E5156" si="4860">D5155</f>
        <v/>
      </c>
      <c r="E5156" s="180" t="str">
        <f t="shared" si="4860"/>
        <v/>
      </c>
      <c r="F5156" s="181"/>
      <c r="G5156" s="182"/>
      <c r="H5156" s="183"/>
      <c r="I5156" s="183"/>
      <c r="J5156" s="184"/>
      <c r="K5156" s="185"/>
      <c r="L5156" s="186"/>
      <c r="M5156" s="127"/>
      <c r="N5156" s="128" t="str">
        <f>VLOOKUP(K5156,COD!$O$2:$P$10,2,FALSE)</f>
        <v>#N/A</v>
      </c>
      <c r="O5156" s="128" t="str">
        <f>VLOOKUP(L5156,COD!$O$12:$P$25,2,FALSE)</f>
        <v>#N/A</v>
      </c>
      <c r="P5156" s="119" t="str">
        <f t="shared" si="4517"/>
        <v>#N/A</v>
      </c>
    </row>
    <row r="5157" ht="23.25" customHeight="1">
      <c r="A5157" s="86" t="str">
        <f t="shared" si="4812"/>
        <v>50</v>
      </c>
      <c r="B5157" s="177">
        <v>50.0</v>
      </c>
      <c r="C5157" s="178" t="str">
        <f t="shared" si="91"/>
        <v/>
      </c>
      <c r="D5157" s="179" t="str">
        <f t="shared" ref="D5157:E5157" si="4861">D5156</f>
        <v/>
      </c>
      <c r="E5157" s="180" t="str">
        <f t="shared" si="4861"/>
        <v/>
      </c>
      <c r="F5157" s="181"/>
      <c r="G5157" s="182"/>
      <c r="H5157" s="183"/>
      <c r="I5157" s="183"/>
      <c r="J5157" s="184"/>
      <c r="K5157" s="186"/>
      <c r="L5157" s="186"/>
      <c r="M5157" s="132"/>
      <c r="N5157" s="118" t="str">
        <f>VLOOKUP(K5157,COD!$O$2:$P$10,2,FALSE)</f>
        <v>#N/A</v>
      </c>
      <c r="O5157" s="118" t="str">
        <f>VLOOKUP(L5157,COD!$O$12:$P$25,2,FALSE)</f>
        <v>#N/A</v>
      </c>
      <c r="P5157" s="119" t="str">
        <f t="shared" si="4517"/>
        <v>#N/A</v>
      </c>
    </row>
    <row r="5158" ht="23.25" customHeight="1">
      <c r="A5158" s="86" t="str">
        <f t="shared" si="4812"/>
        <v>51</v>
      </c>
      <c r="B5158" s="177">
        <v>51.0</v>
      </c>
      <c r="C5158" s="178" t="str">
        <f t="shared" si="91"/>
        <v/>
      </c>
      <c r="D5158" s="179" t="str">
        <f t="shared" ref="D5158:E5158" si="4862">D5157</f>
        <v/>
      </c>
      <c r="E5158" s="180" t="str">
        <f t="shared" si="4862"/>
        <v/>
      </c>
      <c r="F5158" s="181"/>
      <c r="G5158" s="182"/>
      <c r="H5158" s="183"/>
      <c r="I5158" s="183"/>
      <c r="J5158" s="187"/>
      <c r="K5158" s="186"/>
      <c r="L5158" s="186"/>
      <c r="M5158" s="131"/>
      <c r="N5158" s="128" t="str">
        <f>VLOOKUP(K5158,COD!$O$2:$P$10,2,FALSE)</f>
        <v>#N/A</v>
      </c>
      <c r="O5158" s="128" t="str">
        <f>VLOOKUP(L5158,COD!$O$12:$P$25,2,FALSE)</f>
        <v>#N/A</v>
      </c>
      <c r="P5158" s="119" t="str">
        <f t="shared" si="4517"/>
        <v>#N/A</v>
      </c>
    </row>
    <row r="5159" ht="23.25" customHeight="1">
      <c r="A5159" s="86" t="str">
        <f t="shared" si="4812"/>
        <v>52</v>
      </c>
      <c r="B5159" s="177">
        <v>52.0</v>
      </c>
      <c r="C5159" s="178" t="str">
        <f t="shared" si="91"/>
        <v/>
      </c>
      <c r="D5159" s="179" t="str">
        <f t="shared" ref="D5159:E5159" si="4863">D5158</f>
        <v/>
      </c>
      <c r="E5159" s="180" t="str">
        <f t="shared" si="4863"/>
        <v/>
      </c>
      <c r="F5159" s="181"/>
      <c r="G5159" s="182"/>
      <c r="H5159" s="183"/>
      <c r="I5159" s="183"/>
      <c r="J5159" s="184"/>
      <c r="K5159" s="186"/>
      <c r="L5159" s="186"/>
      <c r="M5159" s="132"/>
      <c r="N5159" s="119" t="str">
        <f>VLOOKUP(K5159,COD!$O$2:$P$10,2,FALSE)</f>
        <v>#N/A</v>
      </c>
      <c r="O5159" s="119" t="str">
        <f>VLOOKUP(L5159,COD!$O$12:$P$25,2,FALSE)</f>
        <v>#N/A</v>
      </c>
      <c r="P5159" s="119" t="str">
        <f t="shared" si="4517"/>
        <v>#N/A</v>
      </c>
    </row>
    <row r="5160" ht="23.25" customHeight="1">
      <c r="A5160" s="86" t="str">
        <f t="shared" si="4812"/>
        <v>53</v>
      </c>
      <c r="B5160" s="177">
        <v>53.0</v>
      </c>
      <c r="C5160" s="178" t="str">
        <f t="shared" si="91"/>
        <v/>
      </c>
      <c r="D5160" s="179" t="str">
        <f t="shared" ref="D5160:E5160" si="4864">D5159</f>
        <v/>
      </c>
      <c r="E5160" s="180" t="str">
        <f t="shared" si="4864"/>
        <v/>
      </c>
      <c r="F5160" s="181"/>
      <c r="G5160" s="182"/>
      <c r="H5160" s="183"/>
      <c r="I5160" s="183"/>
      <c r="J5160" s="184"/>
      <c r="K5160" s="185"/>
      <c r="L5160" s="185"/>
      <c r="M5160" s="127"/>
      <c r="N5160" s="119" t="str">
        <f>VLOOKUP(K5160,COD!$O$2:$P$10,2,FALSE)</f>
        <v>#N/A</v>
      </c>
      <c r="O5160" s="119" t="str">
        <f>VLOOKUP(L5160,COD!$O$12:$P$25,2,FALSE)</f>
        <v>#N/A</v>
      </c>
      <c r="P5160" s="119" t="str">
        <f t="shared" si="4517"/>
        <v>#N/A</v>
      </c>
    </row>
    <row r="5161" ht="23.25" customHeight="1">
      <c r="A5161" s="86" t="str">
        <f t="shared" si="4812"/>
        <v>54</v>
      </c>
      <c r="B5161" s="177">
        <v>54.0</v>
      </c>
      <c r="C5161" s="178" t="str">
        <f t="shared" si="91"/>
        <v/>
      </c>
      <c r="D5161" s="179" t="str">
        <f t="shared" ref="D5161:E5161" si="4865">D5160</f>
        <v/>
      </c>
      <c r="E5161" s="180" t="str">
        <f t="shared" si="4865"/>
        <v/>
      </c>
      <c r="F5161" s="181"/>
      <c r="G5161" s="182"/>
      <c r="H5161" s="183"/>
      <c r="I5161" s="183"/>
      <c r="J5161" s="184"/>
      <c r="K5161" s="186"/>
      <c r="L5161" s="186"/>
      <c r="M5161" s="132"/>
      <c r="N5161" s="119" t="str">
        <f>VLOOKUP(K5161,COD!$O$2:$P$10,2,FALSE)</f>
        <v>#N/A</v>
      </c>
      <c r="O5161" s="119" t="str">
        <f>VLOOKUP(L5161,COD!$O$12:$P$25,2,FALSE)</f>
        <v>#N/A</v>
      </c>
      <c r="P5161" s="119" t="str">
        <f t="shared" si="4517"/>
        <v>#N/A</v>
      </c>
    </row>
    <row r="5162" ht="23.25" customHeight="1">
      <c r="A5162" s="86" t="str">
        <f t="shared" si="4812"/>
        <v>55</v>
      </c>
      <c r="B5162" s="177">
        <v>55.0</v>
      </c>
      <c r="C5162" s="178" t="str">
        <f t="shared" si="91"/>
        <v/>
      </c>
      <c r="D5162" s="179" t="str">
        <f t="shared" ref="D5162:E5162" si="4866">D5161</f>
        <v/>
      </c>
      <c r="E5162" s="180" t="str">
        <f t="shared" si="4866"/>
        <v/>
      </c>
      <c r="F5162" s="181"/>
      <c r="G5162" s="182"/>
      <c r="H5162" s="183"/>
      <c r="I5162" s="183"/>
      <c r="J5162" s="184"/>
      <c r="K5162" s="185"/>
      <c r="L5162" s="186"/>
      <c r="M5162" s="131"/>
      <c r="N5162" s="119" t="str">
        <f>VLOOKUP(K5162,COD!$O$2:$P$10,2,FALSE)</f>
        <v>#N/A</v>
      </c>
      <c r="O5162" s="119" t="str">
        <f>VLOOKUP(L5162,COD!$O$12:$P$25,2,FALSE)</f>
        <v>#N/A</v>
      </c>
      <c r="P5162" s="119" t="str">
        <f t="shared" si="4517"/>
        <v>#N/A</v>
      </c>
    </row>
    <row r="5163" ht="23.25" customHeight="1">
      <c r="A5163" s="86" t="str">
        <f t="shared" si="4812"/>
        <v>56</v>
      </c>
      <c r="B5163" s="177">
        <v>56.0</v>
      </c>
      <c r="C5163" s="178" t="str">
        <f t="shared" si="91"/>
        <v/>
      </c>
      <c r="D5163" s="179" t="str">
        <f t="shared" ref="D5163:E5163" si="4867">D5162</f>
        <v/>
      </c>
      <c r="E5163" s="180" t="str">
        <f t="shared" si="4867"/>
        <v/>
      </c>
      <c r="F5163" s="181"/>
      <c r="G5163" s="182"/>
      <c r="H5163" s="183"/>
      <c r="I5163" s="183"/>
      <c r="J5163" s="184"/>
      <c r="K5163" s="186"/>
      <c r="L5163" s="186"/>
      <c r="M5163" s="130"/>
      <c r="N5163" s="119" t="str">
        <f>VLOOKUP(K5163,COD!$O$2:$P$10,2,FALSE)</f>
        <v>#N/A</v>
      </c>
      <c r="O5163" s="119" t="str">
        <f>VLOOKUP(L5163,COD!$O$12:$P$25,2,FALSE)</f>
        <v>#N/A</v>
      </c>
      <c r="P5163" s="119" t="str">
        <f t="shared" si="4517"/>
        <v>#N/A</v>
      </c>
    </row>
    <row r="5164" ht="23.25" customHeight="1">
      <c r="A5164" s="86" t="str">
        <f t="shared" si="4812"/>
        <v>57</v>
      </c>
      <c r="B5164" s="177">
        <v>57.0</v>
      </c>
      <c r="C5164" s="178" t="str">
        <f t="shared" si="91"/>
        <v/>
      </c>
      <c r="D5164" s="179" t="str">
        <f t="shared" ref="D5164:E5164" si="4868">D5163</f>
        <v/>
      </c>
      <c r="E5164" s="180" t="str">
        <f t="shared" si="4868"/>
        <v/>
      </c>
      <c r="F5164" s="181"/>
      <c r="G5164" s="182"/>
      <c r="H5164" s="183"/>
      <c r="I5164" s="183"/>
      <c r="J5164" s="184"/>
      <c r="K5164" s="185"/>
      <c r="L5164" s="185"/>
      <c r="M5164" s="127"/>
      <c r="N5164" s="119" t="str">
        <f>VLOOKUP(K5164,COD!$O$2:$P$10,2,FALSE)</f>
        <v>#N/A</v>
      </c>
      <c r="O5164" s="119" t="str">
        <f>VLOOKUP(L5164,COD!$O$12:$P$25,2,FALSE)</f>
        <v>#N/A</v>
      </c>
      <c r="P5164" s="119" t="str">
        <f t="shared" si="4517"/>
        <v>#N/A</v>
      </c>
    </row>
    <row r="5165" ht="23.25" customHeight="1">
      <c r="A5165" s="86" t="str">
        <f t="shared" si="4812"/>
        <v>58</v>
      </c>
      <c r="B5165" s="177">
        <v>58.0</v>
      </c>
      <c r="C5165" s="178" t="str">
        <f t="shared" si="91"/>
        <v/>
      </c>
      <c r="D5165" s="179" t="str">
        <f t="shared" ref="D5165:E5165" si="4869">D5164</f>
        <v/>
      </c>
      <c r="E5165" s="180" t="str">
        <f t="shared" si="4869"/>
        <v/>
      </c>
      <c r="F5165" s="181"/>
      <c r="G5165" s="182"/>
      <c r="H5165" s="183"/>
      <c r="I5165" s="183"/>
      <c r="J5165" s="184"/>
      <c r="K5165" s="185"/>
      <c r="L5165" s="185"/>
      <c r="M5165" s="132"/>
      <c r="N5165" s="119" t="str">
        <f>VLOOKUP(K5165,COD!$O$2:$P$10,2,FALSE)</f>
        <v>#N/A</v>
      </c>
      <c r="O5165" s="119" t="str">
        <f>VLOOKUP(L5165,COD!$O$12:$P$25,2,FALSE)</f>
        <v>#N/A</v>
      </c>
      <c r="P5165" s="119" t="str">
        <f t="shared" si="4517"/>
        <v>#N/A</v>
      </c>
    </row>
    <row r="5166" ht="23.25" customHeight="1">
      <c r="A5166" s="86" t="str">
        <f t="shared" si="4812"/>
        <v>59</v>
      </c>
      <c r="B5166" s="177">
        <v>59.0</v>
      </c>
      <c r="C5166" s="178" t="str">
        <f t="shared" si="91"/>
        <v/>
      </c>
      <c r="D5166" s="179" t="str">
        <f t="shared" ref="D5166:E5166" si="4870">D5165</f>
        <v/>
      </c>
      <c r="E5166" s="180" t="str">
        <f t="shared" si="4870"/>
        <v/>
      </c>
      <c r="F5166" s="181"/>
      <c r="G5166" s="182"/>
      <c r="H5166" s="183"/>
      <c r="I5166" s="183"/>
      <c r="J5166" s="184"/>
      <c r="K5166" s="185"/>
      <c r="L5166" s="185"/>
      <c r="M5166" s="127"/>
      <c r="N5166" s="119" t="str">
        <f>VLOOKUP(K5166,COD!$O$2:$P$10,2,FALSE)</f>
        <v>#N/A</v>
      </c>
      <c r="O5166" s="119" t="str">
        <f>VLOOKUP(L5166,COD!$O$12:$P$25,2,FALSE)</f>
        <v>#N/A</v>
      </c>
      <c r="P5166" s="119" t="str">
        <f t="shared" si="4517"/>
        <v>#N/A</v>
      </c>
    </row>
    <row r="5167" ht="23.25" customHeight="1">
      <c r="A5167" s="86" t="str">
        <f t="shared" si="4812"/>
        <v>60</v>
      </c>
      <c r="B5167" s="177">
        <v>60.0</v>
      </c>
      <c r="C5167" s="178" t="str">
        <f t="shared" si="91"/>
        <v/>
      </c>
      <c r="D5167" s="179" t="str">
        <f t="shared" ref="D5167:E5167" si="4871">D5166</f>
        <v/>
      </c>
      <c r="E5167" s="180" t="str">
        <f t="shared" si="4871"/>
        <v/>
      </c>
      <c r="F5167" s="181"/>
      <c r="G5167" s="182"/>
      <c r="H5167" s="183"/>
      <c r="I5167" s="183"/>
      <c r="J5167" s="184"/>
      <c r="K5167" s="185"/>
      <c r="L5167" s="185"/>
      <c r="M5167" s="132"/>
      <c r="N5167" s="119" t="str">
        <f>VLOOKUP(K5167,COD!$O$2:$P$10,2,FALSE)</f>
        <v>#N/A</v>
      </c>
      <c r="O5167" s="119" t="str">
        <f>VLOOKUP(L5167,COD!$O$12:$P$25,2,FALSE)</f>
        <v>#N/A</v>
      </c>
      <c r="P5167" s="119" t="str">
        <f t="shared" si="4517"/>
        <v>#N/A</v>
      </c>
    </row>
    <row r="5168" ht="23.25" customHeight="1">
      <c r="A5168" s="86" t="str">
        <f t="shared" si="4812"/>
        <v>61</v>
      </c>
      <c r="B5168" s="177">
        <v>61.0</v>
      </c>
      <c r="C5168" s="178" t="str">
        <f t="shared" si="91"/>
        <v/>
      </c>
      <c r="D5168" s="179" t="str">
        <f t="shared" ref="D5168:E5168" si="4872">D5167</f>
        <v/>
      </c>
      <c r="E5168" s="180" t="str">
        <f t="shared" si="4872"/>
        <v/>
      </c>
      <c r="F5168" s="181"/>
      <c r="G5168" s="182"/>
      <c r="H5168" s="183"/>
      <c r="I5168" s="183"/>
      <c r="J5168" s="187"/>
      <c r="K5168" s="185"/>
      <c r="L5168" s="185"/>
      <c r="M5168" s="127"/>
      <c r="N5168" s="119" t="str">
        <f>VLOOKUP(K5168,COD!$O$2:$P$10,2,FALSE)</f>
        <v>#N/A</v>
      </c>
      <c r="O5168" s="119" t="str">
        <f>VLOOKUP(L5168,COD!$O$12:$P$25,2,FALSE)</f>
        <v>#N/A</v>
      </c>
      <c r="P5168" s="119" t="str">
        <f t="shared" si="4517"/>
        <v>#N/A</v>
      </c>
    </row>
    <row r="5169" ht="23.25" customHeight="1">
      <c r="A5169" s="86" t="str">
        <f t="shared" si="4812"/>
        <v>62</v>
      </c>
      <c r="B5169" s="177">
        <v>62.0</v>
      </c>
      <c r="C5169" s="178" t="str">
        <f t="shared" si="91"/>
        <v/>
      </c>
      <c r="D5169" s="179" t="str">
        <f t="shared" ref="D5169:E5169" si="4873">D5168</f>
        <v/>
      </c>
      <c r="E5169" s="180" t="str">
        <f t="shared" si="4873"/>
        <v/>
      </c>
      <c r="F5169" s="181"/>
      <c r="G5169" s="182"/>
      <c r="H5169" s="183"/>
      <c r="I5169" s="183"/>
      <c r="J5169" s="187"/>
      <c r="K5169" s="186"/>
      <c r="L5169" s="186"/>
      <c r="M5169" s="130"/>
      <c r="N5169" s="119" t="str">
        <f>VLOOKUP(K5169,COD!$O$2:$P$10,2,FALSE)</f>
        <v>#N/A</v>
      </c>
      <c r="O5169" s="119" t="str">
        <f>VLOOKUP(L5169,COD!$O$12:$P$25,2,FALSE)</f>
        <v>#N/A</v>
      </c>
      <c r="P5169" s="119" t="str">
        <f t="shared" si="4517"/>
        <v>#N/A</v>
      </c>
    </row>
    <row r="5170" ht="23.25" customHeight="1">
      <c r="A5170" s="86" t="str">
        <f t="shared" si="4812"/>
        <v>63</v>
      </c>
      <c r="B5170" s="177">
        <v>63.0</v>
      </c>
      <c r="C5170" s="178" t="str">
        <f t="shared" si="91"/>
        <v/>
      </c>
      <c r="D5170" s="179" t="str">
        <f t="shared" ref="D5170:E5170" si="4874">D5169</f>
        <v/>
      </c>
      <c r="E5170" s="180" t="str">
        <f t="shared" si="4874"/>
        <v/>
      </c>
      <c r="F5170" s="181"/>
      <c r="G5170" s="182"/>
      <c r="H5170" s="183"/>
      <c r="I5170" s="183"/>
      <c r="J5170" s="187"/>
      <c r="K5170" s="185"/>
      <c r="L5170" s="185"/>
      <c r="M5170" s="131"/>
      <c r="N5170" s="119" t="str">
        <f>VLOOKUP(K5170,COD!$O$2:$P$10,2,FALSE)</f>
        <v>#N/A</v>
      </c>
      <c r="O5170" s="119" t="str">
        <f>VLOOKUP(L5170,COD!$O$12:$P$25,2,FALSE)</f>
        <v>#N/A</v>
      </c>
      <c r="P5170" s="119" t="str">
        <f t="shared" si="4517"/>
        <v>#N/A</v>
      </c>
    </row>
    <row r="5171" ht="23.25" customHeight="1">
      <c r="A5171" s="86" t="str">
        <f t="shared" si="4812"/>
        <v>64</v>
      </c>
      <c r="B5171" s="177">
        <v>64.0</v>
      </c>
      <c r="C5171" s="178" t="str">
        <f t="shared" si="91"/>
        <v/>
      </c>
      <c r="D5171" s="179" t="str">
        <f t="shared" ref="D5171:E5171" si="4875">D5170</f>
        <v/>
      </c>
      <c r="E5171" s="180" t="str">
        <f t="shared" si="4875"/>
        <v/>
      </c>
      <c r="F5171" s="181"/>
      <c r="G5171" s="182"/>
      <c r="H5171" s="183"/>
      <c r="I5171" s="183"/>
      <c r="J5171" s="184"/>
      <c r="K5171" s="185"/>
      <c r="L5171" s="185"/>
      <c r="M5171" s="130"/>
      <c r="N5171" s="119" t="str">
        <f>VLOOKUP(K5171,COD!$O$2:$P$10,2,FALSE)</f>
        <v>#N/A</v>
      </c>
      <c r="O5171" s="119" t="str">
        <f>VLOOKUP(L5171,COD!$O$12:$P$25,2,FALSE)</f>
        <v>#N/A</v>
      </c>
      <c r="P5171" s="119" t="str">
        <f t="shared" si="4517"/>
        <v>#N/A</v>
      </c>
    </row>
    <row r="5172" ht="23.25" customHeight="1">
      <c r="A5172" s="86" t="str">
        <f t="shared" si="4812"/>
        <v>65</v>
      </c>
      <c r="B5172" s="177">
        <v>65.0</v>
      </c>
      <c r="C5172" s="178" t="str">
        <f t="shared" si="91"/>
        <v/>
      </c>
      <c r="D5172" s="179" t="str">
        <f t="shared" ref="D5172:E5172" si="4876">D5171</f>
        <v/>
      </c>
      <c r="E5172" s="180" t="str">
        <f t="shared" si="4876"/>
        <v/>
      </c>
      <c r="F5172" s="181"/>
      <c r="G5172" s="182"/>
      <c r="H5172" s="183"/>
      <c r="I5172" s="183"/>
      <c r="J5172" s="184"/>
      <c r="K5172" s="185"/>
      <c r="L5172" s="185"/>
      <c r="M5172" s="131"/>
      <c r="N5172" s="119" t="str">
        <f>VLOOKUP(K5172,COD!$O$2:$P$10,2,FALSE)</f>
        <v>#N/A</v>
      </c>
      <c r="O5172" s="119" t="str">
        <f>VLOOKUP(L5172,COD!$O$12:$P$25,2,FALSE)</f>
        <v>#N/A</v>
      </c>
      <c r="P5172" s="119" t="str">
        <f t="shared" si="4517"/>
        <v>#N/A</v>
      </c>
    </row>
    <row r="5173" ht="23.25" customHeight="1">
      <c r="A5173" s="86" t="str">
        <f t="shared" si="4812"/>
        <v>66</v>
      </c>
      <c r="B5173" s="177">
        <v>66.0</v>
      </c>
      <c r="C5173" s="178" t="str">
        <f t="shared" si="91"/>
        <v/>
      </c>
      <c r="D5173" s="179" t="str">
        <f t="shared" ref="D5173:E5173" si="4877">D5172</f>
        <v/>
      </c>
      <c r="E5173" s="180" t="str">
        <f t="shared" si="4877"/>
        <v/>
      </c>
      <c r="F5173" s="181"/>
      <c r="G5173" s="182"/>
      <c r="H5173" s="183"/>
      <c r="I5173" s="183"/>
      <c r="J5173" s="184"/>
      <c r="K5173" s="186"/>
      <c r="L5173" s="186"/>
      <c r="M5173" s="130"/>
      <c r="N5173" s="119" t="str">
        <f>VLOOKUP(K5173,COD!$O$2:$P$10,2,FALSE)</f>
        <v>#N/A</v>
      </c>
      <c r="O5173" s="119" t="str">
        <f>VLOOKUP(L5173,COD!$O$12:$P$25,2,FALSE)</f>
        <v>#N/A</v>
      </c>
      <c r="P5173" s="119" t="str">
        <f t="shared" si="4517"/>
        <v>#N/A</v>
      </c>
    </row>
    <row r="5174" ht="23.25" customHeight="1">
      <c r="A5174" s="86" t="str">
        <f t="shared" si="4812"/>
        <v>67</v>
      </c>
      <c r="B5174" s="177">
        <v>67.0</v>
      </c>
      <c r="C5174" s="178" t="str">
        <f t="shared" si="91"/>
        <v/>
      </c>
      <c r="D5174" s="179" t="str">
        <f t="shared" ref="D5174:E5174" si="4878">D5173</f>
        <v/>
      </c>
      <c r="E5174" s="180" t="str">
        <f t="shared" si="4878"/>
        <v/>
      </c>
      <c r="F5174" s="181"/>
      <c r="G5174" s="182"/>
      <c r="H5174" s="183"/>
      <c r="I5174" s="183"/>
      <c r="J5174" s="184"/>
      <c r="K5174" s="185"/>
      <c r="L5174" s="185"/>
      <c r="M5174" s="127"/>
      <c r="N5174" s="119" t="str">
        <f>VLOOKUP(K5174,COD!$O$2:$P$10,2,FALSE)</f>
        <v>#N/A</v>
      </c>
      <c r="O5174" s="119" t="str">
        <f>VLOOKUP(L5174,COD!$O$12:$P$25,2,FALSE)</f>
        <v>#N/A</v>
      </c>
      <c r="P5174" s="119" t="str">
        <f t="shared" si="4517"/>
        <v>#N/A</v>
      </c>
    </row>
    <row r="5175" ht="23.25" customHeight="1">
      <c r="A5175" s="86" t="str">
        <f t="shared" si="4812"/>
        <v>68</v>
      </c>
      <c r="B5175" s="177">
        <v>68.0</v>
      </c>
      <c r="C5175" s="178" t="str">
        <f t="shared" si="91"/>
        <v/>
      </c>
      <c r="D5175" s="179" t="str">
        <f t="shared" ref="D5175:E5175" si="4879">D5174</f>
        <v/>
      </c>
      <c r="E5175" s="180" t="str">
        <f t="shared" si="4879"/>
        <v/>
      </c>
      <c r="F5175" s="181"/>
      <c r="G5175" s="182"/>
      <c r="H5175" s="183"/>
      <c r="I5175" s="183"/>
      <c r="J5175" s="187"/>
      <c r="K5175" s="186"/>
      <c r="L5175" s="186"/>
      <c r="M5175" s="130"/>
      <c r="N5175" s="119" t="str">
        <f>VLOOKUP(K5175,COD!$O$2:$P$10,2,FALSE)</f>
        <v>#N/A</v>
      </c>
      <c r="O5175" s="119" t="str">
        <f>VLOOKUP(L5175,COD!$O$12:$P$25,2,FALSE)</f>
        <v>#N/A</v>
      </c>
      <c r="P5175" s="119" t="str">
        <f t="shared" si="4517"/>
        <v>#N/A</v>
      </c>
    </row>
    <row r="5176" ht="23.25" customHeight="1">
      <c r="A5176" s="86" t="str">
        <f t="shared" si="4812"/>
        <v>69</v>
      </c>
      <c r="B5176" s="177">
        <v>69.0</v>
      </c>
      <c r="C5176" s="178" t="str">
        <f t="shared" si="91"/>
        <v/>
      </c>
      <c r="D5176" s="179" t="str">
        <f t="shared" ref="D5176:E5176" si="4880">D5175</f>
        <v/>
      </c>
      <c r="E5176" s="180" t="str">
        <f t="shared" si="4880"/>
        <v/>
      </c>
      <c r="F5176" s="181"/>
      <c r="G5176" s="182"/>
      <c r="H5176" s="183"/>
      <c r="I5176" s="183"/>
      <c r="J5176" s="184"/>
      <c r="K5176" s="186"/>
      <c r="L5176" s="186"/>
      <c r="M5176" s="131"/>
      <c r="N5176" s="119" t="str">
        <f>VLOOKUP(K5176,COD!$O$2:$P$10,2,FALSE)</f>
        <v>#N/A</v>
      </c>
      <c r="O5176" s="119" t="str">
        <f>VLOOKUP(L5176,COD!$O$12:$P$25,2,FALSE)</f>
        <v>#N/A</v>
      </c>
      <c r="P5176" s="119" t="str">
        <f t="shared" si="4517"/>
        <v>#N/A</v>
      </c>
    </row>
    <row r="5177" ht="23.25" customHeight="1">
      <c r="A5177" s="86" t="str">
        <f t="shared" si="4812"/>
        <v>70</v>
      </c>
      <c r="B5177" s="191">
        <v>70.0</v>
      </c>
      <c r="C5177" s="192" t="str">
        <f t="shared" si="91"/>
        <v/>
      </c>
      <c r="D5177" s="193" t="str">
        <f t="shared" ref="D5177:E5177" si="4881">D5176</f>
        <v/>
      </c>
      <c r="E5177" s="194" t="str">
        <f t="shared" si="4881"/>
        <v/>
      </c>
      <c r="F5177" s="195"/>
      <c r="G5177" s="196"/>
      <c r="H5177" s="197"/>
      <c r="I5177" s="197"/>
      <c r="J5177" s="198"/>
      <c r="K5177" s="199"/>
      <c r="L5177" s="199"/>
      <c r="M5177" s="166"/>
      <c r="N5177" s="119" t="str">
        <f>VLOOKUP(K5177,COD!$O$2:$P$10,2,FALSE)</f>
        <v>#N/A</v>
      </c>
      <c r="O5177" s="119" t="str">
        <f>VLOOKUP(L5177,COD!$O$12:$P$25,2,FALSE)</f>
        <v>#N/A</v>
      </c>
      <c r="P5177" s="119" t="str">
        <f t="shared" si="4517"/>
        <v>#N/A</v>
      </c>
    </row>
    <row r="5178" ht="21.0" customHeight="1">
      <c r="A5178" s="86" t="str">
        <f t="shared" ref="A5178:A5180" si="4883">E5178&amp;D5178&amp;F5178</f>
        <v>CLAVE ROJA</v>
      </c>
      <c r="B5178" s="167" t="s">
        <v>450</v>
      </c>
      <c r="C5178" s="200" t="str">
        <f t="shared" si="91"/>
        <v/>
      </c>
      <c r="D5178" s="201" t="str">
        <f t="shared" ref="D5178:E5178" si="4882">D5177</f>
        <v/>
      </c>
      <c r="E5178" s="202" t="str">
        <f t="shared" si="4882"/>
        <v/>
      </c>
      <c r="F5178" s="203" t="s">
        <v>21</v>
      </c>
      <c r="G5178" s="150"/>
      <c r="H5178" s="150"/>
      <c r="I5178" s="150"/>
      <c r="J5178" s="151"/>
      <c r="K5178" s="152"/>
      <c r="L5178" s="151"/>
      <c r="M5178" s="153"/>
      <c r="N5178" s="119" t="str">
        <f>VLOOKUP(K5178,COD!$O$2:$P$10,2,FALSE)</f>
        <v>#N/A</v>
      </c>
      <c r="O5178" s="119" t="str">
        <f>VLOOKUP(L5178,COD!$O$12:$P$25,2,FALSE)</f>
        <v>#N/A</v>
      </c>
      <c r="P5178" s="119" t="str">
        <f t="shared" si="4517"/>
        <v>#N/A</v>
      </c>
    </row>
    <row r="5179" ht="21.0" customHeight="1">
      <c r="A5179" s="86" t="str">
        <f t="shared" si="4883"/>
        <v>CLAVE AMARILLA</v>
      </c>
      <c r="B5179" s="177" t="s">
        <v>450</v>
      </c>
      <c r="C5179" s="204" t="str">
        <f t="shared" si="91"/>
        <v/>
      </c>
      <c r="D5179" s="205" t="str">
        <f t="shared" ref="D5179:E5179" si="4884">D5178</f>
        <v/>
      </c>
      <c r="E5179" s="180" t="str">
        <f t="shared" si="4884"/>
        <v/>
      </c>
      <c r="F5179" s="206" t="s">
        <v>32</v>
      </c>
      <c r="G5179" s="157"/>
      <c r="H5179" s="157"/>
      <c r="I5179" s="157"/>
      <c r="J5179" s="158"/>
      <c r="K5179" s="159"/>
      <c r="L5179" s="158"/>
      <c r="M5179" s="130"/>
      <c r="N5179" s="119" t="str">
        <f>VLOOKUP(K5179,COD!$O$2:$P$10,2,FALSE)</f>
        <v>#N/A</v>
      </c>
      <c r="O5179" s="119" t="str">
        <f>VLOOKUP(L5179,COD!$O$12:$P$25,2,FALSE)</f>
        <v>#N/A</v>
      </c>
      <c r="P5179" s="119" t="str">
        <f t="shared" si="4517"/>
        <v>#N/A</v>
      </c>
    </row>
    <row r="5180" ht="21.0" customHeight="1">
      <c r="A5180" s="86" t="str">
        <f t="shared" si="4883"/>
        <v>CLAVE AZUL</v>
      </c>
      <c r="B5180" s="191" t="s">
        <v>450</v>
      </c>
      <c r="C5180" s="207" t="str">
        <f t="shared" si="91"/>
        <v/>
      </c>
      <c r="D5180" s="208" t="str">
        <f t="shared" ref="D5180:E5180" si="4885">D5179</f>
        <v/>
      </c>
      <c r="E5180" s="194" t="str">
        <f t="shared" si="4885"/>
        <v/>
      </c>
      <c r="F5180" s="209" t="s">
        <v>43</v>
      </c>
      <c r="G5180" s="163"/>
      <c r="H5180" s="163"/>
      <c r="I5180" s="163"/>
      <c r="J5180" s="164"/>
      <c r="K5180" s="165"/>
      <c r="L5180" s="164"/>
      <c r="M5180" s="166"/>
      <c r="N5180" s="119" t="str">
        <f>VLOOKUP(K5180,COD!$O$2:$P$10,2,FALSE)</f>
        <v>#N/A</v>
      </c>
      <c r="O5180" s="119" t="str">
        <f>VLOOKUP(L5180,COD!$O$12:$P$25,2,FALSE)</f>
        <v>#N/A</v>
      </c>
      <c r="P5180" s="119" t="str">
        <f t="shared" si="4517"/>
        <v>#N/A</v>
      </c>
    </row>
    <row r="5181" ht="23.25" customHeight="1">
      <c r="A5181" s="219" t="str">
        <f t="shared" ref="A5181:A5185" si="4887">C5181&amp;E5181</f>
        <v/>
      </c>
      <c r="B5181" s="220" t="s">
        <v>451</v>
      </c>
      <c r="C5181" s="221" t="str">
        <f t="shared" si="91"/>
        <v/>
      </c>
      <c r="D5181" s="222" t="str">
        <f t="shared" ref="D5181:E5181" si="4886">D4816</f>
        <v/>
      </c>
      <c r="E5181" s="223" t="str">
        <f t="shared" si="4886"/>
        <v/>
      </c>
      <c r="F5181" s="224"/>
      <c r="G5181" s="223"/>
      <c r="H5181" s="225"/>
      <c r="I5181" s="223"/>
      <c r="J5181" s="226"/>
      <c r="K5181" s="227">
        <f>COUNTIF(N4816:N4885,"I??")</f>
        <v>0</v>
      </c>
      <c r="L5181" s="227">
        <f>COUNTIF(O4816:O4885,"II???")</f>
        <v>0</v>
      </c>
      <c r="M5181" s="228"/>
      <c r="N5181" s="229"/>
      <c r="O5181" s="229"/>
      <c r="P5181" s="229"/>
      <c r="Q5181" s="230"/>
      <c r="R5181" s="230"/>
      <c r="S5181" s="230"/>
      <c r="T5181" s="230"/>
    </row>
    <row r="5182" ht="23.25" customHeight="1">
      <c r="A5182" s="231" t="str">
        <f t="shared" si="4887"/>
        <v/>
      </c>
      <c r="B5182" s="232" t="s">
        <v>451</v>
      </c>
      <c r="C5182" s="233" t="str">
        <f t="shared" si="91"/>
        <v/>
      </c>
      <c r="D5182" s="234" t="str">
        <f t="shared" ref="D5182:E5182" si="4888">D4889</f>
        <v/>
      </c>
      <c r="E5182" s="235" t="str">
        <f t="shared" si="4888"/>
        <v/>
      </c>
      <c r="F5182" s="236"/>
      <c r="G5182" s="235"/>
      <c r="H5182" s="237"/>
      <c r="I5182" s="235"/>
      <c r="J5182" s="238"/>
      <c r="K5182" s="227">
        <f>COUNTIF(N4889:N4958,"I??")</f>
        <v>0</v>
      </c>
      <c r="L5182" s="227">
        <f>COUNTIF(O4889:O4958,"II???")</f>
        <v>0</v>
      </c>
      <c r="M5182" s="239"/>
      <c r="N5182" s="240"/>
      <c r="O5182" s="240"/>
      <c r="P5182" s="240"/>
      <c r="Q5182" s="241"/>
      <c r="R5182" s="241"/>
      <c r="S5182" s="241"/>
      <c r="T5182" s="241"/>
    </row>
    <row r="5183" ht="23.25" customHeight="1">
      <c r="A5183" s="231" t="str">
        <f t="shared" si="4887"/>
        <v/>
      </c>
      <c r="B5183" s="232" t="s">
        <v>451</v>
      </c>
      <c r="C5183" s="233" t="str">
        <f t="shared" si="91"/>
        <v/>
      </c>
      <c r="D5183" s="234" t="str">
        <f t="shared" ref="D5183:E5183" si="4889">D4962</f>
        <v/>
      </c>
      <c r="E5183" s="235" t="str">
        <f t="shared" si="4889"/>
        <v/>
      </c>
      <c r="F5183" s="236"/>
      <c r="G5183" s="235"/>
      <c r="H5183" s="237"/>
      <c r="I5183" s="235"/>
      <c r="J5183" s="238"/>
      <c r="K5183" s="227">
        <f>COUNTIF(N4962:N5031,"I??")</f>
        <v>0</v>
      </c>
      <c r="L5183" s="227">
        <f>COUNTIF(O4962:O5031,"II???")</f>
        <v>0</v>
      </c>
      <c r="M5183" s="239"/>
      <c r="N5183" s="240"/>
      <c r="O5183" s="240"/>
      <c r="P5183" s="240"/>
      <c r="Q5183" s="241"/>
      <c r="R5183" s="241"/>
      <c r="S5183" s="241"/>
      <c r="T5183" s="241"/>
    </row>
    <row r="5184" ht="23.25" customHeight="1">
      <c r="A5184" s="231" t="str">
        <f t="shared" si="4887"/>
        <v/>
      </c>
      <c r="B5184" s="232" t="s">
        <v>451</v>
      </c>
      <c r="C5184" s="233" t="str">
        <f t="shared" si="91"/>
        <v/>
      </c>
      <c r="D5184" s="234" t="str">
        <f t="shared" ref="D5184:E5184" si="4890">D5035</f>
        <v/>
      </c>
      <c r="E5184" s="235" t="str">
        <f t="shared" si="4890"/>
        <v/>
      </c>
      <c r="F5184" s="236"/>
      <c r="G5184" s="235"/>
      <c r="H5184" s="237"/>
      <c r="I5184" s="235"/>
      <c r="J5184" s="238"/>
      <c r="K5184" s="227">
        <f>COUNTIF(N5035:N5104,"I??")</f>
        <v>0</v>
      </c>
      <c r="L5184" s="227">
        <f>COUNTIF(O5035:O5104,"II???")</f>
        <v>0</v>
      </c>
      <c r="M5184" s="239"/>
      <c r="N5184" s="240"/>
      <c r="O5184" s="240"/>
      <c r="P5184" s="240"/>
      <c r="Q5184" s="241"/>
      <c r="R5184" s="241"/>
      <c r="S5184" s="241"/>
      <c r="T5184" s="241"/>
    </row>
    <row r="5185" ht="23.25" customHeight="1">
      <c r="A5185" s="242" t="str">
        <f t="shared" si="4887"/>
        <v/>
      </c>
      <c r="B5185" s="243" t="s">
        <v>451</v>
      </c>
      <c r="C5185" s="244" t="str">
        <f t="shared" si="91"/>
        <v/>
      </c>
      <c r="D5185" s="245" t="str">
        <f t="shared" ref="D5185:E5185" si="4891">D5108</f>
        <v/>
      </c>
      <c r="E5185" s="246" t="str">
        <f t="shared" si="4891"/>
        <v/>
      </c>
      <c r="F5185" s="247"/>
      <c r="G5185" s="246"/>
      <c r="H5185" s="248"/>
      <c r="I5185" s="246"/>
      <c r="J5185" s="249"/>
      <c r="K5185" s="227">
        <f>COUNTIF(N5108:N5177,"I??")</f>
        <v>0</v>
      </c>
      <c r="L5185" s="227">
        <f>COUNTIF(O5108:O5177,"II???")</f>
        <v>0</v>
      </c>
      <c r="M5185" s="250"/>
      <c r="N5185" s="251"/>
      <c r="O5185" s="251"/>
      <c r="P5185" s="251"/>
      <c r="Q5185" s="252"/>
      <c r="R5185" s="252"/>
      <c r="S5185" s="252"/>
      <c r="T5185" s="252"/>
    </row>
    <row r="5186" ht="23.25" customHeight="1">
      <c r="A5186" s="86" t="str">
        <f t="shared" ref="A5186:A5255" si="4892">E5186&amp;D5186&amp;B5186</f>
        <v>1</v>
      </c>
      <c r="B5186" s="108">
        <v>1.0</v>
      </c>
      <c r="C5186" s="109" t="str">
        <f t="shared" si="91"/>
        <v/>
      </c>
      <c r="D5186" s="110" t="str">
        <f>VLOOKUP($B$2&amp;$E5186,'Numeración'!$A$4:$G$63,5,FALSE)</f>
        <v/>
      </c>
      <c r="E5186" s="210"/>
      <c r="F5186" s="211"/>
      <c r="G5186" s="113"/>
      <c r="H5186" s="114"/>
      <c r="I5186" s="114"/>
      <c r="J5186" s="212"/>
      <c r="K5186" s="175"/>
      <c r="L5186" s="175"/>
      <c r="M5186" s="117"/>
      <c r="N5186" s="118" t="str">
        <f>VLOOKUP(K5186,COD!$O$2:$P$10,2,FALSE)</f>
        <v>#N/A</v>
      </c>
      <c r="O5186" s="118" t="str">
        <f>VLOOKUP(L5186,COD!$O$12:$P$25,2,FALSE)</f>
        <v>#N/A</v>
      </c>
      <c r="P5186" s="119" t="str">
        <f t="shared" ref="P5186:P5550" si="4894">IF(AND(N5186&lt;&gt;"Ninguno",AND(O5186&lt;&gt;"Ninguno")),N5186&amp;" y "&amp;O5186,IF( OR(N5186="Ninguno",AND(O5186&lt;&gt;"Ninguno")),O5186,IF(OR(N5186&lt;&gt;"Ninguno",AND(O5186="Ninguno")),N5186,"Ninguno")))</f>
        <v>#N/A</v>
      </c>
    </row>
    <row r="5187" ht="23.25" customHeight="1">
      <c r="A5187" s="86" t="str">
        <f t="shared" si="4892"/>
        <v>2</v>
      </c>
      <c r="B5187" s="120">
        <v>2.0</v>
      </c>
      <c r="C5187" s="121" t="str">
        <f t="shared" si="91"/>
        <v/>
      </c>
      <c r="D5187" s="122" t="str">
        <f t="shared" ref="D5187:E5187" si="4893">D5186</f>
        <v/>
      </c>
      <c r="E5187" s="123" t="str">
        <f t="shared" si="4893"/>
        <v/>
      </c>
      <c r="F5187" s="213"/>
      <c r="G5187" s="124"/>
      <c r="H5187" s="125"/>
      <c r="I5187" s="125"/>
      <c r="J5187" s="214"/>
      <c r="K5187" s="185"/>
      <c r="L5187" s="186"/>
      <c r="M5187" s="127"/>
      <c r="N5187" s="128" t="str">
        <f>VLOOKUP(K5187,COD!$O$2:$P$10,2,FALSE)</f>
        <v>#N/A</v>
      </c>
      <c r="O5187" s="128" t="str">
        <f>VLOOKUP(L5187,COD!$O$12:$P$25,2,FALSE)</f>
        <v>#N/A</v>
      </c>
      <c r="P5187" s="119" t="str">
        <f t="shared" si="4894"/>
        <v>#N/A</v>
      </c>
    </row>
    <row r="5188" ht="23.25" customHeight="1">
      <c r="A5188" s="86" t="str">
        <f t="shared" si="4892"/>
        <v>3</v>
      </c>
      <c r="B5188" s="120">
        <v>3.0</v>
      </c>
      <c r="C5188" s="121" t="str">
        <f t="shared" si="91"/>
        <v/>
      </c>
      <c r="D5188" s="122" t="str">
        <f t="shared" ref="D5188:E5188" si="4895">D5187</f>
        <v/>
      </c>
      <c r="E5188" s="123" t="str">
        <f t="shared" si="4895"/>
        <v/>
      </c>
      <c r="F5188" s="213"/>
      <c r="G5188" s="124"/>
      <c r="H5188" s="125"/>
      <c r="I5188" s="125"/>
      <c r="J5188" s="214"/>
      <c r="K5188" s="185"/>
      <c r="L5188" s="185"/>
      <c r="M5188" s="130"/>
      <c r="N5188" s="118" t="str">
        <f>VLOOKUP(K5188,COD!$O$2:$P$10,2,FALSE)</f>
        <v>#N/A</v>
      </c>
      <c r="O5188" s="118" t="str">
        <f>VLOOKUP(L5188,COD!$O$12:$P$25,2,FALSE)</f>
        <v>#N/A</v>
      </c>
      <c r="P5188" s="119" t="str">
        <f t="shared" si="4894"/>
        <v>#N/A</v>
      </c>
    </row>
    <row r="5189" ht="23.25" customHeight="1">
      <c r="A5189" s="86" t="str">
        <f t="shared" si="4892"/>
        <v>4</v>
      </c>
      <c r="B5189" s="120">
        <v>4.0</v>
      </c>
      <c r="C5189" s="121" t="str">
        <f t="shared" si="91"/>
        <v/>
      </c>
      <c r="D5189" s="122" t="str">
        <f t="shared" ref="D5189:E5189" si="4896">D5188</f>
        <v/>
      </c>
      <c r="E5189" s="123" t="str">
        <f t="shared" si="4896"/>
        <v/>
      </c>
      <c r="F5189" s="213"/>
      <c r="G5189" s="124"/>
      <c r="H5189" s="125"/>
      <c r="I5189" s="125"/>
      <c r="J5189" s="214"/>
      <c r="K5189" s="185"/>
      <c r="L5189" s="185"/>
      <c r="M5189" s="127"/>
      <c r="N5189" s="128" t="str">
        <f>VLOOKUP(K5189,COD!$O$2:$P$10,2,FALSE)</f>
        <v>#N/A</v>
      </c>
      <c r="O5189" s="128" t="str">
        <f>VLOOKUP(L5189,COD!$O$12:$P$25,2,FALSE)</f>
        <v>#N/A</v>
      </c>
      <c r="P5189" s="119" t="str">
        <f t="shared" si="4894"/>
        <v>#N/A</v>
      </c>
    </row>
    <row r="5190" ht="23.25" customHeight="1">
      <c r="A5190" s="86" t="str">
        <f t="shared" si="4892"/>
        <v>5</v>
      </c>
      <c r="B5190" s="120">
        <v>5.0</v>
      </c>
      <c r="C5190" s="121" t="str">
        <f t="shared" si="91"/>
        <v/>
      </c>
      <c r="D5190" s="122" t="str">
        <f t="shared" ref="D5190:E5190" si="4897">D5189</f>
        <v/>
      </c>
      <c r="E5190" s="123" t="str">
        <f t="shared" si="4897"/>
        <v/>
      </c>
      <c r="F5190" s="213"/>
      <c r="G5190" s="124"/>
      <c r="H5190" s="125"/>
      <c r="I5190" s="125"/>
      <c r="J5190" s="214"/>
      <c r="K5190" s="185"/>
      <c r="L5190" s="185"/>
      <c r="M5190" s="130"/>
      <c r="N5190" s="118" t="str">
        <f>VLOOKUP(K5190,COD!$O$2:$P$10,2,FALSE)</f>
        <v>#N/A</v>
      </c>
      <c r="O5190" s="118" t="str">
        <f>VLOOKUP(L5190,COD!$O$12:$P$25,2,FALSE)</f>
        <v>#N/A</v>
      </c>
      <c r="P5190" s="119" t="str">
        <f t="shared" si="4894"/>
        <v>#N/A</v>
      </c>
    </row>
    <row r="5191" ht="23.25" customHeight="1">
      <c r="A5191" s="86" t="str">
        <f t="shared" si="4892"/>
        <v>6</v>
      </c>
      <c r="B5191" s="120">
        <v>6.0</v>
      </c>
      <c r="C5191" s="121" t="str">
        <f t="shared" si="91"/>
        <v/>
      </c>
      <c r="D5191" s="122" t="str">
        <f t="shared" ref="D5191:E5191" si="4898">D5190</f>
        <v/>
      </c>
      <c r="E5191" s="123" t="str">
        <f t="shared" si="4898"/>
        <v/>
      </c>
      <c r="F5191" s="213"/>
      <c r="G5191" s="124"/>
      <c r="H5191" s="125"/>
      <c r="I5191" s="125"/>
      <c r="J5191" s="214"/>
      <c r="K5191" s="185"/>
      <c r="L5191" s="185"/>
      <c r="M5191" s="131"/>
      <c r="N5191" s="128" t="str">
        <f>VLOOKUP(K5191,COD!$O$2:$P$10,2,FALSE)</f>
        <v>#N/A</v>
      </c>
      <c r="O5191" s="128" t="str">
        <f>VLOOKUP(L5191,COD!$O$12:$P$25,2,FALSE)</f>
        <v>#N/A</v>
      </c>
      <c r="P5191" s="119" t="str">
        <f t="shared" si="4894"/>
        <v>#N/A</v>
      </c>
    </row>
    <row r="5192" ht="23.25" customHeight="1">
      <c r="A5192" s="86" t="str">
        <f t="shared" si="4892"/>
        <v>7</v>
      </c>
      <c r="B5192" s="120">
        <v>7.0</v>
      </c>
      <c r="C5192" s="121" t="str">
        <f t="shared" si="91"/>
        <v/>
      </c>
      <c r="D5192" s="122" t="str">
        <f t="shared" ref="D5192:E5192" si="4899">D5191</f>
        <v/>
      </c>
      <c r="E5192" s="123" t="str">
        <f t="shared" si="4899"/>
        <v/>
      </c>
      <c r="F5192" s="213"/>
      <c r="G5192" s="124"/>
      <c r="H5192" s="125"/>
      <c r="I5192" s="125"/>
      <c r="J5192" s="214"/>
      <c r="K5192" s="185"/>
      <c r="L5192" s="185"/>
      <c r="M5192" s="132"/>
      <c r="N5192" s="118" t="str">
        <f>VLOOKUP(K5192,COD!$O$2:$P$10,2,FALSE)</f>
        <v>#N/A</v>
      </c>
      <c r="O5192" s="118" t="str">
        <f>VLOOKUP(L5192,COD!$O$12:$P$25,2,FALSE)</f>
        <v>#N/A</v>
      </c>
      <c r="P5192" s="119" t="str">
        <f t="shared" si="4894"/>
        <v>#N/A</v>
      </c>
    </row>
    <row r="5193" ht="23.25" customHeight="1">
      <c r="A5193" s="86" t="str">
        <f t="shared" si="4892"/>
        <v>8</v>
      </c>
      <c r="B5193" s="120">
        <v>8.0</v>
      </c>
      <c r="C5193" s="121" t="str">
        <f t="shared" si="91"/>
        <v/>
      </c>
      <c r="D5193" s="122" t="str">
        <f t="shared" ref="D5193:E5193" si="4900">D5192</f>
        <v/>
      </c>
      <c r="E5193" s="123" t="str">
        <f t="shared" si="4900"/>
        <v/>
      </c>
      <c r="F5193" s="213"/>
      <c r="G5193" s="124"/>
      <c r="H5193" s="125"/>
      <c r="I5193" s="125"/>
      <c r="J5193" s="214"/>
      <c r="K5193" s="185"/>
      <c r="L5193" s="185"/>
      <c r="M5193" s="127"/>
      <c r="N5193" s="128" t="str">
        <f>VLOOKUP(K5193,COD!$O$2:$P$10,2,FALSE)</f>
        <v>#N/A</v>
      </c>
      <c r="O5193" s="128" t="str">
        <f>VLOOKUP(L5193,COD!$O$12:$P$25,2,FALSE)</f>
        <v>#N/A</v>
      </c>
      <c r="P5193" s="119" t="str">
        <f t="shared" si="4894"/>
        <v>#N/A</v>
      </c>
    </row>
    <row r="5194" ht="23.25" customHeight="1">
      <c r="A5194" s="86" t="str">
        <f t="shared" si="4892"/>
        <v>9</v>
      </c>
      <c r="B5194" s="120">
        <v>9.0</v>
      </c>
      <c r="C5194" s="121" t="str">
        <f t="shared" si="91"/>
        <v/>
      </c>
      <c r="D5194" s="122" t="str">
        <f t="shared" ref="D5194:E5194" si="4901">D5193</f>
        <v/>
      </c>
      <c r="E5194" s="123" t="str">
        <f t="shared" si="4901"/>
        <v/>
      </c>
      <c r="F5194" s="213"/>
      <c r="G5194" s="124"/>
      <c r="H5194" s="125"/>
      <c r="I5194" s="125"/>
      <c r="J5194" s="214"/>
      <c r="K5194" s="185"/>
      <c r="L5194" s="185"/>
      <c r="M5194" s="130"/>
      <c r="N5194" s="118" t="str">
        <f>VLOOKUP(K5194,COD!$O$2:$P$10,2,FALSE)</f>
        <v>#N/A</v>
      </c>
      <c r="O5194" s="118" t="str">
        <f>VLOOKUP(L5194,COD!$O$12:$P$25,2,FALSE)</f>
        <v>#N/A</v>
      </c>
      <c r="P5194" s="119" t="str">
        <f t="shared" si="4894"/>
        <v>#N/A</v>
      </c>
    </row>
    <row r="5195" ht="23.25" customHeight="1">
      <c r="A5195" s="86" t="str">
        <f t="shared" si="4892"/>
        <v>10</v>
      </c>
      <c r="B5195" s="120">
        <v>10.0</v>
      </c>
      <c r="C5195" s="121" t="str">
        <f t="shared" si="91"/>
        <v/>
      </c>
      <c r="D5195" s="122" t="str">
        <f t="shared" ref="D5195:E5195" si="4902">D5194</f>
        <v/>
      </c>
      <c r="E5195" s="123" t="str">
        <f t="shared" si="4902"/>
        <v/>
      </c>
      <c r="F5195" s="213"/>
      <c r="G5195" s="124"/>
      <c r="H5195" s="125"/>
      <c r="I5195" s="125"/>
      <c r="J5195" s="214"/>
      <c r="K5195" s="185"/>
      <c r="L5195" s="185"/>
      <c r="M5195" s="127"/>
      <c r="N5195" s="128" t="str">
        <f>VLOOKUP(K5195,COD!$O$2:$P$10,2,FALSE)</f>
        <v>#N/A</v>
      </c>
      <c r="O5195" s="128" t="str">
        <f>VLOOKUP(L5195,COD!$O$12:$P$25,2,FALSE)</f>
        <v>#N/A</v>
      </c>
      <c r="P5195" s="119" t="str">
        <f t="shared" si="4894"/>
        <v>#N/A</v>
      </c>
    </row>
    <row r="5196" ht="23.25" customHeight="1">
      <c r="A5196" s="86" t="str">
        <f t="shared" si="4892"/>
        <v>11</v>
      </c>
      <c r="B5196" s="120">
        <v>11.0</v>
      </c>
      <c r="C5196" s="121" t="str">
        <f t="shared" si="91"/>
        <v/>
      </c>
      <c r="D5196" s="122" t="str">
        <f t="shared" ref="D5196:E5196" si="4903">D5195</f>
        <v/>
      </c>
      <c r="E5196" s="123" t="str">
        <f t="shared" si="4903"/>
        <v/>
      </c>
      <c r="F5196" s="213"/>
      <c r="G5196" s="124"/>
      <c r="H5196" s="125"/>
      <c r="I5196" s="125"/>
      <c r="J5196" s="214"/>
      <c r="K5196" s="185"/>
      <c r="L5196" s="185"/>
      <c r="M5196" s="130"/>
      <c r="N5196" s="118" t="str">
        <f>VLOOKUP(K5196,COD!$O$2:$P$10,2,FALSE)</f>
        <v>#N/A</v>
      </c>
      <c r="O5196" s="118" t="str">
        <f>VLOOKUP(L5196,COD!$O$12:$P$25,2,FALSE)</f>
        <v>#N/A</v>
      </c>
      <c r="P5196" s="119" t="str">
        <f t="shared" si="4894"/>
        <v>#N/A</v>
      </c>
    </row>
    <row r="5197" ht="23.25" customHeight="1">
      <c r="A5197" s="86" t="str">
        <f t="shared" si="4892"/>
        <v>12</v>
      </c>
      <c r="B5197" s="120">
        <v>12.0</v>
      </c>
      <c r="C5197" s="121" t="str">
        <f t="shared" si="91"/>
        <v/>
      </c>
      <c r="D5197" s="122" t="str">
        <f t="shared" ref="D5197:E5197" si="4904">D5196</f>
        <v/>
      </c>
      <c r="E5197" s="123" t="str">
        <f t="shared" si="4904"/>
        <v/>
      </c>
      <c r="F5197" s="213"/>
      <c r="G5197" s="124"/>
      <c r="H5197" s="125"/>
      <c r="I5197" s="125"/>
      <c r="J5197" s="214"/>
      <c r="K5197" s="186"/>
      <c r="L5197" s="186"/>
      <c r="M5197" s="131"/>
      <c r="N5197" s="128" t="str">
        <f>VLOOKUP(K5197,COD!$O$2:$P$10,2,FALSE)</f>
        <v>#N/A</v>
      </c>
      <c r="O5197" s="128" t="str">
        <f>VLOOKUP(L5197,COD!$O$12:$P$25,2,FALSE)</f>
        <v>#N/A</v>
      </c>
      <c r="P5197" s="119" t="str">
        <f t="shared" si="4894"/>
        <v>#N/A</v>
      </c>
    </row>
    <row r="5198" ht="23.25" customHeight="1">
      <c r="A5198" s="86" t="str">
        <f t="shared" si="4892"/>
        <v>13</v>
      </c>
      <c r="B5198" s="120">
        <v>13.0</v>
      </c>
      <c r="C5198" s="121" t="str">
        <f t="shared" si="91"/>
        <v/>
      </c>
      <c r="D5198" s="122" t="str">
        <f t="shared" ref="D5198:E5198" si="4905">D5197</f>
        <v/>
      </c>
      <c r="E5198" s="123" t="str">
        <f t="shared" si="4905"/>
        <v/>
      </c>
      <c r="F5198" s="213"/>
      <c r="G5198" s="124"/>
      <c r="H5198" s="125"/>
      <c r="I5198" s="125"/>
      <c r="J5198" s="214"/>
      <c r="K5198" s="185"/>
      <c r="L5198" s="185"/>
      <c r="M5198" s="132"/>
      <c r="N5198" s="118" t="str">
        <f>VLOOKUP(K5198,COD!$O$2:$P$10,2,FALSE)</f>
        <v>#N/A</v>
      </c>
      <c r="O5198" s="118" t="str">
        <f>VLOOKUP(L5198,COD!$O$12:$P$25,2,FALSE)</f>
        <v>#N/A</v>
      </c>
      <c r="P5198" s="119" t="str">
        <f t="shared" si="4894"/>
        <v>#N/A</v>
      </c>
    </row>
    <row r="5199" ht="23.25" customHeight="1">
      <c r="A5199" s="86" t="str">
        <f t="shared" si="4892"/>
        <v>14</v>
      </c>
      <c r="B5199" s="120">
        <v>14.0</v>
      </c>
      <c r="C5199" s="121" t="str">
        <f t="shared" si="91"/>
        <v/>
      </c>
      <c r="D5199" s="122" t="str">
        <f t="shared" ref="D5199:E5199" si="4906">D5198</f>
        <v/>
      </c>
      <c r="E5199" s="123" t="str">
        <f t="shared" si="4906"/>
        <v/>
      </c>
      <c r="F5199" s="213"/>
      <c r="G5199" s="124"/>
      <c r="H5199" s="125"/>
      <c r="I5199" s="125"/>
      <c r="J5199" s="214"/>
      <c r="K5199" s="186"/>
      <c r="L5199" s="186"/>
      <c r="M5199" s="131"/>
      <c r="N5199" s="128" t="str">
        <f>VLOOKUP(K5199,COD!$O$2:$P$10,2,FALSE)</f>
        <v>#N/A</v>
      </c>
      <c r="O5199" s="128" t="str">
        <f>VLOOKUP(L5199,COD!$O$12:$P$25,2,FALSE)</f>
        <v>#N/A</v>
      </c>
      <c r="P5199" s="119" t="str">
        <f t="shared" si="4894"/>
        <v>#N/A</v>
      </c>
    </row>
    <row r="5200" ht="23.25" customHeight="1">
      <c r="A5200" s="86" t="str">
        <f t="shared" si="4892"/>
        <v>15</v>
      </c>
      <c r="B5200" s="120">
        <v>15.0</v>
      </c>
      <c r="C5200" s="121" t="str">
        <f t="shared" si="91"/>
        <v/>
      </c>
      <c r="D5200" s="122" t="str">
        <f t="shared" ref="D5200:E5200" si="4907">D5199</f>
        <v/>
      </c>
      <c r="E5200" s="123" t="str">
        <f t="shared" si="4907"/>
        <v/>
      </c>
      <c r="F5200" s="213"/>
      <c r="G5200" s="124"/>
      <c r="H5200" s="125"/>
      <c r="I5200" s="125"/>
      <c r="J5200" s="214"/>
      <c r="K5200" s="186"/>
      <c r="L5200" s="186"/>
      <c r="M5200" s="132"/>
      <c r="N5200" s="118" t="str">
        <f>VLOOKUP(K5200,COD!$O$2:$P$10,2,FALSE)</f>
        <v>#N/A</v>
      </c>
      <c r="O5200" s="118" t="str">
        <f>VLOOKUP(L5200,COD!$O$12:$P$25,2,FALSE)</f>
        <v>#N/A</v>
      </c>
      <c r="P5200" s="119" t="str">
        <f t="shared" si="4894"/>
        <v>#N/A</v>
      </c>
    </row>
    <row r="5201" ht="23.25" customHeight="1">
      <c r="A5201" s="86" t="str">
        <f t="shared" si="4892"/>
        <v>16</v>
      </c>
      <c r="B5201" s="120">
        <v>16.0</v>
      </c>
      <c r="C5201" s="121" t="str">
        <f t="shared" si="91"/>
        <v/>
      </c>
      <c r="D5201" s="122" t="str">
        <f t="shared" ref="D5201:E5201" si="4908">D5200</f>
        <v/>
      </c>
      <c r="E5201" s="123" t="str">
        <f t="shared" si="4908"/>
        <v/>
      </c>
      <c r="F5201" s="213"/>
      <c r="G5201" s="124"/>
      <c r="H5201" s="125"/>
      <c r="I5201" s="125"/>
      <c r="J5201" s="214"/>
      <c r="K5201" s="186"/>
      <c r="L5201" s="186"/>
      <c r="M5201" s="127"/>
      <c r="N5201" s="128" t="str">
        <f>VLOOKUP(K5201,COD!$O$2:$P$10,2,FALSE)</f>
        <v>#N/A</v>
      </c>
      <c r="O5201" s="128" t="str">
        <f>VLOOKUP(L5201,COD!$O$12:$P$25,2,FALSE)</f>
        <v>#N/A</v>
      </c>
      <c r="P5201" s="119" t="str">
        <f t="shared" si="4894"/>
        <v>#N/A</v>
      </c>
    </row>
    <row r="5202" ht="23.25" customHeight="1">
      <c r="A5202" s="86" t="str">
        <f t="shared" si="4892"/>
        <v>17</v>
      </c>
      <c r="B5202" s="120">
        <v>17.0</v>
      </c>
      <c r="C5202" s="121" t="str">
        <f t="shared" si="91"/>
        <v/>
      </c>
      <c r="D5202" s="122" t="str">
        <f t="shared" ref="D5202:E5202" si="4909">D5201</f>
        <v/>
      </c>
      <c r="E5202" s="123" t="str">
        <f t="shared" si="4909"/>
        <v/>
      </c>
      <c r="F5202" s="213"/>
      <c r="G5202" s="124"/>
      <c r="H5202" s="125"/>
      <c r="I5202" s="125"/>
      <c r="J5202" s="214"/>
      <c r="K5202" s="186"/>
      <c r="L5202" s="186"/>
      <c r="M5202" s="130"/>
      <c r="N5202" s="118" t="str">
        <f>VLOOKUP(K5202,COD!$O$2:$P$10,2,FALSE)</f>
        <v>#N/A</v>
      </c>
      <c r="O5202" s="118" t="str">
        <f>VLOOKUP(L5202,COD!$O$12:$P$25,2,FALSE)</f>
        <v>#N/A</v>
      </c>
      <c r="P5202" s="119" t="str">
        <f t="shared" si="4894"/>
        <v>#N/A</v>
      </c>
    </row>
    <row r="5203" ht="23.25" customHeight="1">
      <c r="A5203" s="86" t="str">
        <f t="shared" si="4892"/>
        <v>18</v>
      </c>
      <c r="B5203" s="120">
        <v>18.0</v>
      </c>
      <c r="C5203" s="121" t="str">
        <f t="shared" si="91"/>
        <v/>
      </c>
      <c r="D5203" s="122" t="str">
        <f t="shared" ref="D5203:E5203" si="4910">D5202</f>
        <v/>
      </c>
      <c r="E5203" s="123" t="str">
        <f t="shared" si="4910"/>
        <v/>
      </c>
      <c r="F5203" s="213"/>
      <c r="G5203" s="124"/>
      <c r="H5203" s="125"/>
      <c r="I5203" s="125"/>
      <c r="J5203" s="215"/>
      <c r="K5203" s="186"/>
      <c r="L5203" s="186"/>
      <c r="M5203" s="131"/>
      <c r="N5203" s="128" t="str">
        <f>VLOOKUP(K5203,COD!$O$2:$P$10,2,FALSE)</f>
        <v>#N/A</v>
      </c>
      <c r="O5203" s="128" t="str">
        <f>VLOOKUP(L5203,COD!$O$12:$P$25,2,FALSE)</f>
        <v>#N/A</v>
      </c>
      <c r="P5203" s="119" t="str">
        <f t="shared" si="4894"/>
        <v>#N/A</v>
      </c>
    </row>
    <row r="5204" ht="23.25" customHeight="1">
      <c r="A5204" s="86" t="str">
        <f t="shared" si="4892"/>
        <v>19</v>
      </c>
      <c r="B5204" s="120">
        <v>19.0</v>
      </c>
      <c r="C5204" s="121" t="str">
        <f t="shared" si="91"/>
        <v/>
      </c>
      <c r="D5204" s="122" t="str">
        <f t="shared" ref="D5204:E5204" si="4911">D5203</f>
        <v/>
      </c>
      <c r="E5204" s="123" t="str">
        <f t="shared" si="4911"/>
        <v/>
      </c>
      <c r="F5204" s="213"/>
      <c r="G5204" s="124"/>
      <c r="H5204" s="125"/>
      <c r="I5204" s="125"/>
      <c r="J5204" s="214"/>
      <c r="K5204" s="186"/>
      <c r="L5204" s="186"/>
      <c r="M5204" s="132"/>
      <c r="N5204" s="118" t="str">
        <f>VLOOKUP(K5204,COD!$O$2:$P$10,2,FALSE)</f>
        <v>#N/A</v>
      </c>
      <c r="O5204" s="118" t="str">
        <f>VLOOKUP(L5204,COD!$O$12:$P$25,2,FALSE)</f>
        <v>#N/A</v>
      </c>
      <c r="P5204" s="119" t="str">
        <f t="shared" si="4894"/>
        <v>#N/A</v>
      </c>
    </row>
    <row r="5205" ht="23.25" customHeight="1">
      <c r="A5205" s="86" t="str">
        <f t="shared" si="4892"/>
        <v>20</v>
      </c>
      <c r="B5205" s="120">
        <v>20.0</v>
      </c>
      <c r="C5205" s="121" t="str">
        <f t="shared" si="91"/>
        <v/>
      </c>
      <c r="D5205" s="122" t="str">
        <f t="shared" ref="D5205:E5205" si="4912">D5204</f>
        <v/>
      </c>
      <c r="E5205" s="123" t="str">
        <f t="shared" si="4912"/>
        <v/>
      </c>
      <c r="F5205" s="213"/>
      <c r="G5205" s="124"/>
      <c r="H5205" s="125"/>
      <c r="I5205" s="125"/>
      <c r="J5205" s="214"/>
      <c r="K5205" s="186"/>
      <c r="L5205" s="186"/>
      <c r="M5205" s="127"/>
      <c r="N5205" s="128" t="str">
        <f>VLOOKUP(K5205,COD!$O$2:$P$10,2,FALSE)</f>
        <v>#N/A</v>
      </c>
      <c r="O5205" s="128" t="str">
        <f>VLOOKUP(L5205,COD!$O$12:$P$25,2,FALSE)</f>
        <v>#N/A</v>
      </c>
      <c r="P5205" s="119" t="str">
        <f t="shared" si="4894"/>
        <v>#N/A</v>
      </c>
    </row>
    <row r="5206" ht="23.25" customHeight="1">
      <c r="A5206" s="86" t="str">
        <f t="shared" si="4892"/>
        <v>21</v>
      </c>
      <c r="B5206" s="120">
        <v>21.0</v>
      </c>
      <c r="C5206" s="121" t="str">
        <f t="shared" si="91"/>
        <v/>
      </c>
      <c r="D5206" s="122" t="str">
        <f t="shared" ref="D5206:E5206" si="4913">D5205</f>
        <v/>
      </c>
      <c r="E5206" s="123" t="str">
        <f t="shared" si="4913"/>
        <v/>
      </c>
      <c r="F5206" s="213"/>
      <c r="G5206" s="124"/>
      <c r="H5206" s="125"/>
      <c r="I5206" s="125"/>
      <c r="J5206" s="215"/>
      <c r="K5206" s="185"/>
      <c r="L5206" s="186"/>
      <c r="M5206" s="132"/>
      <c r="N5206" s="118" t="str">
        <f>VLOOKUP(K5206,COD!$O$2:$P$10,2,FALSE)</f>
        <v>#N/A</v>
      </c>
      <c r="O5206" s="118" t="str">
        <f>VLOOKUP(L5206,COD!$O$12:$P$25,2,FALSE)</f>
        <v>#N/A</v>
      </c>
      <c r="P5206" s="119" t="str">
        <f t="shared" si="4894"/>
        <v>#N/A</v>
      </c>
    </row>
    <row r="5207" ht="23.25" customHeight="1">
      <c r="A5207" s="86" t="str">
        <f t="shared" si="4892"/>
        <v>22</v>
      </c>
      <c r="B5207" s="120">
        <v>22.0</v>
      </c>
      <c r="C5207" s="121" t="str">
        <f t="shared" si="91"/>
        <v/>
      </c>
      <c r="D5207" s="122" t="str">
        <f t="shared" ref="D5207:E5207" si="4914">D5206</f>
        <v/>
      </c>
      <c r="E5207" s="123" t="str">
        <f t="shared" si="4914"/>
        <v/>
      </c>
      <c r="F5207" s="213"/>
      <c r="G5207" s="124"/>
      <c r="H5207" s="125"/>
      <c r="I5207" s="125"/>
      <c r="J5207" s="214"/>
      <c r="K5207" s="186"/>
      <c r="L5207" s="186"/>
      <c r="M5207" s="131"/>
      <c r="N5207" s="128" t="str">
        <f>VLOOKUP(K5207,COD!$O$2:$P$10,2,FALSE)</f>
        <v>#N/A</v>
      </c>
      <c r="O5207" s="128" t="str">
        <f>VLOOKUP(L5207,COD!$O$12:$P$25,2,FALSE)</f>
        <v>#N/A</v>
      </c>
      <c r="P5207" s="119" t="str">
        <f t="shared" si="4894"/>
        <v>#N/A</v>
      </c>
    </row>
    <row r="5208" ht="23.25" customHeight="1">
      <c r="A5208" s="86" t="str">
        <f t="shared" si="4892"/>
        <v>23</v>
      </c>
      <c r="B5208" s="120">
        <v>23.0</v>
      </c>
      <c r="C5208" s="121" t="str">
        <f t="shared" si="91"/>
        <v/>
      </c>
      <c r="D5208" s="122" t="str">
        <f t="shared" ref="D5208:E5208" si="4915">D5207</f>
        <v/>
      </c>
      <c r="E5208" s="123" t="str">
        <f t="shared" si="4915"/>
        <v/>
      </c>
      <c r="F5208" s="213"/>
      <c r="G5208" s="124"/>
      <c r="H5208" s="125"/>
      <c r="I5208" s="125"/>
      <c r="J5208" s="214"/>
      <c r="K5208" s="185"/>
      <c r="L5208" s="186"/>
      <c r="M5208" s="130"/>
      <c r="N5208" s="118" t="str">
        <f>VLOOKUP(K5208,COD!$O$2:$P$10,2,FALSE)</f>
        <v>#N/A</v>
      </c>
      <c r="O5208" s="118" t="str">
        <f>VLOOKUP(L5208,COD!$O$12:$P$25,2,FALSE)</f>
        <v>#N/A</v>
      </c>
      <c r="P5208" s="119" t="str">
        <f t="shared" si="4894"/>
        <v>#N/A</v>
      </c>
    </row>
    <row r="5209" ht="23.25" customHeight="1">
      <c r="A5209" s="86" t="str">
        <f t="shared" si="4892"/>
        <v>24</v>
      </c>
      <c r="B5209" s="120">
        <v>24.0</v>
      </c>
      <c r="C5209" s="121" t="str">
        <f t="shared" si="91"/>
        <v/>
      </c>
      <c r="D5209" s="122" t="str">
        <f t="shared" ref="D5209:E5209" si="4916">D5208</f>
        <v/>
      </c>
      <c r="E5209" s="123" t="str">
        <f t="shared" si="4916"/>
        <v/>
      </c>
      <c r="F5209" s="213"/>
      <c r="G5209" s="124"/>
      <c r="H5209" s="125"/>
      <c r="I5209" s="125"/>
      <c r="J5209" s="214"/>
      <c r="K5209" s="186"/>
      <c r="L5209" s="186"/>
      <c r="M5209" s="131"/>
      <c r="N5209" s="128" t="str">
        <f>VLOOKUP(K5209,COD!$O$2:$P$10,2,FALSE)</f>
        <v>#N/A</v>
      </c>
      <c r="O5209" s="128" t="str">
        <f>VLOOKUP(L5209,COD!$O$12:$P$25,2,FALSE)</f>
        <v>#N/A</v>
      </c>
      <c r="P5209" s="119" t="str">
        <f t="shared" si="4894"/>
        <v>#N/A</v>
      </c>
    </row>
    <row r="5210" ht="23.25" customHeight="1">
      <c r="A5210" s="86" t="str">
        <f t="shared" si="4892"/>
        <v>25</v>
      </c>
      <c r="B5210" s="120">
        <v>25.0</v>
      </c>
      <c r="C5210" s="121" t="str">
        <f t="shared" si="91"/>
        <v/>
      </c>
      <c r="D5210" s="122" t="str">
        <f t="shared" ref="D5210:E5210" si="4917">D5209</f>
        <v/>
      </c>
      <c r="E5210" s="123" t="str">
        <f t="shared" si="4917"/>
        <v/>
      </c>
      <c r="F5210" s="213"/>
      <c r="G5210" s="124"/>
      <c r="H5210" s="125"/>
      <c r="I5210" s="125"/>
      <c r="J5210" s="215"/>
      <c r="K5210" s="185"/>
      <c r="L5210" s="185"/>
      <c r="M5210" s="132"/>
      <c r="N5210" s="118" t="str">
        <f>VLOOKUP(K5210,COD!$O$2:$P$10,2,FALSE)</f>
        <v>#N/A</v>
      </c>
      <c r="O5210" s="118" t="str">
        <f>VLOOKUP(L5210,COD!$O$12:$P$25,2,FALSE)</f>
        <v>#N/A</v>
      </c>
      <c r="P5210" s="119" t="str">
        <f t="shared" si="4894"/>
        <v>#N/A</v>
      </c>
    </row>
    <row r="5211" ht="23.25" customHeight="1">
      <c r="A5211" s="86" t="str">
        <f t="shared" si="4892"/>
        <v>26</v>
      </c>
      <c r="B5211" s="120">
        <v>26.0</v>
      </c>
      <c r="C5211" s="121" t="str">
        <f t="shared" si="91"/>
        <v/>
      </c>
      <c r="D5211" s="122" t="str">
        <f t="shared" ref="D5211:E5211" si="4918">D5210</f>
        <v/>
      </c>
      <c r="E5211" s="123" t="str">
        <f t="shared" si="4918"/>
        <v/>
      </c>
      <c r="F5211" s="213"/>
      <c r="G5211" s="124"/>
      <c r="H5211" s="125"/>
      <c r="I5211" s="125"/>
      <c r="J5211" s="214"/>
      <c r="K5211" s="185"/>
      <c r="L5211" s="185"/>
      <c r="M5211" s="127"/>
      <c r="N5211" s="128" t="str">
        <f>VLOOKUP(K5211,COD!$O$2:$P$10,2,FALSE)</f>
        <v>#N/A</v>
      </c>
      <c r="O5211" s="128" t="str">
        <f>VLOOKUP(L5211,COD!$O$12:$P$25,2,FALSE)</f>
        <v>#N/A</v>
      </c>
      <c r="P5211" s="119" t="str">
        <f t="shared" si="4894"/>
        <v>#N/A</v>
      </c>
    </row>
    <row r="5212" ht="23.25" customHeight="1">
      <c r="A5212" s="86" t="str">
        <f t="shared" si="4892"/>
        <v>27</v>
      </c>
      <c r="B5212" s="120">
        <v>27.0</v>
      </c>
      <c r="C5212" s="121" t="str">
        <f t="shared" si="91"/>
        <v/>
      </c>
      <c r="D5212" s="122" t="str">
        <f t="shared" ref="D5212:E5212" si="4919">D5211</f>
        <v/>
      </c>
      <c r="E5212" s="123" t="str">
        <f t="shared" si="4919"/>
        <v/>
      </c>
      <c r="F5212" s="213"/>
      <c r="G5212" s="124"/>
      <c r="H5212" s="125"/>
      <c r="I5212" s="125"/>
      <c r="J5212" s="214"/>
      <c r="K5212" s="185"/>
      <c r="L5212" s="185"/>
      <c r="M5212" s="130"/>
      <c r="N5212" s="118" t="str">
        <f>VLOOKUP(K5212,COD!$O$2:$P$10,2,FALSE)</f>
        <v>#N/A</v>
      </c>
      <c r="O5212" s="118" t="str">
        <f>VLOOKUP(L5212,COD!$O$12:$P$25,2,FALSE)</f>
        <v>#N/A</v>
      </c>
      <c r="P5212" s="119" t="str">
        <f t="shared" si="4894"/>
        <v>#N/A</v>
      </c>
    </row>
    <row r="5213" ht="23.25" customHeight="1">
      <c r="A5213" s="86" t="str">
        <f t="shared" si="4892"/>
        <v>28</v>
      </c>
      <c r="B5213" s="120">
        <v>28.0</v>
      </c>
      <c r="C5213" s="121" t="str">
        <f t="shared" si="91"/>
        <v/>
      </c>
      <c r="D5213" s="122" t="str">
        <f t="shared" ref="D5213:E5213" si="4920">D5212</f>
        <v/>
      </c>
      <c r="E5213" s="123" t="str">
        <f t="shared" si="4920"/>
        <v/>
      </c>
      <c r="F5213" s="213"/>
      <c r="G5213" s="124"/>
      <c r="H5213" s="125"/>
      <c r="I5213" s="125"/>
      <c r="J5213" s="214"/>
      <c r="K5213" s="185"/>
      <c r="L5213" s="185"/>
      <c r="M5213" s="127"/>
      <c r="N5213" s="128" t="str">
        <f>VLOOKUP(K5213,COD!$O$2:$P$10,2,FALSE)</f>
        <v>#N/A</v>
      </c>
      <c r="O5213" s="128" t="str">
        <f>VLOOKUP(L5213,COD!$O$12:$P$25,2,FALSE)</f>
        <v>#N/A</v>
      </c>
      <c r="P5213" s="119" t="str">
        <f t="shared" si="4894"/>
        <v>#N/A</v>
      </c>
    </row>
    <row r="5214" ht="23.25" customHeight="1">
      <c r="A5214" s="86" t="str">
        <f t="shared" si="4892"/>
        <v>29</v>
      </c>
      <c r="B5214" s="120">
        <v>29.0</v>
      </c>
      <c r="C5214" s="121" t="str">
        <f t="shared" si="91"/>
        <v/>
      </c>
      <c r="D5214" s="122" t="str">
        <f t="shared" ref="D5214:E5214" si="4921">D5213</f>
        <v/>
      </c>
      <c r="E5214" s="123" t="str">
        <f t="shared" si="4921"/>
        <v/>
      </c>
      <c r="F5214" s="213"/>
      <c r="G5214" s="124"/>
      <c r="H5214" s="125"/>
      <c r="I5214" s="125"/>
      <c r="J5214" s="214"/>
      <c r="K5214" s="185"/>
      <c r="L5214" s="185"/>
      <c r="M5214" s="130"/>
      <c r="N5214" s="118" t="str">
        <f>VLOOKUP(K5214,COD!$O$2:$P$10,2,FALSE)</f>
        <v>#N/A</v>
      </c>
      <c r="O5214" s="118" t="str">
        <f>VLOOKUP(L5214,COD!$O$12:$P$25,2,FALSE)</f>
        <v>#N/A</v>
      </c>
      <c r="P5214" s="119" t="str">
        <f t="shared" si="4894"/>
        <v>#N/A</v>
      </c>
    </row>
    <row r="5215" ht="23.25" customHeight="1">
      <c r="A5215" s="86" t="str">
        <f t="shared" si="4892"/>
        <v>30</v>
      </c>
      <c r="B5215" s="120">
        <v>30.0</v>
      </c>
      <c r="C5215" s="121" t="str">
        <f t="shared" si="91"/>
        <v/>
      </c>
      <c r="D5215" s="122" t="str">
        <f t="shared" ref="D5215:E5215" si="4922">D5214</f>
        <v/>
      </c>
      <c r="E5215" s="123" t="str">
        <f t="shared" si="4922"/>
        <v/>
      </c>
      <c r="F5215" s="213"/>
      <c r="G5215" s="124"/>
      <c r="H5215" s="125"/>
      <c r="I5215" s="125"/>
      <c r="J5215" s="214"/>
      <c r="K5215" s="185"/>
      <c r="L5215" s="185"/>
      <c r="M5215" s="131"/>
      <c r="N5215" s="128" t="str">
        <f>VLOOKUP(K5215,COD!$O$2:$P$10,2,FALSE)</f>
        <v>#N/A</v>
      </c>
      <c r="O5215" s="128" t="str">
        <f>VLOOKUP(L5215,COD!$O$12:$P$25,2,FALSE)</f>
        <v>#N/A</v>
      </c>
      <c r="P5215" s="119" t="str">
        <f t="shared" si="4894"/>
        <v>#N/A</v>
      </c>
    </row>
    <row r="5216" ht="23.25" customHeight="1">
      <c r="A5216" s="86" t="str">
        <f t="shared" si="4892"/>
        <v>31</v>
      </c>
      <c r="B5216" s="120">
        <v>31.0</v>
      </c>
      <c r="C5216" s="121" t="str">
        <f t="shared" si="91"/>
        <v/>
      </c>
      <c r="D5216" s="122" t="str">
        <f t="shared" ref="D5216:E5216" si="4923">D5215</f>
        <v/>
      </c>
      <c r="E5216" s="123" t="str">
        <f t="shared" si="4923"/>
        <v/>
      </c>
      <c r="F5216" s="213"/>
      <c r="G5216" s="124"/>
      <c r="H5216" s="125"/>
      <c r="I5216" s="125"/>
      <c r="J5216" s="214"/>
      <c r="K5216" s="186"/>
      <c r="L5216" s="186"/>
      <c r="M5216" s="130"/>
      <c r="N5216" s="118" t="str">
        <f>VLOOKUP(K5216,COD!$O$2:$P$10,2,FALSE)</f>
        <v>#N/A</v>
      </c>
      <c r="O5216" s="118" t="str">
        <f>VLOOKUP(L5216,COD!$O$12:$P$25,2,FALSE)</f>
        <v>#N/A</v>
      </c>
      <c r="P5216" s="119" t="str">
        <f t="shared" si="4894"/>
        <v>#N/A</v>
      </c>
    </row>
    <row r="5217" ht="23.25" customHeight="1">
      <c r="A5217" s="86" t="str">
        <f t="shared" si="4892"/>
        <v>32</v>
      </c>
      <c r="B5217" s="120">
        <v>32.0</v>
      </c>
      <c r="C5217" s="121" t="str">
        <f t="shared" si="91"/>
        <v/>
      </c>
      <c r="D5217" s="122" t="str">
        <f t="shared" ref="D5217:E5217" si="4924">D5216</f>
        <v/>
      </c>
      <c r="E5217" s="123" t="str">
        <f t="shared" si="4924"/>
        <v/>
      </c>
      <c r="F5217" s="213"/>
      <c r="G5217" s="124"/>
      <c r="H5217" s="125"/>
      <c r="I5217" s="125"/>
      <c r="J5217" s="214"/>
      <c r="K5217" s="185"/>
      <c r="L5217" s="185"/>
      <c r="M5217" s="131"/>
      <c r="N5217" s="128" t="str">
        <f>VLOOKUP(K5217,COD!$O$2:$P$10,2,FALSE)</f>
        <v>#N/A</v>
      </c>
      <c r="O5217" s="128" t="str">
        <f>VLOOKUP(L5217,COD!$O$12:$P$25,2,FALSE)</f>
        <v>#N/A</v>
      </c>
      <c r="P5217" s="119" t="str">
        <f t="shared" si="4894"/>
        <v>#N/A</v>
      </c>
    </row>
    <row r="5218" ht="23.25" customHeight="1">
      <c r="A5218" s="86" t="str">
        <f t="shared" si="4892"/>
        <v>33</v>
      </c>
      <c r="B5218" s="120">
        <v>33.0</v>
      </c>
      <c r="C5218" s="121" t="str">
        <f t="shared" si="91"/>
        <v/>
      </c>
      <c r="D5218" s="122" t="str">
        <f t="shared" ref="D5218:E5218" si="4925">D5217</f>
        <v/>
      </c>
      <c r="E5218" s="123" t="str">
        <f t="shared" si="4925"/>
        <v/>
      </c>
      <c r="F5218" s="213"/>
      <c r="G5218" s="124"/>
      <c r="H5218" s="125"/>
      <c r="I5218" s="125"/>
      <c r="J5218" s="214"/>
      <c r="K5218" s="185"/>
      <c r="L5218" s="185"/>
      <c r="M5218" s="132"/>
      <c r="N5218" s="118" t="str">
        <f>VLOOKUP(K5218,COD!$O$2:$P$10,2,FALSE)</f>
        <v>#N/A</v>
      </c>
      <c r="O5218" s="118" t="str">
        <f>VLOOKUP(L5218,COD!$O$12:$P$25,2,FALSE)</f>
        <v>#N/A</v>
      </c>
      <c r="P5218" s="119" t="str">
        <f t="shared" si="4894"/>
        <v>#N/A</v>
      </c>
    </row>
    <row r="5219" ht="23.25" customHeight="1">
      <c r="A5219" s="86" t="str">
        <f t="shared" si="4892"/>
        <v>34</v>
      </c>
      <c r="B5219" s="120">
        <v>34.0</v>
      </c>
      <c r="C5219" s="121" t="str">
        <f t="shared" si="91"/>
        <v/>
      </c>
      <c r="D5219" s="122" t="str">
        <f t="shared" ref="D5219:E5219" si="4926">D5218</f>
        <v/>
      </c>
      <c r="E5219" s="123" t="str">
        <f t="shared" si="4926"/>
        <v/>
      </c>
      <c r="F5219" s="213"/>
      <c r="G5219" s="124"/>
      <c r="H5219" s="125"/>
      <c r="I5219" s="125"/>
      <c r="J5219" s="214"/>
      <c r="K5219" s="185"/>
      <c r="L5219" s="185"/>
      <c r="M5219" s="127"/>
      <c r="N5219" s="128" t="str">
        <f>VLOOKUP(K5219,COD!$O$2:$P$10,2,FALSE)</f>
        <v>#N/A</v>
      </c>
      <c r="O5219" s="128" t="str">
        <f>VLOOKUP(L5219,COD!$O$12:$P$25,2,FALSE)</f>
        <v>#N/A</v>
      </c>
      <c r="P5219" s="119" t="str">
        <f t="shared" si="4894"/>
        <v>#N/A</v>
      </c>
    </row>
    <row r="5220" ht="23.25" customHeight="1">
      <c r="A5220" s="86" t="str">
        <f t="shared" si="4892"/>
        <v>35</v>
      </c>
      <c r="B5220" s="120">
        <v>35.0</v>
      </c>
      <c r="C5220" s="121" t="str">
        <f t="shared" si="91"/>
        <v/>
      </c>
      <c r="D5220" s="122" t="str">
        <f t="shared" ref="D5220:E5220" si="4927">D5219</f>
        <v/>
      </c>
      <c r="E5220" s="123" t="str">
        <f t="shared" si="4927"/>
        <v/>
      </c>
      <c r="F5220" s="213"/>
      <c r="G5220" s="124"/>
      <c r="H5220" s="125"/>
      <c r="I5220" s="125"/>
      <c r="J5220" s="214"/>
      <c r="K5220" s="185"/>
      <c r="L5220" s="185"/>
      <c r="M5220" s="130"/>
      <c r="N5220" s="118" t="str">
        <f>VLOOKUP(K5220,COD!$O$2:$P$10,2,FALSE)</f>
        <v>#N/A</v>
      </c>
      <c r="O5220" s="118" t="str">
        <f>VLOOKUP(L5220,COD!$O$12:$P$25,2,FALSE)</f>
        <v>#N/A</v>
      </c>
      <c r="P5220" s="119" t="str">
        <f t="shared" si="4894"/>
        <v>#N/A</v>
      </c>
    </row>
    <row r="5221" ht="23.25" customHeight="1">
      <c r="A5221" s="86" t="str">
        <f t="shared" si="4892"/>
        <v>36</v>
      </c>
      <c r="B5221" s="120">
        <v>36.0</v>
      </c>
      <c r="C5221" s="121" t="str">
        <f t="shared" si="91"/>
        <v/>
      </c>
      <c r="D5221" s="122" t="str">
        <f t="shared" ref="D5221:E5221" si="4928">D5220</f>
        <v/>
      </c>
      <c r="E5221" s="123" t="str">
        <f t="shared" si="4928"/>
        <v/>
      </c>
      <c r="F5221" s="213"/>
      <c r="G5221" s="124"/>
      <c r="H5221" s="125"/>
      <c r="I5221" s="125"/>
      <c r="J5221" s="214"/>
      <c r="K5221" s="185"/>
      <c r="L5221" s="185"/>
      <c r="M5221" s="127"/>
      <c r="N5221" s="128" t="str">
        <f>VLOOKUP(K5221,COD!$O$2:$P$10,2,FALSE)</f>
        <v>#N/A</v>
      </c>
      <c r="O5221" s="128" t="str">
        <f>VLOOKUP(L5221,COD!$O$12:$P$25,2,FALSE)</f>
        <v>#N/A</v>
      </c>
      <c r="P5221" s="119" t="str">
        <f t="shared" si="4894"/>
        <v>#N/A</v>
      </c>
    </row>
    <row r="5222" ht="23.25" customHeight="1">
      <c r="A5222" s="86" t="str">
        <f t="shared" si="4892"/>
        <v>37</v>
      </c>
      <c r="B5222" s="120">
        <v>37.0</v>
      </c>
      <c r="C5222" s="121" t="str">
        <f t="shared" si="91"/>
        <v/>
      </c>
      <c r="D5222" s="122" t="str">
        <f t="shared" ref="D5222:E5222" si="4929">D5221</f>
        <v/>
      </c>
      <c r="E5222" s="123" t="str">
        <f t="shared" si="4929"/>
        <v/>
      </c>
      <c r="F5222" s="213"/>
      <c r="G5222" s="124"/>
      <c r="H5222" s="125"/>
      <c r="I5222" s="125"/>
      <c r="J5222" s="215"/>
      <c r="K5222" s="185"/>
      <c r="L5222" s="185"/>
      <c r="M5222" s="132"/>
      <c r="N5222" s="118" t="str">
        <f>VLOOKUP(K5222,COD!$O$2:$P$10,2,FALSE)</f>
        <v>#N/A</v>
      </c>
      <c r="O5222" s="118" t="str">
        <f>VLOOKUP(L5222,COD!$O$12:$P$25,2,FALSE)</f>
        <v>#N/A</v>
      </c>
      <c r="P5222" s="119" t="str">
        <f t="shared" si="4894"/>
        <v>#N/A</v>
      </c>
    </row>
    <row r="5223" ht="23.25" customHeight="1">
      <c r="A5223" s="86" t="str">
        <f t="shared" si="4892"/>
        <v>38</v>
      </c>
      <c r="B5223" s="120">
        <v>38.0</v>
      </c>
      <c r="C5223" s="121" t="str">
        <f t="shared" si="91"/>
        <v/>
      </c>
      <c r="D5223" s="122" t="str">
        <f t="shared" ref="D5223:E5223" si="4930">D5222</f>
        <v/>
      </c>
      <c r="E5223" s="123" t="str">
        <f t="shared" si="4930"/>
        <v/>
      </c>
      <c r="F5223" s="213"/>
      <c r="G5223" s="124"/>
      <c r="H5223" s="125"/>
      <c r="I5223" s="125"/>
      <c r="J5223" s="214"/>
      <c r="K5223" s="185"/>
      <c r="L5223" s="185"/>
      <c r="M5223" s="127"/>
      <c r="N5223" s="128" t="str">
        <f>VLOOKUP(K5223,COD!$O$2:$P$10,2,FALSE)</f>
        <v>#N/A</v>
      </c>
      <c r="O5223" s="128" t="str">
        <f>VLOOKUP(L5223,COD!$O$12:$P$25,2,FALSE)</f>
        <v>#N/A</v>
      </c>
      <c r="P5223" s="119" t="str">
        <f t="shared" si="4894"/>
        <v>#N/A</v>
      </c>
    </row>
    <row r="5224" ht="23.25" customHeight="1">
      <c r="A5224" s="86" t="str">
        <f t="shared" si="4892"/>
        <v>39</v>
      </c>
      <c r="B5224" s="120">
        <v>39.0</v>
      </c>
      <c r="C5224" s="121" t="str">
        <f t="shared" si="91"/>
        <v/>
      </c>
      <c r="D5224" s="122" t="str">
        <f t="shared" ref="D5224:E5224" si="4931">D5223</f>
        <v/>
      </c>
      <c r="E5224" s="123" t="str">
        <f t="shared" si="4931"/>
        <v/>
      </c>
      <c r="F5224" s="213"/>
      <c r="G5224" s="124"/>
      <c r="H5224" s="125"/>
      <c r="I5224" s="125"/>
      <c r="J5224" s="214"/>
      <c r="K5224" s="185"/>
      <c r="L5224" s="186"/>
      <c r="M5224" s="132"/>
      <c r="N5224" s="118" t="str">
        <f>VLOOKUP(K5224,COD!$O$2:$P$10,2,FALSE)</f>
        <v>#N/A</v>
      </c>
      <c r="O5224" s="118" t="str">
        <f>VLOOKUP(L5224,COD!$O$12:$P$25,2,FALSE)</f>
        <v>#N/A</v>
      </c>
      <c r="P5224" s="119" t="str">
        <f t="shared" si="4894"/>
        <v>#N/A</v>
      </c>
    </row>
    <row r="5225" ht="23.25" customHeight="1">
      <c r="A5225" s="86" t="str">
        <f t="shared" si="4892"/>
        <v>40</v>
      </c>
      <c r="B5225" s="120">
        <v>40.0</v>
      </c>
      <c r="C5225" s="121" t="str">
        <f t="shared" si="91"/>
        <v/>
      </c>
      <c r="D5225" s="122" t="str">
        <f t="shared" ref="D5225:E5225" si="4932">D5224</f>
        <v/>
      </c>
      <c r="E5225" s="123" t="str">
        <f t="shared" si="4932"/>
        <v/>
      </c>
      <c r="F5225" s="213"/>
      <c r="G5225" s="124"/>
      <c r="H5225" s="125"/>
      <c r="I5225" s="125"/>
      <c r="J5225" s="214"/>
      <c r="K5225" s="185"/>
      <c r="L5225" s="186"/>
      <c r="M5225" s="131"/>
      <c r="N5225" s="128" t="str">
        <f>VLOOKUP(K5225,COD!$O$2:$P$10,2,FALSE)</f>
        <v>#N/A</v>
      </c>
      <c r="O5225" s="128" t="str">
        <f>VLOOKUP(L5225,COD!$O$12:$P$25,2,FALSE)</f>
        <v>#N/A</v>
      </c>
      <c r="P5225" s="119" t="str">
        <f t="shared" si="4894"/>
        <v>#N/A</v>
      </c>
    </row>
    <row r="5226" ht="23.25" customHeight="1">
      <c r="A5226" s="86" t="str">
        <f t="shared" si="4892"/>
        <v>41</v>
      </c>
      <c r="B5226" s="120">
        <v>41.0</v>
      </c>
      <c r="C5226" s="121" t="str">
        <f t="shared" si="91"/>
        <v/>
      </c>
      <c r="D5226" s="122" t="str">
        <f t="shared" ref="D5226:E5226" si="4933">D5225</f>
        <v/>
      </c>
      <c r="E5226" s="123" t="str">
        <f t="shared" si="4933"/>
        <v/>
      </c>
      <c r="F5226" s="213"/>
      <c r="G5226" s="124"/>
      <c r="H5226" s="125"/>
      <c r="I5226" s="125"/>
      <c r="J5226" s="214"/>
      <c r="K5226" s="185"/>
      <c r="L5226" s="186"/>
      <c r="M5226" s="132"/>
      <c r="N5226" s="118" t="str">
        <f>VLOOKUP(K5226,COD!$O$2:$P$10,2,FALSE)</f>
        <v>#N/A</v>
      </c>
      <c r="O5226" s="118" t="str">
        <f>VLOOKUP(L5226,COD!$O$12:$P$25,2,FALSE)</f>
        <v>#N/A</v>
      </c>
      <c r="P5226" s="119" t="str">
        <f t="shared" si="4894"/>
        <v>#N/A</v>
      </c>
    </row>
    <row r="5227" ht="23.25" customHeight="1">
      <c r="A5227" s="86" t="str">
        <f t="shared" si="4892"/>
        <v>42</v>
      </c>
      <c r="B5227" s="120">
        <v>42.0</v>
      </c>
      <c r="C5227" s="121" t="str">
        <f t="shared" si="91"/>
        <v/>
      </c>
      <c r="D5227" s="122" t="str">
        <f t="shared" ref="D5227:E5227" si="4934">D5226</f>
        <v/>
      </c>
      <c r="E5227" s="123" t="str">
        <f t="shared" si="4934"/>
        <v/>
      </c>
      <c r="F5227" s="213"/>
      <c r="G5227" s="124"/>
      <c r="H5227" s="125"/>
      <c r="I5227" s="125"/>
      <c r="J5227" s="214"/>
      <c r="K5227" s="185"/>
      <c r="L5227" s="188"/>
      <c r="M5227" s="127"/>
      <c r="N5227" s="128" t="str">
        <f>VLOOKUP(K5227,COD!$O$2:$P$10,2,FALSE)</f>
        <v>#N/A</v>
      </c>
      <c r="O5227" s="128" t="str">
        <f>VLOOKUP(L5227,COD!$O$12:$P$25,2,FALSE)</f>
        <v>#N/A</v>
      </c>
      <c r="P5227" s="119" t="str">
        <f t="shared" si="4894"/>
        <v>#N/A</v>
      </c>
    </row>
    <row r="5228" ht="23.25" customHeight="1">
      <c r="A5228" s="86" t="str">
        <f t="shared" si="4892"/>
        <v>43</v>
      </c>
      <c r="B5228" s="120">
        <v>43.0</v>
      </c>
      <c r="C5228" s="121" t="str">
        <f t="shared" si="91"/>
        <v/>
      </c>
      <c r="D5228" s="122" t="str">
        <f t="shared" ref="D5228:E5228" si="4935">D5227</f>
        <v/>
      </c>
      <c r="E5228" s="123" t="str">
        <f t="shared" si="4935"/>
        <v/>
      </c>
      <c r="F5228" s="213"/>
      <c r="G5228" s="124"/>
      <c r="H5228" s="125"/>
      <c r="I5228" s="125"/>
      <c r="J5228" s="214"/>
      <c r="K5228" s="186"/>
      <c r="L5228" s="186"/>
      <c r="M5228" s="130"/>
      <c r="N5228" s="118" t="str">
        <f>VLOOKUP(K5228,COD!$O$2:$P$10,2,FALSE)</f>
        <v>#N/A</v>
      </c>
      <c r="O5228" s="118" t="str">
        <f>VLOOKUP(L5228,COD!$O$12:$P$25,2,FALSE)</f>
        <v>#N/A</v>
      </c>
      <c r="P5228" s="119" t="str">
        <f t="shared" si="4894"/>
        <v>#N/A</v>
      </c>
    </row>
    <row r="5229" ht="23.25" customHeight="1">
      <c r="A5229" s="86" t="str">
        <f t="shared" si="4892"/>
        <v>44</v>
      </c>
      <c r="B5229" s="120">
        <v>44.0</v>
      </c>
      <c r="C5229" s="121" t="str">
        <f t="shared" si="91"/>
        <v/>
      </c>
      <c r="D5229" s="122" t="str">
        <f t="shared" ref="D5229:E5229" si="4936">D5228</f>
        <v/>
      </c>
      <c r="E5229" s="123" t="str">
        <f t="shared" si="4936"/>
        <v/>
      </c>
      <c r="F5229" s="213"/>
      <c r="G5229" s="124"/>
      <c r="H5229" s="125"/>
      <c r="I5229" s="125"/>
      <c r="J5229" s="214"/>
      <c r="K5229" s="186"/>
      <c r="L5229" s="186"/>
      <c r="M5229" s="131"/>
      <c r="N5229" s="128" t="str">
        <f>VLOOKUP(K5229,COD!$O$2:$P$10,2,FALSE)</f>
        <v>#N/A</v>
      </c>
      <c r="O5229" s="128" t="str">
        <f>VLOOKUP(L5229,COD!$O$12:$P$25,2,FALSE)</f>
        <v>#N/A</v>
      </c>
      <c r="P5229" s="119" t="str">
        <f t="shared" si="4894"/>
        <v>#N/A</v>
      </c>
    </row>
    <row r="5230" ht="23.25" customHeight="1">
      <c r="A5230" s="86" t="str">
        <f t="shared" si="4892"/>
        <v>45</v>
      </c>
      <c r="B5230" s="120">
        <v>45.0</v>
      </c>
      <c r="C5230" s="121" t="str">
        <f t="shared" si="91"/>
        <v/>
      </c>
      <c r="D5230" s="122" t="str">
        <f t="shared" ref="D5230:E5230" si="4937">D5229</f>
        <v/>
      </c>
      <c r="E5230" s="123" t="str">
        <f t="shared" si="4937"/>
        <v/>
      </c>
      <c r="F5230" s="213"/>
      <c r="G5230" s="124"/>
      <c r="H5230" s="125"/>
      <c r="I5230" s="125"/>
      <c r="J5230" s="214"/>
      <c r="K5230" s="189"/>
      <c r="L5230" s="190"/>
      <c r="M5230" s="132"/>
      <c r="N5230" s="118" t="str">
        <f>VLOOKUP(K5230,COD!$O$2:$P$10,2,FALSE)</f>
        <v>#N/A</v>
      </c>
      <c r="O5230" s="118" t="str">
        <f>VLOOKUP(L5230,COD!$O$12:$P$25,2,FALSE)</f>
        <v>#N/A</v>
      </c>
      <c r="P5230" s="119" t="str">
        <f t="shared" si="4894"/>
        <v>#N/A</v>
      </c>
    </row>
    <row r="5231" ht="23.25" customHeight="1">
      <c r="A5231" s="86" t="str">
        <f t="shared" si="4892"/>
        <v>46</v>
      </c>
      <c r="B5231" s="120">
        <v>46.0</v>
      </c>
      <c r="C5231" s="121" t="str">
        <f t="shared" si="91"/>
        <v/>
      </c>
      <c r="D5231" s="122" t="str">
        <f t="shared" ref="D5231:E5231" si="4938">D5230</f>
        <v/>
      </c>
      <c r="E5231" s="123" t="str">
        <f t="shared" si="4938"/>
        <v/>
      </c>
      <c r="F5231" s="213"/>
      <c r="G5231" s="124"/>
      <c r="H5231" s="125"/>
      <c r="I5231" s="125"/>
      <c r="J5231" s="215"/>
      <c r="K5231" s="186"/>
      <c r="L5231" s="186"/>
      <c r="M5231" s="127"/>
      <c r="N5231" s="128" t="str">
        <f>VLOOKUP(K5231,COD!$O$2:$P$10,2,FALSE)</f>
        <v>#N/A</v>
      </c>
      <c r="O5231" s="128" t="str">
        <f>VLOOKUP(L5231,COD!$O$12:$P$25,2,FALSE)</f>
        <v>#N/A</v>
      </c>
      <c r="P5231" s="119" t="str">
        <f t="shared" si="4894"/>
        <v>#N/A</v>
      </c>
    </row>
    <row r="5232" ht="23.25" customHeight="1">
      <c r="A5232" s="86" t="str">
        <f t="shared" si="4892"/>
        <v>47</v>
      </c>
      <c r="B5232" s="120">
        <v>47.0</v>
      </c>
      <c r="C5232" s="121" t="str">
        <f t="shared" si="91"/>
        <v/>
      </c>
      <c r="D5232" s="122" t="str">
        <f t="shared" ref="D5232:E5232" si="4939">D5231</f>
        <v/>
      </c>
      <c r="E5232" s="123" t="str">
        <f t="shared" si="4939"/>
        <v/>
      </c>
      <c r="F5232" s="213"/>
      <c r="G5232" s="124"/>
      <c r="H5232" s="125"/>
      <c r="I5232" s="125"/>
      <c r="J5232" s="214"/>
      <c r="K5232" s="185"/>
      <c r="L5232" s="186"/>
      <c r="M5232" s="132"/>
      <c r="N5232" s="118" t="str">
        <f>VLOOKUP(K5232,COD!$O$2:$P$10,2,FALSE)</f>
        <v>#N/A</v>
      </c>
      <c r="O5232" s="118" t="str">
        <f>VLOOKUP(L5232,COD!$O$12:$P$25,2,FALSE)</f>
        <v>#N/A</v>
      </c>
      <c r="P5232" s="119" t="str">
        <f t="shared" si="4894"/>
        <v>#N/A</v>
      </c>
    </row>
    <row r="5233" ht="23.25" customHeight="1">
      <c r="A5233" s="86" t="str">
        <f t="shared" si="4892"/>
        <v>48</v>
      </c>
      <c r="B5233" s="120">
        <v>48.0</v>
      </c>
      <c r="C5233" s="121" t="str">
        <f t="shared" si="91"/>
        <v/>
      </c>
      <c r="D5233" s="122" t="str">
        <f t="shared" ref="D5233:E5233" si="4940">D5232</f>
        <v/>
      </c>
      <c r="E5233" s="123" t="str">
        <f t="shared" si="4940"/>
        <v/>
      </c>
      <c r="F5233" s="213"/>
      <c r="G5233" s="124"/>
      <c r="H5233" s="125"/>
      <c r="I5233" s="125"/>
      <c r="J5233" s="214"/>
      <c r="K5233" s="186"/>
      <c r="L5233" s="186"/>
      <c r="M5233" s="127"/>
      <c r="N5233" s="128" t="str">
        <f>VLOOKUP(K5233,COD!$O$2:$P$10,2,FALSE)</f>
        <v>#N/A</v>
      </c>
      <c r="O5233" s="128" t="str">
        <f>VLOOKUP(L5233,COD!$O$12:$P$25,2,FALSE)</f>
        <v>#N/A</v>
      </c>
      <c r="P5233" s="119" t="str">
        <f t="shared" si="4894"/>
        <v>#N/A</v>
      </c>
    </row>
    <row r="5234" ht="23.25" customHeight="1">
      <c r="A5234" s="86" t="str">
        <f t="shared" si="4892"/>
        <v>49</v>
      </c>
      <c r="B5234" s="120">
        <v>49.0</v>
      </c>
      <c r="C5234" s="121" t="str">
        <f t="shared" si="91"/>
        <v/>
      </c>
      <c r="D5234" s="122" t="str">
        <f t="shared" ref="D5234:E5234" si="4941">D5233</f>
        <v/>
      </c>
      <c r="E5234" s="123" t="str">
        <f t="shared" si="4941"/>
        <v/>
      </c>
      <c r="F5234" s="213"/>
      <c r="G5234" s="124"/>
      <c r="H5234" s="125"/>
      <c r="I5234" s="125"/>
      <c r="J5234" s="214"/>
      <c r="K5234" s="185"/>
      <c r="L5234" s="186"/>
      <c r="M5234" s="132"/>
      <c r="N5234" s="118" t="str">
        <f>VLOOKUP(K5234,COD!$O$2:$P$10,2,FALSE)</f>
        <v>#N/A</v>
      </c>
      <c r="O5234" s="118" t="str">
        <f>VLOOKUP(L5234,COD!$O$12:$P$25,2,FALSE)</f>
        <v>#N/A</v>
      </c>
      <c r="P5234" s="119" t="str">
        <f t="shared" si="4894"/>
        <v>#N/A</v>
      </c>
    </row>
    <row r="5235" ht="23.25" customHeight="1">
      <c r="A5235" s="86" t="str">
        <f t="shared" si="4892"/>
        <v>50</v>
      </c>
      <c r="B5235" s="120">
        <v>50.0</v>
      </c>
      <c r="C5235" s="121" t="str">
        <f t="shared" si="91"/>
        <v/>
      </c>
      <c r="D5235" s="122" t="str">
        <f t="shared" ref="D5235:E5235" si="4942">D5234</f>
        <v/>
      </c>
      <c r="E5235" s="123" t="str">
        <f t="shared" si="4942"/>
        <v/>
      </c>
      <c r="F5235" s="213"/>
      <c r="G5235" s="124"/>
      <c r="H5235" s="125"/>
      <c r="I5235" s="125"/>
      <c r="J5235" s="214"/>
      <c r="K5235" s="186"/>
      <c r="L5235" s="186"/>
      <c r="M5235" s="127"/>
      <c r="N5235" s="128" t="str">
        <f>VLOOKUP(K5235,COD!$O$2:$P$10,2,FALSE)</f>
        <v>#N/A</v>
      </c>
      <c r="O5235" s="128" t="str">
        <f>VLOOKUP(L5235,COD!$O$12:$P$25,2,FALSE)</f>
        <v>#N/A</v>
      </c>
      <c r="P5235" s="119" t="str">
        <f t="shared" si="4894"/>
        <v>#N/A</v>
      </c>
    </row>
    <row r="5236" ht="23.25" customHeight="1">
      <c r="A5236" s="86" t="str">
        <f t="shared" si="4892"/>
        <v>51</v>
      </c>
      <c r="B5236" s="120">
        <v>51.0</v>
      </c>
      <c r="C5236" s="121" t="str">
        <f t="shared" si="91"/>
        <v/>
      </c>
      <c r="D5236" s="122" t="str">
        <f t="shared" ref="D5236:E5236" si="4943">D5235</f>
        <v/>
      </c>
      <c r="E5236" s="123" t="str">
        <f t="shared" si="4943"/>
        <v/>
      </c>
      <c r="F5236" s="213"/>
      <c r="G5236" s="124"/>
      <c r="H5236" s="125"/>
      <c r="I5236" s="125"/>
      <c r="J5236" s="215"/>
      <c r="K5236" s="186"/>
      <c r="L5236" s="186"/>
      <c r="M5236" s="130"/>
      <c r="N5236" s="118" t="str">
        <f>VLOOKUP(K5236,COD!$O$2:$P$10,2,FALSE)</f>
        <v>#N/A</v>
      </c>
      <c r="O5236" s="118" t="str">
        <f>VLOOKUP(L5236,COD!$O$12:$P$25,2,FALSE)</f>
        <v>#N/A</v>
      </c>
      <c r="P5236" s="119" t="str">
        <f t="shared" si="4894"/>
        <v>#N/A</v>
      </c>
    </row>
    <row r="5237" ht="23.25" customHeight="1">
      <c r="A5237" s="86" t="str">
        <f t="shared" si="4892"/>
        <v>52</v>
      </c>
      <c r="B5237" s="120">
        <v>52.0</v>
      </c>
      <c r="C5237" s="121" t="str">
        <f t="shared" si="91"/>
        <v/>
      </c>
      <c r="D5237" s="122" t="str">
        <f t="shared" ref="D5237:E5237" si="4944">D5236</f>
        <v/>
      </c>
      <c r="E5237" s="123" t="str">
        <f t="shared" si="4944"/>
        <v/>
      </c>
      <c r="F5237" s="213"/>
      <c r="G5237" s="124"/>
      <c r="H5237" s="125"/>
      <c r="I5237" s="125"/>
      <c r="J5237" s="214"/>
      <c r="K5237" s="186"/>
      <c r="L5237" s="186"/>
      <c r="M5237" s="127"/>
      <c r="N5237" s="128" t="str">
        <f>VLOOKUP(K5237,COD!$O$2:$P$10,2,FALSE)</f>
        <v>#N/A</v>
      </c>
      <c r="O5237" s="128" t="str">
        <f>VLOOKUP(L5237,COD!$O$12:$P$25,2,FALSE)</f>
        <v>#N/A</v>
      </c>
      <c r="P5237" s="119" t="str">
        <f t="shared" si="4894"/>
        <v>#N/A</v>
      </c>
    </row>
    <row r="5238" ht="23.25" customHeight="1">
      <c r="A5238" s="86" t="str">
        <f t="shared" si="4892"/>
        <v>53</v>
      </c>
      <c r="B5238" s="120">
        <v>53.0</v>
      </c>
      <c r="C5238" s="121" t="str">
        <f t="shared" si="91"/>
        <v/>
      </c>
      <c r="D5238" s="122" t="str">
        <f t="shared" ref="D5238:E5238" si="4945">D5237</f>
        <v/>
      </c>
      <c r="E5238" s="123" t="str">
        <f t="shared" si="4945"/>
        <v/>
      </c>
      <c r="F5238" s="213"/>
      <c r="G5238" s="124"/>
      <c r="H5238" s="125"/>
      <c r="I5238" s="125"/>
      <c r="J5238" s="214"/>
      <c r="K5238" s="185"/>
      <c r="L5238" s="185"/>
      <c r="M5238" s="132"/>
      <c r="N5238" s="118" t="str">
        <f>VLOOKUP(K5238,COD!$O$2:$P$10,2,FALSE)</f>
        <v>#N/A</v>
      </c>
      <c r="O5238" s="118" t="str">
        <f>VLOOKUP(L5238,COD!$O$12:$P$25,2,FALSE)</f>
        <v>#N/A</v>
      </c>
      <c r="P5238" s="119" t="str">
        <f t="shared" si="4894"/>
        <v>#N/A</v>
      </c>
    </row>
    <row r="5239" ht="23.25" customHeight="1">
      <c r="A5239" s="86" t="str">
        <f t="shared" si="4892"/>
        <v>54</v>
      </c>
      <c r="B5239" s="120">
        <v>54.0</v>
      </c>
      <c r="C5239" s="121" t="str">
        <f t="shared" si="91"/>
        <v/>
      </c>
      <c r="D5239" s="122" t="str">
        <f t="shared" ref="D5239:E5239" si="4946">D5238</f>
        <v/>
      </c>
      <c r="E5239" s="123" t="str">
        <f t="shared" si="4946"/>
        <v/>
      </c>
      <c r="F5239" s="213"/>
      <c r="G5239" s="124"/>
      <c r="H5239" s="125"/>
      <c r="I5239" s="125"/>
      <c r="J5239" s="214"/>
      <c r="K5239" s="186"/>
      <c r="L5239" s="186"/>
      <c r="M5239" s="127"/>
      <c r="N5239" s="128" t="str">
        <f>VLOOKUP(K5239,COD!$O$2:$P$10,2,FALSE)</f>
        <v>#N/A</v>
      </c>
      <c r="O5239" s="128" t="str">
        <f>VLOOKUP(L5239,COD!$O$12:$P$25,2,FALSE)</f>
        <v>#N/A</v>
      </c>
      <c r="P5239" s="119" t="str">
        <f t="shared" si="4894"/>
        <v>#N/A</v>
      </c>
    </row>
    <row r="5240" ht="23.25" customHeight="1">
      <c r="A5240" s="86" t="str">
        <f t="shared" si="4892"/>
        <v>55</v>
      </c>
      <c r="B5240" s="120">
        <v>55.0</v>
      </c>
      <c r="C5240" s="121" t="str">
        <f t="shared" si="91"/>
        <v/>
      </c>
      <c r="D5240" s="122" t="str">
        <f t="shared" ref="D5240:E5240" si="4947">D5239</f>
        <v/>
      </c>
      <c r="E5240" s="123" t="str">
        <f t="shared" si="4947"/>
        <v/>
      </c>
      <c r="F5240" s="213"/>
      <c r="G5240" s="124"/>
      <c r="H5240" s="125"/>
      <c r="I5240" s="125"/>
      <c r="J5240" s="214"/>
      <c r="K5240" s="185"/>
      <c r="L5240" s="186"/>
      <c r="M5240" s="130"/>
      <c r="N5240" s="118" t="str">
        <f>VLOOKUP(K5240,COD!$O$2:$P$10,2,FALSE)</f>
        <v>#N/A</v>
      </c>
      <c r="O5240" s="118" t="str">
        <f>VLOOKUP(L5240,COD!$O$12:$P$25,2,FALSE)</f>
        <v>#N/A</v>
      </c>
      <c r="P5240" s="119" t="str">
        <f t="shared" si="4894"/>
        <v>#N/A</v>
      </c>
    </row>
    <row r="5241" ht="23.25" customHeight="1">
      <c r="A5241" s="86" t="str">
        <f t="shared" si="4892"/>
        <v>56</v>
      </c>
      <c r="B5241" s="120">
        <v>56.0</v>
      </c>
      <c r="C5241" s="121" t="str">
        <f t="shared" si="91"/>
        <v/>
      </c>
      <c r="D5241" s="122" t="str">
        <f t="shared" ref="D5241:E5241" si="4948">D5240</f>
        <v/>
      </c>
      <c r="E5241" s="123" t="str">
        <f t="shared" si="4948"/>
        <v/>
      </c>
      <c r="F5241" s="213"/>
      <c r="G5241" s="124"/>
      <c r="H5241" s="125"/>
      <c r="I5241" s="125"/>
      <c r="J5241" s="214"/>
      <c r="K5241" s="186"/>
      <c r="L5241" s="186"/>
      <c r="M5241" s="131"/>
      <c r="N5241" s="128" t="str">
        <f>VLOOKUP(K5241,COD!$O$2:$P$10,2,FALSE)</f>
        <v>#N/A</v>
      </c>
      <c r="O5241" s="128" t="str">
        <f>VLOOKUP(L5241,COD!$O$12:$P$25,2,FALSE)</f>
        <v>#N/A</v>
      </c>
      <c r="P5241" s="119" t="str">
        <f t="shared" si="4894"/>
        <v>#N/A</v>
      </c>
    </row>
    <row r="5242" ht="23.25" customHeight="1">
      <c r="A5242" s="86" t="str">
        <f t="shared" si="4892"/>
        <v>57</v>
      </c>
      <c r="B5242" s="120">
        <v>57.0</v>
      </c>
      <c r="C5242" s="121" t="str">
        <f t="shared" si="91"/>
        <v/>
      </c>
      <c r="D5242" s="122" t="str">
        <f t="shared" ref="D5242:E5242" si="4949">D5241</f>
        <v/>
      </c>
      <c r="E5242" s="123" t="str">
        <f t="shared" si="4949"/>
        <v/>
      </c>
      <c r="F5242" s="213"/>
      <c r="G5242" s="124"/>
      <c r="H5242" s="125"/>
      <c r="I5242" s="125"/>
      <c r="J5242" s="214"/>
      <c r="K5242" s="185"/>
      <c r="L5242" s="185"/>
      <c r="M5242" s="132"/>
      <c r="N5242" s="118" t="str">
        <f>VLOOKUP(K5242,COD!$O$2:$P$10,2,FALSE)</f>
        <v>#N/A</v>
      </c>
      <c r="O5242" s="118" t="str">
        <f>VLOOKUP(L5242,COD!$O$12:$P$25,2,FALSE)</f>
        <v>#N/A</v>
      </c>
      <c r="P5242" s="119" t="str">
        <f t="shared" si="4894"/>
        <v>#N/A</v>
      </c>
    </row>
    <row r="5243" ht="23.25" customHeight="1">
      <c r="A5243" s="86" t="str">
        <f t="shared" si="4892"/>
        <v>58</v>
      </c>
      <c r="B5243" s="120">
        <v>58.0</v>
      </c>
      <c r="C5243" s="121" t="str">
        <f t="shared" si="91"/>
        <v/>
      </c>
      <c r="D5243" s="122" t="str">
        <f t="shared" ref="D5243:E5243" si="4950">D5242</f>
        <v/>
      </c>
      <c r="E5243" s="123" t="str">
        <f t="shared" si="4950"/>
        <v/>
      </c>
      <c r="F5243" s="213"/>
      <c r="G5243" s="124"/>
      <c r="H5243" s="125"/>
      <c r="I5243" s="125"/>
      <c r="J5243" s="214"/>
      <c r="K5243" s="185"/>
      <c r="L5243" s="185"/>
      <c r="M5243" s="127"/>
      <c r="N5243" s="128" t="str">
        <f>VLOOKUP(K5243,COD!$O$2:$P$10,2,FALSE)</f>
        <v>#N/A</v>
      </c>
      <c r="O5243" s="128" t="str">
        <f>VLOOKUP(L5243,COD!$O$12:$P$25,2,FALSE)</f>
        <v>#N/A</v>
      </c>
      <c r="P5243" s="119" t="str">
        <f t="shared" si="4894"/>
        <v>#N/A</v>
      </c>
    </row>
    <row r="5244" ht="23.25" customHeight="1">
      <c r="A5244" s="86" t="str">
        <f t="shared" si="4892"/>
        <v>59</v>
      </c>
      <c r="B5244" s="120">
        <v>59.0</v>
      </c>
      <c r="C5244" s="121" t="str">
        <f t="shared" si="91"/>
        <v/>
      </c>
      <c r="D5244" s="122" t="str">
        <f t="shared" ref="D5244:E5244" si="4951">D5243</f>
        <v/>
      </c>
      <c r="E5244" s="123" t="str">
        <f t="shared" si="4951"/>
        <v/>
      </c>
      <c r="F5244" s="213"/>
      <c r="G5244" s="124"/>
      <c r="H5244" s="125"/>
      <c r="I5244" s="125"/>
      <c r="J5244" s="214"/>
      <c r="K5244" s="185"/>
      <c r="L5244" s="185"/>
      <c r="M5244" s="132"/>
      <c r="N5244" s="118" t="str">
        <f>VLOOKUP(K5244,COD!$O$2:$P$10,2,FALSE)</f>
        <v>#N/A</v>
      </c>
      <c r="O5244" s="118" t="str">
        <f>VLOOKUP(L5244,COD!$O$12:$P$25,2,FALSE)</f>
        <v>#N/A</v>
      </c>
      <c r="P5244" s="119" t="str">
        <f t="shared" si="4894"/>
        <v>#N/A</v>
      </c>
    </row>
    <row r="5245" ht="23.25" customHeight="1">
      <c r="A5245" s="86" t="str">
        <f t="shared" si="4892"/>
        <v>60</v>
      </c>
      <c r="B5245" s="120">
        <v>60.0</v>
      </c>
      <c r="C5245" s="121" t="str">
        <f t="shared" si="91"/>
        <v/>
      </c>
      <c r="D5245" s="122" t="str">
        <f t="shared" ref="D5245:E5245" si="4952">D5244</f>
        <v/>
      </c>
      <c r="E5245" s="123" t="str">
        <f t="shared" si="4952"/>
        <v/>
      </c>
      <c r="F5245" s="213"/>
      <c r="G5245" s="124"/>
      <c r="H5245" s="125"/>
      <c r="I5245" s="125"/>
      <c r="J5245" s="214"/>
      <c r="K5245" s="185"/>
      <c r="L5245" s="185"/>
      <c r="M5245" s="127"/>
      <c r="N5245" s="128" t="str">
        <f>VLOOKUP(K5245,COD!$O$2:$P$10,2,FALSE)</f>
        <v>#N/A</v>
      </c>
      <c r="O5245" s="128" t="str">
        <f>VLOOKUP(L5245,COD!$O$12:$P$25,2,FALSE)</f>
        <v>#N/A</v>
      </c>
      <c r="P5245" s="119" t="str">
        <f t="shared" si="4894"/>
        <v>#N/A</v>
      </c>
    </row>
    <row r="5246" ht="23.25" customHeight="1">
      <c r="A5246" s="86" t="str">
        <f t="shared" si="4892"/>
        <v>61</v>
      </c>
      <c r="B5246" s="120">
        <v>61.0</v>
      </c>
      <c r="C5246" s="121" t="str">
        <f t="shared" si="91"/>
        <v/>
      </c>
      <c r="D5246" s="122" t="str">
        <f t="shared" ref="D5246:E5246" si="4953">D5245</f>
        <v/>
      </c>
      <c r="E5246" s="123" t="str">
        <f t="shared" si="4953"/>
        <v/>
      </c>
      <c r="F5246" s="213"/>
      <c r="G5246" s="124"/>
      <c r="H5246" s="125"/>
      <c r="I5246" s="125"/>
      <c r="J5246" s="215"/>
      <c r="K5246" s="185"/>
      <c r="L5246" s="185"/>
      <c r="M5246" s="132"/>
      <c r="N5246" s="118" t="str">
        <f>VLOOKUP(K5246,COD!$O$2:$P$10,2,FALSE)</f>
        <v>#N/A</v>
      </c>
      <c r="O5246" s="118" t="str">
        <f>VLOOKUP(L5246,COD!$O$12:$P$25,2,FALSE)</f>
        <v>#N/A</v>
      </c>
      <c r="P5246" s="119" t="str">
        <f t="shared" si="4894"/>
        <v>#N/A</v>
      </c>
    </row>
    <row r="5247" ht="23.25" customHeight="1">
      <c r="A5247" s="86" t="str">
        <f t="shared" si="4892"/>
        <v>62</v>
      </c>
      <c r="B5247" s="120">
        <v>62.0</v>
      </c>
      <c r="C5247" s="121" t="str">
        <f t="shared" si="91"/>
        <v/>
      </c>
      <c r="D5247" s="122" t="str">
        <f t="shared" ref="D5247:E5247" si="4954">D5246</f>
        <v/>
      </c>
      <c r="E5247" s="123" t="str">
        <f t="shared" si="4954"/>
        <v/>
      </c>
      <c r="F5247" s="213"/>
      <c r="G5247" s="124"/>
      <c r="H5247" s="125"/>
      <c r="I5247" s="125"/>
      <c r="J5247" s="215"/>
      <c r="K5247" s="186"/>
      <c r="L5247" s="186"/>
      <c r="M5247" s="131"/>
      <c r="N5247" s="128" t="str">
        <f>VLOOKUP(K5247,COD!$O$2:$P$10,2,FALSE)</f>
        <v>#N/A</v>
      </c>
      <c r="O5247" s="128" t="str">
        <f>VLOOKUP(L5247,COD!$O$12:$P$25,2,FALSE)</f>
        <v>#N/A</v>
      </c>
      <c r="P5247" s="119" t="str">
        <f t="shared" si="4894"/>
        <v>#N/A</v>
      </c>
    </row>
    <row r="5248" ht="23.25" customHeight="1">
      <c r="A5248" s="86" t="str">
        <f t="shared" si="4892"/>
        <v>63</v>
      </c>
      <c r="B5248" s="120">
        <v>63.0</v>
      </c>
      <c r="C5248" s="121" t="str">
        <f t="shared" si="91"/>
        <v/>
      </c>
      <c r="D5248" s="122" t="str">
        <f t="shared" ref="D5248:E5248" si="4955">D5247</f>
        <v/>
      </c>
      <c r="E5248" s="123" t="str">
        <f t="shared" si="4955"/>
        <v/>
      </c>
      <c r="F5248" s="213"/>
      <c r="G5248" s="124"/>
      <c r="H5248" s="125"/>
      <c r="I5248" s="125"/>
      <c r="J5248" s="215"/>
      <c r="K5248" s="185"/>
      <c r="L5248" s="185"/>
      <c r="M5248" s="130"/>
      <c r="N5248" s="118" t="str">
        <f>VLOOKUP(K5248,COD!$O$2:$P$10,2,FALSE)</f>
        <v>#N/A</v>
      </c>
      <c r="O5248" s="118" t="str">
        <f>VLOOKUP(L5248,COD!$O$12:$P$25,2,FALSE)</f>
        <v>#N/A</v>
      </c>
      <c r="P5248" s="119" t="str">
        <f t="shared" si="4894"/>
        <v>#N/A</v>
      </c>
    </row>
    <row r="5249" ht="23.25" customHeight="1">
      <c r="A5249" s="86" t="str">
        <f t="shared" si="4892"/>
        <v>64</v>
      </c>
      <c r="B5249" s="120">
        <v>64.0</v>
      </c>
      <c r="C5249" s="121" t="str">
        <f t="shared" si="91"/>
        <v/>
      </c>
      <c r="D5249" s="122" t="str">
        <f t="shared" ref="D5249:E5249" si="4956">D5248</f>
        <v/>
      </c>
      <c r="E5249" s="123" t="str">
        <f t="shared" si="4956"/>
        <v/>
      </c>
      <c r="F5249" s="213"/>
      <c r="G5249" s="124"/>
      <c r="H5249" s="125"/>
      <c r="I5249" s="125"/>
      <c r="J5249" s="214"/>
      <c r="K5249" s="185"/>
      <c r="L5249" s="185"/>
      <c r="M5249" s="131"/>
      <c r="N5249" s="128" t="str">
        <f>VLOOKUP(K5249,COD!$O$2:$P$10,2,FALSE)</f>
        <v>#N/A</v>
      </c>
      <c r="O5249" s="128" t="str">
        <f>VLOOKUP(L5249,COD!$O$12:$P$25,2,FALSE)</f>
        <v>#N/A</v>
      </c>
      <c r="P5249" s="119" t="str">
        <f t="shared" si="4894"/>
        <v>#N/A</v>
      </c>
    </row>
    <row r="5250" ht="23.25" customHeight="1">
      <c r="A5250" s="86" t="str">
        <f t="shared" si="4892"/>
        <v>65</v>
      </c>
      <c r="B5250" s="120">
        <v>65.0</v>
      </c>
      <c r="C5250" s="121" t="str">
        <f t="shared" si="91"/>
        <v/>
      </c>
      <c r="D5250" s="122" t="str">
        <f t="shared" ref="D5250:E5250" si="4957">D5249</f>
        <v/>
      </c>
      <c r="E5250" s="123" t="str">
        <f t="shared" si="4957"/>
        <v/>
      </c>
      <c r="F5250" s="213"/>
      <c r="G5250" s="124"/>
      <c r="H5250" s="125"/>
      <c r="I5250" s="125"/>
      <c r="J5250" s="214"/>
      <c r="K5250" s="185"/>
      <c r="L5250" s="185"/>
      <c r="M5250" s="130"/>
      <c r="N5250" s="118" t="str">
        <f>VLOOKUP(K5250,COD!$O$2:$P$10,2,FALSE)</f>
        <v>#N/A</v>
      </c>
      <c r="O5250" s="118" t="str">
        <f>VLOOKUP(L5250,COD!$O$12:$P$25,2,FALSE)</f>
        <v>#N/A</v>
      </c>
      <c r="P5250" s="119" t="str">
        <f t="shared" si="4894"/>
        <v>#N/A</v>
      </c>
    </row>
    <row r="5251" ht="23.25" customHeight="1">
      <c r="A5251" s="86" t="str">
        <f t="shared" si="4892"/>
        <v>66</v>
      </c>
      <c r="B5251" s="120">
        <v>66.0</v>
      </c>
      <c r="C5251" s="121" t="str">
        <f t="shared" si="91"/>
        <v/>
      </c>
      <c r="D5251" s="122" t="str">
        <f t="shared" ref="D5251:E5251" si="4958">D5250</f>
        <v/>
      </c>
      <c r="E5251" s="123" t="str">
        <f t="shared" si="4958"/>
        <v/>
      </c>
      <c r="F5251" s="213"/>
      <c r="G5251" s="124"/>
      <c r="H5251" s="125"/>
      <c r="I5251" s="125"/>
      <c r="J5251" s="214"/>
      <c r="K5251" s="186"/>
      <c r="L5251" s="186"/>
      <c r="M5251" s="131"/>
      <c r="N5251" s="128" t="str">
        <f>VLOOKUP(K5251,COD!$O$2:$P$10,2,FALSE)</f>
        <v>#N/A</v>
      </c>
      <c r="O5251" s="128" t="str">
        <f>VLOOKUP(L5251,COD!$O$12:$P$25,2,FALSE)</f>
        <v>#N/A</v>
      </c>
      <c r="P5251" s="119" t="str">
        <f t="shared" si="4894"/>
        <v>#N/A</v>
      </c>
    </row>
    <row r="5252" ht="23.25" customHeight="1">
      <c r="A5252" s="86" t="str">
        <f t="shared" si="4892"/>
        <v>67</v>
      </c>
      <c r="B5252" s="120">
        <v>67.0</v>
      </c>
      <c r="C5252" s="121" t="str">
        <f t="shared" si="91"/>
        <v/>
      </c>
      <c r="D5252" s="122" t="str">
        <f t="shared" ref="D5252:E5252" si="4959">D5251</f>
        <v/>
      </c>
      <c r="E5252" s="123" t="str">
        <f t="shared" si="4959"/>
        <v/>
      </c>
      <c r="F5252" s="213"/>
      <c r="G5252" s="124"/>
      <c r="H5252" s="125"/>
      <c r="I5252" s="125"/>
      <c r="J5252" s="214"/>
      <c r="K5252" s="185"/>
      <c r="L5252" s="185"/>
      <c r="M5252" s="132"/>
      <c r="N5252" s="118" t="str">
        <f>VLOOKUP(K5252,COD!$O$2:$P$10,2,FALSE)</f>
        <v>#N/A</v>
      </c>
      <c r="O5252" s="118" t="str">
        <f>VLOOKUP(L5252,COD!$O$12:$P$25,2,FALSE)</f>
        <v>#N/A</v>
      </c>
      <c r="P5252" s="119" t="str">
        <f t="shared" si="4894"/>
        <v>#N/A</v>
      </c>
    </row>
    <row r="5253" ht="23.25" customHeight="1">
      <c r="A5253" s="86" t="str">
        <f t="shared" si="4892"/>
        <v>68</v>
      </c>
      <c r="B5253" s="120">
        <v>68.0</v>
      </c>
      <c r="C5253" s="121" t="str">
        <f t="shared" si="91"/>
        <v/>
      </c>
      <c r="D5253" s="122" t="str">
        <f t="shared" ref="D5253:E5253" si="4960">D5252</f>
        <v/>
      </c>
      <c r="E5253" s="123" t="str">
        <f t="shared" si="4960"/>
        <v/>
      </c>
      <c r="F5253" s="213"/>
      <c r="G5253" s="124"/>
      <c r="H5253" s="125"/>
      <c r="I5253" s="125"/>
      <c r="J5253" s="215"/>
      <c r="K5253" s="186"/>
      <c r="L5253" s="186"/>
      <c r="M5253" s="131"/>
      <c r="N5253" s="128" t="str">
        <f>VLOOKUP(K5253,COD!$O$2:$P$10,2,FALSE)</f>
        <v>#N/A</v>
      </c>
      <c r="O5253" s="128" t="str">
        <f>VLOOKUP(L5253,COD!$O$12:$P$25,2,FALSE)</f>
        <v>#N/A</v>
      </c>
      <c r="P5253" s="119" t="str">
        <f t="shared" si="4894"/>
        <v>#N/A</v>
      </c>
    </row>
    <row r="5254" ht="23.25" customHeight="1">
      <c r="A5254" s="86" t="str">
        <f t="shared" si="4892"/>
        <v>69</v>
      </c>
      <c r="B5254" s="120">
        <v>69.0</v>
      </c>
      <c r="C5254" s="121" t="str">
        <f t="shared" si="91"/>
        <v/>
      </c>
      <c r="D5254" s="122" t="str">
        <f t="shared" ref="D5254:E5254" si="4961">D5253</f>
        <v/>
      </c>
      <c r="E5254" s="123" t="str">
        <f t="shared" si="4961"/>
        <v/>
      </c>
      <c r="F5254" s="213"/>
      <c r="G5254" s="124"/>
      <c r="H5254" s="125"/>
      <c r="I5254" s="125"/>
      <c r="J5254" s="214"/>
      <c r="K5254" s="186"/>
      <c r="L5254" s="186"/>
      <c r="M5254" s="130"/>
      <c r="N5254" s="118" t="str">
        <f>VLOOKUP(K5254,COD!$O$2:$P$10,2,FALSE)</f>
        <v>#N/A</v>
      </c>
      <c r="O5254" s="118" t="str">
        <f>VLOOKUP(L5254,COD!$O$12:$P$25,2,FALSE)</f>
        <v>#N/A</v>
      </c>
      <c r="P5254" s="119" t="str">
        <f t="shared" si="4894"/>
        <v>#N/A</v>
      </c>
    </row>
    <row r="5255" ht="23.25" customHeight="1">
      <c r="A5255" s="86" t="str">
        <f t="shared" si="4892"/>
        <v>70</v>
      </c>
      <c r="B5255" s="136">
        <v>70.0</v>
      </c>
      <c r="C5255" s="137" t="str">
        <f t="shared" si="91"/>
        <v/>
      </c>
      <c r="D5255" s="138" t="str">
        <f t="shared" ref="D5255:E5255" si="4962">D5254</f>
        <v/>
      </c>
      <c r="E5255" s="139" t="str">
        <f t="shared" si="4962"/>
        <v/>
      </c>
      <c r="F5255" s="216"/>
      <c r="G5255" s="141"/>
      <c r="H5255" s="142"/>
      <c r="I5255" s="142"/>
      <c r="J5255" s="217"/>
      <c r="K5255" s="199"/>
      <c r="L5255" s="199"/>
      <c r="M5255" s="145"/>
      <c r="N5255" s="128" t="str">
        <f>VLOOKUP(K5255,COD!$O$2:$P$10,2,FALSE)</f>
        <v>#N/A</v>
      </c>
      <c r="O5255" s="128" t="str">
        <f>VLOOKUP(L5255,COD!$O$12:$P$25,2,FALSE)</f>
        <v>#N/A</v>
      </c>
      <c r="P5255" s="119" t="str">
        <f t="shared" si="4894"/>
        <v>#N/A</v>
      </c>
    </row>
    <row r="5256" ht="21.0" customHeight="1">
      <c r="A5256" s="86" t="str">
        <f t="shared" ref="A5256:A5258" si="4964">E5256&amp;D5256&amp;F5256</f>
        <v>CLAVE ROJA</v>
      </c>
      <c r="B5256" s="108" t="s">
        <v>450</v>
      </c>
      <c r="C5256" s="146" t="str">
        <f t="shared" si="91"/>
        <v/>
      </c>
      <c r="D5256" s="147" t="str">
        <f t="shared" ref="D5256:E5256" si="4963">D5255</f>
        <v/>
      </c>
      <c r="E5256" s="148" t="str">
        <f t="shared" si="4963"/>
        <v/>
      </c>
      <c r="F5256" s="149" t="s">
        <v>21</v>
      </c>
      <c r="G5256" s="150"/>
      <c r="H5256" s="150"/>
      <c r="I5256" s="150"/>
      <c r="J5256" s="151"/>
      <c r="K5256" s="152"/>
      <c r="L5256" s="151"/>
      <c r="M5256" s="153"/>
      <c r="N5256" s="119" t="str">
        <f>VLOOKUP(K5256,COD!$O$2:$P$10,2,FALSE)</f>
        <v>#N/A</v>
      </c>
      <c r="O5256" s="119" t="str">
        <f>VLOOKUP(L5256,COD!$O$12:$P$25,2,FALSE)</f>
        <v>#N/A</v>
      </c>
      <c r="P5256" s="119" t="str">
        <f t="shared" si="4894"/>
        <v>#N/A</v>
      </c>
    </row>
    <row r="5257" ht="21.0" customHeight="1">
      <c r="A5257" s="86" t="str">
        <f t="shared" si="4964"/>
        <v>CLAVE AMARILLA</v>
      </c>
      <c r="B5257" s="120" t="s">
        <v>450</v>
      </c>
      <c r="C5257" s="154" t="str">
        <f t="shared" si="91"/>
        <v/>
      </c>
      <c r="D5257" s="155" t="str">
        <f t="shared" ref="D5257:E5257" si="4965">D5256</f>
        <v/>
      </c>
      <c r="E5257" s="123" t="str">
        <f t="shared" si="4965"/>
        <v/>
      </c>
      <c r="F5257" s="156" t="s">
        <v>32</v>
      </c>
      <c r="G5257" s="157"/>
      <c r="H5257" s="157"/>
      <c r="I5257" s="157"/>
      <c r="J5257" s="158"/>
      <c r="K5257" s="159"/>
      <c r="L5257" s="158"/>
      <c r="M5257" s="130"/>
      <c r="N5257" s="119" t="str">
        <f>VLOOKUP(K5257,COD!$O$2:$P$10,2,FALSE)</f>
        <v>#N/A</v>
      </c>
      <c r="O5257" s="119" t="str">
        <f>VLOOKUP(L5257,COD!$O$12:$P$25,2,FALSE)</f>
        <v>#N/A</v>
      </c>
      <c r="P5257" s="119" t="str">
        <f t="shared" si="4894"/>
        <v>#N/A</v>
      </c>
    </row>
    <row r="5258" ht="21.0" customHeight="1">
      <c r="A5258" s="86" t="str">
        <f t="shared" si="4964"/>
        <v>CLAVE AZUL</v>
      </c>
      <c r="B5258" s="136" t="s">
        <v>450</v>
      </c>
      <c r="C5258" s="160" t="str">
        <f t="shared" si="91"/>
        <v/>
      </c>
      <c r="D5258" s="161" t="str">
        <f t="shared" ref="D5258:E5258" si="4966">D5257</f>
        <v/>
      </c>
      <c r="E5258" s="139" t="str">
        <f t="shared" si="4966"/>
        <v/>
      </c>
      <c r="F5258" s="162" t="s">
        <v>43</v>
      </c>
      <c r="G5258" s="163"/>
      <c r="H5258" s="163"/>
      <c r="I5258" s="163"/>
      <c r="J5258" s="164"/>
      <c r="K5258" s="165"/>
      <c r="L5258" s="164"/>
      <c r="M5258" s="166"/>
      <c r="N5258" s="119" t="str">
        <f>VLOOKUP(K5258,COD!$O$2:$P$10,2,FALSE)</f>
        <v>#N/A</v>
      </c>
      <c r="O5258" s="119" t="str">
        <f>VLOOKUP(L5258,COD!$O$12:$P$25,2,FALSE)</f>
        <v>#N/A</v>
      </c>
      <c r="P5258" s="119" t="str">
        <f t="shared" si="4894"/>
        <v>#N/A</v>
      </c>
    </row>
    <row r="5259" ht="23.25" customHeight="1">
      <c r="A5259" s="86" t="str">
        <f t="shared" ref="A5259:A5328" si="4967">E5259&amp;D5259&amp;B5259</f>
        <v>1</v>
      </c>
      <c r="B5259" s="167">
        <v>1.0</v>
      </c>
      <c r="C5259" s="168" t="str">
        <f t="shared" si="91"/>
        <v/>
      </c>
      <c r="D5259" s="169" t="str">
        <f>VLOOKUP($B$2&amp;$E5259,'Numeración'!$A$4:$G$63,5,FALSE)</f>
        <v/>
      </c>
      <c r="E5259" s="218"/>
      <c r="F5259" s="171"/>
      <c r="G5259" s="172"/>
      <c r="H5259" s="173"/>
      <c r="I5259" s="173"/>
      <c r="J5259" s="174"/>
      <c r="K5259" s="175"/>
      <c r="L5259" s="175"/>
      <c r="M5259" s="176"/>
      <c r="N5259" s="128" t="str">
        <f>VLOOKUP(K5259,COD!$O$2:$P$10,2,FALSE)</f>
        <v>#N/A</v>
      </c>
      <c r="O5259" s="128" t="str">
        <f>VLOOKUP(L5259,COD!$O$12:$P$25,2,FALSE)</f>
        <v>#N/A</v>
      </c>
      <c r="P5259" s="119" t="str">
        <f t="shared" si="4894"/>
        <v>#N/A</v>
      </c>
    </row>
    <row r="5260" ht="23.25" customHeight="1">
      <c r="A5260" s="86" t="str">
        <f t="shared" si="4967"/>
        <v>2</v>
      </c>
      <c r="B5260" s="177">
        <v>2.0</v>
      </c>
      <c r="C5260" s="178" t="str">
        <f t="shared" si="91"/>
        <v/>
      </c>
      <c r="D5260" s="179" t="str">
        <f t="shared" ref="D5260:E5260" si="4968">D5259</f>
        <v/>
      </c>
      <c r="E5260" s="180" t="str">
        <f t="shared" si="4968"/>
        <v/>
      </c>
      <c r="F5260" s="181"/>
      <c r="G5260" s="182"/>
      <c r="H5260" s="183"/>
      <c r="I5260" s="183"/>
      <c r="J5260" s="184"/>
      <c r="K5260" s="185"/>
      <c r="L5260" s="186"/>
      <c r="M5260" s="132"/>
      <c r="N5260" s="118" t="str">
        <f>VLOOKUP(K5260,COD!$O$2:$P$10,2,FALSE)</f>
        <v>#N/A</v>
      </c>
      <c r="O5260" s="118" t="str">
        <f>VLOOKUP(L5260,COD!$O$12:$P$25,2,FALSE)</f>
        <v>#N/A</v>
      </c>
      <c r="P5260" s="119" t="str">
        <f t="shared" si="4894"/>
        <v>#N/A</v>
      </c>
    </row>
    <row r="5261" ht="23.25" customHeight="1">
      <c r="A5261" s="86" t="str">
        <f t="shared" si="4967"/>
        <v>3</v>
      </c>
      <c r="B5261" s="177">
        <v>3.0</v>
      </c>
      <c r="C5261" s="178" t="str">
        <f t="shared" si="91"/>
        <v/>
      </c>
      <c r="D5261" s="179" t="str">
        <f t="shared" ref="D5261:E5261" si="4969">D5260</f>
        <v/>
      </c>
      <c r="E5261" s="180" t="str">
        <f t="shared" si="4969"/>
        <v/>
      </c>
      <c r="F5261" s="181"/>
      <c r="G5261" s="182"/>
      <c r="H5261" s="183"/>
      <c r="I5261" s="183"/>
      <c r="J5261" s="184"/>
      <c r="K5261" s="185"/>
      <c r="L5261" s="185"/>
      <c r="M5261" s="131"/>
      <c r="N5261" s="128" t="str">
        <f>VLOOKUP(K5261,COD!$O$2:$P$10,2,FALSE)</f>
        <v>#N/A</v>
      </c>
      <c r="O5261" s="128" t="str">
        <f>VLOOKUP(L5261,COD!$O$12:$P$25,2,FALSE)</f>
        <v>#N/A</v>
      </c>
      <c r="P5261" s="119" t="str">
        <f t="shared" si="4894"/>
        <v>#N/A</v>
      </c>
    </row>
    <row r="5262" ht="23.25" customHeight="1">
      <c r="A5262" s="86" t="str">
        <f t="shared" si="4967"/>
        <v>4</v>
      </c>
      <c r="B5262" s="177">
        <v>4.0</v>
      </c>
      <c r="C5262" s="178" t="str">
        <f t="shared" si="91"/>
        <v/>
      </c>
      <c r="D5262" s="179" t="str">
        <f t="shared" ref="D5262:E5262" si="4970">D5261</f>
        <v/>
      </c>
      <c r="E5262" s="180" t="str">
        <f t="shared" si="4970"/>
        <v/>
      </c>
      <c r="F5262" s="181"/>
      <c r="G5262" s="182"/>
      <c r="H5262" s="183"/>
      <c r="I5262" s="183"/>
      <c r="J5262" s="184"/>
      <c r="K5262" s="185"/>
      <c r="L5262" s="185"/>
      <c r="M5262" s="132"/>
      <c r="N5262" s="118" t="str">
        <f>VLOOKUP(K5262,COD!$O$2:$P$10,2,FALSE)</f>
        <v>#N/A</v>
      </c>
      <c r="O5262" s="118" t="str">
        <f>VLOOKUP(L5262,COD!$O$12:$P$25,2,FALSE)</f>
        <v>#N/A</v>
      </c>
      <c r="P5262" s="119" t="str">
        <f t="shared" si="4894"/>
        <v>#N/A</v>
      </c>
    </row>
    <row r="5263" ht="23.25" customHeight="1">
      <c r="A5263" s="86" t="str">
        <f t="shared" si="4967"/>
        <v>5</v>
      </c>
      <c r="B5263" s="177">
        <v>5.0</v>
      </c>
      <c r="C5263" s="178" t="str">
        <f t="shared" si="91"/>
        <v/>
      </c>
      <c r="D5263" s="179" t="str">
        <f t="shared" ref="D5263:E5263" si="4971">D5262</f>
        <v/>
      </c>
      <c r="E5263" s="180" t="str">
        <f t="shared" si="4971"/>
        <v/>
      </c>
      <c r="F5263" s="181"/>
      <c r="G5263" s="182"/>
      <c r="H5263" s="183"/>
      <c r="I5263" s="183"/>
      <c r="J5263" s="184"/>
      <c r="K5263" s="185"/>
      <c r="L5263" s="185"/>
      <c r="M5263" s="131"/>
      <c r="N5263" s="128" t="str">
        <f>VLOOKUP(K5263,COD!$O$2:$P$10,2,FALSE)</f>
        <v>#N/A</v>
      </c>
      <c r="O5263" s="128" t="str">
        <f>VLOOKUP(L5263,COD!$O$12:$P$25,2,FALSE)</f>
        <v>#N/A</v>
      </c>
      <c r="P5263" s="119" t="str">
        <f t="shared" si="4894"/>
        <v>#N/A</v>
      </c>
    </row>
    <row r="5264" ht="23.25" customHeight="1">
      <c r="A5264" s="86" t="str">
        <f t="shared" si="4967"/>
        <v>6</v>
      </c>
      <c r="B5264" s="177">
        <v>6.0</v>
      </c>
      <c r="C5264" s="178" t="str">
        <f t="shared" si="91"/>
        <v/>
      </c>
      <c r="D5264" s="179" t="str">
        <f t="shared" ref="D5264:E5264" si="4972">D5263</f>
        <v/>
      </c>
      <c r="E5264" s="180" t="str">
        <f t="shared" si="4972"/>
        <v/>
      </c>
      <c r="F5264" s="181"/>
      <c r="G5264" s="182"/>
      <c r="H5264" s="183"/>
      <c r="I5264" s="183"/>
      <c r="J5264" s="184"/>
      <c r="K5264" s="185"/>
      <c r="L5264" s="185"/>
      <c r="M5264" s="130"/>
      <c r="N5264" s="118" t="str">
        <f>VLOOKUP(K5264,COD!$O$2:$P$10,2,FALSE)</f>
        <v>#N/A</v>
      </c>
      <c r="O5264" s="118" t="str">
        <f>VLOOKUP(L5264,COD!$O$12:$P$25,2,FALSE)</f>
        <v>#N/A</v>
      </c>
      <c r="P5264" s="119" t="str">
        <f t="shared" si="4894"/>
        <v>#N/A</v>
      </c>
    </row>
    <row r="5265" ht="23.25" customHeight="1">
      <c r="A5265" s="86" t="str">
        <f t="shared" si="4967"/>
        <v>7</v>
      </c>
      <c r="B5265" s="177">
        <v>7.0</v>
      </c>
      <c r="C5265" s="178" t="str">
        <f t="shared" si="91"/>
        <v/>
      </c>
      <c r="D5265" s="179" t="str">
        <f t="shared" ref="D5265:E5265" si="4973">D5264</f>
        <v/>
      </c>
      <c r="E5265" s="180" t="str">
        <f t="shared" si="4973"/>
        <v/>
      </c>
      <c r="F5265" s="181"/>
      <c r="G5265" s="182"/>
      <c r="H5265" s="183"/>
      <c r="I5265" s="183"/>
      <c r="J5265" s="184"/>
      <c r="K5265" s="185"/>
      <c r="L5265" s="185"/>
      <c r="M5265" s="127"/>
      <c r="N5265" s="128" t="str">
        <f>VLOOKUP(K5265,COD!$O$2:$P$10,2,FALSE)</f>
        <v>#N/A</v>
      </c>
      <c r="O5265" s="128" t="str">
        <f>VLOOKUP(L5265,COD!$O$12:$P$25,2,FALSE)</f>
        <v>#N/A</v>
      </c>
      <c r="P5265" s="119" t="str">
        <f t="shared" si="4894"/>
        <v>#N/A</v>
      </c>
    </row>
    <row r="5266" ht="23.25" customHeight="1">
      <c r="A5266" s="86" t="str">
        <f t="shared" si="4967"/>
        <v>8</v>
      </c>
      <c r="B5266" s="177">
        <v>8.0</v>
      </c>
      <c r="C5266" s="178" t="str">
        <f t="shared" si="91"/>
        <v/>
      </c>
      <c r="D5266" s="179" t="str">
        <f t="shared" ref="D5266:E5266" si="4974">D5265</f>
        <v/>
      </c>
      <c r="E5266" s="180" t="str">
        <f t="shared" si="4974"/>
        <v/>
      </c>
      <c r="F5266" s="181"/>
      <c r="G5266" s="182"/>
      <c r="H5266" s="183"/>
      <c r="I5266" s="183"/>
      <c r="J5266" s="184"/>
      <c r="K5266" s="185"/>
      <c r="L5266" s="185"/>
      <c r="M5266" s="132"/>
      <c r="N5266" s="118" t="str">
        <f>VLOOKUP(K5266,COD!$O$2:$P$10,2,FALSE)</f>
        <v>#N/A</v>
      </c>
      <c r="O5266" s="118" t="str">
        <f>VLOOKUP(L5266,COD!$O$12:$P$25,2,FALSE)</f>
        <v>#N/A</v>
      </c>
      <c r="P5266" s="119" t="str">
        <f t="shared" si="4894"/>
        <v>#N/A</v>
      </c>
    </row>
    <row r="5267" ht="23.25" customHeight="1">
      <c r="A5267" s="86" t="str">
        <f t="shared" si="4967"/>
        <v>9</v>
      </c>
      <c r="B5267" s="177">
        <v>9.0</v>
      </c>
      <c r="C5267" s="178" t="str">
        <f t="shared" si="91"/>
        <v/>
      </c>
      <c r="D5267" s="179" t="str">
        <f t="shared" ref="D5267:E5267" si="4975">D5266</f>
        <v/>
      </c>
      <c r="E5267" s="180" t="str">
        <f t="shared" si="4975"/>
        <v/>
      </c>
      <c r="F5267" s="181"/>
      <c r="G5267" s="182"/>
      <c r="H5267" s="183"/>
      <c r="I5267" s="183"/>
      <c r="J5267" s="184"/>
      <c r="K5267" s="185"/>
      <c r="L5267" s="185"/>
      <c r="M5267" s="131"/>
      <c r="N5267" s="128" t="str">
        <f>VLOOKUP(K5267,COD!$O$2:$P$10,2,FALSE)</f>
        <v>#N/A</v>
      </c>
      <c r="O5267" s="128" t="str">
        <f>VLOOKUP(L5267,COD!$O$12:$P$25,2,FALSE)</f>
        <v>#N/A</v>
      </c>
      <c r="P5267" s="119" t="str">
        <f t="shared" si="4894"/>
        <v>#N/A</v>
      </c>
    </row>
    <row r="5268" ht="23.25" customHeight="1">
      <c r="A5268" s="86" t="str">
        <f t="shared" si="4967"/>
        <v>10</v>
      </c>
      <c r="B5268" s="177">
        <v>10.0</v>
      </c>
      <c r="C5268" s="178" t="str">
        <f t="shared" si="91"/>
        <v/>
      </c>
      <c r="D5268" s="179" t="str">
        <f t="shared" ref="D5268:E5268" si="4976">D5267</f>
        <v/>
      </c>
      <c r="E5268" s="180" t="str">
        <f t="shared" si="4976"/>
        <v/>
      </c>
      <c r="F5268" s="181"/>
      <c r="G5268" s="182"/>
      <c r="H5268" s="183"/>
      <c r="I5268" s="183"/>
      <c r="J5268" s="184"/>
      <c r="K5268" s="185"/>
      <c r="L5268" s="185"/>
      <c r="M5268" s="132"/>
      <c r="N5268" s="118" t="str">
        <f>VLOOKUP(K5268,COD!$O$2:$P$10,2,FALSE)</f>
        <v>#N/A</v>
      </c>
      <c r="O5268" s="118" t="str">
        <f>VLOOKUP(L5268,COD!$O$12:$P$25,2,FALSE)</f>
        <v>#N/A</v>
      </c>
      <c r="P5268" s="119" t="str">
        <f t="shared" si="4894"/>
        <v>#N/A</v>
      </c>
    </row>
    <row r="5269" ht="23.25" customHeight="1">
      <c r="A5269" s="86" t="str">
        <f t="shared" si="4967"/>
        <v>11</v>
      </c>
      <c r="B5269" s="177">
        <v>11.0</v>
      </c>
      <c r="C5269" s="178" t="str">
        <f t="shared" si="91"/>
        <v/>
      </c>
      <c r="D5269" s="179" t="str">
        <f t="shared" ref="D5269:E5269" si="4977">D5268</f>
        <v/>
      </c>
      <c r="E5269" s="180" t="str">
        <f t="shared" si="4977"/>
        <v/>
      </c>
      <c r="F5269" s="181"/>
      <c r="G5269" s="182"/>
      <c r="H5269" s="183"/>
      <c r="I5269" s="183"/>
      <c r="J5269" s="184"/>
      <c r="K5269" s="185"/>
      <c r="L5269" s="185"/>
      <c r="M5269" s="131"/>
      <c r="N5269" s="128" t="str">
        <f>VLOOKUP(K5269,COD!$O$2:$P$10,2,FALSE)</f>
        <v>#N/A</v>
      </c>
      <c r="O5269" s="128" t="str">
        <f>VLOOKUP(L5269,COD!$O$12:$P$25,2,FALSE)</f>
        <v>#N/A</v>
      </c>
      <c r="P5269" s="119" t="str">
        <f t="shared" si="4894"/>
        <v>#N/A</v>
      </c>
    </row>
    <row r="5270" ht="23.25" customHeight="1">
      <c r="A5270" s="86" t="str">
        <f t="shared" si="4967"/>
        <v>12</v>
      </c>
      <c r="B5270" s="177">
        <v>12.0</v>
      </c>
      <c r="C5270" s="178" t="str">
        <f t="shared" si="91"/>
        <v/>
      </c>
      <c r="D5270" s="179" t="str">
        <f t="shared" ref="D5270:E5270" si="4978">D5269</f>
        <v/>
      </c>
      <c r="E5270" s="180" t="str">
        <f t="shared" si="4978"/>
        <v/>
      </c>
      <c r="F5270" s="181"/>
      <c r="G5270" s="182"/>
      <c r="H5270" s="183"/>
      <c r="I5270" s="183"/>
      <c r="J5270" s="184"/>
      <c r="K5270" s="186"/>
      <c r="L5270" s="186"/>
      <c r="M5270" s="130"/>
      <c r="N5270" s="118" t="str">
        <f>VLOOKUP(K5270,COD!$O$2:$P$10,2,FALSE)</f>
        <v>#N/A</v>
      </c>
      <c r="O5270" s="118" t="str">
        <f>VLOOKUP(L5270,COD!$O$12:$P$25,2,FALSE)</f>
        <v>#N/A</v>
      </c>
      <c r="P5270" s="119" t="str">
        <f t="shared" si="4894"/>
        <v>#N/A</v>
      </c>
    </row>
    <row r="5271" ht="23.25" customHeight="1">
      <c r="A5271" s="86" t="str">
        <f t="shared" si="4967"/>
        <v>13</v>
      </c>
      <c r="B5271" s="177">
        <v>13.0</v>
      </c>
      <c r="C5271" s="178" t="str">
        <f t="shared" si="91"/>
        <v/>
      </c>
      <c r="D5271" s="179" t="str">
        <f t="shared" ref="D5271:E5271" si="4979">D5270</f>
        <v/>
      </c>
      <c r="E5271" s="180" t="str">
        <f t="shared" si="4979"/>
        <v/>
      </c>
      <c r="F5271" s="181"/>
      <c r="G5271" s="182"/>
      <c r="H5271" s="183"/>
      <c r="I5271" s="183"/>
      <c r="J5271" s="184"/>
      <c r="K5271" s="185"/>
      <c r="L5271" s="185"/>
      <c r="M5271" s="127"/>
      <c r="N5271" s="128" t="str">
        <f>VLOOKUP(K5271,COD!$O$2:$P$10,2,FALSE)</f>
        <v>#N/A</v>
      </c>
      <c r="O5271" s="128" t="str">
        <f>VLOOKUP(L5271,COD!$O$12:$P$25,2,FALSE)</f>
        <v>#N/A</v>
      </c>
      <c r="P5271" s="119" t="str">
        <f t="shared" si="4894"/>
        <v>#N/A</v>
      </c>
    </row>
    <row r="5272" ht="23.25" customHeight="1">
      <c r="A5272" s="86" t="str">
        <f t="shared" si="4967"/>
        <v>14</v>
      </c>
      <c r="B5272" s="177">
        <v>14.0</v>
      </c>
      <c r="C5272" s="178" t="str">
        <f t="shared" si="91"/>
        <v/>
      </c>
      <c r="D5272" s="179" t="str">
        <f t="shared" ref="D5272:E5272" si="4980">D5271</f>
        <v/>
      </c>
      <c r="E5272" s="180" t="str">
        <f t="shared" si="4980"/>
        <v/>
      </c>
      <c r="F5272" s="181"/>
      <c r="G5272" s="182"/>
      <c r="H5272" s="183"/>
      <c r="I5272" s="183"/>
      <c r="J5272" s="184"/>
      <c r="K5272" s="186"/>
      <c r="L5272" s="186"/>
      <c r="M5272" s="130"/>
      <c r="N5272" s="118" t="str">
        <f>VLOOKUP(K5272,COD!$O$2:$P$10,2,FALSE)</f>
        <v>#N/A</v>
      </c>
      <c r="O5272" s="118" t="str">
        <f>VLOOKUP(L5272,COD!$O$12:$P$25,2,FALSE)</f>
        <v>#N/A</v>
      </c>
      <c r="P5272" s="119" t="str">
        <f t="shared" si="4894"/>
        <v>#N/A</v>
      </c>
    </row>
    <row r="5273" ht="23.25" customHeight="1">
      <c r="A5273" s="86" t="str">
        <f t="shared" si="4967"/>
        <v>15</v>
      </c>
      <c r="B5273" s="177">
        <v>15.0</v>
      </c>
      <c r="C5273" s="178" t="str">
        <f t="shared" si="91"/>
        <v/>
      </c>
      <c r="D5273" s="179" t="str">
        <f t="shared" ref="D5273:E5273" si="4981">D5272</f>
        <v/>
      </c>
      <c r="E5273" s="180" t="str">
        <f t="shared" si="4981"/>
        <v/>
      </c>
      <c r="F5273" s="181"/>
      <c r="G5273" s="182"/>
      <c r="H5273" s="183"/>
      <c r="I5273" s="183"/>
      <c r="J5273" s="184"/>
      <c r="K5273" s="186"/>
      <c r="L5273" s="186"/>
      <c r="M5273" s="127"/>
      <c r="N5273" s="128" t="str">
        <f>VLOOKUP(K5273,COD!$O$2:$P$10,2,FALSE)</f>
        <v>#N/A</v>
      </c>
      <c r="O5273" s="128" t="str">
        <f>VLOOKUP(L5273,COD!$O$12:$P$25,2,FALSE)</f>
        <v>#N/A</v>
      </c>
      <c r="P5273" s="119" t="str">
        <f t="shared" si="4894"/>
        <v>#N/A</v>
      </c>
    </row>
    <row r="5274" ht="23.25" customHeight="1">
      <c r="A5274" s="86" t="str">
        <f t="shared" si="4967"/>
        <v>16</v>
      </c>
      <c r="B5274" s="177">
        <v>16.0</v>
      </c>
      <c r="C5274" s="178" t="str">
        <f t="shared" si="91"/>
        <v/>
      </c>
      <c r="D5274" s="179" t="str">
        <f t="shared" ref="D5274:E5274" si="4982">D5273</f>
        <v/>
      </c>
      <c r="E5274" s="180" t="str">
        <f t="shared" si="4982"/>
        <v/>
      </c>
      <c r="F5274" s="181"/>
      <c r="G5274" s="182"/>
      <c r="H5274" s="183"/>
      <c r="I5274" s="183"/>
      <c r="J5274" s="184"/>
      <c r="K5274" s="186"/>
      <c r="L5274" s="186"/>
      <c r="M5274" s="132"/>
      <c r="N5274" s="118" t="str">
        <f>VLOOKUP(K5274,COD!$O$2:$P$10,2,FALSE)</f>
        <v>#N/A</v>
      </c>
      <c r="O5274" s="118" t="str">
        <f>VLOOKUP(L5274,COD!$O$12:$P$25,2,FALSE)</f>
        <v>#N/A</v>
      </c>
      <c r="P5274" s="119" t="str">
        <f t="shared" si="4894"/>
        <v>#N/A</v>
      </c>
    </row>
    <row r="5275" ht="23.25" customHeight="1">
      <c r="A5275" s="86" t="str">
        <f t="shared" si="4967"/>
        <v>17</v>
      </c>
      <c r="B5275" s="177">
        <v>17.0</v>
      </c>
      <c r="C5275" s="178" t="str">
        <f t="shared" si="91"/>
        <v/>
      </c>
      <c r="D5275" s="179" t="str">
        <f t="shared" ref="D5275:E5275" si="4983">D5274</f>
        <v/>
      </c>
      <c r="E5275" s="180" t="str">
        <f t="shared" si="4983"/>
        <v/>
      </c>
      <c r="F5275" s="181"/>
      <c r="G5275" s="182"/>
      <c r="H5275" s="183"/>
      <c r="I5275" s="183"/>
      <c r="J5275" s="184"/>
      <c r="K5275" s="186"/>
      <c r="L5275" s="186"/>
      <c r="M5275" s="131"/>
      <c r="N5275" s="128" t="str">
        <f>VLOOKUP(K5275,COD!$O$2:$P$10,2,FALSE)</f>
        <v>#N/A</v>
      </c>
      <c r="O5275" s="128" t="str">
        <f>VLOOKUP(L5275,COD!$O$12:$P$25,2,FALSE)</f>
        <v>#N/A</v>
      </c>
      <c r="P5275" s="119" t="str">
        <f t="shared" si="4894"/>
        <v>#N/A</v>
      </c>
    </row>
    <row r="5276" ht="23.25" customHeight="1">
      <c r="A5276" s="86" t="str">
        <f t="shared" si="4967"/>
        <v>18</v>
      </c>
      <c r="B5276" s="177">
        <v>18.0</v>
      </c>
      <c r="C5276" s="178" t="str">
        <f t="shared" si="91"/>
        <v/>
      </c>
      <c r="D5276" s="179" t="str">
        <f t="shared" ref="D5276:E5276" si="4984">D5275</f>
        <v/>
      </c>
      <c r="E5276" s="180" t="str">
        <f t="shared" si="4984"/>
        <v/>
      </c>
      <c r="F5276" s="181"/>
      <c r="G5276" s="182"/>
      <c r="H5276" s="183"/>
      <c r="I5276" s="183"/>
      <c r="J5276" s="187"/>
      <c r="K5276" s="186"/>
      <c r="L5276" s="186"/>
      <c r="M5276" s="130"/>
      <c r="N5276" s="118" t="str">
        <f>VLOOKUP(K5276,COD!$O$2:$P$10,2,FALSE)</f>
        <v>#N/A</v>
      </c>
      <c r="O5276" s="118" t="str">
        <f>VLOOKUP(L5276,COD!$O$12:$P$25,2,FALSE)</f>
        <v>#N/A</v>
      </c>
      <c r="P5276" s="119" t="str">
        <f t="shared" si="4894"/>
        <v>#N/A</v>
      </c>
    </row>
    <row r="5277" ht="23.25" customHeight="1">
      <c r="A5277" s="86" t="str">
        <f t="shared" si="4967"/>
        <v>19</v>
      </c>
      <c r="B5277" s="177">
        <v>19.0</v>
      </c>
      <c r="C5277" s="178" t="str">
        <f t="shared" si="91"/>
        <v/>
      </c>
      <c r="D5277" s="179" t="str">
        <f t="shared" ref="D5277:E5277" si="4985">D5276</f>
        <v/>
      </c>
      <c r="E5277" s="180" t="str">
        <f t="shared" si="4985"/>
        <v/>
      </c>
      <c r="F5277" s="181"/>
      <c r="G5277" s="182"/>
      <c r="H5277" s="183"/>
      <c r="I5277" s="183"/>
      <c r="J5277" s="184"/>
      <c r="K5277" s="186"/>
      <c r="L5277" s="186"/>
      <c r="M5277" s="127"/>
      <c r="N5277" s="128" t="str">
        <f>VLOOKUP(K5277,COD!$O$2:$P$10,2,FALSE)</f>
        <v>#N/A</v>
      </c>
      <c r="O5277" s="128" t="str">
        <f>VLOOKUP(L5277,COD!$O$12:$P$25,2,FALSE)</f>
        <v>#N/A</v>
      </c>
      <c r="P5277" s="119" t="str">
        <f t="shared" si="4894"/>
        <v>#N/A</v>
      </c>
    </row>
    <row r="5278" ht="23.25" customHeight="1">
      <c r="A5278" s="86" t="str">
        <f t="shared" si="4967"/>
        <v>20</v>
      </c>
      <c r="B5278" s="177">
        <v>20.0</v>
      </c>
      <c r="C5278" s="178" t="str">
        <f t="shared" si="91"/>
        <v/>
      </c>
      <c r="D5278" s="179" t="str">
        <f t="shared" ref="D5278:E5278" si="4986">D5277</f>
        <v/>
      </c>
      <c r="E5278" s="180" t="str">
        <f t="shared" si="4986"/>
        <v/>
      </c>
      <c r="F5278" s="181"/>
      <c r="G5278" s="182"/>
      <c r="H5278" s="183"/>
      <c r="I5278" s="183"/>
      <c r="J5278" s="184"/>
      <c r="K5278" s="186"/>
      <c r="L5278" s="186"/>
      <c r="M5278" s="132"/>
      <c r="N5278" s="118" t="str">
        <f>VLOOKUP(K5278,COD!$O$2:$P$10,2,FALSE)</f>
        <v>#N/A</v>
      </c>
      <c r="O5278" s="118" t="str">
        <f>VLOOKUP(L5278,COD!$O$12:$P$25,2,FALSE)</f>
        <v>#N/A</v>
      </c>
      <c r="P5278" s="119" t="str">
        <f t="shared" si="4894"/>
        <v>#N/A</v>
      </c>
    </row>
    <row r="5279" ht="23.25" customHeight="1">
      <c r="A5279" s="86" t="str">
        <f t="shared" si="4967"/>
        <v>21</v>
      </c>
      <c r="B5279" s="177">
        <v>21.0</v>
      </c>
      <c r="C5279" s="178" t="str">
        <f t="shared" si="91"/>
        <v/>
      </c>
      <c r="D5279" s="179" t="str">
        <f t="shared" ref="D5279:E5279" si="4987">D5278</f>
        <v/>
      </c>
      <c r="E5279" s="180" t="str">
        <f t="shared" si="4987"/>
        <v/>
      </c>
      <c r="F5279" s="181"/>
      <c r="G5279" s="182"/>
      <c r="H5279" s="183"/>
      <c r="I5279" s="183"/>
      <c r="J5279" s="187"/>
      <c r="K5279" s="185"/>
      <c r="L5279" s="186"/>
      <c r="M5279" s="127"/>
      <c r="N5279" s="128" t="str">
        <f>VLOOKUP(K5279,COD!$O$2:$P$10,2,FALSE)</f>
        <v>#N/A</v>
      </c>
      <c r="O5279" s="128" t="str">
        <f>VLOOKUP(L5279,COD!$O$12:$P$25,2,FALSE)</f>
        <v>#N/A</v>
      </c>
      <c r="P5279" s="119" t="str">
        <f t="shared" si="4894"/>
        <v>#N/A</v>
      </c>
    </row>
    <row r="5280" ht="23.25" customHeight="1">
      <c r="A5280" s="86" t="str">
        <f t="shared" si="4967"/>
        <v>22</v>
      </c>
      <c r="B5280" s="177">
        <v>22.0</v>
      </c>
      <c r="C5280" s="178" t="str">
        <f t="shared" si="91"/>
        <v/>
      </c>
      <c r="D5280" s="179" t="str">
        <f t="shared" ref="D5280:E5280" si="4988">D5279</f>
        <v/>
      </c>
      <c r="E5280" s="180" t="str">
        <f t="shared" si="4988"/>
        <v/>
      </c>
      <c r="F5280" s="181"/>
      <c r="G5280" s="182"/>
      <c r="H5280" s="183"/>
      <c r="I5280" s="183"/>
      <c r="J5280" s="184"/>
      <c r="K5280" s="186"/>
      <c r="L5280" s="186"/>
      <c r="M5280" s="130"/>
      <c r="N5280" s="118" t="str">
        <f>VLOOKUP(K5280,COD!$O$2:$P$10,2,FALSE)</f>
        <v>#N/A</v>
      </c>
      <c r="O5280" s="118" t="str">
        <f>VLOOKUP(L5280,COD!$O$12:$P$25,2,FALSE)</f>
        <v>#N/A</v>
      </c>
      <c r="P5280" s="119" t="str">
        <f t="shared" si="4894"/>
        <v>#N/A</v>
      </c>
    </row>
    <row r="5281" ht="23.25" customHeight="1">
      <c r="A5281" s="86" t="str">
        <f t="shared" si="4967"/>
        <v>23</v>
      </c>
      <c r="B5281" s="177">
        <v>23.0</v>
      </c>
      <c r="C5281" s="178" t="str">
        <f t="shared" si="91"/>
        <v/>
      </c>
      <c r="D5281" s="179" t="str">
        <f t="shared" ref="D5281:E5281" si="4989">D5280</f>
        <v/>
      </c>
      <c r="E5281" s="180" t="str">
        <f t="shared" si="4989"/>
        <v/>
      </c>
      <c r="F5281" s="181"/>
      <c r="G5281" s="182"/>
      <c r="H5281" s="183"/>
      <c r="I5281" s="183"/>
      <c r="J5281" s="184"/>
      <c r="K5281" s="185"/>
      <c r="L5281" s="186"/>
      <c r="M5281" s="131"/>
      <c r="N5281" s="128" t="str">
        <f>VLOOKUP(K5281,COD!$O$2:$P$10,2,FALSE)</f>
        <v>#N/A</v>
      </c>
      <c r="O5281" s="128" t="str">
        <f>VLOOKUP(L5281,COD!$O$12:$P$25,2,FALSE)</f>
        <v>#N/A</v>
      </c>
      <c r="P5281" s="119" t="str">
        <f t="shared" si="4894"/>
        <v>#N/A</v>
      </c>
    </row>
    <row r="5282" ht="23.25" customHeight="1">
      <c r="A5282" s="86" t="str">
        <f t="shared" si="4967"/>
        <v>24</v>
      </c>
      <c r="B5282" s="177">
        <v>24.0</v>
      </c>
      <c r="C5282" s="178" t="str">
        <f t="shared" si="91"/>
        <v/>
      </c>
      <c r="D5282" s="179" t="str">
        <f t="shared" ref="D5282:E5282" si="4990">D5281</f>
        <v/>
      </c>
      <c r="E5282" s="180" t="str">
        <f t="shared" si="4990"/>
        <v/>
      </c>
      <c r="F5282" s="181"/>
      <c r="G5282" s="182"/>
      <c r="H5282" s="183"/>
      <c r="I5282" s="183"/>
      <c r="J5282" s="184"/>
      <c r="K5282" s="186"/>
      <c r="L5282" s="186"/>
      <c r="M5282" s="130"/>
      <c r="N5282" s="118" t="str">
        <f>VLOOKUP(K5282,COD!$O$2:$P$10,2,FALSE)</f>
        <v>#N/A</v>
      </c>
      <c r="O5282" s="118" t="str">
        <f>VLOOKUP(L5282,COD!$O$12:$P$25,2,FALSE)</f>
        <v>#N/A</v>
      </c>
      <c r="P5282" s="119" t="str">
        <f t="shared" si="4894"/>
        <v>#N/A</v>
      </c>
    </row>
    <row r="5283" ht="23.25" customHeight="1">
      <c r="A5283" s="86" t="str">
        <f t="shared" si="4967"/>
        <v>25</v>
      </c>
      <c r="B5283" s="177">
        <v>25.0</v>
      </c>
      <c r="C5283" s="178" t="str">
        <f t="shared" si="91"/>
        <v/>
      </c>
      <c r="D5283" s="179" t="str">
        <f t="shared" ref="D5283:E5283" si="4991">D5282</f>
        <v/>
      </c>
      <c r="E5283" s="180" t="str">
        <f t="shared" si="4991"/>
        <v/>
      </c>
      <c r="F5283" s="181"/>
      <c r="G5283" s="182"/>
      <c r="H5283" s="183"/>
      <c r="I5283" s="183"/>
      <c r="J5283" s="187"/>
      <c r="K5283" s="185"/>
      <c r="L5283" s="185"/>
      <c r="M5283" s="127"/>
      <c r="N5283" s="128" t="str">
        <f>VLOOKUP(K5283,COD!$O$2:$P$10,2,FALSE)</f>
        <v>#N/A</v>
      </c>
      <c r="O5283" s="128" t="str">
        <f>VLOOKUP(L5283,COD!$O$12:$P$25,2,FALSE)</f>
        <v>#N/A</v>
      </c>
      <c r="P5283" s="119" t="str">
        <f t="shared" si="4894"/>
        <v>#N/A</v>
      </c>
    </row>
    <row r="5284" ht="23.25" customHeight="1">
      <c r="A5284" s="86" t="str">
        <f t="shared" si="4967"/>
        <v>26</v>
      </c>
      <c r="B5284" s="177">
        <v>26.0</v>
      </c>
      <c r="C5284" s="178" t="str">
        <f t="shared" si="91"/>
        <v/>
      </c>
      <c r="D5284" s="179" t="str">
        <f t="shared" ref="D5284:E5284" si="4992">D5283</f>
        <v/>
      </c>
      <c r="E5284" s="180" t="str">
        <f t="shared" si="4992"/>
        <v/>
      </c>
      <c r="F5284" s="181"/>
      <c r="G5284" s="182"/>
      <c r="H5284" s="183"/>
      <c r="I5284" s="183"/>
      <c r="J5284" s="184"/>
      <c r="K5284" s="185"/>
      <c r="L5284" s="185"/>
      <c r="M5284" s="132"/>
      <c r="N5284" s="118" t="str">
        <f>VLOOKUP(K5284,COD!$O$2:$P$10,2,FALSE)</f>
        <v>#N/A</v>
      </c>
      <c r="O5284" s="118" t="str">
        <f>VLOOKUP(L5284,COD!$O$12:$P$25,2,FALSE)</f>
        <v>#N/A</v>
      </c>
      <c r="P5284" s="119" t="str">
        <f t="shared" si="4894"/>
        <v>#N/A</v>
      </c>
    </row>
    <row r="5285" ht="23.25" customHeight="1">
      <c r="A5285" s="86" t="str">
        <f t="shared" si="4967"/>
        <v>27</v>
      </c>
      <c r="B5285" s="177">
        <v>27.0</v>
      </c>
      <c r="C5285" s="178" t="str">
        <f t="shared" si="91"/>
        <v/>
      </c>
      <c r="D5285" s="179" t="str">
        <f t="shared" ref="D5285:E5285" si="4993">D5284</f>
        <v/>
      </c>
      <c r="E5285" s="180" t="str">
        <f t="shared" si="4993"/>
        <v/>
      </c>
      <c r="F5285" s="181"/>
      <c r="G5285" s="182"/>
      <c r="H5285" s="183"/>
      <c r="I5285" s="183"/>
      <c r="J5285" s="184"/>
      <c r="K5285" s="185"/>
      <c r="L5285" s="185"/>
      <c r="M5285" s="131"/>
      <c r="N5285" s="128" t="str">
        <f>VLOOKUP(K5285,COD!$O$2:$P$10,2,FALSE)</f>
        <v>#N/A</v>
      </c>
      <c r="O5285" s="128" t="str">
        <f>VLOOKUP(L5285,COD!$O$12:$P$25,2,FALSE)</f>
        <v>#N/A</v>
      </c>
      <c r="P5285" s="119" t="str">
        <f t="shared" si="4894"/>
        <v>#N/A</v>
      </c>
    </row>
    <row r="5286" ht="23.25" customHeight="1">
      <c r="A5286" s="86" t="str">
        <f t="shared" si="4967"/>
        <v>28</v>
      </c>
      <c r="B5286" s="177">
        <v>28.0</v>
      </c>
      <c r="C5286" s="178" t="str">
        <f t="shared" si="91"/>
        <v/>
      </c>
      <c r="D5286" s="179" t="str">
        <f t="shared" ref="D5286:E5286" si="4994">D5285</f>
        <v/>
      </c>
      <c r="E5286" s="180" t="str">
        <f t="shared" si="4994"/>
        <v/>
      </c>
      <c r="F5286" s="181"/>
      <c r="G5286" s="182"/>
      <c r="H5286" s="183"/>
      <c r="I5286" s="183"/>
      <c r="J5286" s="184"/>
      <c r="K5286" s="185"/>
      <c r="L5286" s="185"/>
      <c r="M5286" s="132"/>
      <c r="N5286" s="118" t="str">
        <f>VLOOKUP(K5286,COD!$O$2:$P$10,2,FALSE)</f>
        <v>#N/A</v>
      </c>
      <c r="O5286" s="118" t="str">
        <f>VLOOKUP(L5286,COD!$O$12:$P$25,2,FALSE)</f>
        <v>#N/A</v>
      </c>
      <c r="P5286" s="119" t="str">
        <f t="shared" si="4894"/>
        <v>#N/A</v>
      </c>
    </row>
    <row r="5287" ht="23.25" customHeight="1">
      <c r="A5287" s="86" t="str">
        <f t="shared" si="4967"/>
        <v>29</v>
      </c>
      <c r="B5287" s="177">
        <v>29.0</v>
      </c>
      <c r="C5287" s="178" t="str">
        <f t="shared" si="91"/>
        <v/>
      </c>
      <c r="D5287" s="179" t="str">
        <f t="shared" ref="D5287:E5287" si="4995">D5286</f>
        <v/>
      </c>
      <c r="E5287" s="180" t="str">
        <f t="shared" si="4995"/>
        <v/>
      </c>
      <c r="F5287" s="181"/>
      <c r="G5287" s="182"/>
      <c r="H5287" s="183"/>
      <c r="I5287" s="183"/>
      <c r="J5287" s="184"/>
      <c r="K5287" s="185"/>
      <c r="L5287" s="185"/>
      <c r="M5287" s="131"/>
      <c r="N5287" s="128" t="str">
        <f>VLOOKUP(K5287,COD!$O$2:$P$10,2,FALSE)</f>
        <v>#N/A</v>
      </c>
      <c r="O5287" s="128" t="str">
        <f>VLOOKUP(L5287,COD!$O$12:$P$25,2,FALSE)</f>
        <v>#N/A</v>
      </c>
      <c r="P5287" s="119" t="str">
        <f t="shared" si="4894"/>
        <v>#N/A</v>
      </c>
    </row>
    <row r="5288" ht="23.25" customHeight="1">
      <c r="A5288" s="86" t="str">
        <f t="shared" si="4967"/>
        <v>30</v>
      </c>
      <c r="B5288" s="177">
        <v>30.0</v>
      </c>
      <c r="C5288" s="178" t="str">
        <f t="shared" si="91"/>
        <v/>
      </c>
      <c r="D5288" s="179" t="str">
        <f t="shared" ref="D5288:E5288" si="4996">D5287</f>
        <v/>
      </c>
      <c r="E5288" s="180" t="str">
        <f t="shared" si="4996"/>
        <v/>
      </c>
      <c r="F5288" s="181"/>
      <c r="G5288" s="182"/>
      <c r="H5288" s="183"/>
      <c r="I5288" s="183"/>
      <c r="J5288" s="184"/>
      <c r="K5288" s="185"/>
      <c r="L5288" s="185"/>
      <c r="M5288" s="130"/>
      <c r="N5288" s="118" t="str">
        <f>VLOOKUP(K5288,COD!$O$2:$P$10,2,FALSE)</f>
        <v>#N/A</v>
      </c>
      <c r="O5288" s="118" t="str">
        <f>VLOOKUP(L5288,COD!$O$12:$P$25,2,FALSE)</f>
        <v>#N/A</v>
      </c>
      <c r="P5288" s="119" t="str">
        <f t="shared" si="4894"/>
        <v>#N/A</v>
      </c>
    </row>
    <row r="5289" ht="23.25" customHeight="1">
      <c r="A5289" s="86" t="str">
        <f t="shared" si="4967"/>
        <v>31</v>
      </c>
      <c r="B5289" s="177">
        <v>31.0</v>
      </c>
      <c r="C5289" s="178" t="str">
        <f t="shared" si="91"/>
        <v/>
      </c>
      <c r="D5289" s="179" t="str">
        <f t="shared" ref="D5289:E5289" si="4997">D5288</f>
        <v/>
      </c>
      <c r="E5289" s="180" t="str">
        <f t="shared" si="4997"/>
        <v/>
      </c>
      <c r="F5289" s="181"/>
      <c r="G5289" s="182"/>
      <c r="H5289" s="183"/>
      <c r="I5289" s="183"/>
      <c r="J5289" s="184"/>
      <c r="K5289" s="186"/>
      <c r="L5289" s="186"/>
      <c r="M5289" s="131"/>
      <c r="N5289" s="128" t="str">
        <f>VLOOKUP(K5289,COD!$O$2:$P$10,2,FALSE)</f>
        <v>#N/A</v>
      </c>
      <c r="O5289" s="128" t="str">
        <f>VLOOKUP(L5289,COD!$O$12:$P$25,2,FALSE)</f>
        <v>#N/A</v>
      </c>
      <c r="P5289" s="119" t="str">
        <f t="shared" si="4894"/>
        <v>#N/A</v>
      </c>
    </row>
    <row r="5290" ht="23.25" customHeight="1">
      <c r="A5290" s="86" t="str">
        <f t="shared" si="4967"/>
        <v>32</v>
      </c>
      <c r="B5290" s="177">
        <v>32.0</v>
      </c>
      <c r="C5290" s="178" t="str">
        <f t="shared" si="91"/>
        <v/>
      </c>
      <c r="D5290" s="179" t="str">
        <f t="shared" ref="D5290:E5290" si="4998">D5289</f>
        <v/>
      </c>
      <c r="E5290" s="180" t="str">
        <f t="shared" si="4998"/>
        <v/>
      </c>
      <c r="F5290" s="181"/>
      <c r="G5290" s="182"/>
      <c r="H5290" s="183"/>
      <c r="I5290" s="183"/>
      <c r="J5290" s="184"/>
      <c r="K5290" s="185"/>
      <c r="L5290" s="185"/>
      <c r="M5290" s="130"/>
      <c r="N5290" s="118" t="str">
        <f>VLOOKUP(K5290,COD!$O$2:$P$10,2,FALSE)</f>
        <v>#N/A</v>
      </c>
      <c r="O5290" s="118" t="str">
        <f>VLOOKUP(L5290,COD!$O$12:$P$25,2,FALSE)</f>
        <v>#N/A</v>
      </c>
      <c r="P5290" s="119" t="str">
        <f t="shared" si="4894"/>
        <v>#N/A</v>
      </c>
    </row>
    <row r="5291" ht="23.25" customHeight="1">
      <c r="A5291" s="86" t="str">
        <f t="shared" si="4967"/>
        <v>33</v>
      </c>
      <c r="B5291" s="177">
        <v>33.0</v>
      </c>
      <c r="C5291" s="178" t="str">
        <f t="shared" si="91"/>
        <v/>
      </c>
      <c r="D5291" s="179" t="str">
        <f t="shared" ref="D5291:E5291" si="4999">D5290</f>
        <v/>
      </c>
      <c r="E5291" s="180" t="str">
        <f t="shared" si="4999"/>
        <v/>
      </c>
      <c r="F5291" s="181"/>
      <c r="G5291" s="182"/>
      <c r="H5291" s="183"/>
      <c r="I5291" s="183"/>
      <c r="J5291" s="184"/>
      <c r="K5291" s="185"/>
      <c r="L5291" s="185"/>
      <c r="M5291" s="127"/>
      <c r="N5291" s="128" t="str">
        <f>VLOOKUP(K5291,COD!$O$2:$P$10,2,FALSE)</f>
        <v>#N/A</v>
      </c>
      <c r="O5291" s="128" t="str">
        <f>VLOOKUP(L5291,COD!$O$12:$P$25,2,FALSE)</f>
        <v>#N/A</v>
      </c>
      <c r="P5291" s="119" t="str">
        <f t="shared" si="4894"/>
        <v>#N/A</v>
      </c>
    </row>
    <row r="5292" ht="23.25" customHeight="1">
      <c r="A5292" s="86" t="str">
        <f t="shared" si="4967"/>
        <v>34</v>
      </c>
      <c r="B5292" s="177">
        <v>34.0</v>
      </c>
      <c r="C5292" s="178" t="str">
        <f t="shared" si="91"/>
        <v/>
      </c>
      <c r="D5292" s="179" t="str">
        <f t="shared" ref="D5292:E5292" si="5000">D5291</f>
        <v/>
      </c>
      <c r="E5292" s="180" t="str">
        <f t="shared" si="5000"/>
        <v/>
      </c>
      <c r="F5292" s="181"/>
      <c r="G5292" s="182"/>
      <c r="H5292" s="183"/>
      <c r="I5292" s="183"/>
      <c r="J5292" s="184"/>
      <c r="K5292" s="185"/>
      <c r="L5292" s="185"/>
      <c r="M5292" s="132"/>
      <c r="N5292" s="118" t="str">
        <f>VLOOKUP(K5292,COD!$O$2:$P$10,2,FALSE)</f>
        <v>#N/A</v>
      </c>
      <c r="O5292" s="118" t="str">
        <f>VLOOKUP(L5292,COD!$O$12:$P$25,2,FALSE)</f>
        <v>#N/A</v>
      </c>
      <c r="P5292" s="119" t="str">
        <f t="shared" si="4894"/>
        <v>#N/A</v>
      </c>
    </row>
    <row r="5293" ht="23.25" customHeight="1">
      <c r="A5293" s="86" t="str">
        <f t="shared" si="4967"/>
        <v>35</v>
      </c>
      <c r="B5293" s="177">
        <v>35.0</v>
      </c>
      <c r="C5293" s="178" t="str">
        <f t="shared" si="91"/>
        <v/>
      </c>
      <c r="D5293" s="179" t="str">
        <f t="shared" ref="D5293:E5293" si="5001">D5292</f>
        <v/>
      </c>
      <c r="E5293" s="180" t="str">
        <f t="shared" si="5001"/>
        <v/>
      </c>
      <c r="F5293" s="181"/>
      <c r="G5293" s="182"/>
      <c r="H5293" s="183"/>
      <c r="I5293" s="183"/>
      <c r="J5293" s="184"/>
      <c r="K5293" s="185"/>
      <c r="L5293" s="185"/>
      <c r="M5293" s="131"/>
      <c r="N5293" s="128" t="str">
        <f>VLOOKUP(K5293,COD!$O$2:$P$10,2,FALSE)</f>
        <v>#N/A</v>
      </c>
      <c r="O5293" s="128" t="str">
        <f>VLOOKUP(L5293,COD!$O$12:$P$25,2,FALSE)</f>
        <v>#N/A</v>
      </c>
      <c r="P5293" s="119" t="str">
        <f t="shared" si="4894"/>
        <v>#N/A</v>
      </c>
    </row>
    <row r="5294" ht="23.25" customHeight="1">
      <c r="A5294" s="86" t="str">
        <f t="shared" si="4967"/>
        <v>36</v>
      </c>
      <c r="B5294" s="177">
        <v>36.0</v>
      </c>
      <c r="C5294" s="178" t="str">
        <f t="shared" si="91"/>
        <v/>
      </c>
      <c r="D5294" s="179" t="str">
        <f t="shared" ref="D5294:E5294" si="5002">D5293</f>
        <v/>
      </c>
      <c r="E5294" s="180" t="str">
        <f t="shared" si="5002"/>
        <v/>
      </c>
      <c r="F5294" s="181"/>
      <c r="G5294" s="182"/>
      <c r="H5294" s="183"/>
      <c r="I5294" s="183"/>
      <c r="J5294" s="184"/>
      <c r="K5294" s="185"/>
      <c r="L5294" s="185"/>
      <c r="M5294" s="132"/>
      <c r="N5294" s="118" t="str">
        <f>VLOOKUP(K5294,COD!$O$2:$P$10,2,FALSE)</f>
        <v>#N/A</v>
      </c>
      <c r="O5294" s="118" t="str">
        <f>VLOOKUP(L5294,COD!$O$12:$P$25,2,FALSE)</f>
        <v>#N/A</v>
      </c>
      <c r="P5294" s="119" t="str">
        <f t="shared" si="4894"/>
        <v>#N/A</v>
      </c>
    </row>
    <row r="5295" ht="23.25" customHeight="1">
      <c r="A5295" s="86" t="str">
        <f t="shared" si="4967"/>
        <v>37</v>
      </c>
      <c r="B5295" s="177">
        <v>37.0</v>
      </c>
      <c r="C5295" s="178" t="str">
        <f t="shared" si="91"/>
        <v/>
      </c>
      <c r="D5295" s="179" t="str">
        <f t="shared" ref="D5295:E5295" si="5003">D5294</f>
        <v/>
      </c>
      <c r="E5295" s="180" t="str">
        <f t="shared" si="5003"/>
        <v/>
      </c>
      <c r="F5295" s="181"/>
      <c r="G5295" s="182"/>
      <c r="H5295" s="183"/>
      <c r="I5295" s="183"/>
      <c r="J5295" s="187"/>
      <c r="K5295" s="185"/>
      <c r="L5295" s="185"/>
      <c r="M5295" s="127"/>
      <c r="N5295" s="128" t="str">
        <f>VLOOKUP(K5295,COD!$O$2:$P$10,2,FALSE)</f>
        <v>#N/A</v>
      </c>
      <c r="O5295" s="128" t="str">
        <f>VLOOKUP(L5295,COD!$O$12:$P$25,2,FALSE)</f>
        <v>#N/A</v>
      </c>
      <c r="P5295" s="119" t="str">
        <f t="shared" si="4894"/>
        <v>#N/A</v>
      </c>
    </row>
    <row r="5296" ht="23.25" customHeight="1">
      <c r="A5296" s="86" t="str">
        <f t="shared" si="4967"/>
        <v>38</v>
      </c>
      <c r="B5296" s="177">
        <v>38.0</v>
      </c>
      <c r="C5296" s="178" t="str">
        <f t="shared" si="91"/>
        <v/>
      </c>
      <c r="D5296" s="179" t="str">
        <f t="shared" ref="D5296:E5296" si="5004">D5295</f>
        <v/>
      </c>
      <c r="E5296" s="180" t="str">
        <f t="shared" si="5004"/>
        <v/>
      </c>
      <c r="F5296" s="181"/>
      <c r="G5296" s="182"/>
      <c r="H5296" s="183"/>
      <c r="I5296" s="183"/>
      <c r="J5296" s="184"/>
      <c r="K5296" s="185"/>
      <c r="L5296" s="185"/>
      <c r="M5296" s="132"/>
      <c r="N5296" s="118" t="str">
        <f>VLOOKUP(K5296,COD!$O$2:$P$10,2,FALSE)</f>
        <v>#N/A</v>
      </c>
      <c r="O5296" s="118" t="str">
        <f>VLOOKUP(L5296,COD!$O$12:$P$25,2,FALSE)</f>
        <v>#N/A</v>
      </c>
      <c r="P5296" s="119" t="str">
        <f t="shared" si="4894"/>
        <v>#N/A</v>
      </c>
    </row>
    <row r="5297" ht="23.25" customHeight="1">
      <c r="A5297" s="86" t="str">
        <f t="shared" si="4967"/>
        <v>39</v>
      </c>
      <c r="B5297" s="177">
        <v>39.0</v>
      </c>
      <c r="C5297" s="178" t="str">
        <f t="shared" si="91"/>
        <v/>
      </c>
      <c r="D5297" s="179" t="str">
        <f t="shared" ref="D5297:E5297" si="5005">D5296</f>
        <v/>
      </c>
      <c r="E5297" s="180" t="str">
        <f t="shared" si="5005"/>
        <v/>
      </c>
      <c r="F5297" s="181"/>
      <c r="G5297" s="182"/>
      <c r="H5297" s="183"/>
      <c r="I5297" s="183"/>
      <c r="J5297" s="184"/>
      <c r="K5297" s="185"/>
      <c r="L5297" s="186"/>
      <c r="M5297" s="127"/>
      <c r="N5297" s="128" t="str">
        <f>VLOOKUP(K5297,COD!$O$2:$P$10,2,FALSE)</f>
        <v>#N/A</v>
      </c>
      <c r="O5297" s="128" t="str">
        <f>VLOOKUP(L5297,COD!$O$12:$P$25,2,FALSE)</f>
        <v>#N/A</v>
      </c>
      <c r="P5297" s="119" t="str">
        <f t="shared" si="4894"/>
        <v>#N/A</v>
      </c>
    </row>
    <row r="5298" ht="23.25" customHeight="1">
      <c r="A5298" s="86" t="str">
        <f t="shared" si="4967"/>
        <v>40</v>
      </c>
      <c r="B5298" s="177">
        <v>40.0</v>
      </c>
      <c r="C5298" s="178" t="str">
        <f t="shared" si="91"/>
        <v/>
      </c>
      <c r="D5298" s="179" t="str">
        <f t="shared" ref="D5298:E5298" si="5006">D5297</f>
        <v/>
      </c>
      <c r="E5298" s="180" t="str">
        <f t="shared" si="5006"/>
        <v/>
      </c>
      <c r="F5298" s="181"/>
      <c r="G5298" s="182"/>
      <c r="H5298" s="183"/>
      <c r="I5298" s="183"/>
      <c r="J5298" s="184"/>
      <c r="K5298" s="185"/>
      <c r="L5298" s="186"/>
      <c r="M5298" s="130"/>
      <c r="N5298" s="118" t="str">
        <f>VLOOKUP(K5298,COD!$O$2:$P$10,2,FALSE)</f>
        <v>#N/A</v>
      </c>
      <c r="O5298" s="118" t="str">
        <f>VLOOKUP(L5298,COD!$O$12:$P$25,2,FALSE)</f>
        <v>#N/A</v>
      </c>
      <c r="P5298" s="119" t="str">
        <f t="shared" si="4894"/>
        <v>#N/A</v>
      </c>
    </row>
    <row r="5299" ht="23.25" customHeight="1">
      <c r="A5299" s="86" t="str">
        <f t="shared" si="4967"/>
        <v>41</v>
      </c>
      <c r="B5299" s="177">
        <v>41.0</v>
      </c>
      <c r="C5299" s="178" t="str">
        <f t="shared" si="91"/>
        <v/>
      </c>
      <c r="D5299" s="179" t="str">
        <f t="shared" ref="D5299:E5299" si="5007">D5298</f>
        <v/>
      </c>
      <c r="E5299" s="180" t="str">
        <f t="shared" si="5007"/>
        <v/>
      </c>
      <c r="F5299" s="181"/>
      <c r="G5299" s="182"/>
      <c r="H5299" s="183"/>
      <c r="I5299" s="183"/>
      <c r="J5299" s="184"/>
      <c r="K5299" s="185"/>
      <c r="L5299" s="186"/>
      <c r="M5299" s="127"/>
      <c r="N5299" s="128" t="str">
        <f>VLOOKUP(K5299,COD!$O$2:$P$10,2,FALSE)</f>
        <v>#N/A</v>
      </c>
      <c r="O5299" s="128" t="str">
        <f>VLOOKUP(L5299,COD!$O$12:$P$25,2,FALSE)</f>
        <v>#N/A</v>
      </c>
      <c r="P5299" s="119" t="str">
        <f t="shared" si="4894"/>
        <v>#N/A</v>
      </c>
    </row>
    <row r="5300" ht="23.25" customHeight="1">
      <c r="A5300" s="86" t="str">
        <f t="shared" si="4967"/>
        <v>42</v>
      </c>
      <c r="B5300" s="177">
        <v>42.0</v>
      </c>
      <c r="C5300" s="178" t="str">
        <f t="shared" si="91"/>
        <v/>
      </c>
      <c r="D5300" s="179" t="str">
        <f t="shared" ref="D5300:E5300" si="5008">D5299</f>
        <v/>
      </c>
      <c r="E5300" s="180" t="str">
        <f t="shared" si="5008"/>
        <v/>
      </c>
      <c r="F5300" s="181"/>
      <c r="G5300" s="182"/>
      <c r="H5300" s="183"/>
      <c r="I5300" s="183"/>
      <c r="J5300" s="184"/>
      <c r="K5300" s="185"/>
      <c r="L5300" s="188"/>
      <c r="M5300" s="132"/>
      <c r="N5300" s="118" t="str">
        <f>VLOOKUP(K5300,COD!$O$2:$P$10,2,FALSE)</f>
        <v>#N/A</v>
      </c>
      <c r="O5300" s="118" t="str">
        <f>VLOOKUP(L5300,COD!$O$12:$P$25,2,FALSE)</f>
        <v>#N/A</v>
      </c>
      <c r="P5300" s="119" t="str">
        <f t="shared" si="4894"/>
        <v>#N/A</v>
      </c>
    </row>
    <row r="5301" ht="23.25" customHeight="1">
      <c r="A5301" s="86" t="str">
        <f t="shared" si="4967"/>
        <v>43</v>
      </c>
      <c r="B5301" s="177">
        <v>43.0</v>
      </c>
      <c r="C5301" s="178" t="str">
        <f t="shared" si="91"/>
        <v/>
      </c>
      <c r="D5301" s="179" t="str">
        <f t="shared" ref="D5301:E5301" si="5009">D5300</f>
        <v/>
      </c>
      <c r="E5301" s="180" t="str">
        <f t="shared" si="5009"/>
        <v/>
      </c>
      <c r="F5301" s="181"/>
      <c r="G5301" s="182"/>
      <c r="H5301" s="183"/>
      <c r="I5301" s="183"/>
      <c r="J5301" s="184"/>
      <c r="K5301" s="186"/>
      <c r="L5301" s="186"/>
      <c r="M5301" s="131"/>
      <c r="N5301" s="128" t="str">
        <f>VLOOKUP(K5301,COD!$O$2:$P$10,2,FALSE)</f>
        <v>#N/A</v>
      </c>
      <c r="O5301" s="128" t="str">
        <f>VLOOKUP(L5301,COD!$O$12:$P$25,2,FALSE)</f>
        <v>#N/A</v>
      </c>
      <c r="P5301" s="119" t="str">
        <f t="shared" si="4894"/>
        <v>#N/A</v>
      </c>
    </row>
    <row r="5302" ht="23.25" customHeight="1">
      <c r="A5302" s="86" t="str">
        <f t="shared" si="4967"/>
        <v>44</v>
      </c>
      <c r="B5302" s="177">
        <v>44.0</v>
      </c>
      <c r="C5302" s="178" t="str">
        <f t="shared" si="91"/>
        <v/>
      </c>
      <c r="D5302" s="179" t="str">
        <f t="shared" ref="D5302:E5302" si="5010">D5301</f>
        <v/>
      </c>
      <c r="E5302" s="180" t="str">
        <f t="shared" si="5010"/>
        <v/>
      </c>
      <c r="F5302" s="181"/>
      <c r="G5302" s="182"/>
      <c r="H5302" s="183"/>
      <c r="I5302" s="183"/>
      <c r="J5302" s="184"/>
      <c r="K5302" s="186"/>
      <c r="L5302" s="186"/>
      <c r="M5302" s="130"/>
      <c r="N5302" s="118" t="str">
        <f>VLOOKUP(K5302,COD!$O$2:$P$10,2,FALSE)</f>
        <v>#N/A</v>
      </c>
      <c r="O5302" s="118" t="str">
        <f>VLOOKUP(L5302,COD!$O$12:$P$25,2,FALSE)</f>
        <v>#N/A</v>
      </c>
      <c r="P5302" s="119" t="str">
        <f t="shared" si="4894"/>
        <v>#N/A</v>
      </c>
    </row>
    <row r="5303" ht="23.25" customHeight="1">
      <c r="A5303" s="86" t="str">
        <f t="shared" si="4967"/>
        <v>45</v>
      </c>
      <c r="B5303" s="177">
        <v>45.0</v>
      </c>
      <c r="C5303" s="178" t="str">
        <f t="shared" si="91"/>
        <v/>
      </c>
      <c r="D5303" s="179" t="str">
        <f t="shared" ref="D5303:E5303" si="5011">D5302</f>
        <v/>
      </c>
      <c r="E5303" s="180" t="str">
        <f t="shared" si="5011"/>
        <v/>
      </c>
      <c r="F5303" s="181"/>
      <c r="G5303" s="182"/>
      <c r="H5303" s="183"/>
      <c r="I5303" s="183"/>
      <c r="J5303" s="184"/>
      <c r="K5303" s="189"/>
      <c r="L5303" s="190"/>
      <c r="M5303" s="127"/>
      <c r="N5303" s="128" t="str">
        <f>VLOOKUP(K5303,COD!$O$2:$P$10,2,FALSE)</f>
        <v>#N/A</v>
      </c>
      <c r="O5303" s="128" t="str">
        <f>VLOOKUP(L5303,COD!$O$12:$P$25,2,FALSE)</f>
        <v>#N/A</v>
      </c>
      <c r="P5303" s="119" t="str">
        <f t="shared" si="4894"/>
        <v>#N/A</v>
      </c>
    </row>
    <row r="5304" ht="23.25" customHeight="1">
      <c r="A5304" s="86" t="str">
        <f t="shared" si="4967"/>
        <v>46</v>
      </c>
      <c r="B5304" s="177">
        <v>46.0</v>
      </c>
      <c r="C5304" s="178" t="str">
        <f t="shared" si="91"/>
        <v/>
      </c>
      <c r="D5304" s="179" t="str">
        <f t="shared" ref="D5304:E5304" si="5012">D5303</f>
        <v/>
      </c>
      <c r="E5304" s="180" t="str">
        <f t="shared" si="5012"/>
        <v/>
      </c>
      <c r="F5304" s="181"/>
      <c r="G5304" s="182"/>
      <c r="H5304" s="183"/>
      <c r="I5304" s="183"/>
      <c r="J5304" s="187"/>
      <c r="K5304" s="186"/>
      <c r="L5304" s="186"/>
      <c r="M5304" s="132"/>
      <c r="N5304" s="118" t="str">
        <f>VLOOKUP(K5304,COD!$O$2:$P$10,2,FALSE)</f>
        <v>#N/A</v>
      </c>
      <c r="O5304" s="118" t="str">
        <f>VLOOKUP(L5304,COD!$O$12:$P$25,2,FALSE)</f>
        <v>#N/A</v>
      </c>
      <c r="P5304" s="119" t="str">
        <f t="shared" si="4894"/>
        <v>#N/A</v>
      </c>
    </row>
    <row r="5305" ht="23.25" customHeight="1">
      <c r="A5305" s="86" t="str">
        <f t="shared" si="4967"/>
        <v>47</v>
      </c>
      <c r="B5305" s="177">
        <v>47.0</v>
      </c>
      <c r="C5305" s="178" t="str">
        <f t="shared" si="91"/>
        <v/>
      </c>
      <c r="D5305" s="179" t="str">
        <f t="shared" ref="D5305:E5305" si="5013">D5304</f>
        <v/>
      </c>
      <c r="E5305" s="180" t="str">
        <f t="shared" si="5013"/>
        <v/>
      </c>
      <c r="F5305" s="181"/>
      <c r="G5305" s="182"/>
      <c r="H5305" s="183"/>
      <c r="I5305" s="183"/>
      <c r="J5305" s="184"/>
      <c r="K5305" s="185"/>
      <c r="L5305" s="186"/>
      <c r="M5305" s="127"/>
      <c r="N5305" s="128" t="str">
        <f>VLOOKUP(K5305,COD!$O$2:$P$10,2,FALSE)</f>
        <v>#N/A</v>
      </c>
      <c r="O5305" s="128" t="str">
        <f>VLOOKUP(L5305,COD!$O$12:$P$25,2,FALSE)</f>
        <v>#N/A</v>
      </c>
      <c r="P5305" s="119" t="str">
        <f t="shared" si="4894"/>
        <v>#N/A</v>
      </c>
    </row>
    <row r="5306" ht="23.25" customHeight="1">
      <c r="A5306" s="86" t="str">
        <f t="shared" si="4967"/>
        <v>48</v>
      </c>
      <c r="B5306" s="177">
        <v>48.0</v>
      </c>
      <c r="C5306" s="178" t="str">
        <f t="shared" si="91"/>
        <v/>
      </c>
      <c r="D5306" s="179" t="str">
        <f t="shared" ref="D5306:E5306" si="5014">D5305</f>
        <v/>
      </c>
      <c r="E5306" s="180" t="str">
        <f t="shared" si="5014"/>
        <v/>
      </c>
      <c r="F5306" s="181"/>
      <c r="G5306" s="182"/>
      <c r="H5306" s="183"/>
      <c r="I5306" s="183"/>
      <c r="J5306" s="184"/>
      <c r="K5306" s="186"/>
      <c r="L5306" s="186"/>
      <c r="M5306" s="132"/>
      <c r="N5306" s="118" t="str">
        <f>VLOOKUP(K5306,COD!$O$2:$P$10,2,FALSE)</f>
        <v>#N/A</v>
      </c>
      <c r="O5306" s="118" t="str">
        <f>VLOOKUP(L5306,COD!$O$12:$P$25,2,FALSE)</f>
        <v>#N/A</v>
      </c>
      <c r="P5306" s="119" t="str">
        <f t="shared" si="4894"/>
        <v>#N/A</v>
      </c>
    </row>
    <row r="5307" ht="23.25" customHeight="1">
      <c r="A5307" s="86" t="str">
        <f t="shared" si="4967"/>
        <v>49</v>
      </c>
      <c r="B5307" s="177">
        <v>49.0</v>
      </c>
      <c r="C5307" s="178" t="str">
        <f t="shared" si="91"/>
        <v/>
      </c>
      <c r="D5307" s="179" t="str">
        <f t="shared" ref="D5307:E5307" si="5015">D5306</f>
        <v/>
      </c>
      <c r="E5307" s="180" t="str">
        <f t="shared" si="5015"/>
        <v/>
      </c>
      <c r="F5307" s="181"/>
      <c r="G5307" s="182"/>
      <c r="H5307" s="183"/>
      <c r="I5307" s="183"/>
      <c r="J5307" s="184"/>
      <c r="K5307" s="185"/>
      <c r="L5307" s="186"/>
      <c r="M5307" s="127"/>
      <c r="N5307" s="128" t="str">
        <f>VLOOKUP(K5307,COD!$O$2:$P$10,2,FALSE)</f>
        <v>#N/A</v>
      </c>
      <c r="O5307" s="128" t="str">
        <f>VLOOKUP(L5307,COD!$O$12:$P$25,2,FALSE)</f>
        <v>#N/A</v>
      </c>
      <c r="P5307" s="119" t="str">
        <f t="shared" si="4894"/>
        <v>#N/A</v>
      </c>
    </row>
    <row r="5308" ht="23.25" customHeight="1">
      <c r="A5308" s="86" t="str">
        <f t="shared" si="4967"/>
        <v>50</v>
      </c>
      <c r="B5308" s="177">
        <v>50.0</v>
      </c>
      <c r="C5308" s="178" t="str">
        <f t="shared" si="91"/>
        <v/>
      </c>
      <c r="D5308" s="179" t="str">
        <f t="shared" ref="D5308:E5308" si="5016">D5307</f>
        <v/>
      </c>
      <c r="E5308" s="180" t="str">
        <f t="shared" si="5016"/>
        <v/>
      </c>
      <c r="F5308" s="181"/>
      <c r="G5308" s="182"/>
      <c r="H5308" s="183"/>
      <c r="I5308" s="183"/>
      <c r="J5308" s="184"/>
      <c r="K5308" s="186"/>
      <c r="L5308" s="186"/>
      <c r="M5308" s="132"/>
      <c r="N5308" s="118" t="str">
        <f>VLOOKUP(K5308,COD!$O$2:$P$10,2,FALSE)</f>
        <v>#N/A</v>
      </c>
      <c r="O5308" s="118" t="str">
        <f>VLOOKUP(L5308,COD!$O$12:$P$25,2,FALSE)</f>
        <v>#N/A</v>
      </c>
      <c r="P5308" s="119" t="str">
        <f t="shared" si="4894"/>
        <v>#N/A</v>
      </c>
    </row>
    <row r="5309" ht="23.25" customHeight="1">
      <c r="A5309" s="86" t="str">
        <f t="shared" si="4967"/>
        <v>51</v>
      </c>
      <c r="B5309" s="177">
        <v>51.0</v>
      </c>
      <c r="C5309" s="178" t="str">
        <f t="shared" si="91"/>
        <v/>
      </c>
      <c r="D5309" s="179" t="str">
        <f t="shared" ref="D5309:E5309" si="5017">D5308</f>
        <v/>
      </c>
      <c r="E5309" s="180" t="str">
        <f t="shared" si="5017"/>
        <v/>
      </c>
      <c r="F5309" s="181"/>
      <c r="G5309" s="182"/>
      <c r="H5309" s="183"/>
      <c r="I5309" s="183"/>
      <c r="J5309" s="187"/>
      <c r="K5309" s="186"/>
      <c r="L5309" s="186"/>
      <c r="M5309" s="131"/>
      <c r="N5309" s="128" t="str">
        <f>VLOOKUP(K5309,COD!$O$2:$P$10,2,FALSE)</f>
        <v>#N/A</v>
      </c>
      <c r="O5309" s="128" t="str">
        <f>VLOOKUP(L5309,COD!$O$12:$P$25,2,FALSE)</f>
        <v>#N/A</v>
      </c>
      <c r="P5309" s="119" t="str">
        <f t="shared" si="4894"/>
        <v>#N/A</v>
      </c>
    </row>
    <row r="5310" ht="23.25" customHeight="1">
      <c r="A5310" s="86" t="str">
        <f t="shared" si="4967"/>
        <v>52</v>
      </c>
      <c r="B5310" s="177">
        <v>52.0</v>
      </c>
      <c r="C5310" s="178" t="str">
        <f t="shared" si="91"/>
        <v/>
      </c>
      <c r="D5310" s="179" t="str">
        <f t="shared" ref="D5310:E5310" si="5018">D5309</f>
        <v/>
      </c>
      <c r="E5310" s="180" t="str">
        <f t="shared" si="5018"/>
        <v/>
      </c>
      <c r="F5310" s="181"/>
      <c r="G5310" s="182"/>
      <c r="H5310" s="183"/>
      <c r="I5310" s="183"/>
      <c r="J5310" s="184"/>
      <c r="K5310" s="186"/>
      <c r="L5310" s="186"/>
      <c r="M5310" s="132"/>
      <c r="N5310" s="119" t="str">
        <f>VLOOKUP(K5310,COD!$O$2:$P$10,2,FALSE)</f>
        <v>#N/A</v>
      </c>
      <c r="O5310" s="119" t="str">
        <f>VLOOKUP(L5310,COD!$O$12:$P$25,2,FALSE)</f>
        <v>#N/A</v>
      </c>
      <c r="P5310" s="119" t="str">
        <f t="shared" si="4894"/>
        <v>#N/A</v>
      </c>
    </row>
    <row r="5311" ht="23.25" customHeight="1">
      <c r="A5311" s="86" t="str">
        <f t="shared" si="4967"/>
        <v>53</v>
      </c>
      <c r="B5311" s="177">
        <v>53.0</v>
      </c>
      <c r="C5311" s="178" t="str">
        <f t="shared" si="91"/>
        <v/>
      </c>
      <c r="D5311" s="179" t="str">
        <f t="shared" ref="D5311:E5311" si="5019">D5310</f>
        <v/>
      </c>
      <c r="E5311" s="180" t="str">
        <f t="shared" si="5019"/>
        <v/>
      </c>
      <c r="F5311" s="181"/>
      <c r="G5311" s="182"/>
      <c r="H5311" s="183"/>
      <c r="I5311" s="183"/>
      <c r="J5311" s="184"/>
      <c r="K5311" s="185"/>
      <c r="L5311" s="185"/>
      <c r="M5311" s="127"/>
      <c r="N5311" s="119" t="str">
        <f>VLOOKUP(K5311,COD!$O$2:$P$10,2,FALSE)</f>
        <v>#N/A</v>
      </c>
      <c r="O5311" s="119" t="str">
        <f>VLOOKUP(L5311,COD!$O$12:$P$25,2,FALSE)</f>
        <v>#N/A</v>
      </c>
      <c r="P5311" s="119" t="str">
        <f t="shared" si="4894"/>
        <v>#N/A</v>
      </c>
    </row>
    <row r="5312" ht="23.25" customHeight="1">
      <c r="A5312" s="86" t="str">
        <f t="shared" si="4967"/>
        <v>54</v>
      </c>
      <c r="B5312" s="177">
        <v>54.0</v>
      </c>
      <c r="C5312" s="178" t="str">
        <f t="shared" si="91"/>
        <v/>
      </c>
      <c r="D5312" s="179" t="str">
        <f t="shared" ref="D5312:E5312" si="5020">D5311</f>
        <v/>
      </c>
      <c r="E5312" s="180" t="str">
        <f t="shared" si="5020"/>
        <v/>
      </c>
      <c r="F5312" s="181"/>
      <c r="G5312" s="182"/>
      <c r="H5312" s="183"/>
      <c r="I5312" s="183"/>
      <c r="J5312" s="184"/>
      <c r="K5312" s="186"/>
      <c r="L5312" s="186"/>
      <c r="M5312" s="132"/>
      <c r="N5312" s="119" t="str">
        <f>VLOOKUP(K5312,COD!$O$2:$P$10,2,FALSE)</f>
        <v>#N/A</v>
      </c>
      <c r="O5312" s="119" t="str">
        <f>VLOOKUP(L5312,COD!$O$12:$P$25,2,FALSE)</f>
        <v>#N/A</v>
      </c>
      <c r="P5312" s="119" t="str">
        <f t="shared" si="4894"/>
        <v>#N/A</v>
      </c>
    </row>
    <row r="5313" ht="23.25" customHeight="1">
      <c r="A5313" s="86" t="str">
        <f t="shared" si="4967"/>
        <v>55</v>
      </c>
      <c r="B5313" s="177">
        <v>55.0</v>
      </c>
      <c r="C5313" s="178" t="str">
        <f t="shared" si="91"/>
        <v/>
      </c>
      <c r="D5313" s="179" t="str">
        <f t="shared" ref="D5313:E5313" si="5021">D5312</f>
        <v/>
      </c>
      <c r="E5313" s="180" t="str">
        <f t="shared" si="5021"/>
        <v/>
      </c>
      <c r="F5313" s="181"/>
      <c r="G5313" s="182"/>
      <c r="H5313" s="183"/>
      <c r="I5313" s="183"/>
      <c r="J5313" s="184"/>
      <c r="K5313" s="185"/>
      <c r="L5313" s="186"/>
      <c r="M5313" s="131"/>
      <c r="N5313" s="119" t="str">
        <f>VLOOKUP(K5313,COD!$O$2:$P$10,2,FALSE)</f>
        <v>#N/A</v>
      </c>
      <c r="O5313" s="119" t="str">
        <f>VLOOKUP(L5313,COD!$O$12:$P$25,2,FALSE)</f>
        <v>#N/A</v>
      </c>
      <c r="P5313" s="119" t="str">
        <f t="shared" si="4894"/>
        <v>#N/A</v>
      </c>
    </row>
    <row r="5314" ht="23.25" customHeight="1">
      <c r="A5314" s="86" t="str">
        <f t="shared" si="4967"/>
        <v>56</v>
      </c>
      <c r="B5314" s="177">
        <v>56.0</v>
      </c>
      <c r="C5314" s="178" t="str">
        <f t="shared" si="91"/>
        <v/>
      </c>
      <c r="D5314" s="179" t="str">
        <f t="shared" ref="D5314:E5314" si="5022">D5313</f>
        <v/>
      </c>
      <c r="E5314" s="180" t="str">
        <f t="shared" si="5022"/>
        <v/>
      </c>
      <c r="F5314" s="181"/>
      <c r="G5314" s="182"/>
      <c r="H5314" s="183"/>
      <c r="I5314" s="183"/>
      <c r="J5314" s="184"/>
      <c r="K5314" s="186"/>
      <c r="L5314" s="186"/>
      <c r="M5314" s="130"/>
      <c r="N5314" s="119" t="str">
        <f>VLOOKUP(K5314,COD!$O$2:$P$10,2,FALSE)</f>
        <v>#N/A</v>
      </c>
      <c r="O5314" s="119" t="str">
        <f>VLOOKUP(L5314,COD!$O$12:$P$25,2,FALSE)</f>
        <v>#N/A</v>
      </c>
      <c r="P5314" s="119" t="str">
        <f t="shared" si="4894"/>
        <v>#N/A</v>
      </c>
    </row>
    <row r="5315" ht="23.25" customHeight="1">
      <c r="A5315" s="86" t="str">
        <f t="shared" si="4967"/>
        <v>57</v>
      </c>
      <c r="B5315" s="177">
        <v>57.0</v>
      </c>
      <c r="C5315" s="178" t="str">
        <f t="shared" si="91"/>
        <v/>
      </c>
      <c r="D5315" s="179" t="str">
        <f t="shared" ref="D5315:E5315" si="5023">D5314</f>
        <v/>
      </c>
      <c r="E5315" s="180" t="str">
        <f t="shared" si="5023"/>
        <v/>
      </c>
      <c r="F5315" s="181"/>
      <c r="G5315" s="182"/>
      <c r="H5315" s="183"/>
      <c r="I5315" s="183"/>
      <c r="J5315" s="184"/>
      <c r="K5315" s="185"/>
      <c r="L5315" s="185"/>
      <c r="M5315" s="127"/>
      <c r="N5315" s="119" t="str">
        <f>VLOOKUP(K5315,COD!$O$2:$P$10,2,FALSE)</f>
        <v>#N/A</v>
      </c>
      <c r="O5315" s="119" t="str">
        <f>VLOOKUP(L5315,COD!$O$12:$P$25,2,FALSE)</f>
        <v>#N/A</v>
      </c>
      <c r="P5315" s="119" t="str">
        <f t="shared" si="4894"/>
        <v>#N/A</v>
      </c>
    </row>
    <row r="5316" ht="23.25" customHeight="1">
      <c r="A5316" s="86" t="str">
        <f t="shared" si="4967"/>
        <v>58</v>
      </c>
      <c r="B5316" s="177">
        <v>58.0</v>
      </c>
      <c r="C5316" s="178" t="str">
        <f t="shared" si="91"/>
        <v/>
      </c>
      <c r="D5316" s="179" t="str">
        <f t="shared" ref="D5316:E5316" si="5024">D5315</f>
        <v/>
      </c>
      <c r="E5316" s="180" t="str">
        <f t="shared" si="5024"/>
        <v/>
      </c>
      <c r="F5316" s="181"/>
      <c r="G5316" s="182"/>
      <c r="H5316" s="183"/>
      <c r="I5316" s="183"/>
      <c r="J5316" s="184"/>
      <c r="K5316" s="185"/>
      <c r="L5316" s="185"/>
      <c r="M5316" s="132"/>
      <c r="N5316" s="119" t="str">
        <f>VLOOKUP(K5316,COD!$O$2:$P$10,2,FALSE)</f>
        <v>#N/A</v>
      </c>
      <c r="O5316" s="119" t="str">
        <f>VLOOKUP(L5316,COD!$O$12:$P$25,2,FALSE)</f>
        <v>#N/A</v>
      </c>
      <c r="P5316" s="119" t="str">
        <f t="shared" si="4894"/>
        <v>#N/A</v>
      </c>
    </row>
    <row r="5317" ht="23.25" customHeight="1">
      <c r="A5317" s="86" t="str">
        <f t="shared" si="4967"/>
        <v>59</v>
      </c>
      <c r="B5317" s="177">
        <v>59.0</v>
      </c>
      <c r="C5317" s="178" t="str">
        <f t="shared" si="91"/>
        <v/>
      </c>
      <c r="D5317" s="179" t="str">
        <f t="shared" ref="D5317:E5317" si="5025">D5316</f>
        <v/>
      </c>
      <c r="E5317" s="180" t="str">
        <f t="shared" si="5025"/>
        <v/>
      </c>
      <c r="F5317" s="181"/>
      <c r="G5317" s="182"/>
      <c r="H5317" s="183"/>
      <c r="I5317" s="183"/>
      <c r="J5317" s="184"/>
      <c r="K5317" s="185"/>
      <c r="L5317" s="185"/>
      <c r="M5317" s="127"/>
      <c r="N5317" s="119" t="str">
        <f>VLOOKUP(K5317,COD!$O$2:$P$10,2,FALSE)</f>
        <v>#N/A</v>
      </c>
      <c r="O5317" s="119" t="str">
        <f>VLOOKUP(L5317,COD!$O$12:$P$25,2,FALSE)</f>
        <v>#N/A</v>
      </c>
      <c r="P5317" s="119" t="str">
        <f t="shared" si="4894"/>
        <v>#N/A</v>
      </c>
    </row>
    <row r="5318" ht="23.25" customHeight="1">
      <c r="A5318" s="86" t="str">
        <f t="shared" si="4967"/>
        <v>60</v>
      </c>
      <c r="B5318" s="177">
        <v>60.0</v>
      </c>
      <c r="C5318" s="178" t="str">
        <f t="shared" si="91"/>
        <v/>
      </c>
      <c r="D5318" s="179" t="str">
        <f t="shared" ref="D5318:E5318" si="5026">D5317</f>
        <v/>
      </c>
      <c r="E5318" s="180" t="str">
        <f t="shared" si="5026"/>
        <v/>
      </c>
      <c r="F5318" s="181"/>
      <c r="G5318" s="182"/>
      <c r="H5318" s="183"/>
      <c r="I5318" s="183"/>
      <c r="J5318" s="184"/>
      <c r="K5318" s="185"/>
      <c r="L5318" s="185"/>
      <c r="M5318" s="132"/>
      <c r="N5318" s="119" t="str">
        <f>VLOOKUP(K5318,COD!$O$2:$P$10,2,FALSE)</f>
        <v>#N/A</v>
      </c>
      <c r="O5318" s="119" t="str">
        <f>VLOOKUP(L5318,COD!$O$12:$P$25,2,FALSE)</f>
        <v>#N/A</v>
      </c>
      <c r="P5318" s="119" t="str">
        <f t="shared" si="4894"/>
        <v>#N/A</v>
      </c>
    </row>
    <row r="5319" ht="23.25" customHeight="1">
      <c r="A5319" s="86" t="str">
        <f t="shared" si="4967"/>
        <v>61</v>
      </c>
      <c r="B5319" s="177">
        <v>61.0</v>
      </c>
      <c r="C5319" s="178" t="str">
        <f t="shared" si="91"/>
        <v/>
      </c>
      <c r="D5319" s="179" t="str">
        <f t="shared" ref="D5319:E5319" si="5027">D5318</f>
        <v/>
      </c>
      <c r="E5319" s="180" t="str">
        <f t="shared" si="5027"/>
        <v/>
      </c>
      <c r="F5319" s="181"/>
      <c r="G5319" s="182"/>
      <c r="H5319" s="183"/>
      <c r="I5319" s="183"/>
      <c r="J5319" s="187"/>
      <c r="K5319" s="185"/>
      <c r="L5319" s="185"/>
      <c r="M5319" s="127"/>
      <c r="N5319" s="119" t="str">
        <f>VLOOKUP(K5319,COD!$O$2:$P$10,2,FALSE)</f>
        <v>#N/A</v>
      </c>
      <c r="O5319" s="119" t="str">
        <f>VLOOKUP(L5319,COD!$O$12:$P$25,2,FALSE)</f>
        <v>#N/A</v>
      </c>
      <c r="P5319" s="119" t="str">
        <f t="shared" si="4894"/>
        <v>#N/A</v>
      </c>
    </row>
    <row r="5320" ht="23.25" customHeight="1">
      <c r="A5320" s="86" t="str">
        <f t="shared" si="4967"/>
        <v>62</v>
      </c>
      <c r="B5320" s="177">
        <v>62.0</v>
      </c>
      <c r="C5320" s="178" t="str">
        <f t="shared" si="91"/>
        <v/>
      </c>
      <c r="D5320" s="179" t="str">
        <f t="shared" ref="D5320:E5320" si="5028">D5319</f>
        <v/>
      </c>
      <c r="E5320" s="180" t="str">
        <f t="shared" si="5028"/>
        <v/>
      </c>
      <c r="F5320" s="181"/>
      <c r="G5320" s="182"/>
      <c r="H5320" s="183"/>
      <c r="I5320" s="183"/>
      <c r="J5320" s="187"/>
      <c r="K5320" s="186"/>
      <c r="L5320" s="186"/>
      <c r="M5320" s="130"/>
      <c r="N5320" s="119" t="str">
        <f>VLOOKUP(K5320,COD!$O$2:$P$10,2,FALSE)</f>
        <v>#N/A</v>
      </c>
      <c r="O5320" s="119" t="str">
        <f>VLOOKUP(L5320,COD!$O$12:$P$25,2,FALSE)</f>
        <v>#N/A</v>
      </c>
      <c r="P5320" s="119" t="str">
        <f t="shared" si="4894"/>
        <v>#N/A</v>
      </c>
    </row>
    <row r="5321" ht="23.25" customHeight="1">
      <c r="A5321" s="86" t="str">
        <f t="shared" si="4967"/>
        <v>63</v>
      </c>
      <c r="B5321" s="177">
        <v>63.0</v>
      </c>
      <c r="C5321" s="178" t="str">
        <f t="shared" si="91"/>
        <v/>
      </c>
      <c r="D5321" s="179" t="str">
        <f t="shared" ref="D5321:E5321" si="5029">D5320</f>
        <v/>
      </c>
      <c r="E5321" s="180" t="str">
        <f t="shared" si="5029"/>
        <v/>
      </c>
      <c r="F5321" s="181"/>
      <c r="G5321" s="182"/>
      <c r="H5321" s="183"/>
      <c r="I5321" s="183"/>
      <c r="J5321" s="187"/>
      <c r="K5321" s="185"/>
      <c r="L5321" s="185"/>
      <c r="M5321" s="131"/>
      <c r="N5321" s="119" t="str">
        <f>VLOOKUP(K5321,COD!$O$2:$P$10,2,FALSE)</f>
        <v>#N/A</v>
      </c>
      <c r="O5321" s="119" t="str">
        <f>VLOOKUP(L5321,COD!$O$12:$P$25,2,FALSE)</f>
        <v>#N/A</v>
      </c>
      <c r="P5321" s="119" t="str">
        <f t="shared" si="4894"/>
        <v>#N/A</v>
      </c>
    </row>
    <row r="5322" ht="23.25" customHeight="1">
      <c r="A5322" s="86" t="str">
        <f t="shared" si="4967"/>
        <v>64</v>
      </c>
      <c r="B5322" s="177">
        <v>64.0</v>
      </c>
      <c r="C5322" s="178" t="str">
        <f t="shared" si="91"/>
        <v/>
      </c>
      <c r="D5322" s="179" t="str">
        <f t="shared" ref="D5322:E5322" si="5030">D5321</f>
        <v/>
      </c>
      <c r="E5322" s="180" t="str">
        <f t="shared" si="5030"/>
        <v/>
      </c>
      <c r="F5322" s="181"/>
      <c r="G5322" s="182"/>
      <c r="H5322" s="183"/>
      <c r="I5322" s="183"/>
      <c r="J5322" s="184"/>
      <c r="K5322" s="185"/>
      <c r="L5322" s="185"/>
      <c r="M5322" s="130"/>
      <c r="N5322" s="119" t="str">
        <f>VLOOKUP(K5322,COD!$O$2:$P$10,2,FALSE)</f>
        <v>#N/A</v>
      </c>
      <c r="O5322" s="119" t="str">
        <f>VLOOKUP(L5322,COD!$O$12:$P$25,2,FALSE)</f>
        <v>#N/A</v>
      </c>
      <c r="P5322" s="119" t="str">
        <f t="shared" si="4894"/>
        <v>#N/A</v>
      </c>
    </row>
    <row r="5323" ht="23.25" customHeight="1">
      <c r="A5323" s="86" t="str">
        <f t="shared" si="4967"/>
        <v>65</v>
      </c>
      <c r="B5323" s="177">
        <v>65.0</v>
      </c>
      <c r="C5323" s="178" t="str">
        <f t="shared" si="91"/>
        <v/>
      </c>
      <c r="D5323" s="179" t="str">
        <f t="shared" ref="D5323:E5323" si="5031">D5322</f>
        <v/>
      </c>
      <c r="E5323" s="180" t="str">
        <f t="shared" si="5031"/>
        <v/>
      </c>
      <c r="F5323" s="181"/>
      <c r="G5323" s="182"/>
      <c r="H5323" s="183"/>
      <c r="I5323" s="183"/>
      <c r="J5323" s="184"/>
      <c r="K5323" s="185"/>
      <c r="L5323" s="185"/>
      <c r="M5323" s="131"/>
      <c r="N5323" s="119" t="str">
        <f>VLOOKUP(K5323,COD!$O$2:$P$10,2,FALSE)</f>
        <v>#N/A</v>
      </c>
      <c r="O5323" s="119" t="str">
        <f>VLOOKUP(L5323,COD!$O$12:$P$25,2,FALSE)</f>
        <v>#N/A</v>
      </c>
      <c r="P5323" s="119" t="str">
        <f t="shared" si="4894"/>
        <v>#N/A</v>
      </c>
    </row>
    <row r="5324" ht="23.25" customHeight="1">
      <c r="A5324" s="86" t="str">
        <f t="shared" si="4967"/>
        <v>66</v>
      </c>
      <c r="B5324" s="177">
        <v>66.0</v>
      </c>
      <c r="C5324" s="178" t="str">
        <f t="shared" si="91"/>
        <v/>
      </c>
      <c r="D5324" s="179" t="str">
        <f t="shared" ref="D5324:E5324" si="5032">D5323</f>
        <v/>
      </c>
      <c r="E5324" s="180" t="str">
        <f t="shared" si="5032"/>
        <v/>
      </c>
      <c r="F5324" s="181"/>
      <c r="G5324" s="182"/>
      <c r="H5324" s="183"/>
      <c r="I5324" s="183"/>
      <c r="J5324" s="184"/>
      <c r="K5324" s="186"/>
      <c r="L5324" s="186"/>
      <c r="M5324" s="130"/>
      <c r="N5324" s="119" t="str">
        <f>VLOOKUP(K5324,COD!$O$2:$P$10,2,FALSE)</f>
        <v>#N/A</v>
      </c>
      <c r="O5324" s="119" t="str">
        <f>VLOOKUP(L5324,COD!$O$12:$P$25,2,FALSE)</f>
        <v>#N/A</v>
      </c>
      <c r="P5324" s="119" t="str">
        <f t="shared" si="4894"/>
        <v>#N/A</v>
      </c>
    </row>
    <row r="5325" ht="23.25" customHeight="1">
      <c r="A5325" s="86" t="str">
        <f t="shared" si="4967"/>
        <v>67</v>
      </c>
      <c r="B5325" s="177">
        <v>67.0</v>
      </c>
      <c r="C5325" s="178" t="str">
        <f t="shared" si="91"/>
        <v/>
      </c>
      <c r="D5325" s="179" t="str">
        <f t="shared" ref="D5325:E5325" si="5033">D5324</f>
        <v/>
      </c>
      <c r="E5325" s="180" t="str">
        <f t="shared" si="5033"/>
        <v/>
      </c>
      <c r="F5325" s="181"/>
      <c r="G5325" s="182"/>
      <c r="H5325" s="183"/>
      <c r="I5325" s="183"/>
      <c r="J5325" s="184"/>
      <c r="K5325" s="185"/>
      <c r="L5325" s="185"/>
      <c r="M5325" s="127"/>
      <c r="N5325" s="119" t="str">
        <f>VLOOKUP(K5325,COD!$O$2:$P$10,2,FALSE)</f>
        <v>#N/A</v>
      </c>
      <c r="O5325" s="119" t="str">
        <f>VLOOKUP(L5325,COD!$O$12:$P$25,2,FALSE)</f>
        <v>#N/A</v>
      </c>
      <c r="P5325" s="119" t="str">
        <f t="shared" si="4894"/>
        <v>#N/A</v>
      </c>
    </row>
    <row r="5326" ht="23.25" customHeight="1">
      <c r="A5326" s="86" t="str">
        <f t="shared" si="4967"/>
        <v>68</v>
      </c>
      <c r="B5326" s="177">
        <v>68.0</v>
      </c>
      <c r="C5326" s="178" t="str">
        <f t="shared" si="91"/>
        <v/>
      </c>
      <c r="D5326" s="179" t="str">
        <f t="shared" ref="D5326:E5326" si="5034">D5325</f>
        <v/>
      </c>
      <c r="E5326" s="180" t="str">
        <f t="shared" si="5034"/>
        <v/>
      </c>
      <c r="F5326" s="181"/>
      <c r="G5326" s="182"/>
      <c r="H5326" s="183"/>
      <c r="I5326" s="183"/>
      <c r="J5326" s="187"/>
      <c r="K5326" s="186"/>
      <c r="L5326" s="186"/>
      <c r="M5326" s="130"/>
      <c r="N5326" s="119" t="str">
        <f>VLOOKUP(K5326,COD!$O$2:$P$10,2,FALSE)</f>
        <v>#N/A</v>
      </c>
      <c r="O5326" s="119" t="str">
        <f>VLOOKUP(L5326,COD!$O$12:$P$25,2,FALSE)</f>
        <v>#N/A</v>
      </c>
      <c r="P5326" s="119" t="str">
        <f t="shared" si="4894"/>
        <v>#N/A</v>
      </c>
    </row>
    <row r="5327" ht="23.25" customHeight="1">
      <c r="A5327" s="86" t="str">
        <f t="shared" si="4967"/>
        <v>69</v>
      </c>
      <c r="B5327" s="177">
        <v>69.0</v>
      </c>
      <c r="C5327" s="178" t="str">
        <f t="shared" si="91"/>
        <v/>
      </c>
      <c r="D5327" s="179" t="str">
        <f t="shared" ref="D5327:E5327" si="5035">D5326</f>
        <v/>
      </c>
      <c r="E5327" s="180" t="str">
        <f t="shared" si="5035"/>
        <v/>
      </c>
      <c r="F5327" s="181"/>
      <c r="G5327" s="182"/>
      <c r="H5327" s="183"/>
      <c r="I5327" s="183"/>
      <c r="J5327" s="184"/>
      <c r="K5327" s="186"/>
      <c r="L5327" s="186"/>
      <c r="M5327" s="131"/>
      <c r="N5327" s="119" t="str">
        <f>VLOOKUP(K5327,COD!$O$2:$P$10,2,FALSE)</f>
        <v>#N/A</v>
      </c>
      <c r="O5327" s="119" t="str">
        <f>VLOOKUP(L5327,COD!$O$12:$P$25,2,FALSE)</f>
        <v>#N/A</v>
      </c>
      <c r="P5327" s="119" t="str">
        <f t="shared" si="4894"/>
        <v>#N/A</v>
      </c>
    </row>
    <row r="5328" ht="23.25" customHeight="1">
      <c r="A5328" s="86" t="str">
        <f t="shared" si="4967"/>
        <v>70</v>
      </c>
      <c r="B5328" s="191">
        <v>70.0</v>
      </c>
      <c r="C5328" s="192" t="str">
        <f t="shared" si="91"/>
        <v/>
      </c>
      <c r="D5328" s="193" t="str">
        <f t="shared" ref="D5328:E5328" si="5036">D5327</f>
        <v/>
      </c>
      <c r="E5328" s="194" t="str">
        <f t="shared" si="5036"/>
        <v/>
      </c>
      <c r="F5328" s="195"/>
      <c r="G5328" s="196"/>
      <c r="H5328" s="197"/>
      <c r="I5328" s="197"/>
      <c r="J5328" s="198"/>
      <c r="K5328" s="199"/>
      <c r="L5328" s="199"/>
      <c r="M5328" s="166"/>
      <c r="N5328" s="119" t="str">
        <f>VLOOKUP(K5328,COD!$O$2:$P$10,2,FALSE)</f>
        <v>#N/A</v>
      </c>
      <c r="O5328" s="119" t="str">
        <f>VLOOKUP(L5328,COD!$O$12:$P$25,2,FALSE)</f>
        <v>#N/A</v>
      </c>
      <c r="P5328" s="119" t="str">
        <f t="shared" si="4894"/>
        <v>#N/A</v>
      </c>
    </row>
    <row r="5329" ht="21.0" customHeight="1">
      <c r="A5329" s="86" t="str">
        <f t="shared" ref="A5329:A5331" si="5038">E5329&amp;D5329&amp;F5329</f>
        <v>CLAVE ROJA</v>
      </c>
      <c r="B5329" s="167" t="s">
        <v>450</v>
      </c>
      <c r="C5329" s="200" t="str">
        <f t="shared" si="91"/>
        <v/>
      </c>
      <c r="D5329" s="201" t="str">
        <f t="shared" ref="D5329:E5329" si="5037">D5328</f>
        <v/>
      </c>
      <c r="E5329" s="202" t="str">
        <f t="shared" si="5037"/>
        <v/>
      </c>
      <c r="F5329" s="203" t="s">
        <v>21</v>
      </c>
      <c r="G5329" s="150"/>
      <c r="H5329" s="150"/>
      <c r="I5329" s="150"/>
      <c r="J5329" s="151"/>
      <c r="K5329" s="152"/>
      <c r="L5329" s="151"/>
      <c r="M5329" s="153"/>
      <c r="N5329" s="119" t="str">
        <f>VLOOKUP(K5329,COD!$O$2:$P$10,2,FALSE)</f>
        <v>#N/A</v>
      </c>
      <c r="O5329" s="119" t="str">
        <f>VLOOKUP(L5329,COD!$O$12:$P$25,2,FALSE)</f>
        <v>#N/A</v>
      </c>
      <c r="P5329" s="119" t="str">
        <f t="shared" si="4894"/>
        <v>#N/A</v>
      </c>
    </row>
    <row r="5330" ht="21.0" customHeight="1">
      <c r="A5330" s="86" t="str">
        <f t="shared" si="5038"/>
        <v>CLAVE AMARILLA</v>
      </c>
      <c r="B5330" s="177" t="s">
        <v>450</v>
      </c>
      <c r="C5330" s="204" t="str">
        <f t="shared" si="91"/>
        <v/>
      </c>
      <c r="D5330" s="205" t="str">
        <f t="shared" ref="D5330:E5330" si="5039">D5329</f>
        <v/>
      </c>
      <c r="E5330" s="180" t="str">
        <f t="shared" si="5039"/>
        <v/>
      </c>
      <c r="F5330" s="206" t="s">
        <v>32</v>
      </c>
      <c r="G5330" s="157"/>
      <c r="H5330" s="157"/>
      <c r="I5330" s="157"/>
      <c r="J5330" s="158"/>
      <c r="K5330" s="159"/>
      <c r="L5330" s="158"/>
      <c r="M5330" s="130"/>
      <c r="N5330" s="119" t="str">
        <f>VLOOKUP(K5330,COD!$O$2:$P$10,2,FALSE)</f>
        <v>#N/A</v>
      </c>
      <c r="O5330" s="119" t="str">
        <f>VLOOKUP(L5330,COD!$O$12:$P$25,2,FALSE)</f>
        <v>#N/A</v>
      </c>
      <c r="P5330" s="119" t="str">
        <f t="shared" si="4894"/>
        <v>#N/A</v>
      </c>
    </row>
    <row r="5331" ht="21.0" customHeight="1">
      <c r="A5331" s="86" t="str">
        <f t="shared" si="5038"/>
        <v>CLAVE AZUL</v>
      </c>
      <c r="B5331" s="191" t="s">
        <v>450</v>
      </c>
      <c r="C5331" s="207" t="str">
        <f t="shared" si="91"/>
        <v/>
      </c>
      <c r="D5331" s="208" t="str">
        <f t="shared" ref="D5331:E5331" si="5040">D5330</f>
        <v/>
      </c>
      <c r="E5331" s="194" t="str">
        <f t="shared" si="5040"/>
        <v/>
      </c>
      <c r="F5331" s="209" t="s">
        <v>43</v>
      </c>
      <c r="G5331" s="163"/>
      <c r="H5331" s="163"/>
      <c r="I5331" s="163"/>
      <c r="J5331" s="164"/>
      <c r="K5331" s="165"/>
      <c r="L5331" s="164"/>
      <c r="M5331" s="166"/>
      <c r="N5331" s="119" t="str">
        <f>VLOOKUP(K5331,COD!$O$2:$P$10,2,FALSE)</f>
        <v>#N/A</v>
      </c>
      <c r="O5331" s="119" t="str">
        <f>VLOOKUP(L5331,COD!$O$12:$P$25,2,FALSE)</f>
        <v>#N/A</v>
      </c>
      <c r="P5331" s="119" t="str">
        <f t="shared" si="4894"/>
        <v>#N/A</v>
      </c>
    </row>
    <row r="5332" ht="23.25" customHeight="1">
      <c r="A5332" s="86" t="str">
        <f t="shared" ref="A5332:A5401" si="5041">E5332&amp;D5332&amp;B5332</f>
        <v>1</v>
      </c>
      <c r="B5332" s="108">
        <v>1.0</v>
      </c>
      <c r="C5332" s="109" t="str">
        <f t="shared" si="91"/>
        <v/>
      </c>
      <c r="D5332" s="110" t="str">
        <f>VLOOKUP($B$2&amp;$E5332,'Numeración'!$A$4:$G$63,5,FALSE)</f>
        <v/>
      </c>
      <c r="E5332" s="210"/>
      <c r="F5332" s="211"/>
      <c r="G5332" s="113"/>
      <c r="H5332" s="114"/>
      <c r="I5332" s="114"/>
      <c r="J5332" s="212"/>
      <c r="K5332" s="175"/>
      <c r="L5332" s="175"/>
      <c r="M5332" s="117"/>
      <c r="N5332" s="118" t="str">
        <f>VLOOKUP(K5332,COD!$O$2:$P$10,2,FALSE)</f>
        <v>#N/A</v>
      </c>
      <c r="O5332" s="118" t="str">
        <f>VLOOKUP(L5332,COD!$O$12:$P$25,2,FALSE)</f>
        <v>#N/A</v>
      </c>
      <c r="P5332" s="119" t="str">
        <f t="shared" si="4894"/>
        <v>#N/A</v>
      </c>
    </row>
    <row r="5333" ht="23.25" customHeight="1">
      <c r="A5333" s="86" t="str">
        <f t="shared" si="5041"/>
        <v>2</v>
      </c>
      <c r="B5333" s="120">
        <v>2.0</v>
      </c>
      <c r="C5333" s="121" t="str">
        <f t="shared" si="91"/>
        <v/>
      </c>
      <c r="D5333" s="122" t="str">
        <f t="shared" ref="D5333:E5333" si="5042">D5332</f>
        <v/>
      </c>
      <c r="E5333" s="123" t="str">
        <f t="shared" si="5042"/>
        <v/>
      </c>
      <c r="F5333" s="213"/>
      <c r="G5333" s="124"/>
      <c r="H5333" s="125"/>
      <c r="I5333" s="125"/>
      <c r="J5333" s="214"/>
      <c r="K5333" s="185"/>
      <c r="L5333" s="186"/>
      <c r="M5333" s="127"/>
      <c r="N5333" s="128" t="str">
        <f>VLOOKUP(K5333,COD!$O$2:$P$10,2,FALSE)</f>
        <v>#N/A</v>
      </c>
      <c r="O5333" s="128" t="str">
        <f>VLOOKUP(L5333,COD!$O$12:$P$25,2,FALSE)</f>
        <v>#N/A</v>
      </c>
      <c r="P5333" s="119" t="str">
        <f t="shared" si="4894"/>
        <v>#N/A</v>
      </c>
    </row>
    <row r="5334" ht="23.25" customHeight="1">
      <c r="A5334" s="86" t="str">
        <f t="shared" si="5041"/>
        <v>3</v>
      </c>
      <c r="B5334" s="120">
        <v>3.0</v>
      </c>
      <c r="C5334" s="121" t="str">
        <f t="shared" si="91"/>
        <v/>
      </c>
      <c r="D5334" s="122" t="str">
        <f t="shared" ref="D5334:E5334" si="5043">D5333</f>
        <v/>
      </c>
      <c r="E5334" s="123" t="str">
        <f t="shared" si="5043"/>
        <v/>
      </c>
      <c r="F5334" s="213"/>
      <c r="G5334" s="124"/>
      <c r="H5334" s="125"/>
      <c r="I5334" s="125"/>
      <c r="J5334" s="214"/>
      <c r="K5334" s="185"/>
      <c r="L5334" s="185"/>
      <c r="M5334" s="130"/>
      <c r="N5334" s="118" t="str">
        <f>VLOOKUP(K5334,COD!$O$2:$P$10,2,FALSE)</f>
        <v>#N/A</v>
      </c>
      <c r="O5334" s="118" t="str">
        <f>VLOOKUP(L5334,COD!$O$12:$P$25,2,FALSE)</f>
        <v>#N/A</v>
      </c>
      <c r="P5334" s="119" t="str">
        <f t="shared" si="4894"/>
        <v>#N/A</v>
      </c>
    </row>
    <row r="5335" ht="23.25" customHeight="1">
      <c r="A5335" s="86" t="str">
        <f t="shared" si="5041"/>
        <v>4</v>
      </c>
      <c r="B5335" s="120">
        <v>4.0</v>
      </c>
      <c r="C5335" s="121" t="str">
        <f t="shared" si="91"/>
        <v/>
      </c>
      <c r="D5335" s="122" t="str">
        <f t="shared" ref="D5335:E5335" si="5044">D5334</f>
        <v/>
      </c>
      <c r="E5335" s="123" t="str">
        <f t="shared" si="5044"/>
        <v/>
      </c>
      <c r="F5335" s="213"/>
      <c r="G5335" s="124"/>
      <c r="H5335" s="125"/>
      <c r="I5335" s="125"/>
      <c r="J5335" s="214"/>
      <c r="K5335" s="185"/>
      <c r="L5335" s="185"/>
      <c r="M5335" s="127"/>
      <c r="N5335" s="128" t="str">
        <f>VLOOKUP(K5335,COD!$O$2:$P$10,2,FALSE)</f>
        <v>#N/A</v>
      </c>
      <c r="O5335" s="128" t="str">
        <f>VLOOKUP(L5335,COD!$O$12:$P$25,2,FALSE)</f>
        <v>#N/A</v>
      </c>
      <c r="P5335" s="119" t="str">
        <f t="shared" si="4894"/>
        <v>#N/A</v>
      </c>
    </row>
    <row r="5336" ht="23.25" customHeight="1">
      <c r="A5336" s="86" t="str">
        <f t="shared" si="5041"/>
        <v>5</v>
      </c>
      <c r="B5336" s="120">
        <v>5.0</v>
      </c>
      <c r="C5336" s="121" t="str">
        <f t="shared" si="91"/>
        <v/>
      </c>
      <c r="D5336" s="122" t="str">
        <f t="shared" ref="D5336:E5336" si="5045">D5335</f>
        <v/>
      </c>
      <c r="E5336" s="123" t="str">
        <f t="shared" si="5045"/>
        <v/>
      </c>
      <c r="F5336" s="213"/>
      <c r="G5336" s="124"/>
      <c r="H5336" s="125"/>
      <c r="I5336" s="125"/>
      <c r="J5336" s="214"/>
      <c r="K5336" s="185"/>
      <c r="L5336" s="185"/>
      <c r="M5336" s="130"/>
      <c r="N5336" s="118" t="str">
        <f>VLOOKUP(K5336,COD!$O$2:$P$10,2,FALSE)</f>
        <v>#N/A</v>
      </c>
      <c r="O5336" s="118" t="str">
        <f>VLOOKUP(L5336,COD!$O$12:$P$25,2,FALSE)</f>
        <v>#N/A</v>
      </c>
      <c r="P5336" s="119" t="str">
        <f t="shared" si="4894"/>
        <v>#N/A</v>
      </c>
    </row>
    <row r="5337" ht="23.25" customHeight="1">
      <c r="A5337" s="86" t="str">
        <f t="shared" si="5041"/>
        <v>6</v>
      </c>
      <c r="B5337" s="120">
        <v>6.0</v>
      </c>
      <c r="C5337" s="121" t="str">
        <f t="shared" si="91"/>
        <v/>
      </c>
      <c r="D5337" s="122" t="str">
        <f t="shared" ref="D5337:E5337" si="5046">D5336</f>
        <v/>
      </c>
      <c r="E5337" s="123" t="str">
        <f t="shared" si="5046"/>
        <v/>
      </c>
      <c r="F5337" s="213"/>
      <c r="G5337" s="124"/>
      <c r="H5337" s="125"/>
      <c r="I5337" s="125"/>
      <c r="J5337" s="214"/>
      <c r="K5337" s="185"/>
      <c r="L5337" s="185"/>
      <c r="M5337" s="131"/>
      <c r="N5337" s="128" t="str">
        <f>VLOOKUP(K5337,COD!$O$2:$P$10,2,FALSE)</f>
        <v>#N/A</v>
      </c>
      <c r="O5337" s="128" t="str">
        <f>VLOOKUP(L5337,COD!$O$12:$P$25,2,FALSE)</f>
        <v>#N/A</v>
      </c>
      <c r="P5337" s="119" t="str">
        <f t="shared" si="4894"/>
        <v>#N/A</v>
      </c>
    </row>
    <row r="5338" ht="23.25" customHeight="1">
      <c r="A5338" s="86" t="str">
        <f t="shared" si="5041"/>
        <v>7</v>
      </c>
      <c r="B5338" s="120">
        <v>7.0</v>
      </c>
      <c r="C5338" s="121" t="str">
        <f t="shared" si="91"/>
        <v/>
      </c>
      <c r="D5338" s="122" t="str">
        <f t="shared" ref="D5338:E5338" si="5047">D5337</f>
        <v/>
      </c>
      <c r="E5338" s="123" t="str">
        <f t="shared" si="5047"/>
        <v/>
      </c>
      <c r="F5338" s="213"/>
      <c r="G5338" s="124"/>
      <c r="H5338" s="125"/>
      <c r="I5338" s="125"/>
      <c r="J5338" s="214"/>
      <c r="K5338" s="185"/>
      <c r="L5338" s="185"/>
      <c r="M5338" s="132"/>
      <c r="N5338" s="118" t="str">
        <f>VLOOKUP(K5338,COD!$O$2:$P$10,2,FALSE)</f>
        <v>#N/A</v>
      </c>
      <c r="O5338" s="118" t="str">
        <f>VLOOKUP(L5338,COD!$O$12:$P$25,2,FALSE)</f>
        <v>#N/A</v>
      </c>
      <c r="P5338" s="119" t="str">
        <f t="shared" si="4894"/>
        <v>#N/A</v>
      </c>
    </row>
    <row r="5339" ht="23.25" customHeight="1">
      <c r="A5339" s="86" t="str">
        <f t="shared" si="5041"/>
        <v>8</v>
      </c>
      <c r="B5339" s="120">
        <v>8.0</v>
      </c>
      <c r="C5339" s="121" t="str">
        <f t="shared" si="91"/>
        <v/>
      </c>
      <c r="D5339" s="122" t="str">
        <f t="shared" ref="D5339:E5339" si="5048">D5338</f>
        <v/>
      </c>
      <c r="E5339" s="123" t="str">
        <f t="shared" si="5048"/>
        <v/>
      </c>
      <c r="F5339" s="213"/>
      <c r="G5339" s="124"/>
      <c r="H5339" s="125"/>
      <c r="I5339" s="125"/>
      <c r="J5339" s="214"/>
      <c r="K5339" s="185"/>
      <c r="L5339" s="185"/>
      <c r="M5339" s="127"/>
      <c r="N5339" s="128" t="str">
        <f>VLOOKUP(K5339,COD!$O$2:$P$10,2,FALSE)</f>
        <v>#N/A</v>
      </c>
      <c r="O5339" s="128" t="str">
        <f>VLOOKUP(L5339,COD!$O$12:$P$25,2,FALSE)</f>
        <v>#N/A</v>
      </c>
      <c r="P5339" s="119" t="str">
        <f t="shared" si="4894"/>
        <v>#N/A</v>
      </c>
    </row>
    <row r="5340" ht="23.25" customHeight="1">
      <c r="A5340" s="86" t="str">
        <f t="shared" si="5041"/>
        <v>9</v>
      </c>
      <c r="B5340" s="120">
        <v>9.0</v>
      </c>
      <c r="C5340" s="121" t="str">
        <f t="shared" si="91"/>
        <v/>
      </c>
      <c r="D5340" s="122" t="str">
        <f t="shared" ref="D5340:E5340" si="5049">D5339</f>
        <v/>
      </c>
      <c r="E5340" s="123" t="str">
        <f t="shared" si="5049"/>
        <v/>
      </c>
      <c r="F5340" s="213"/>
      <c r="G5340" s="124"/>
      <c r="H5340" s="125"/>
      <c r="I5340" s="125"/>
      <c r="J5340" s="214"/>
      <c r="K5340" s="185"/>
      <c r="L5340" s="185"/>
      <c r="M5340" s="130"/>
      <c r="N5340" s="118" t="str">
        <f>VLOOKUP(K5340,COD!$O$2:$P$10,2,FALSE)</f>
        <v>#N/A</v>
      </c>
      <c r="O5340" s="118" t="str">
        <f>VLOOKUP(L5340,COD!$O$12:$P$25,2,FALSE)</f>
        <v>#N/A</v>
      </c>
      <c r="P5340" s="119" t="str">
        <f t="shared" si="4894"/>
        <v>#N/A</v>
      </c>
    </row>
    <row r="5341" ht="23.25" customHeight="1">
      <c r="A5341" s="86" t="str">
        <f t="shared" si="5041"/>
        <v>10</v>
      </c>
      <c r="B5341" s="120">
        <v>10.0</v>
      </c>
      <c r="C5341" s="121" t="str">
        <f t="shared" si="91"/>
        <v/>
      </c>
      <c r="D5341" s="122" t="str">
        <f t="shared" ref="D5341:E5341" si="5050">D5340</f>
        <v/>
      </c>
      <c r="E5341" s="123" t="str">
        <f t="shared" si="5050"/>
        <v/>
      </c>
      <c r="F5341" s="213"/>
      <c r="G5341" s="124"/>
      <c r="H5341" s="125"/>
      <c r="I5341" s="125"/>
      <c r="J5341" s="214"/>
      <c r="K5341" s="185"/>
      <c r="L5341" s="185"/>
      <c r="M5341" s="127"/>
      <c r="N5341" s="128" t="str">
        <f>VLOOKUP(K5341,COD!$O$2:$P$10,2,FALSE)</f>
        <v>#N/A</v>
      </c>
      <c r="O5341" s="128" t="str">
        <f>VLOOKUP(L5341,COD!$O$12:$P$25,2,FALSE)</f>
        <v>#N/A</v>
      </c>
      <c r="P5341" s="119" t="str">
        <f t="shared" si="4894"/>
        <v>#N/A</v>
      </c>
    </row>
    <row r="5342" ht="23.25" customHeight="1">
      <c r="A5342" s="86" t="str">
        <f t="shared" si="5041"/>
        <v>11</v>
      </c>
      <c r="B5342" s="120">
        <v>11.0</v>
      </c>
      <c r="C5342" s="121" t="str">
        <f t="shared" si="91"/>
        <v/>
      </c>
      <c r="D5342" s="122" t="str">
        <f t="shared" ref="D5342:E5342" si="5051">D5341</f>
        <v/>
      </c>
      <c r="E5342" s="123" t="str">
        <f t="shared" si="5051"/>
        <v/>
      </c>
      <c r="F5342" s="213"/>
      <c r="G5342" s="124"/>
      <c r="H5342" s="125"/>
      <c r="I5342" s="125"/>
      <c r="J5342" s="214"/>
      <c r="K5342" s="185"/>
      <c r="L5342" s="185"/>
      <c r="M5342" s="130"/>
      <c r="N5342" s="118" t="str">
        <f>VLOOKUP(K5342,COD!$O$2:$P$10,2,FALSE)</f>
        <v>#N/A</v>
      </c>
      <c r="O5342" s="118" t="str">
        <f>VLOOKUP(L5342,COD!$O$12:$P$25,2,FALSE)</f>
        <v>#N/A</v>
      </c>
      <c r="P5342" s="119" t="str">
        <f t="shared" si="4894"/>
        <v>#N/A</v>
      </c>
    </row>
    <row r="5343" ht="23.25" customHeight="1">
      <c r="A5343" s="86" t="str">
        <f t="shared" si="5041"/>
        <v>12</v>
      </c>
      <c r="B5343" s="120">
        <v>12.0</v>
      </c>
      <c r="C5343" s="121" t="str">
        <f t="shared" si="91"/>
        <v/>
      </c>
      <c r="D5343" s="122" t="str">
        <f t="shared" ref="D5343:E5343" si="5052">D5342</f>
        <v/>
      </c>
      <c r="E5343" s="123" t="str">
        <f t="shared" si="5052"/>
        <v/>
      </c>
      <c r="F5343" s="213"/>
      <c r="G5343" s="124"/>
      <c r="H5343" s="125"/>
      <c r="I5343" s="125"/>
      <c r="J5343" s="214"/>
      <c r="K5343" s="186"/>
      <c r="L5343" s="186"/>
      <c r="M5343" s="131"/>
      <c r="N5343" s="128" t="str">
        <f>VLOOKUP(K5343,COD!$O$2:$P$10,2,FALSE)</f>
        <v>#N/A</v>
      </c>
      <c r="O5343" s="128" t="str">
        <f>VLOOKUP(L5343,COD!$O$12:$P$25,2,FALSE)</f>
        <v>#N/A</v>
      </c>
      <c r="P5343" s="119" t="str">
        <f t="shared" si="4894"/>
        <v>#N/A</v>
      </c>
    </row>
    <row r="5344" ht="23.25" customHeight="1">
      <c r="A5344" s="86" t="str">
        <f t="shared" si="5041"/>
        <v>13</v>
      </c>
      <c r="B5344" s="120">
        <v>13.0</v>
      </c>
      <c r="C5344" s="121" t="str">
        <f t="shared" si="91"/>
        <v/>
      </c>
      <c r="D5344" s="122" t="str">
        <f t="shared" ref="D5344:E5344" si="5053">D5343</f>
        <v/>
      </c>
      <c r="E5344" s="123" t="str">
        <f t="shared" si="5053"/>
        <v/>
      </c>
      <c r="F5344" s="213"/>
      <c r="G5344" s="124"/>
      <c r="H5344" s="125"/>
      <c r="I5344" s="125"/>
      <c r="J5344" s="214"/>
      <c r="K5344" s="185"/>
      <c r="L5344" s="185"/>
      <c r="M5344" s="132"/>
      <c r="N5344" s="118" t="str">
        <f>VLOOKUP(K5344,COD!$O$2:$P$10,2,FALSE)</f>
        <v>#N/A</v>
      </c>
      <c r="O5344" s="118" t="str">
        <f>VLOOKUP(L5344,COD!$O$12:$P$25,2,FALSE)</f>
        <v>#N/A</v>
      </c>
      <c r="P5344" s="119" t="str">
        <f t="shared" si="4894"/>
        <v>#N/A</v>
      </c>
    </row>
    <row r="5345" ht="23.25" customHeight="1">
      <c r="A5345" s="86" t="str">
        <f t="shared" si="5041"/>
        <v>14</v>
      </c>
      <c r="B5345" s="120">
        <v>14.0</v>
      </c>
      <c r="C5345" s="121" t="str">
        <f t="shared" si="91"/>
        <v/>
      </c>
      <c r="D5345" s="122" t="str">
        <f t="shared" ref="D5345:E5345" si="5054">D5344</f>
        <v/>
      </c>
      <c r="E5345" s="123" t="str">
        <f t="shared" si="5054"/>
        <v/>
      </c>
      <c r="F5345" s="213"/>
      <c r="G5345" s="124"/>
      <c r="H5345" s="125"/>
      <c r="I5345" s="125"/>
      <c r="J5345" s="214"/>
      <c r="K5345" s="186"/>
      <c r="L5345" s="186"/>
      <c r="M5345" s="131"/>
      <c r="N5345" s="128" t="str">
        <f>VLOOKUP(K5345,COD!$O$2:$P$10,2,FALSE)</f>
        <v>#N/A</v>
      </c>
      <c r="O5345" s="128" t="str">
        <f>VLOOKUP(L5345,COD!$O$12:$P$25,2,FALSE)</f>
        <v>#N/A</v>
      </c>
      <c r="P5345" s="119" t="str">
        <f t="shared" si="4894"/>
        <v>#N/A</v>
      </c>
    </row>
    <row r="5346" ht="23.25" customHeight="1">
      <c r="A5346" s="86" t="str">
        <f t="shared" si="5041"/>
        <v>15</v>
      </c>
      <c r="B5346" s="120">
        <v>15.0</v>
      </c>
      <c r="C5346" s="121" t="str">
        <f t="shared" si="91"/>
        <v/>
      </c>
      <c r="D5346" s="122" t="str">
        <f t="shared" ref="D5346:E5346" si="5055">D5345</f>
        <v/>
      </c>
      <c r="E5346" s="123" t="str">
        <f t="shared" si="5055"/>
        <v/>
      </c>
      <c r="F5346" s="213"/>
      <c r="G5346" s="124"/>
      <c r="H5346" s="125"/>
      <c r="I5346" s="125"/>
      <c r="J5346" s="214"/>
      <c r="K5346" s="186"/>
      <c r="L5346" s="186"/>
      <c r="M5346" s="132"/>
      <c r="N5346" s="118" t="str">
        <f>VLOOKUP(K5346,COD!$O$2:$P$10,2,FALSE)</f>
        <v>#N/A</v>
      </c>
      <c r="O5346" s="118" t="str">
        <f>VLOOKUP(L5346,COD!$O$12:$P$25,2,FALSE)</f>
        <v>#N/A</v>
      </c>
      <c r="P5346" s="119" t="str">
        <f t="shared" si="4894"/>
        <v>#N/A</v>
      </c>
    </row>
    <row r="5347" ht="23.25" customHeight="1">
      <c r="A5347" s="86" t="str">
        <f t="shared" si="5041"/>
        <v>16</v>
      </c>
      <c r="B5347" s="120">
        <v>16.0</v>
      </c>
      <c r="C5347" s="121" t="str">
        <f t="shared" si="91"/>
        <v/>
      </c>
      <c r="D5347" s="122" t="str">
        <f t="shared" ref="D5347:E5347" si="5056">D5346</f>
        <v/>
      </c>
      <c r="E5347" s="123" t="str">
        <f t="shared" si="5056"/>
        <v/>
      </c>
      <c r="F5347" s="213"/>
      <c r="G5347" s="124"/>
      <c r="H5347" s="125"/>
      <c r="I5347" s="125"/>
      <c r="J5347" s="214"/>
      <c r="K5347" s="186"/>
      <c r="L5347" s="186"/>
      <c r="M5347" s="127"/>
      <c r="N5347" s="128" t="str">
        <f>VLOOKUP(K5347,COD!$O$2:$P$10,2,FALSE)</f>
        <v>#N/A</v>
      </c>
      <c r="O5347" s="128" t="str">
        <f>VLOOKUP(L5347,COD!$O$12:$P$25,2,FALSE)</f>
        <v>#N/A</v>
      </c>
      <c r="P5347" s="119" t="str">
        <f t="shared" si="4894"/>
        <v>#N/A</v>
      </c>
    </row>
    <row r="5348" ht="23.25" customHeight="1">
      <c r="A5348" s="86" t="str">
        <f t="shared" si="5041"/>
        <v>17</v>
      </c>
      <c r="B5348" s="120">
        <v>17.0</v>
      </c>
      <c r="C5348" s="121" t="str">
        <f t="shared" si="91"/>
        <v/>
      </c>
      <c r="D5348" s="122" t="str">
        <f t="shared" ref="D5348:E5348" si="5057">D5347</f>
        <v/>
      </c>
      <c r="E5348" s="123" t="str">
        <f t="shared" si="5057"/>
        <v/>
      </c>
      <c r="F5348" s="213"/>
      <c r="G5348" s="124"/>
      <c r="H5348" s="125"/>
      <c r="I5348" s="125"/>
      <c r="J5348" s="214"/>
      <c r="K5348" s="186"/>
      <c r="L5348" s="186"/>
      <c r="M5348" s="130"/>
      <c r="N5348" s="118" t="str">
        <f>VLOOKUP(K5348,COD!$O$2:$P$10,2,FALSE)</f>
        <v>#N/A</v>
      </c>
      <c r="O5348" s="118" t="str">
        <f>VLOOKUP(L5348,COD!$O$12:$P$25,2,FALSE)</f>
        <v>#N/A</v>
      </c>
      <c r="P5348" s="119" t="str">
        <f t="shared" si="4894"/>
        <v>#N/A</v>
      </c>
    </row>
    <row r="5349" ht="23.25" customHeight="1">
      <c r="A5349" s="86" t="str">
        <f t="shared" si="5041"/>
        <v>18</v>
      </c>
      <c r="B5349" s="120">
        <v>18.0</v>
      </c>
      <c r="C5349" s="121" t="str">
        <f t="shared" si="91"/>
        <v/>
      </c>
      <c r="D5349" s="122" t="str">
        <f t="shared" ref="D5349:E5349" si="5058">D5348</f>
        <v/>
      </c>
      <c r="E5349" s="123" t="str">
        <f t="shared" si="5058"/>
        <v/>
      </c>
      <c r="F5349" s="213"/>
      <c r="G5349" s="124"/>
      <c r="H5349" s="125"/>
      <c r="I5349" s="125"/>
      <c r="J5349" s="215"/>
      <c r="K5349" s="186"/>
      <c r="L5349" s="186"/>
      <c r="M5349" s="131"/>
      <c r="N5349" s="128" t="str">
        <f>VLOOKUP(K5349,COD!$O$2:$P$10,2,FALSE)</f>
        <v>#N/A</v>
      </c>
      <c r="O5349" s="128" t="str">
        <f>VLOOKUP(L5349,COD!$O$12:$P$25,2,FALSE)</f>
        <v>#N/A</v>
      </c>
      <c r="P5349" s="119" t="str">
        <f t="shared" si="4894"/>
        <v>#N/A</v>
      </c>
    </row>
    <row r="5350" ht="23.25" customHeight="1">
      <c r="A5350" s="86" t="str">
        <f t="shared" si="5041"/>
        <v>19</v>
      </c>
      <c r="B5350" s="120">
        <v>19.0</v>
      </c>
      <c r="C5350" s="121" t="str">
        <f t="shared" si="91"/>
        <v/>
      </c>
      <c r="D5350" s="122" t="str">
        <f t="shared" ref="D5350:E5350" si="5059">D5349</f>
        <v/>
      </c>
      <c r="E5350" s="123" t="str">
        <f t="shared" si="5059"/>
        <v/>
      </c>
      <c r="F5350" s="213"/>
      <c r="G5350" s="124"/>
      <c r="H5350" s="125"/>
      <c r="I5350" s="125"/>
      <c r="J5350" s="214"/>
      <c r="K5350" s="186"/>
      <c r="L5350" s="186"/>
      <c r="M5350" s="132"/>
      <c r="N5350" s="118" t="str">
        <f>VLOOKUP(K5350,COD!$O$2:$P$10,2,FALSE)</f>
        <v>#N/A</v>
      </c>
      <c r="O5350" s="118" t="str">
        <f>VLOOKUP(L5350,COD!$O$12:$P$25,2,FALSE)</f>
        <v>#N/A</v>
      </c>
      <c r="P5350" s="119" t="str">
        <f t="shared" si="4894"/>
        <v>#N/A</v>
      </c>
    </row>
    <row r="5351" ht="23.25" customHeight="1">
      <c r="A5351" s="86" t="str">
        <f t="shared" si="5041"/>
        <v>20</v>
      </c>
      <c r="B5351" s="120">
        <v>20.0</v>
      </c>
      <c r="C5351" s="121" t="str">
        <f t="shared" si="91"/>
        <v/>
      </c>
      <c r="D5351" s="122" t="str">
        <f t="shared" ref="D5351:E5351" si="5060">D5350</f>
        <v/>
      </c>
      <c r="E5351" s="123" t="str">
        <f t="shared" si="5060"/>
        <v/>
      </c>
      <c r="F5351" s="213"/>
      <c r="G5351" s="124"/>
      <c r="H5351" s="125"/>
      <c r="I5351" s="125"/>
      <c r="J5351" s="214"/>
      <c r="K5351" s="186"/>
      <c r="L5351" s="186"/>
      <c r="M5351" s="127"/>
      <c r="N5351" s="128" t="str">
        <f>VLOOKUP(K5351,COD!$O$2:$P$10,2,FALSE)</f>
        <v>#N/A</v>
      </c>
      <c r="O5351" s="128" t="str">
        <f>VLOOKUP(L5351,COD!$O$12:$P$25,2,FALSE)</f>
        <v>#N/A</v>
      </c>
      <c r="P5351" s="119" t="str">
        <f t="shared" si="4894"/>
        <v>#N/A</v>
      </c>
    </row>
    <row r="5352" ht="23.25" customHeight="1">
      <c r="A5352" s="86" t="str">
        <f t="shared" si="5041"/>
        <v>21</v>
      </c>
      <c r="B5352" s="120">
        <v>21.0</v>
      </c>
      <c r="C5352" s="121" t="str">
        <f t="shared" si="91"/>
        <v/>
      </c>
      <c r="D5352" s="122" t="str">
        <f t="shared" ref="D5352:E5352" si="5061">D5351</f>
        <v/>
      </c>
      <c r="E5352" s="123" t="str">
        <f t="shared" si="5061"/>
        <v/>
      </c>
      <c r="F5352" s="213"/>
      <c r="G5352" s="124"/>
      <c r="H5352" s="125"/>
      <c r="I5352" s="125"/>
      <c r="J5352" s="215"/>
      <c r="K5352" s="185"/>
      <c r="L5352" s="186"/>
      <c r="M5352" s="132"/>
      <c r="N5352" s="118" t="str">
        <f>VLOOKUP(K5352,COD!$O$2:$P$10,2,FALSE)</f>
        <v>#N/A</v>
      </c>
      <c r="O5352" s="118" t="str">
        <f>VLOOKUP(L5352,COD!$O$12:$P$25,2,FALSE)</f>
        <v>#N/A</v>
      </c>
      <c r="P5352" s="119" t="str">
        <f t="shared" si="4894"/>
        <v>#N/A</v>
      </c>
    </row>
    <row r="5353" ht="23.25" customHeight="1">
      <c r="A5353" s="86" t="str">
        <f t="shared" si="5041"/>
        <v>22</v>
      </c>
      <c r="B5353" s="120">
        <v>22.0</v>
      </c>
      <c r="C5353" s="121" t="str">
        <f t="shared" si="91"/>
        <v/>
      </c>
      <c r="D5353" s="122" t="str">
        <f t="shared" ref="D5353:E5353" si="5062">D5352</f>
        <v/>
      </c>
      <c r="E5353" s="123" t="str">
        <f t="shared" si="5062"/>
        <v/>
      </c>
      <c r="F5353" s="213"/>
      <c r="G5353" s="124"/>
      <c r="H5353" s="125"/>
      <c r="I5353" s="125"/>
      <c r="J5353" s="214"/>
      <c r="K5353" s="186"/>
      <c r="L5353" s="186"/>
      <c r="M5353" s="131"/>
      <c r="N5353" s="128" t="str">
        <f>VLOOKUP(K5353,COD!$O$2:$P$10,2,FALSE)</f>
        <v>#N/A</v>
      </c>
      <c r="O5353" s="128" t="str">
        <f>VLOOKUP(L5353,COD!$O$12:$P$25,2,FALSE)</f>
        <v>#N/A</v>
      </c>
      <c r="P5353" s="119" t="str">
        <f t="shared" si="4894"/>
        <v>#N/A</v>
      </c>
    </row>
    <row r="5354" ht="23.25" customHeight="1">
      <c r="A5354" s="86" t="str">
        <f t="shared" si="5041"/>
        <v>23</v>
      </c>
      <c r="B5354" s="120">
        <v>23.0</v>
      </c>
      <c r="C5354" s="121" t="str">
        <f t="shared" si="91"/>
        <v/>
      </c>
      <c r="D5354" s="122" t="str">
        <f t="shared" ref="D5354:E5354" si="5063">D5353</f>
        <v/>
      </c>
      <c r="E5354" s="123" t="str">
        <f t="shared" si="5063"/>
        <v/>
      </c>
      <c r="F5354" s="213"/>
      <c r="G5354" s="124"/>
      <c r="H5354" s="125"/>
      <c r="I5354" s="125"/>
      <c r="J5354" s="214"/>
      <c r="K5354" s="185"/>
      <c r="L5354" s="186"/>
      <c r="M5354" s="130"/>
      <c r="N5354" s="118" t="str">
        <f>VLOOKUP(K5354,COD!$O$2:$P$10,2,FALSE)</f>
        <v>#N/A</v>
      </c>
      <c r="O5354" s="118" t="str">
        <f>VLOOKUP(L5354,COD!$O$12:$P$25,2,FALSE)</f>
        <v>#N/A</v>
      </c>
      <c r="P5354" s="119" t="str">
        <f t="shared" si="4894"/>
        <v>#N/A</v>
      </c>
    </row>
    <row r="5355" ht="23.25" customHeight="1">
      <c r="A5355" s="86" t="str">
        <f t="shared" si="5041"/>
        <v>24</v>
      </c>
      <c r="B5355" s="120">
        <v>24.0</v>
      </c>
      <c r="C5355" s="121" t="str">
        <f t="shared" si="91"/>
        <v/>
      </c>
      <c r="D5355" s="122" t="str">
        <f t="shared" ref="D5355:E5355" si="5064">D5354</f>
        <v/>
      </c>
      <c r="E5355" s="123" t="str">
        <f t="shared" si="5064"/>
        <v/>
      </c>
      <c r="F5355" s="213"/>
      <c r="G5355" s="124"/>
      <c r="H5355" s="125"/>
      <c r="I5355" s="125"/>
      <c r="J5355" s="214"/>
      <c r="K5355" s="186"/>
      <c r="L5355" s="186"/>
      <c r="M5355" s="131"/>
      <c r="N5355" s="128" t="str">
        <f>VLOOKUP(K5355,COD!$O$2:$P$10,2,FALSE)</f>
        <v>#N/A</v>
      </c>
      <c r="O5355" s="128" t="str">
        <f>VLOOKUP(L5355,COD!$O$12:$P$25,2,FALSE)</f>
        <v>#N/A</v>
      </c>
      <c r="P5355" s="119" t="str">
        <f t="shared" si="4894"/>
        <v>#N/A</v>
      </c>
    </row>
    <row r="5356" ht="23.25" customHeight="1">
      <c r="A5356" s="86" t="str">
        <f t="shared" si="5041"/>
        <v>25</v>
      </c>
      <c r="B5356" s="120">
        <v>25.0</v>
      </c>
      <c r="C5356" s="121" t="str">
        <f t="shared" si="91"/>
        <v/>
      </c>
      <c r="D5356" s="122" t="str">
        <f t="shared" ref="D5356:E5356" si="5065">D5355</f>
        <v/>
      </c>
      <c r="E5356" s="123" t="str">
        <f t="shared" si="5065"/>
        <v/>
      </c>
      <c r="F5356" s="213"/>
      <c r="G5356" s="124"/>
      <c r="H5356" s="125"/>
      <c r="I5356" s="125"/>
      <c r="J5356" s="215"/>
      <c r="K5356" s="185"/>
      <c r="L5356" s="185"/>
      <c r="M5356" s="132"/>
      <c r="N5356" s="118" t="str">
        <f>VLOOKUP(K5356,COD!$O$2:$P$10,2,FALSE)</f>
        <v>#N/A</v>
      </c>
      <c r="O5356" s="118" t="str">
        <f>VLOOKUP(L5356,COD!$O$12:$P$25,2,FALSE)</f>
        <v>#N/A</v>
      </c>
      <c r="P5356" s="119" t="str">
        <f t="shared" si="4894"/>
        <v>#N/A</v>
      </c>
    </row>
    <row r="5357" ht="23.25" customHeight="1">
      <c r="A5357" s="86" t="str">
        <f t="shared" si="5041"/>
        <v>26</v>
      </c>
      <c r="B5357" s="120">
        <v>26.0</v>
      </c>
      <c r="C5357" s="121" t="str">
        <f t="shared" si="91"/>
        <v/>
      </c>
      <c r="D5357" s="122" t="str">
        <f t="shared" ref="D5357:E5357" si="5066">D5356</f>
        <v/>
      </c>
      <c r="E5357" s="123" t="str">
        <f t="shared" si="5066"/>
        <v/>
      </c>
      <c r="F5357" s="213"/>
      <c r="G5357" s="124"/>
      <c r="H5357" s="125"/>
      <c r="I5357" s="125"/>
      <c r="J5357" s="214"/>
      <c r="K5357" s="185"/>
      <c r="L5357" s="185"/>
      <c r="M5357" s="127"/>
      <c r="N5357" s="128" t="str">
        <f>VLOOKUP(K5357,COD!$O$2:$P$10,2,FALSE)</f>
        <v>#N/A</v>
      </c>
      <c r="O5357" s="128" t="str">
        <f>VLOOKUP(L5357,COD!$O$12:$P$25,2,FALSE)</f>
        <v>#N/A</v>
      </c>
      <c r="P5357" s="119" t="str">
        <f t="shared" si="4894"/>
        <v>#N/A</v>
      </c>
    </row>
    <row r="5358" ht="23.25" customHeight="1">
      <c r="A5358" s="86" t="str">
        <f t="shared" si="5041"/>
        <v>27</v>
      </c>
      <c r="B5358" s="120">
        <v>27.0</v>
      </c>
      <c r="C5358" s="121" t="str">
        <f t="shared" si="91"/>
        <v/>
      </c>
      <c r="D5358" s="122" t="str">
        <f t="shared" ref="D5358:E5358" si="5067">D5357</f>
        <v/>
      </c>
      <c r="E5358" s="123" t="str">
        <f t="shared" si="5067"/>
        <v/>
      </c>
      <c r="F5358" s="213"/>
      <c r="G5358" s="124"/>
      <c r="H5358" s="125"/>
      <c r="I5358" s="125"/>
      <c r="J5358" s="214"/>
      <c r="K5358" s="185"/>
      <c r="L5358" s="185"/>
      <c r="M5358" s="130"/>
      <c r="N5358" s="118" t="str">
        <f>VLOOKUP(K5358,COD!$O$2:$P$10,2,FALSE)</f>
        <v>#N/A</v>
      </c>
      <c r="O5358" s="118" t="str">
        <f>VLOOKUP(L5358,COD!$O$12:$P$25,2,FALSE)</f>
        <v>#N/A</v>
      </c>
      <c r="P5358" s="119" t="str">
        <f t="shared" si="4894"/>
        <v>#N/A</v>
      </c>
    </row>
    <row r="5359" ht="23.25" customHeight="1">
      <c r="A5359" s="86" t="str">
        <f t="shared" si="5041"/>
        <v>28</v>
      </c>
      <c r="B5359" s="120">
        <v>28.0</v>
      </c>
      <c r="C5359" s="121" t="str">
        <f t="shared" si="91"/>
        <v/>
      </c>
      <c r="D5359" s="122" t="str">
        <f t="shared" ref="D5359:E5359" si="5068">D5358</f>
        <v/>
      </c>
      <c r="E5359" s="123" t="str">
        <f t="shared" si="5068"/>
        <v/>
      </c>
      <c r="F5359" s="213"/>
      <c r="G5359" s="124"/>
      <c r="H5359" s="125"/>
      <c r="I5359" s="125"/>
      <c r="J5359" s="214"/>
      <c r="K5359" s="185"/>
      <c r="L5359" s="185"/>
      <c r="M5359" s="127"/>
      <c r="N5359" s="128" t="str">
        <f>VLOOKUP(K5359,COD!$O$2:$P$10,2,FALSE)</f>
        <v>#N/A</v>
      </c>
      <c r="O5359" s="128" t="str">
        <f>VLOOKUP(L5359,COD!$O$12:$P$25,2,FALSE)</f>
        <v>#N/A</v>
      </c>
      <c r="P5359" s="119" t="str">
        <f t="shared" si="4894"/>
        <v>#N/A</v>
      </c>
    </row>
    <row r="5360" ht="23.25" customHeight="1">
      <c r="A5360" s="86" t="str">
        <f t="shared" si="5041"/>
        <v>29</v>
      </c>
      <c r="B5360" s="120">
        <v>29.0</v>
      </c>
      <c r="C5360" s="121" t="str">
        <f t="shared" si="91"/>
        <v/>
      </c>
      <c r="D5360" s="122" t="str">
        <f t="shared" ref="D5360:E5360" si="5069">D5359</f>
        <v/>
      </c>
      <c r="E5360" s="123" t="str">
        <f t="shared" si="5069"/>
        <v/>
      </c>
      <c r="F5360" s="213"/>
      <c r="G5360" s="124"/>
      <c r="H5360" s="125"/>
      <c r="I5360" s="125"/>
      <c r="J5360" s="214"/>
      <c r="K5360" s="185"/>
      <c r="L5360" s="185"/>
      <c r="M5360" s="130"/>
      <c r="N5360" s="118" t="str">
        <f>VLOOKUP(K5360,COD!$O$2:$P$10,2,FALSE)</f>
        <v>#N/A</v>
      </c>
      <c r="O5360" s="118" t="str">
        <f>VLOOKUP(L5360,COD!$O$12:$P$25,2,FALSE)</f>
        <v>#N/A</v>
      </c>
      <c r="P5360" s="119" t="str">
        <f t="shared" si="4894"/>
        <v>#N/A</v>
      </c>
    </row>
    <row r="5361" ht="23.25" customHeight="1">
      <c r="A5361" s="86" t="str">
        <f t="shared" si="5041"/>
        <v>30</v>
      </c>
      <c r="B5361" s="120">
        <v>30.0</v>
      </c>
      <c r="C5361" s="121" t="str">
        <f t="shared" si="91"/>
        <v/>
      </c>
      <c r="D5361" s="122" t="str">
        <f t="shared" ref="D5361:E5361" si="5070">D5360</f>
        <v/>
      </c>
      <c r="E5361" s="123" t="str">
        <f t="shared" si="5070"/>
        <v/>
      </c>
      <c r="F5361" s="213"/>
      <c r="G5361" s="124"/>
      <c r="H5361" s="125"/>
      <c r="I5361" s="125"/>
      <c r="J5361" s="214"/>
      <c r="K5361" s="185"/>
      <c r="L5361" s="185"/>
      <c r="M5361" s="131"/>
      <c r="N5361" s="128" t="str">
        <f>VLOOKUP(K5361,COD!$O$2:$P$10,2,FALSE)</f>
        <v>#N/A</v>
      </c>
      <c r="O5361" s="128" t="str">
        <f>VLOOKUP(L5361,COD!$O$12:$P$25,2,FALSE)</f>
        <v>#N/A</v>
      </c>
      <c r="P5361" s="119" t="str">
        <f t="shared" si="4894"/>
        <v>#N/A</v>
      </c>
    </row>
    <row r="5362" ht="23.25" customHeight="1">
      <c r="A5362" s="86" t="str">
        <f t="shared" si="5041"/>
        <v>31</v>
      </c>
      <c r="B5362" s="120">
        <v>31.0</v>
      </c>
      <c r="C5362" s="121" t="str">
        <f t="shared" si="91"/>
        <v/>
      </c>
      <c r="D5362" s="122" t="str">
        <f t="shared" ref="D5362:E5362" si="5071">D5361</f>
        <v/>
      </c>
      <c r="E5362" s="123" t="str">
        <f t="shared" si="5071"/>
        <v/>
      </c>
      <c r="F5362" s="213"/>
      <c r="G5362" s="124"/>
      <c r="H5362" s="125"/>
      <c r="I5362" s="125"/>
      <c r="J5362" s="214"/>
      <c r="K5362" s="186"/>
      <c r="L5362" s="186"/>
      <c r="M5362" s="130"/>
      <c r="N5362" s="118" t="str">
        <f>VLOOKUP(K5362,COD!$O$2:$P$10,2,FALSE)</f>
        <v>#N/A</v>
      </c>
      <c r="O5362" s="118" t="str">
        <f>VLOOKUP(L5362,COD!$O$12:$P$25,2,FALSE)</f>
        <v>#N/A</v>
      </c>
      <c r="P5362" s="119" t="str">
        <f t="shared" si="4894"/>
        <v>#N/A</v>
      </c>
    </row>
    <row r="5363" ht="23.25" customHeight="1">
      <c r="A5363" s="86" t="str">
        <f t="shared" si="5041"/>
        <v>32</v>
      </c>
      <c r="B5363" s="120">
        <v>32.0</v>
      </c>
      <c r="C5363" s="121" t="str">
        <f t="shared" si="91"/>
        <v/>
      </c>
      <c r="D5363" s="122" t="str">
        <f t="shared" ref="D5363:E5363" si="5072">D5362</f>
        <v/>
      </c>
      <c r="E5363" s="123" t="str">
        <f t="shared" si="5072"/>
        <v/>
      </c>
      <c r="F5363" s="213"/>
      <c r="G5363" s="124"/>
      <c r="H5363" s="125"/>
      <c r="I5363" s="125"/>
      <c r="J5363" s="214"/>
      <c r="K5363" s="185"/>
      <c r="L5363" s="185"/>
      <c r="M5363" s="131"/>
      <c r="N5363" s="128" t="str">
        <f>VLOOKUP(K5363,COD!$O$2:$P$10,2,FALSE)</f>
        <v>#N/A</v>
      </c>
      <c r="O5363" s="128" t="str">
        <f>VLOOKUP(L5363,COD!$O$12:$P$25,2,FALSE)</f>
        <v>#N/A</v>
      </c>
      <c r="P5363" s="119" t="str">
        <f t="shared" si="4894"/>
        <v>#N/A</v>
      </c>
    </row>
    <row r="5364" ht="23.25" customHeight="1">
      <c r="A5364" s="86" t="str">
        <f t="shared" si="5041"/>
        <v>33</v>
      </c>
      <c r="B5364" s="120">
        <v>33.0</v>
      </c>
      <c r="C5364" s="121" t="str">
        <f t="shared" si="91"/>
        <v/>
      </c>
      <c r="D5364" s="122" t="str">
        <f t="shared" ref="D5364:E5364" si="5073">D5363</f>
        <v/>
      </c>
      <c r="E5364" s="123" t="str">
        <f t="shared" si="5073"/>
        <v/>
      </c>
      <c r="F5364" s="213"/>
      <c r="G5364" s="124"/>
      <c r="H5364" s="125"/>
      <c r="I5364" s="125"/>
      <c r="J5364" s="214"/>
      <c r="K5364" s="185"/>
      <c r="L5364" s="185"/>
      <c r="M5364" s="132"/>
      <c r="N5364" s="118" t="str">
        <f>VLOOKUP(K5364,COD!$O$2:$P$10,2,FALSE)</f>
        <v>#N/A</v>
      </c>
      <c r="O5364" s="118" t="str">
        <f>VLOOKUP(L5364,COD!$O$12:$P$25,2,FALSE)</f>
        <v>#N/A</v>
      </c>
      <c r="P5364" s="119" t="str">
        <f t="shared" si="4894"/>
        <v>#N/A</v>
      </c>
    </row>
    <row r="5365" ht="23.25" customHeight="1">
      <c r="A5365" s="86" t="str">
        <f t="shared" si="5041"/>
        <v>34</v>
      </c>
      <c r="B5365" s="120">
        <v>34.0</v>
      </c>
      <c r="C5365" s="121" t="str">
        <f t="shared" si="91"/>
        <v/>
      </c>
      <c r="D5365" s="122" t="str">
        <f t="shared" ref="D5365:E5365" si="5074">D5364</f>
        <v/>
      </c>
      <c r="E5365" s="123" t="str">
        <f t="shared" si="5074"/>
        <v/>
      </c>
      <c r="F5365" s="213"/>
      <c r="G5365" s="124"/>
      <c r="H5365" s="125"/>
      <c r="I5365" s="125"/>
      <c r="J5365" s="214"/>
      <c r="K5365" s="185"/>
      <c r="L5365" s="185"/>
      <c r="M5365" s="127"/>
      <c r="N5365" s="128" t="str">
        <f>VLOOKUP(K5365,COD!$O$2:$P$10,2,FALSE)</f>
        <v>#N/A</v>
      </c>
      <c r="O5365" s="128" t="str">
        <f>VLOOKUP(L5365,COD!$O$12:$P$25,2,FALSE)</f>
        <v>#N/A</v>
      </c>
      <c r="P5365" s="119" t="str">
        <f t="shared" si="4894"/>
        <v>#N/A</v>
      </c>
    </row>
    <row r="5366" ht="23.25" customHeight="1">
      <c r="A5366" s="86" t="str">
        <f t="shared" si="5041"/>
        <v>35</v>
      </c>
      <c r="B5366" s="120">
        <v>35.0</v>
      </c>
      <c r="C5366" s="121" t="str">
        <f t="shared" si="91"/>
        <v/>
      </c>
      <c r="D5366" s="122" t="str">
        <f t="shared" ref="D5366:E5366" si="5075">D5365</f>
        <v/>
      </c>
      <c r="E5366" s="123" t="str">
        <f t="shared" si="5075"/>
        <v/>
      </c>
      <c r="F5366" s="213"/>
      <c r="G5366" s="124"/>
      <c r="H5366" s="125"/>
      <c r="I5366" s="125"/>
      <c r="J5366" s="214"/>
      <c r="K5366" s="185"/>
      <c r="L5366" s="185"/>
      <c r="M5366" s="130"/>
      <c r="N5366" s="118" t="str">
        <f>VLOOKUP(K5366,COD!$O$2:$P$10,2,FALSE)</f>
        <v>#N/A</v>
      </c>
      <c r="O5366" s="118" t="str">
        <f>VLOOKUP(L5366,COD!$O$12:$P$25,2,FALSE)</f>
        <v>#N/A</v>
      </c>
      <c r="P5366" s="119" t="str">
        <f t="shared" si="4894"/>
        <v>#N/A</v>
      </c>
    </row>
    <row r="5367" ht="23.25" customHeight="1">
      <c r="A5367" s="86" t="str">
        <f t="shared" si="5041"/>
        <v>36</v>
      </c>
      <c r="B5367" s="120">
        <v>36.0</v>
      </c>
      <c r="C5367" s="121" t="str">
        <f t="shared" si="91"/>
        <v/>
      </c>
      <c r="D5367" s="122" t="str">
        <f t="shared" ref="D5367:E5367" si="5076">D5366</f>
        <v/>
      </c>
      <c r="E5367" s="123" t="str">
        <f t="shared" si="5076"/>
        <v/>
      </c>
      <c r="F5367" s="213"/>
      <c r="G5367" s="124"/>
      <c r="H5367" s="125"/>
      <c r="I5367" s="125"/>
      <c r="J5367" s="214"/>
      <c r="K5367" s="185"/>
      <c r="L5367" s="185"/>
      <c r="M5367" s="127"/>
      <c r="N5367" s="128" t="str">
        <f>VLOOKUP(K5367,COD!$O$2:$P$10,2,FALSE)</f>
        <v>#N/A</v>
      </c>
      <c r="O5367" s="128" t="str">
        <f>VLOOKUP(L5367,COD!$O$12:$P$25,2,FALSE)</f>
        <v>#N/A</v>
      </c>
      <c r="P5367" s="119" t="str">
        <f t="shared" si="4894"/>
        <v>#N/A</v>
      </c>
    </row>
    <row r="5368" ht="23.25" customHeight="1">
      <c r="A5368" s="86" t="str">
        <f t="shared" si="5041"/>
        <v>37</v>
      </c>
      <c r="B5368" s="120">
        <v>37.0</v>
      </c>
      <c r="C5368" s="121" t="str">
        <f t="shared" si="91"/>
        <v/>
      </c>
      <c r="D5368" s="122" t="str">
        <f t="shared" ref="D5368:E5368" si="5077">D5367</f>
        <v/>
      </c>
      <c r="E5368" s="123" t="str">
        <f t="shared" si="5077"/>
        <v/>
      </c>
      <c r="F5368" s="213"/>
      <c r="G5368" s="124"/>
      <c r="H5368" s="125"/>
      <c r="I5368" s="125"/>
      <c r="J5368" s="215"/>
      <c r="K5368" s="185"/>
      <c r="L5368" s="185"/>
      <c r="M5368" s="132"/>
      <c r="N5368" s="118" t="str">
        <f>VLOOKUP(K5368,COD!$O$2:$P$10,2,FALSE)</f>
        <v>#N/A</v>
      </c>
      <c r="O5368" s="118" t="str">
        <f>VLOOKUP(L5368,COD!$O$12:$P$25,2,FALSE)</f>
        <v>#N/A</v>
      </c>
      <c r="P5368" s="119" t="str">
        <f t="shared" si="4894"/>
        <v>#N/A</v>
      </c>
    </row>
    <row r="5369" ht="23.25" customHeight="1">
      <c r="A5369" s="86" t="str">
        <f t="shared" si="5041"/>
        <v>38</v>
      </c>
      <c r="B5369" s="120">
        <v>38.0</v>
      </c>
      <c r="C5369" s="121" t="str">
        <f t="shared" si="91"/>
        <v/>
      </c>
      <c r="D5369" s="122" t="str">
        <f t="shared" ref="D5369:E5369" si="5078">D5368</f>
        <v/>
      </c>
      <c r="E5369" s="123" t="str">
        <f t="shared" si="5078"/>
        <v/>
      </c>
      <c r="F5369" s="213"/>
      <c r="G5369" s="124"/>
      <c r="H5369" s="125"/>
      <c r="I5369" s="125"/>
      <c r="J5369" s="214"/>
      <c r="K5369" s="185"/>
      <c r="L5369" s="185"/>
      <c r="M5369" s="127"/>
      <c r="N5369" s="128" t="str">
        <f>VLOOKUP(K5369,COD!$O$2:$P$10,2,FALSE)</f>
        <v>#N/A</v>
      </c>
      <c r="O5369" s="128" t="str">
        <f>VLOOKUP(L5369,COD!$O$12:$P$25,2,FALSE)</f>
        <v>#N/A</v>
      </c>
      <c r="P5369" s="119" t="str">
        <f t="shared" si="4894"/>
        <v>#N/A</v>
      </c>
    </row>
    <row r="5370" ht="23.25" customHeight="1">
      <c r="A5370" s="86" t="str">
        <f t="shared" si="5041"/>
        <v>39</v>
      </c>
      <c r="B5370" s="120">
        <v>39.0</v>
      </c>
      <c r="C5370" s="121" t="str">
        <f t="shared" si="91"/>
        <v/>
      </c>
      <c r="D5370" s="122" t="str">
        <f t="shared" ref="D5370:E5370" si="5079">D5369</f>
        <v/>
      </c>
      <c r="E5370" s="123" t="str">
        <f t="shared" si="5079"/>
        <v/>
      </c>
      <c r="F5370" s="213"/>
      <c r="G5370" s="124"/>
      <c r="H5370" s="125"/>
      <c r="I5370" s="125"/>
      <c r="J5370" s="214"/>
      <c r="K5370" s="185"/>
      <c r="L5370" s="186"/>
      <c r="M5370" s="132"/>
      <c r="N5370" s="118" t="str">
        <f>VLOOKUP(K5370,COD!$O$2:$P$10,2,FALSE)</f>
        <v>#N/A</v>
      </c>
      <c r="O5370" s="118" t="str">
        <f>VLOOKUP(L5370,COD!$O$12:$P$25,2,FALSE)</f>
        <v>#N/A</v>
      </c>
      <c r="P5370" s="119" t="str">
        <f t="shared" si="4894"/>
        <v>#N/A</v>
      </c>
    </row>
    <row r="5371" ht="23.25" customHeight="1">
      <c r="A5371" s="86" t="str">
        <f t="shared" si="5041"/>
        <v>40</v>
      </c>
      <c r="B5371" s="120">
        <v>40.0</v>
      </c>
      <c r="C5371" s="121" t="str">
        <f t="shared" si="91"/>
        <v/>
      </c>
      <c r="D5371" s="122" t="str">
        <f t="shared" ref="D5371:E5371" si="5080">D5370</f>
        <v/>
      </c>
      <c r="E5371" s="123" t="str">
        <f t="shared" si="5080"/>
        <v/>
      </c>
      <c r="F5371" s="213"/>
      <c r="G5371" s="124"/>
      <c r="H5371" s="125"/>
      <c r="I5371" s="125"/>
      <c r="J5371" s="214"/>
      <c r="K5371" s="185"/>
      <c r="L5371" s="186"/>
      <c r="M5371" s="131"/>
      <c r="N5371" s="128" t="str">
        <f>VLOOKUP(K5371,COD!$O$2:$P$10,2,FALSE)</f>
        <v>#N/A</v>
      </c>
      <c r="O5371" s="128" t="str">
        <f>VLOOKUP(L5371,COD!$O$12:$P$25,2,FALSE)</f>
        <v>#N/A</v>
      </c>
      <c r="P5371" s="119" t="str">
        <f t="shared" si="4894"/>
        <v>#N/A</v>
      </c>
    </row>
    <row r="5372" ht="23.25" customHeight="1">
      <c r="A5372" s="86" t="str">
        <f t="shared" si="5041"/>
        <v>41</v>
      </c>
      <c r="B5372" s="120">
        <v>41.0</v>
      </c>
      <c r="C5372" s="121" t="str">
        <f t="shared" si="91"/>
        <v/>
      </c>
      <c r="D5372" s="122" t="str">
        <f t="shared" ref="D5372:E5372" si="5081">D5371</f>
        <v/>
      </c>
      <c r="E5372" s="123" t="str">
        <f t="shared" si="5081"/>
        <v/>
      </c>
      <c r="F5372" s="213"/>
      <c r="G5372" s="124"/>
      <c r="H5372" s="125"/>
      <c r="I5372" s="125"/>
      <c r="J5372" s="214"/>
      <c r="K5372" s="185"/>
      <c r="L5372" s="186"/>
      <c r="M5372" s="132"/>
      <c r="N5372" s="118" t="str">
        <f>VLOOKUP(K5372,COD!$O$2:$P$10,2,FALSE)</f>
        <v>#N/A</v>
      </c>
      <c r="O5372" s="118" t="str">
        <f>VLOOKUP(L5372,COD!$O$12:$P$25,2,FALSE)</f>
        <v>#N/A</v>
      </c>
      <c r="P5372" s="119" t="str">
        <f t="shared" si="4894"/>
        <v>#N/A</v>
      </c>
    </row>
    <row r="5373" ht="23.25" customHeight="1">
      <c r="A5373" s="86" t="str">
        <f t="shared" si="5041"/>
        <v>42</v>
      </c>
      <c r="B5373" s="120">
        <v>42.0</v>
      </c>
      <c r="C5373" s="121" t="str">
        <f t="shared" si="91"/>
        <v/>
      </c>
      <c r="D5373" s="122" t="str">
        <f t="shared" ref="D5373:E5373" si="5082">D5372</f>
        <v/>
      </c>
      <c r="E5373" s="123" t="str">
        <f t="shared" si="5082"/>
        <v/>
      </c>
      <c r="F5373" s="213"/>
      <c r="G5373" s="124"/>
      <c r="H5373" s="125"/>
      <c r="I5373" s="125"/>
      <c r="J5373" s="214"/>
      <c r="K5373" s="185"/>
      <c r="L5373" s="188"/>
      <c r="M5373" s="127"/>
      <c r="N5373" s="128" t="str">
        <f>VLOOKUP(K5373,COD!$O$2:$P$10,2,FALSE)</f>
        <v>#N/A</v>
      </c>
      <c r="O5373" s="128" t="str">
        <f>VLOOKUP(L5373,COD!$O$12:$P$25,2,FALSE)</f>
        <v>#N/A</v>
      </c>
      <c r="P5373" s="119" t="str">
        <f t="shared" si="4894"/>
        <v>#N/A</v>
      </c>
    </row>
    <row r="5374" ht="23.25" customHeight="1">
      <c r="A5374" s="86" t="str">
        <f t="shared" si="5041"/>
        <v>43</v>
      </c>
      <c r="B5374" s="120">
        <v>43.0</v>
      </c>
      <c r="C5374" s="121" t="str">
        <f t="shared" si="91"/>
        <v/>
      </c>
      <c r="D5374" s="122" t="str">
        <f t="shared" ref="D5374:E5374" si="5083">D5373</f>
        <v/>
      </c>
      <c r="E5374" s="123" t="str">
        <f t="shared" si="5083"/>
        <v/>
      </c>
      <c r="F5374" s="213"/>
      <c r="G5374" s="124"/>
      <c r="H5374" s="125"/>
      <c r="I5374" s="125"/>
      <c r="J5374" s="214"/>
      <c r="K5374" s="186"/>
      <c r="L5374" s="186"/>
      <c r="M5374" s="130"/>
      <c r="N5374" s="118" t="str">
        <f>VLOOKUP(K5374,COD!$O$2:$P$10,2,FALSE)</f>
        <v>#N/A</v>
      </c>
      <c r="O5374" s="118" t="str">
        <f>VLOOKUP(L5374,COD!$O$12:$P$25,2,FALSE)</f>
        <v>#N/A</v>
      </c>
      <c r="P5374" s="119" t="str">
        <f t="shared" si="4894"/>
        <v>#N/A</v>
      </c>
    </row>
    <row r="5375" ht="23.25" customHeight="1">
      <c r="A5375" s="86" t="str">
        <f t="shared" si="5041"/>
        <v>44</v>
      </c>
      <c r="B5375" s="120">
        <v>44.0</v>
      </c>
      <c r="C5375" s="121" t="str">
        <f t="shared" si="91"/>
        <v/>
      </c>
      <c r="D5375" s="122" t="str">
        <f t="shared" ref="D5375:E5375" si="5084">D5374</f>
        <v/>
      </c>
      <c r="E5375" s="123" t="str">
        <f t="shared" si="5084"/>
        <v/>
      </c>
      <c r="F5375" s="213"/>
      <c r="G5375" s="124"/>
      <c r="H5375" s="125"/>
      <c r="I5375" s="125"/>
      <c r="J5375" s="214"/>
      <c r="K5375" s="186"/>
      <c r="L5375" s="186"/>
      <c r="M5375" s="131"/>
      <c r="N5375" s="128" t="str">
        <f>VLOOKUP(K5375,COD!$O$2:$P$10,2,FALSE)</f>
        <v>#N/A</v>
      </c>
      <c r="O5375" s="128" t="str">
        <f>VLOOKUP(L5375,COD!$O$12:$P$25,2,FALSE)</f>
        <v>#N/A</v>
      </c>
      <c r="P5375" s="119" t="str">
        <f t="shared" si="4894"/>
        <v>#N/A</v>
      </c>
    </row>
    <row r="5376" ht="23.25" customHeight="1">
      <c r="A5376" s="86" t="str">
        <f t="shared" si="5041"/>
        <v>45</v>
      </c>
      <c r="B5376" s="120">
        <v>45.0</v>
      </c>
      <c r="C5376" s="121" t="str">
        <f t="shared" si="91"/>
        <v/>
      </c>
      <c r="D5376" s="122" t="str">
        <f t="shared" ref="D5376:E5376" si="5085">D5375</f>
        <v/>
      </c>
      <c r="E5376" s="123" t="str">
        <f t="shared" si="5085"/>
        <v/>
      </c>
      <c r="F5376" s="213"/>
      <c r="G5376" s="124"/>
      <c r="H5376" s="125"/>
      <c r="I5376" s="125"/>
      <c r="J5376" s="214"/>
      <c r="K5376" s="189"/>
      <c r="L5376" s="190"/>
      <c r="M5376" s="132"/>
      <c r="N5376" s="118" t="str">
        <f>VLOOKUP(K5376,COD!$O$2:$P$10,2,FALSE)</f>
        <v>#N/A</v>
      </c>
      <c r="O5376" s="118" t="str">
        <f>VLOOKUP(L5376,COD!$O$12:$P$25,2,FALSE)</f>
        <v>#N/A</v>
      </c>
      <c r="P5376" s="119" t="str">
        <f t="shared" si="4894"/>
        <v>#N/A</v>
      </c>
    </row>
    <row r="5377" ht="23.25" customHeight="1">
      <c r="A5377" s="86" t="str">
        <f t="shared" si="5041"/>
        <v>46</v>
      </c>
      <c r="B5377" s="120">
        <v>46.0</v>
      </c>
      <c r="C5377" s="121" t="str">
        <f t="shared" si="91"/>
        <v/>
      </c>
      <c r="D5377" s="122" t="str">
        <f t="shared" ref="D5377:E5377" si="5086">D5376</f>
        <v/>
      </c>
      <c r="E5377" s="123" t="str">
        <f t="shared" si="5086"/>
        <v/>
      </c>
      <c r="F5377" s="213"/>
      <c r="G5377" s="124"/>
      <c r="H5377" s="125"/>
      <c r="I5377" s="125"/>
      <c r="J5377" s="215"/>
      <c r="K5377" s="186"/>
      <c r="L5377" s="186"/>
      <c r="M5377" s="127"/>
      <c r="N5377" s="128" t="str">
        <f>VLOOKUP(K5377,COD!$O$2:$P$10,2,FALSE)</f>
        <v>#N/A</v>
      </c>
      <c r="O5377" s="128" t="str">
        <f>VLOOKUP(L5377,COD!$O$12:$P$25,2,FALSE)</f>
        <v>#N/A</v>
      </c>
      <c r="P5377" s="119" t="str">
        <f t="shared" si="4894"/>
        <v>#N/A</v>
      </c>
    </row>
    <row r="5378" ht="23.25" customHeight="1">
      <c r="A5378" s="86" t="str">
        <f t="shared" si="5041"/>
        <v>47</v>
      </c>
      <c r="B5378" s="120">
        <v>47.0</v>
      </c>
      <c r="C5378" s="121" t="str">
        <f t="shared" si="91"/>
        <v/>
      </c>
      <c r="D5378" s="122" t="str">
        <f t="shared" ref="D5378:E5378" si="5087">D5377</f>
        <v/>
      </c>
      <c r="E5378" s="123" t="str">
        <f t="shared" si="5087"/>
        <v/>
      </c>
      <c r="F5378" s="213"/>
      <c r="G5378" s="124"/>
      <c r="H5378" s="125"/>
      <c r="I5378" s="125"/>
      <c r="J5378" s="214"/>
      <c r="K5378" s="185"/>
      <c r="L5378" s="186"/>
      <c r="M5378" s="132"/>
      <c r="N5378" s="118" t="str">
        <f>VLOOKUP(K5378,COD!$O$2:$P$10,2,FALSE)</f>
        <v>#N/A</v>
      </c>
      <c r="O5378" s="118" t="str">
        <f>VLOOKUP(L5378,COD!$O$12:$P$25,2,FALSE)</f>
        <v>#N/A</v>
      </c>
      <c r="P5378" s="119" t="str">
        <f t="shared" si="4894"/>
        <v>#N/A</v>
      </c>
    </row>
    <row r="5379" ht="23.25" customHeight="1">
      <c r="A5379" s="86" t="str">
        <f t="shared" si="5041"/>
        <v>48</v>
      </c>
      <c r="B5379" s="120">
        <v>48.0</v>
      </c>
      <c r="C5379" s="121" t="str">
        <f t="shared" si="91"/>
        <v/>
      </c>
      <c r="D5379" s="122" t="str">
        <f t="shared" ref="D5379:E5379" si="5088">D5378</f>
        <v/>
      </c>
      <c r="E5379" s="123" t="str">
        <f t="shared" si="5088"/>
        <v/>
      </c>
      <c r="F5379" s="213"/>
      <c r="G5379" s="124"/>
      <c r="H5379" s="125"/>
      <c r="I5379" s="125"/>
      <c r="J5379" s="214"/>
      <c r="K5379" s="186"/>
      <c r="L5379" s="186"/>
      <c r="M5379" s="127"/>
      <c r="N5379" s="128" t="str">
        <f>VLOOKUP(K5379,COD!$O$2:$P$10,2,FALSE)</f>
        <v>#N/A</v>
      </c>
      <c r="O5379" s="128" t="str">
        <f>VLOOKUP(L5379,COD!$O$12:$P$25,2,FALSE)</f>
        <v>#N/A</v>
      </c>
      <c r="P5379" s="119" t="str">
        <f t="shared" si="4894"/>
        <v>#N/A</v>
      </c>
    </row>
    <row r="5380" ht="23.25" customHeight="1">
      <c r="A5380" s="86" t="str">
        <f t="shared" si="5041"/>
        <v>49</v>
      </c>
      <c r="B5380" s="120">
        <v>49.0</v>
      </c>
      <c r="C5380" s="121" t="str">
        <f t="shared" si="91"/>
        <v/>
      </c>
      <c r="D5380" s="122" t="str">
        <f t="shared" ref="D5380:E5380" si="5089">D5379</f>
        <v/>
      </c>
      <c r="E5380" s="123" t="str">
        <f t="shared" si="5089"/>
        <v/>
      </c>
      <c r="F5380" s="213"/>
      <c r="G5380" s="124"/>
      <c r="H5380" s="125"/>
      <c r="I5380" s="125"/>
      <c r="J5380" s="214"/>
      <c r="K5380" s="185"/>
      <c r="L5380" s="186"/>
      <c r="M5380" s="132"/>
      <c r="N5380" s="118" t="str">
        <f>VLOOKUP(K5380,COD!$O$2:$P$10,2,FALSE)</f>
        <v>#N/A</v>
      </c>
      <c r="O5380" s="118" t="str">
        <f>VLOOKUP(L5380,COD!$O$12:$P$25,2,FALSE)</f>
        <v>#N/A</v>
      </c>
      <c r="P5380" s="119" t="str">
        <f t="shared" si="4894"/>
        <v>#N/A</v>
      </c>
    </row>
    <row r="5381" ht="23.25" customHeight="1">
      <c r="A5381" s="86" t="str">
        <f t="shared" si="5041"/>
        <v>50</v>
      </c>
      <c r="B5381" s="120">
        <v>50.0</v>
      </c>
      <c r="C5381" s="121" t="str">
        <f t="shared" si="91"/>
        <v/>
      </c>
      <c r="D5381" s="122" t="str">
        <f t="shared" ref="D5381:E5381" si="5090">D5380</f>
        <v/>
      </c>
      <c r="E5381" s="123" t="str">
        <f t="shared" si="5090"/>
        <v/>
      </c>
      <c r="F5381" s="213"/>
      <c r="G5381" s="124"/>
      <c r="H5381" s="125"/>
      <c r="I5381" s="125"/>
      <c r="J5381" s="214"/>
      <c r="K5381" s="186"/>
      <c r="L5381" s="186"/>
      <c r="M5381" s="127"/>
      <c r="N5381" s="128" t="str">
        <f>VLOOKUP(K5381,COD!$O$2:$P$10,2,FALSE)</f>
        <v>#N/A</v>
      </c>
      <c r="O5381" s="128" t="str">
        <f>VLOOKUP(L5381,COD!$O$12:$P$25,2,FALSE)</f>
        <v>#N/A</v>
      </c>
      <c r="P5381" s="119" t="str">
        <f t="shared" si="4894"/>
        <v>#N/A</v>
      </c>
    </row>
    <row r="5382" ht="23.25" customHeight="1">
      <c r="A5382" s="86" t="str">
        <f t="shared" si="5041"/>
        <v>51</v>
      </c>
      <c r="B5382" s="120">
        <v>51.0</v>
      </c>
      <c r="C5382" s="121" t="str">
        <f t="shared" si="91"/>
        <v/>
      </c>
      <c r="D5382" s="122" t="str">
        <f t="shared" ref="D5382:E5382" si="5091">D5381</f>
        <v/>
      </c>
      <c r="E5382" s="123" t="str">
        <f t="shared" si="5091"/>
        <v/>
      </c>
      <c r="F5382" s="213"/>
      <c r="G5382" s="124"/>
      <c r="H5382" s="125"/>
      <c r="I5382" s="125"/>
      <c r="J5382" s="215"/>
      <c r="K5382" s="186"/>
      <c r="L5382" s="186"/>
      <c r="M5382" s="130"/>
      <c r="N5382" s="118" t="str">
        <f>VLOOKUP(K5382,COD!$O$2:$P$10,2,FALSE)</f>
        <v>#N/A</v>
      </c>
      <c r="O5382" s="118" t="str">
        <f>VLOOKUP(L5382,COD!$O$12:$P$25,2,FALSE)</f>
        <v>#N/A</v>
      </c>
      <c r="P5382" s="119" t="str">
        <f t="shared" si="4894"/>
        <v>#N/A</v>
      </c>
    </row>
    <row r="5383" ht="23.25" customHeight="1">
      <c r="A5383" s="86" t="str">
        <f t="shared" si="5041"/>
        <v>52</v>
      </c>
      <c r="B5383" s="120">
        <v>52.0</v>
      </c>
      <c r="C5383" s="121" t="str">
        <f t="shared" si="91"/>
        <v/>
      </c>
      <c r="D5383" s="122" t="str">
        <f t="shared" ref="D5383:E5383" si="5092">D5382</f>
        <v/>
      </c>
      <c r="E5383" s="123" t="str">
        <f t="shared" si="5092"/>
        <v/>
      </c>
      <c r="F5383" s="213"/>
      <c r="G5383" s="124"/>
      <c r="H5383" s="125"/>
      <c r="I5383" s="125"/>
      <c r="J5383" s="214"/>
      <c r="K5383" s="186"/>
      <c r="L5383" s="186"/>
      <c r="M5383" s="127"/>
      <c r="N5383" s="128" t="str">
        <f>VLOOKUP(K5383,COD!$O$2:$P$10,2,FALSE)</f>
        <v>#N/A</v>
      </c>
      <c r="O5383" s="128" t="str">
        <f>VLOOKUP(L5383,COD!$O$12:$P$25,2,FALSE)</f>
        <v>#N/A</v>
      </c>
      <c r="P5383" s="119" t="str">
        <f t="shared" si="4894"/>
        <v>#N/A</v>
      </c>
    </row>
    <row r="5384" ht="23.25" customHeight="1">
      <c r="A5384" s="86" t="str">
        <f t="shared" si="5041"/>
        <v>53</v>
      </c>
      <c r="B5384" s="120">
        <v>53.0</v>
      </c>
      <c r="C5384" s="121" t="str">
        <f t="shared" si="91"/>
        <v/>
      </c>
      <c r="D5384" s="122" t="str">
        <f t="shared" ref="D5384:E5384" si="5093">D5383</f>
        <v/>
      </c>
      <c r="E5384" s="123" t="str">
        <f t="shared" si="5093"/>
        <v/>
      </c>
      <c r="F5384" s="213"/>
      <c r="G5384" s="124"/>
      <c r="H5384" s="125"/>
      <c r="I5384" s="125"/>
      <c r="J5384" s="214"/>
      <c r="K5384" s="185"/>
      <c r="L5384" s="185"/>
      <c r="M5384" s="132"/>
      <c r="N5384" s="118" t="str">
        <f>VLOOKUP(K5384,COD!$O$2:$P$10,2,FALSE)</f>
        <v>#N/A</v>
      </c>
      <c r="O5384" s="118" t="str">
        <f>VLOOKUP(L5384,COD!$O$12:$P$25,2,FALSE)</f>
        <v>#N/A</v>
      </c>
      <c r="P5384" s="119" t="str">
        <f t="shared" si="4894"/>
        <v>#N/A</v>
      </c>
    </row>
    <row r="5385" ht="23.25" customHeight="1">
      <c r="A5385" s="86" t="str">
        <f t="shared" si="5041"/>
        <v>54</v>
      </c>
      <c r="B5385" s="120">
        <v>54.0</v>
      </c>
      <c r="C5385" s="121" t="str">
        <f t="shared" si="91"/>
        <v/>
      </c>
      <c r="D5385" s="122" t="str">
        <f t="shared" ref="D5385:E5385" si="5094">D5384</f>
        <v/>
      </c>
      <c r="E5385" s="123" t="str">
        <f t="shared" si="5094"/>
        <v/>
      </c>
      <c r="F5385" s="213"/>
      <c r="G5385" s="124"/>
      <c r="H5385" s="125"/>
      <c r="I5385" s="125"/>
      <c r="J5385" s="214"/>
      <c r="K5385" s="186"/>
      <c r="L5385" s="186"/>
      <c r="M5385" s="127"/>
      <c r="N5385" s="128" t="str">
        <f>VLOOKUP(K5385,COD!$O$2:$P$10,2,FALSE)</f>
        <v>#N/A</v>
      </c>
      <c r="O5385" s="128" t="str">
        <f>VLOOKUP(L5385,COD!$O$12:$P$25,2,FALSE)</f>
        <v>#N/A</v>
      </c>
      <c r="P5385" s="119" t="str">
        <f t="shared" si="4894"/>
        <v>#N/A</v>
      </c>
    </row>
    <row r="5386" ht="23.25" customHeight="1">
      <c r="A5386" s="86" t="str">
        <f t="shared" si="5041"/>
        <v>55</v>
      </c>
      <c r="B5386" s="120">
        <v>55.0</v>
      </c>
      <c r="C5386" s="121" t="str">
        <f t="shared" si="91"/>
        <v/>
      </c>
      <c r="D5386" s="122" t="str">
        <f t="shared" ref="D5386:E5386" si="5095">D5385</f>
        <v/>
      </c>
      <c r="E5386" s="123" t="str">
        <f t="shared" si="5095"/>
        <v/>
      </c>
      <c r="F5386" s="213"/>
      <c r="G5386" s="124"/>
      <c r="H5386" s="125"/>
      <c r="I5386" s="125"/>
      <c r="J5386" s="214"/>
      <c r="K5386" s="185"/>
      <c r="L5386" s="186"/>
      <c r="M5386" s="130"/>
      <c r="N5386" s="118" t="str">
        <f>VLOOKUP(K5386,COD!$O$2:$P$10,2,FALSE)</f>
        <v>#N/A</v>
      </c>
      <c r="O5386" s="118" t="str">
        <f>VLOOKUP(L5386,COD!$O$12:$P$25,2,FALSE)</f>
        <v>#N/A</v>
      </c>
      <c r="P5386" s="119" t="str">
        <f t="shared" si="4894"/>
        <v>#N/A</v>
      </c>
    </row>
    <row r="5387" ht="23.25" customHeight="1">
      <c r="A5387" s="86" t="str">
        <f t="shared" si="5041"/>
        <v>56</v>
      </c>
      <c r="B5387" s="120">
        <v>56.0</v>
      </c>
      <c r="C5387" s="121" t="str">
        <f t="shared" si="91"/>
        <v/>
      </c>
      <c r="D5387" s="122" t="str">
        <f t="shared" ref="D5387:E5387" si="5096">D5386</f>
        <v/>
      </c>
      <c r="E5387" s="123" t="str">
        <f t="shared" si="5096"/>
        <v/>
      </c>
      <c r="F5387" s="213"/>
      <c r="G5387" s="124"/>
      <c r="H5387" s="125"/>
      <c r="I5387" s="125"/>
      <c r="J5387" s="214"/>
      <c r="K5387" s="186"/>
      <c r="L5387" s="186"/>
      <c r="M5387" s="131"/>
      <c r="N5387" s="128" t="str">
        <f>VLOOKUP(K5387,COD!$O$2:$P$10,2,FALSE)</f>
        <v>#N/A</v>
      </c>
      <c r="O5387" s="128" t="str">
        <f>VLOOKUP(L5387,COD!$O$12:$P$25,2,FALSE)</f>
        <v>#N/A</v>
      </c>
      <c r="P5387" s="119" t="str">
        <f t="shared" si="4894"/>
        <v>#N/A</v>
      </c>
    </row>
    <row r="5388" ht="23.25" customHeight="1">
      <c r="A5388" s="86" t="str">
        <f t="shared" si="5041"/>
        <v>57</v>
      </c>
      <c r="B5388" s="120">
        <v>57.0</v>
      </c>
      <c r="C5388" s="121" t="str">
        <f t="shared" si="91"/>
        <v/>
      </c>
      <c r="D5388" s="122" t="str">
        <f t="shared" ref="D5388:E5388" si="5097">D5387</f>
        <v/>
      </c>
      <c r="E5388" s="123" t="str">
        <f t="shared" si="5097"/>
        <v/>
      </c>
      <c r="F5388" s="213"/>
      <c r="G5388" s="124"/>
      <c r="H5388" s="125"/>
      <c r="I5388" s="125"/>
      <c r="J5388" s="214"/>
      <c r="K5388" s="185"/>
      <c r="L5388" s="185"/>
      <c r="M5388" s="132"/>
      <c r="N5388" s="118" t="str">
        <f>VLOOKUP(K5388,COD!$O$2:$P$10,2,FALSE)</f>
        <v>#N/A</v>
      </c>
      <c r="O5388" s="118" t="str">
        <f>VLOOKUP(L5388,COD!$O$12:$P$25,2,FALSE)</f>
        <v>#N/A</v>
      </c>
      <c r="P5388" s="119" t="str">
        <f t="shared" si="4894"/>
        <v>#N/A</v>
      </c>
    </row>
    <row r="5389" ht="23.25" customHeight="1">
      <c r="A5389" s="86" t="str">
        <f t="shared" si="5041"/>
        <v>58</v>
      </c>
      <c r="B5389" s="120">
        <v>58.0</v>
      </c>
      <c r="C5389" s="121" t="str">
        <f t="shared" si="91"/>
        <v/>
      </c>
      <c r="D5389" s="122" t="str">
        <f t="shared" ref="D5389:E5389" si="5098">D5388</f>
        <v/>
      </c>
      <c r="E5389" s="123" t="str">
        <f t="shared" si="5098"/>
        <v/>
      </c>
      <c r="F5389" s="213"/>
      <c r="G5389" s="124"/>
      <c r="H5389" s="125"/>
      <c r="I5389" s="125"/>
      <c r="J5389" s="214"/>
      <c r="K5389" s="185"/>
      <c r="L5389" s="185"/>
      <c r="M5389" s="127"/>
      <c r="N5389" s="128" t="str">
        <f>VLOOKUP(K5389,COD!$O$2:$P$10,2,FALSE)</f>
        <v>#N/A</v>
      </c>
      <c r="O5389" s="128" t="str">
        <f>VLOOKUP(L5389,COD!$O$12:$P$25,2,FALSE)</f>
        <v>#N/A</v>
      </c>
      <c r="P5389" s="119" t="str">
        <f t="shared" si="4894"/>
        <v>#N/A</v>
      </c>
    </row>
    <row r="5390" ht="23.25" customHeight="1">
      <c r="A5390" s="86" t="str">
        <f t="shared" si="5041"/>
        <v>59</v>
      </c>
      <c r="B5390" s="120">
        <v>59.0</v>
      </c>
      <c r="C5390" s="121" t="str">
        <f t="shared" si="91"/>
        <v/>
      </c>
      <c r="D5390" s="122" t="str">
        <f t="shared" ref="D5390:E5390" si="5099">D5389</f>
        <v/>
      </c>
      <c r="E5390" s="123" t="str">
        <f t="shared" si="5099"/>
        <v/>
      </c>
      <c r="F5390" s="213"/>
      <c r="G5390" s="124"/>
      <c r="H5390" s="125"/>
      <c r="I5390" s="125"/>
      <c r="J5390" s="214"/>
      <c r="K5390" s="185"/>
      <c r="L5390" s="185"/>
      <c r="M5390" s="132"/>
      <c r="N5390" s="118" t="str">
        <f>VLOOKUP(K5390,COD!$O$2:$P$10,2,FALSE)</f>
        <v>#N/A</v>
      </c>
      <c r="O5390" s="118" t="str">
        <f>VLOOKUP(L5390,COD!$O$12:$P$25,2,FALSE)</f>
        <v>#N/A</v>
      </c>
      <c r="P5390" s="119" t="str">
        <f t="shared" si="4894"/>
        <v>#N/A</v>
      </c>
    </row>
    <row r="5391" ht="23.25" customHeight="1">
      <c r="A5391" s="86" t="str">
        <f t="shared" si="5041"/>
        <v>60</v>
      </c>
      <c r="B5391" s="120">
        <v>60.0</v>
      </c>
      <c r="C5391" s="121" t="str">
        <f t="shared" si="91"/>
        <v/>
      </c>
      <c r="D5391" s="122" t="str">
        <f t="shared" ref="D5391:E5391" si="5100">D5390</f>
        <v/>
      </c>
      <c r="E5391" s="123" t="str">
        <f t="shared" si="5100"/>
        <v/>
      </c>
      <c r="F5391" s="213"/>
      <c r="G5391" s="124"/>
      <c r="H5391" s="125"/>
      <c r="I5391" s="125"/>
      <c r="J5391" s="214"/>
      <c r="K5391" s="185"/>
      <c r="L5391" s="185"/>
      <c r="M5391" s="127"/>
      <c r="N5391" s="128" t="str">
        <f>VLOOKUP(K5391,COD!$O$2:$P$10,2,FALSE)</f>
        <v>#N/A</v>
      </c>
      <c r="O5391" s="128" t="str">
        <f>VLOOKUP(L5391,COD!$O$12:$P$25,2,FALSE)</f>
        <v>#N/A</v>
      </c>
      <c r="P5391" s="119" t="str">
        <f t="shared" si="4894"/>
        <v>#N/A</v>
      </c>
    </row>
    <row r="5392" ht="23.25" customHeight="1">
      <c r="A5392" s="86" t="str">
        <f t="shared" si="5041"/>
        <v>61</v>
      </c>
      <c r="B5392" s="120">
        <v>61.0</v>
      </c>
      <c r="C5392" s="121" t="str">
        <f t="shared" si="91"/>
        <v/>
      </c>
      <c r="D5392" s="122" t="str">
        <f t="shared" ref="D5392:E5392" si="5101">D5391</f>
        <v/>
      </c>
      <c r="E5392" s="123" t="str">
        <f t="shared" si="5101"/>
        <v/>
      </c>
      <c r="F5392" s="213"/>
      <c r="G5392" s="124"/>
      <c r="H5392" s="125"/>
      <c r="I5392" s="125"/>
      <c r="J5392" s="215"/>
      <c r="K5392" s="185"/>
      <c r="L5392" s="185"/>
      <c r="M5392" s="132"/>
      <c r="N5392" s="118" t="str">
        <f>VLOOKUP(K5392,COD!$O$2:$P$10,2,FALSE)</f>
        <v>#N/A</v>
      </c>
      <c r="O5392" s="118" t="str">
        <f>VLOOKUP(L5392,COD!$O$12:$P$25,2,FALSE)</f>
        <v>#N/A</v>
      </c>
      <c r="P5392" s="119" t="str">
        <f t="shared" si="4894"/>
        <v>#N/A</v>
      </c>
    </row>
    <row r="5393" ht="23.25" customHeight="1">
      <c r="A5393" s="86" t="str">
        <f t="shared" si="5041"/>
        <v>62</v>
      </c>
      <c r="B5393" s="120">
        <v>62.0</v>
      </c>
      <c r="C5393" s="121" t="str">
        <f t="shared" si="91"/>
        <v/>
      </c>
      <c r="D5393" s="122" t="str">
        <f t="shared" ref="D5393:E5393" si="5102">D5392</f>
        <v/>
      </c>
      <c r="E5393" s="123" t="str">
        <f t="shared" si="5102"/>
        <v/>
      </c>
      <c r="F5393" s="213"/>
      <c r="G5393" s="124"/>
      <c r="H5393" s="125"/>
      <c r="I5393" s="125"/>
      <c r="J5393" s="215"/>
      <c r="K5393" s="186"/>
      <c r="L5393" s="186"/>
      <c r="M5393" s="131"/>
      <c r="N5393" s="128" t="str">
        <f>VLOOKUP(K5393,COD!$O$2:$P$10,2,FALSE)</f>
        <v>#N/A</v>
      </c>
      <c r="O5393" s="128" t="str">
        <f>VLOOKUP(L5393,COD!$O$12:$P$25,2,FALSE)</f>
        <v>#N/A</v>
      </c>
      <c r="P5393" s="119" t="str">
        <f t="shared" si="4894"/>
        <v>#N/A</v>
      </c>
    </row>
    <row r="5394" ht="23.25" customHeight="1">
      <c r="A5394" s="86" t="str">
        <f t="shared" si="5041"/>
        <v>63</v>
      </c>
      <c r="B5394" s="120">
        <v>63.0</v>
      </c>
      <c r="C5394" s="121" t="str">
        <f t="shared" si="91"/>
        <v/>
      </c>
      <c r="D5394" s="122" t="str">
        <f t="shared" ref="D5394:E5394" si="5103">D5393</f>
        <v/>
      </c>
      <c r="E5394" s="123" t="str">
        <f t="shared" si="5103"/>
        <v/>
      </c>
      <c r="F5394" s="213"/>
      <c r="G5394" s="124"/>
      <c r="H5394" s="125"/>
      <c r="I5394" s="125"/>
      <c r="J5394" s="215"/>
      <c r="K5394" s="185"/>
      <c r="L5394" s="185"/>
      <c r="M5394" s="130"/>
      <c r="N5394" s="118" t="str">
        <f>VLOOKUP(K5394,COD!$O$2:$P$10,2,FALSE)</f>
        <v>#N/A</v>
      </c>
      <c r="O5394" s="118" t="str">
        <f>VLOOKUP(L5394,COD!$O$12:$P$25,2,FALSE)</f>
        <v>#N/A</v>
      </c>
      <c r="P5394" s="119" t="str">
        <f t="shared" si="4894"/>
        <v>#N/A</v>
      </c>
    </row>
    <row r="5395" ht="23.25" customHeight="1">
      <c r="A5395" s="86" t="str">
        <f t="shared" si="5041"/>
        <v>64</v>
      </c>
      <c r="B5395" s="120">
        <v>64.0</v>
      </c>
      <c r="C5395" s="121" t="str">
        <f t="shared" si="91"/>
        <v/>
      </c>
      <c r="D5395" s="122" t="str">
        <f t="shared" ref="D5395:E5395" si="5104">D5394</f>
        <v/>
      </c>
      <c r="E5395" s="123" t="str">
        <f t="shared" si="5104"/>
        <v/>
      </c>
      <c r="F5395" s="213"/>
      <c r="G5395" s="124"/>
      <c r="H5395" s="125"/>
      <c r="I5395" s="125"/>
      <c r="J5395" s="214"/>
      <c r="K5395" s="185"/>
      <c r="L5395" s="185"/>
      <c r="M5395" s="131"/>
      <c r="N5395" s="128" t="str">
        <f>VLOOKUP(K5395,COD!$O$2:$P$10,2,FALSE)</f>
        <v>#N/A</v>
      </c>
      <c r="O5395" s="128" t="str">
        <f>VLOOKUP(L5395,COD!$O$12:$P$25,2,FALSE)</f>
        <v>#N/A</v>
      </c>
      <c r="P5395" s="119" t="str">
        <f t="shared" si="4894"/>
        <v>#N/A</v>
      </c>
    </row>
    <row r="5396" ht="23.25" customHeight="1">
      <c r="A5396" s="86" t="str">
        <f t="shared" si="5041"/>
        <v>65</v>
      </c>
      <c r="B5396" s="120">
        <v>65.0</v>
      </c>
      <c r="C5396" s="121" t="str">
        <f t="shared" si="91"/>
        <v/>
      </c>
      <c r="D5396" s="122" t="str">
        <f t="shared" ref="D5396:E5396" si="5105">D5395</f>
        <v/>
      </c>
      <c r="E5396" s="123" t="str">
        <f t="shared" si="5105"/>
        <v/>
      </c>
      <c r="F5396" s="213"/>
      <c r="G5396" s="124"/>
      <c r="H5396" s="125"/>
      <c r="I5396" s="125"/>
      <c r="J5396" s="214"/>
      <c r="K5396" s="185"/>
      <c r="L5396" s="185"/>
      <c r="M5396" s="130"/>
      <c r="N5396" s="118" t="str">
        <f>VLOOKUP(K5396,COD!$O$2:$P$10,2,FALSE)</f>
        <v>#N/A</v>
      </c>
      <c r="O5396" s="118" t="str">
        <f>VLOOKUP(L5396,COD!$O$12:$P$25,2,FALSE)</f>
        <v>#N/A</v>
      </c>
      <c r="P5396" s="119" t="str">
        <f t="shared" si="4894"/>
        <v>#N/A</v>
      </c>
    </row>
    <row r="5397" ht="23.25" customHeight="1">
      <c r="A5397" s="86" t="str">
        <f t="shared" si="5041"/>
        <v>66</v>
      </c>
      <c r="B5397" s="120">
        <v>66.0</v>
      </c>
      <c r="C5397" s="121" t="str">
        <f t="shared" si="91"/>
        <v/>
      </c>
      <c r="D5397" s="122" t="str">
        <f t="shared" ref="D5397:E5397" si="5106">D5396</f>
        <v/>
      </c>
      <c r="E5397" s="123" t="str">
        <f t="shared" si="5106"/>
        <v/>
      </c>
      <c r="F5397" s="213"/>
      <c r="G5397" s="124"/>
      <c r="H5397" s="125"/>
      <c r="I5397" s="125"/>
      <c r="J5397" s="214"/>
      <c r="K5397" s="186"/>
      <c r="L5397" s="186"/>
      <c r="M5397" s="131"/>
      <c r="N5397" s="128" t="str">
        <f>VLOOKUP(K5397,COD!$O$2:$P$10,2,FALSE)</f>
        <v>#N/A</v>
      </c>
      <c r="O5397" s="128" t="str">
        <f>VLOOKUP(L5397,COD!$O$12:$P$25,2,FALSE)</f>
        <v>#N/A</v>
      </c>
      <c r="P5397" s="119" t="str">
        <f t="shared" si="4894"/>
        <v>#N/A</v>
      </c>
    </row>
    <row r="5398" ht="23.25" customHeight="1">
      <c r="A5398" s="86" t="str">
        <f t="shared" si="5041"/>
        <v>67</v>
      </c>
      <c r="B5398" s="120">
        <v>67.0</v>
      </c>
      <c r="C5398" s="121" t="str">
        <f t="shared" si="91"/>
        <v/>
      </c>
      <c r="D5398" s="122" t="str">
        <f t="shared" ref="D5398:E5398" si="5107">D5397</f>
        <v/>
      </c>
      <c r="E5398" s="123" t="str">
        <f t="shared" si="5107"/>
        <v/>
      </c>
      <c r="F5398" s="213"/>
      <c r="G5398" s="124"/>
      <c r="H5398" s="125"/>
      <c r="I5398" s="125"/>
      <c r="J5398" s="214"/>
      <c r="K5398" s="185"/>
      <c r="L5398" s="185"/>
      <c r="M5398" s="132"/>
      <c r="N5398" s="118" t="str">
        <f>VLOOKUP(K5398,COD!$O$2:$P$10,2,FALSE)</f>
        <v>#N/A</v>
      </c>
      <c r="O5398" s="118" t="str">
        <f>VLOOKUP(L5398,COD!$O$12:$P$25,2,FALSE)</f>
        <v>#N/A</v>
      </c>
      <c r="P5398" s="119" t="str">
        <f t="shared" si="4894"/>
        <v>#N/A</v>
      </c>
    </row>
    <row r="5399" ht="23.25" customHeight="1">
      <c r="A5399" s="86" t="str">
        <f t="shared" si="5041"/>
        <v>68</v>
      </c>
      <c r="B5399" s="120">
        <v>68.0</v>
      </c>
      <c r="C5399" s="121" t="str">
        <f t="shared" si="91"/>
        <v/>
      </c>
      <c r="D5399" s="122" t="str">
        <f t="shared" ref="D5399:E5399" si="5108">D5398</f>
        <v/>
      </c>
      <c r="E5399" s="123" t="str">
        <f t="shared" si="5108"/>
        <v/>
      </c>
      <c r="F5399" s="213"/>
      <c r="G5399" s="124"/>
      <c r="H5399" s="125"/>
      <c r="I5399" s="125"/>
      <c r="J5399" s="215"/>
      <c r="K5399" s="186"/>
      <c r="L5399" s="186"/>
      <c r="M5399" s="131"/>
      <c r="N5399" s="128" t="str">
        <f>VLOOKUP(K5399,COD!$O$2:$P$10,2,FALSE)</f>
        <v>#N/A</v>
      </c>
      <c r="O5399" s="128" t="str">
        <f>VLOOKUP(L5399,COD!$O$12:$P$25,2,FALSE)</f>
        <v>#N/A</v>
      </c>
      <c r="P5399" s="119" t="str">
        <f t="shared" si="4894"/>
        <v>#N/A</v>
      </c>
    </row>
    <row r="5400" ht="23.25" customHeight="1">
      <c r="A5400" s="86" t="str">
        <f t="shared" si="5041"/>
        <v>69</v>
      </c>
      <c r="B5400" s="120">
        <v>69.0</v>
      </c>
      <c r="C5400" s="121" t="str">
        <f t="shared" si="91"/>
        <v/>
      </c>
      <c r="D5400" s="122" t="str">
        <f t="shared" ref="D5400:E5400" si="5109">D5399</f>
        <v/>
      </c>
      <c r="E5400" s="123" t="str">
        <f t="shared" si="5109"/>
        <v/>
      </c>
      <c r="F5400" s="213"/>
      <c r="G5400" s="124"/>
      <c r="H5400" s="125"/>
      <c r="I5400" s="125"/>
      <c r="J5400" s="214"/>
      <c r="K5400" s="186"/>
      <c r="L5400" s="186"/>
      <c r="M5400" s="130"/>
      <c r="N5400" s="118" t="str">
        <f>VLOOKUP(K5400,COD!$O$2:$P$10,2,FALSE)</f>
        <v>#N/A</v>
      </c>
      <c r="O5400" s="118" t="str">
        <f>VLOOKUP(L5400,COD!$O$12:$P$25,2,FALSE)</f>
        <v>#N/A</v>
      </c>
      <c r="P5400" s="119" t="str">
        <f t="shared" si="4894"/>
        <v>#N/A</v>
      </c>
    </row>
    <row r="5401" ht="23.25" customHeight="1">
      <c r="A5401" s="86" t="str">
        <f t="shared" si="5041"/>
        <v>70</v>
      </c>
      <c r="B5401" s="136">
        <v>70.0</v>
      </c>
      <c r="C5401" s="137" t="str">
        <f t="shared" si="91"/>
        <v/>
      </c>
      <c r="D5401" s="138" t="str">
        <f t="shared" ref="D5401:E5401" si="5110">D5400</f>
        <v/>
      </c>
      <c r="E5401" s="139" t="str">
        <f t="shared" si="5110"/>
        <v/>
      </c>
      <c r="F5401" s="216"/>
      <c r="G5401" s="141"/>
      <c r="H5401" s="142"/>
      <c r="I5401" s="142"/>
      <c r="J5401" s="217"/>
      <c r="K5401" s="199"/>
      <c r="L5401" s="199"/>
      <c r="M5401" s="145"/>
      <c r="N5401" s="128" t="str">
        <f>VLOOKUP(K5401,COD!$O$2:$P$10,2,FALSE)</f>
        <v>#N/A</v>
      </c>
      <c r="O5401" s="128" t="str">
        <f>VLOOKUP(L5401,COD!$O$12:$P$25,2,FALSE)</f>
        <v>#N/A</v>
      </c>
      <c r="P5401" s="119" t="str">
        <f t="shared" si="4894"/>
        <v>#N/A</v>
      </c>
    </row>
    <row r="5402" ht="21.0" customHeight="1">
      <c r="A5402" s="86" t="str">
        <f t="shared" ref="A5402:A5404" si="5112">E5402&amp;D5402&amp;F5402</f>
        <v>CLAVE ROJA</v>
      </c>
      <c r="B5402" s="108" t="s">
        <v>450</v>
      </c>
      <c r="C5402" s="146" t="str">
        <f t="shared" si="91"/>
        <v/>
      </c>
      <c r="D5402" s="147" t="str">
        <f t="shared" ref="D5402:E5402" si="5111">D5401</f>
        <v/>
      </c>
      <c r="E5402" s="148" t="str">
        <f t="shared" si="5111"/>
        <v/>
      </c>
      <c r="F5402" s="149" t="s">
        <v>21</v>
      </c>
      <c r="G5402" s="150"/>
      <c r="H5402" s="150"/>
      <c r="I5402" s="150"/>
      <c r="J5402" s="151"/>
      <c r="K5402" s="152"/>
      <c r="L5402" s="151"/>
      <c r="M5402" s="153"/>
      <c r="N5402" s="119" t="str">
        <f>VLOOKUP(K5402,COD!$O$2:$P$10,2,FALSE)</f>
        <v>#N/A</v>
      </c>
      <c r="O5402" s="119" t="str">
        <f>VLOOKUP(L5402,COD!$O$12:$P$25,2,FALSE)</f>
        <v>#N/A</v>
      </c>
      <c r="P5402" s="119" t="str">
        <f t="shared" si="4894"/>
        <v>#N/A</v>
      </c>
    </row>
    <row r="5403" ht="21.0" customHeight="1">
      <c r="A5403" s="86" t="str">
        <f t="shared" si="5112"/>
        <v>CLAVE AMARILLA</v>
      </c>
      <c r="B5403" s="120" t="s">
        <v>450</v>
      </c>
      <c r="C5403" s="154" t="str">
        <f t="shared" si="91"/>
        <v/>
      </c>
      <c r="D5403" s="155" t="str">
        <f t="shared" ref="D5403:E5403" si="5113">D5402</f>
        <v/>
      </c>
      <c r="E5403" s="123" t="str">
        <f t="shared" si="5113"/>
        <v/>
      </c>
      <c r="F5403" s="156" t="s">
        <v>32</v>
      </c>
      <c r="G5403" s="157"/>
      <c r="H5403" s="157"/>
      <c r="I5403" s="157"/>
      <c r="J5403" s="158"/>
      <c r="K5403" s="159"/>
      <c r="L5403" s="158"/>
      <c r="M5403" s="130"/>
      <c r="N5403" s="119" t="str">
        <f>VLOOKUP(K5403,COD!$O$2:$P$10,2,FALSE)</f>
        <v>#N/A</v>
      </c>
      <c r="O5403" s="119" t="str">
        <f>VLOOKUP(L5403,COD!$O$12:$P$25,2,FALSE)</f>
        <v>#N/A</v>
      </c>
      <c r="P5403" s="119" t="str">
        <f t="shared" si="4894"/>
        <v>#N/A</v>
      </c>
    </row>
    <row r="5404" ht="21.0" customHeight="1">
      <c r="A5404" s="86" t="str">
        <f t="shared" si="5112"/>
        <v>CLAVE AZUL</v>
      </c>
      <c r="B5404" s="136" t="s">
        <v>450</v>
      </c>
      <c r="C5404" s="160" t="str">
        <f t="shared" si="91"/>
        <v/>
      </c>
      <c r="D5404" s="161" t="str">
        <f t="shared" ref="D5404:E5404" si="5114">D5403</f>
        <v/>
      </c>
      <c r="E5404" s="139" t="str">
        <f t="shared" si="5114"/>
        <v/>
      </c>
      <c r="F5404" s="162" t="s">
        <v>43</v>
      </c>
      <c r="G5404" s="163"/>
      <c r="H5404" s="163"/>
      <c r="I5404" s="163"/>
      <c r="J5404" s="164"/>
      <c r="K5404" s="165"/>
      <c r="L5404" s="164"/>
      <c r="M5404" s="166"/>
      <c r="N5404" s="119" t="str">
        <f>VLOOKUP(K5404,COD!$O$2:$P$10,2,FALSE)</f>
        <v>#N/A</v>
      </c>
      <c r="O5404" s="119" t="str">
        <f>VLOOKUP(L5404,COD!$O$12:$P$25,2,FALSE)</f>
        <v>#N/A</v>
      </c>
      <c r="P5404" s="119" t="str">
        <f t="shared" si="4894"/>
        <v>#N/A</v>
      </c>
    </row>
    <row r="5405" ht="23.25" customHeight="1">
      <c r="A5405" s="86" t="str">
        <f t="shared" ref="A5405:A5474" si="5115">E5405&amp;D5405&amp;B5405</f>
        <v>1</v>
      </c>
      <c r="B5405" s="167">
        <v>1.0</v>
      </c>
      <c r="C5405" s="168" t="str">
        <f t="shared" si="91"/>
        <v/>
      </c>
      <c r="D5405" s="169" t="str">
        <f>VLOOKUP($B$2&amp;$E5405,'Numeración'!$A$4:$G$63,5,FALSE)</f>
        <v/>
      </c>
      <c r="E5405" s="218"/>
      <c r="F5405" s="171"/>
      <c r="G5405" s="172"/>
      <c r="H5405" s="173"/>
      <c r="I5405" s="173"/>
      <c r="J5405" s="174"/>
      <c r="K5405" s="175"/>
      <c r="L5405" s="175"/>
      <c r="M5405" s="176"/>
      <c r="N5405" s="128" t="str">
        <f>VLOOKUP(K5405,COD!$O$2:$P$10,2,FALSE)</f>
        <v>#N/A</v>
      </c>
      <c r="O5405" s="128" t="str">
        <f>VLOOKUP(L5405,COD!$O$12:$P$25,2,FALSE)</f>
        <v>#N/A</v>
      </c>
      <c r="P5405" s="119" t="str">
        <f t="shared" si="4894"/>
        <v>#N/A</v>
      </c>
    </row>
    <row r="5406" ht="23.25" customHeight="1">
      <c r="A5406" s="86" t="str">
        <f t="shared" si="5115"/>
        <v>2</v>
      </c>
      <c r="B5406" s="177">
        <v>2.0</v>
      </c>
      <c r="C5406" s="178" t="str">
        <f t="shared" si="91"/>
        <v/>
      </c>
      <c r="D5406" s="179" t="str">
        <f t="shared" ref="D5406:E5406" si="5116">D5405</f>
        <v/>
      </c>
      <c r="E5406" s="180" t="str">
        <f t="shared" si="5116"/>
        <v/>
      </c>
      <c r="F5406" s="181"/>
      <c r="G5406" s="182"/>
      <c r="H5406" s="183"/>
      <c r="I5406" s="183"/>
      <c r="J5406" s="184"/>
      <c r="K5406" s="185"/>
      <c r="L5406" s="186"/>
      <c r="M5406" s="132"/>
      <c r="N5406" s="118" t="str">
        <f>VLOOKUP(K5406,COD!$O$2:$P$10,2,FALSE)</f>
        <v>#N/A</v>
      </c>
      <c r="O5406" s="118" t="str">
        <f>VLOOKUP(L5406,COD!$O$12:$P$25,2,FALSE)</f>
        <v>#N/A</v>
      </c>
      <c r="P5406" s="119" t="str">
        <f t="shared" si="4894"/>
        <v>#N/A</v>
      </c>
    </row>
    <row r="5407" ht="23.25" customHeight="1">
      <c r="A5407" s="86" t="str">
        <f t="shared" si="5115"/>
        <v>3</v>
      </c>
      <c r="B5407" s="177">
        <v>3.0</v>
      </c>
      <c r="C5407" s="178" t="str">
        <f t="shared" si="91"/>
        <v/>
      </c>
      <c r="D5407" s="179" t="str">
        <f t="shared" ref="D5407:E5407" si="5117">D5406</f>
        <v/>
      </c>
      <c r="E5407" s="180" t="str">
        <f t="shared" si="5117"/>
        <v/>
      </c>
      <c r="F5407" s="181"/>
      <c r="G5407" s="182"/>
      <c r="H5407" s="183"/>
      <c r="I5407" s="183"/>
      <c r="J5407" s="184"/>
      <c r="K5407" s="185"/>
      <c r="L5407" s="185"/>
      <c r="M5407" s="131"/>
      <c r="N5407" s="128" t="str">
        <f>VLOOKUP(K5407,COD!$O$2:$P$10,2,FALSE)</f>
        <v>#N/A</v>
      </c>
      <c r="O5407" s="128" t="str">
        <f>VLOOKUP(L5407,COD!$O$12:$P$25,2,FALSE)</f>
        <v>#N/A</v>
      </c>
      <c r="P5407" s="119" t="str">
        <f t="shared" si="4894"/>
        <v>#N/A</v>
      </c>
    </row>
    <row r="5408" ht="23.25" customHeight="1">
      <c r="A5408" s="86" t="str">
        <f t="shared" si="5115"/>
        <v>4</v>
      </c>
      <c r="B5408" s="177">
        <v>4.0</v>
      </c>
      <c r="C5408" s="178" t="str">
        <f t="shared" si="91"/>
        <v/>
      </c>
      <c r="D5408" s="179" t="str">
        <f t="shared" ref="D5408:E5408" si="5118">D5407</f>
        <v/>
      </c>
      <c r="E5408" s="180" t="str">
        <f t="shared" si="5118"/>
        <v/>
      </c>
      <c r="F5408" s="181"/>
      <c r="G5408" s="182"/>
      <c r="H5408" s="183"/>
      <c r="I5408" s="183"/>
      <c r="J5408" s="184"/>
      <c r="K5408" s="185"/>
      <c r="L5408" s="185"/>
      <c r="M5408" s="132"/>
      <c r="N5408" s="118" t="str">
        <f>VLOOKUP(K5408,COD!$O$2:$P$10,2,FALSE)</f>
        <v>#N/A</v>
      </c>
      <c r="O5408" s="118" t="str">
        <f>VLOOKUP(L5408,COD!$O$12:$P$25,2,FALSE)</f>
        <v>#N/A</v>
      </c>
      <c r="P5408" s="119" t="str">
        <f t="shared" si="4894"/>
        <v>#N/A</v>
      </c>
    </row>
    <row r="5409" ht="23.25" customHeight="1">
      <c r="A5409" s="86" t="str">
        <f t="shared" si="5115"/>
        <v>5</v>
      </c>
      <c r="B5409" s="177">
        <v>5.0</v>
      </c>
      <c r="C5409" s="178" t="str">
        <f t="shared" si="91"/>
        <v/>
      </c>
      <c r="D5409" s="179" t="str">
        <f t="shared" ref="D5409:E5409" si="5119">D5408</f>
        <v/>
      </c>
      <c r="E5409" s="180" t="str">
        <f t="shared" si="5119"/>
        <v/>
      </c>
      <c r="F5409" s="181"/>
      <c r="G5409" s="182"/>
      <c r="H5409" s="183"/>
      <c r="I5409" s="183"/>
      <c r="J5409" s="184"/>
      <c r="K5409" s="185"/>
      <c r="L5409" s="185"/>
      <c r="M5409" s="131"/>
      <c r="N5409" s="128" t="str">
        <f>VLOOKUP(K5409,COD!$O$2:$P$10,2,FALSE)</f>
        <v>#N/A</v>
      </c>
      <c r="O5409" s="128" t="str">
        <f>VLOOKUP(L5409,COD!$O$12:$P$25,2,FALSE)</f>
        <v>#N/A</v>
      </c>
      <c r="P5409" s="119" t="str">
        <f t="shared" si="4894"/>
        <v>#N/A</v>
      </c>
    </row>
    <row r="5410" ht="23.25" customHeight="1">
      <c r="A5410" s="86" t="str">
        <f t="shared" si="5115"/>
        <v>6</v>
      </c>
      <c r="B5410" s="177">
        <v>6.0</v>
      </c>
      <c r="C5410" s="178" t="str">
        <f t="shared" si="91"/>
        <v/>
      </c>
      <c r="D5410" s="179" t="str">
        <f t="shared" ref="D5410:E5410" si="5120">D5409</f>
        <v/>
      </c>
      <c r="E5410" s="180" t="str">
        <f t="shared" si="5120"/>
        <v/>
      </c>
      <c r="F5410" s="181"/>
      <c r="G5410" s="182"/>
      <c r="H5410" s="183"/>
      <c r="I5410" s="183"/>
      <c r="J5410" s="184"/>
      <c r="K5410" s="185"/>
      <c r="L5410" s="185"/>
      <c r="M5410" s="130"/>
      <c r="N5410" s="118" t="str">
        <f>VLOOKUP(K5410,COD!$O$2:$P$10,2,FALSE)</f>
        <v>#N/A</v>
      </c>
      <c r="O5410" s="118" t="str">
        <f>VLOOKUP(L5410,COD!$O$12:$P$25,2,FALSE)</f>
        <v>#N/A</v>
      </c>
      <c r="P5410" s="119" t="str">
        <f t="shared" si="4894"/>
        <v>#N/A</v>
      </c>
    </row>
    <row r="5411" ht="23.25" customHeight="1">
      <c r="A5411" s="86" t="str">
        <f t="shared" si="5115"/>
        <v>7</v>
      </c>
      <c r="B5411" s="177">
        <v>7.0</v>
      </c>
      <c r="C5411" s="178" t="str">
        <f t="shared" si="91"/>
        <v/>
      </c>
      <c r="D5411" s="179" t="str">
        <f t="shared" ref="D5411:E5411" si="5121">D5410</f>
        <v/>
      </c>
      <c r="E5411" s="180" t="str">
        <f t="shared" si="5121"/>
        <v/>
      </c>
      <c r="F5411" s="181"/>
      <c r="G5411" s="182"/>
      <c r="H5411" s="183"/>
      <c r="I5411" s="183"/>
      <c r="J5411" s="184"/>
      <c r="K5411" s="185"/>
      <c r="L5411" s="185"/>
      <c r="M5411" s="127"/>
      <c r="N5411" s="128" t="str">
        <f>VLOOKUP(K5411,COD!$O$2:$P$10,2,FALSE)</f>
        <v>#N/A</v>
      </c>
      <c r="O5411" s="128" t="str">
        <f>VLOOKUP(L5411,COD!$O$12:$P$25,2,FALSE)</f>
        <v>#N/A</v>
      </c>
      <c r="P5411" s="119" t="str">
        <f t="shared" si="4894"/>
        <v>#N/A</v>
      </c>
    </row>
    <row r="5412" ht="23.25" customHeight="1">
      <c r="A5412" s="86" t="str">
        <f t="shared" si="5115"/>
        <v>8</v>
      </c>
      <c r="B5412" s="177">
        <v>8.0</v>
      </c>
      <c r="C5412" s="178" t="str">
        <f t="shared" si="91"/>
        <v/>
      </c>
      <c r="D5412" s="179" t="str">
        <f t="shared" ref="D5412:E5412" si="5122">D5411</f>
        <v/>
      </c>
      <c r="E5412" s="180" t="str">
        <f t="shared" si="5122"/>
        <v/>
      </c>
      <c r="F5412" s="181"/>
      <c r="G5412" s="182"/>
      <c r="H5412" s="183"/>
      <c r="I5412" s="183"/>
      <c r="J5412" s="184"/>
      <c r="K5412" s="185"/>
      <c r="L5412" s="185"/>
      <c r="M5412" s="132"/>
      <c r="N5412" s="118" t="str">
        <f>VLOOKUP(K5412,COD!$O$2:$P$10,2,FALSE)</f>
        <v>#N/A</v>
      </c>
      <c r="O5412" s="118" t="str">
        <f>VLOOKUP(L5412,COD!$O$12:$P$25,2,FALSE)</f>
        <v>#N/A</v>
      </c>
      <c r="P5412" s="119" t="str">
        <f t="shared" si="4894"/>
        <v>#N/A</v>
      </c>
    </row>
    <row r="5413" ht="23.25" customHeight="1">
      <c r="A5413" s="86" t="str">
        <f t="shared" si="5115"/>
        <v>9</v>
      </c>
      <c r="B5413" s="177">
        <v>9.0</v>
      </c>
      <c r="C5413" s="178" t="str">
        <f t="shared" si="91"/>
        <v/>
      </c>
      <c r="D5413" s="179" t="str">
        <f t="shared" ref="D5413:E5413" si="5123">D5412</f>
        <v/>
      </c>
      <c r="E5413" s="180" t="str">
        <f t="shared" si="5123"/>
        <v/>
      </c>
      <c r="F5413" s="181"/>
      <c r="G5413" s="182"/>
      <c r="H5413" s="183"/>
      <c r="I5413" s="183"/>
      <c r="J5413" s="184"/>
      <c r="K5413" s="185"/>
      <c r="L5413" s="185"/>
      <c r="M5413" s="131"/>
      <c r="N5413" s="128" t="str">
        <f>VLOOKUP(K5413,COD!$O$2:$P$10,2,FALSE)</f>
        <v>#N/A</v>
      </c>
      <c r="O5413" s="128" t="str">
        <f>VLOOKUP(L5413,COD!$O$12:$P$25,2,FALSE)</f>
        <v>#N/A</v>
      </c>
      <c r="P5413" s="119" t="str">
        <f t="shared" si="4894"/>
        <v>#N/A</v>
      </c>
    </row>
    <row r="5414" ht="23.25" customHeight="1">
      <c r="A5414" s="86" t="str">
        <f t="shared" si="5115"/>
        <v>10</v>
      </c>
      <c r="B5414" s="177">
        <v>10.0</v>
      </c>
      <c r="C5414" s="178" t="str">
        <f t="shared" si="91"/>
        <v/>
      </c>
      <c r="D5414" s="179" t="str">
        <f t="shared" ref="D5414:E5414" si="5124">D5413</f>
        <v/>
      </c>
      <c r="E5414" s="180" t="str">
        <f t="shared" si="5124"/>
        <v/>
      </c>
      <c r="F5414" s="181"/>
      <c r="G5414" s="182"/>
      <c r="H5414" s="183"/>
      <c r="I5414" s="183"/>
      <c r="J5414" s="184"/>
      <c r="K5414" s="185"/>
      <c r="L5414" s="185"/>
      <c r="M5414" s="132"/>
      <c r="N5414" s="118" t="str">
        <f>VLOOKUP(K5414,COD!$O$2:$P$10,2,FALSE)</f>
        <v>#N/A</v>
      </c>
      <c r="O5414" s="118" t="str">
        <f>VLOOKUP(L5414,COD!$O$12:$P$25,2,FALSE)</f>
        <v>#N/A</v>
      </c>
      <c r="P5414" s="119" t="str">
        <f t="shared" si="4894"/>
        <v>#N/A</v>
      </c>
    </row>
    <row r="5415" ht="23.25" customHeight="1">
      <c r="A5415" s="86" t="str">
        <f t="shared" si="5115"/>
        <v>11</v>
      </c>
      <c r="B5415" s="177">
        <v>11.0</v>
      </c>
      <c r="C5415" s="178" t="str">
        <f t="shared" si="91"/>
        <v/>
      </c>
      <c r="D5415" s="179" t="str">
        <f t="shared" ref="D5415:E5415" si="5125">D5414</f>
        <v/>
      </c>
      <c r="E5415" s="180" t="str">
        <f t="shared" si="5125"/>
        <v/>
      </c>
      <c r="F5415" s="181"/>
      <c r="G5415" s="182"/>
      <c r="H5415" s="183"/>
      <c r="I5415" s="183"/>
      <c r="J5415" s="184"/>
      <c r="K5415" s="185"/>
      <c r="L5415" s="185"/>
      <c r="M5415" s="131"/>
      <c r="N5415" s="128" t="str">
        <f>VLOOKUP(K5415,COD!$O$2:$P$10,2,FALSE)</f>
        <v>#N/A</v>
      </c>
      <c r="O5415" s="128" t="str">
        <f>VLOOKUP(L5415,COD!$O$12:$P$25,2,FALSE)</f>
        <v>#N/A</v>
      </c>
      <c r="P5415" s="119" t="str">
        <f t="shared" si="4894"/>
        <v>#N/A</v>
      </c>
    </row>
    <row r="5416" ht="23.25" customHeight="1">
      <c r="A5416" s="86" t="str">
        <f t="shared" si="5115"/>
        <v>12</v>
      </c>
      <c r="B5416" s="177">
        <v>12.0</v>
      </c>
      <c r="C5416" s="178" t="str">
        <f t="shared" si="91"/>
        <v/>
      </c>
      <c r="D5416" s="179" t="str">
        <f t="shared" ref="D5416:E5416" si="5126">D5415</f>
        <v/>
      </c>
      <c r="E5416" s="180" t="str">
        <f t="shared" si="5126"/>
        <v/>
      </c>
      <c r="F5416" s="181"/>
      <c r="G5416" s="182"/>
      <c r="H5416" s="183"/>
      <c r="I5416" s="183"/>
      <c r="J5416" s="184"/>
      <c r="K5416" s="186"/>
      <c r="L5416" s="186"/>
      <c r="M5416" s="130"/>
      <c r="N5416" s="118" t="str">
        <f>VLOOKUP(K5416,COD!$O$2:$P$10,2,FALSE)</f>
        <v>#N/A</v>
      </c>
      <c r="O5416" s="118" t="str">
        <f>VLOOKUP(L5416,COD!$O$12:$P$25,2,FALSE)</f>
        <v>#N/A</v>
      </c>
      <c r="P5416" s="119" t="str">
        <f t="shared" si="4894"/>
        <v>#N/A</v>
      </c>
    </row>
    <row r="5417" ht="23.25" customHeight="1">
      <c r="A5417" s="86" t="str">
        <f t="shared" si="5115"/>
        <v>13</v>
      </c>
      <c r="B5417" s="177">
        <v>13.0</v>
      </c>
      <c r="C5417" s="178" t="str">
        <f t="shared" si="91"/>
        <v/>
      </c>
      <c r="D5417" s="179" t="str">
        <f t="shared" ref="D5417:E5417" si="5127">D5416</f>
        <v/>
      </c>
      <c r="E5417" s="180" t="str">
        <f t="shared" si="5127"/>
        <v/>
      </c>
      <c r="F5417" s="181"/>
      <c r="G5417" s="182"/>
      <c r="H5417" s="183"/>
      <c r="I5417" s="183"/>
      <c r="J5417" s="184"/>
      <c r="K5417" s="185"/>
      <c r="L5417" s="185"/>
      <c r="M5417" s="127"/>
      <c r="N5417" s="128" t="str">
        <f>VLOOKUP(K5417,COD!$O$2:$P$10,2,FALSE)</f>
        <v>#N/A</v>
      </c>
      <c r="O5417" s="128" t="str">
        <f>VLOOKUP(L5417,COD!$O$12:$P$25,2,FALSE)</f>
        <v>#N/A</v>
      </c>
      <c r="P5417" s="119" t="str">
        <f t="shared" si="4894"/>
        <v>#N/A</v>
      </c>
    </row>
    <row r="5418" ht="23.25" customHeight="1">
      <c r="A5418" s="86" t="str">
        <f t="shared" si="5115"/>
        <v>14</v>
      </c>
      <c r="B5418" s="177">
        <v>14.0</v>
      </c>
      <c r="C5418" s="178" t="str">
        <f t="shared" si="91"/>
        <v/>
      </c>
      <c r="D5418" s="179" t="str">
        <f t="shared" ref="D5418:E5418" si="5128">D5417</f>
        <v/>
      </c>
      <c r="E5418" s="180" t="str">
        <f t="shared" si="5128"/>
        <v/>
      </c>
      <c r="F5418" s="181"/>
      <c r="G5418" s="182"/>
      <c r="H5418" s="183"/>
      <c r="I5418" s="183"/>
      <c r="J5418" s="184"/>
      <c r="K5418" s="186"/>
      <c r="L5418" s="186"/>
      <c r="M5418" s="130"/>
      <c r="N5418" s="118" t="str">
        <f>VLOOKUP(K5418,COD!$O$2:$P$10,2,FALSE)</f>
        <v>#N/A</v>
      </c>
      <c r="O5418" s="118" t="str">
        <f>VLOOKUP(L5418,COD!$O$12:$P$25,2,FALSE)</f>
        <v>#N/A</v>
      </c>
      <c r="P5418" s="119" t="str">
        <f t="shared" si="4894"/>
        <v>#N/A</v>
      </c>
    </row>
    <row r="5419" ht="23.25" customHeight="1">
      <c r="A5419" s="86" t="str">
        <f t="shared" si="5115"/>
        <v>15</v>
      </c>
      <c r="B5419" s="177">
        <v>15.0</v>
      </c>
      <c r="C5419" s="178" t="str">
        <f t="shared" si="91"/>
        <v/>
      </c>
      <c r="D5419" s="179" t="str">
        <f t="shared" ref="D5419:E5419" si="5129">D5418</f>
        <v/>
      </c>
      <c r="E5419" s="180" t="str">
        <f t="shared" si="5129"/>
        <v/>
      </c>
      <c r="F5419" s="181"/>
      <c r="G5419" s="182"/>
      <c r="H5419" s="183"/>
      <c r="I5419" s="183"/>
      <c r="J5419" s="184"/>
      <c r="K5419" s="186"/>
      <c r="L5419" s="186"/>
      <c r="M5419" s="127"/>
      <c r="N5419" s="128" t="str">
        <f>VLOOKUP(K5419,COD!$O$2:$P$10,2,FALSE)</f>
        <v>#N/A</v>
      </c>
      <c r="O5419" s="128" t="str">
        <f>VLOOKUP(L5419,COD!$O$12:$P$25,2,FALSE)</f>
        <v>#N/A</v>
      </c>
      <c r="P5419" s="119" t="str">
        <f t="shared" si="4894"/>
        <v>#N/A</v>
      </c>
    </row>
    <row r="5420" ht="23.25" customHeight="1">
      <c r="A5420" s="86" t="str">
        <f t="shared" si="5115"/>
        <v>16</v>
      </c>
      <c r="B5420" s="177">
        <v>16.0</v>
      </c>
      <c r="C5420" s="178" t="str">
        <f t="shared" si="91"/>
        <v/>
      </c>
      <c r="D5420" s="179" t="str">
        <f t="shared" ref="D5420:E5420" si="5130">D5419</f>
        <v/>
      </c>
      <c r="E5420" s="180" t="str">
        <f t="shared" si="5130"/>
        <v/>
      </c>
      <c r="F5420" s="181"/>
      <c r="G5420" s="182"/>
      <c r="H5420" s="183"/>
      <c r="I5420" s="183"/>
      <c r="J5420" s="184"/>
      <c r="K5420" s="186"/>
      <c r="L5420" s="186"/>
      <c r="M5420" s="132"/>
      <c r="N5420" s="118" t="str">
        <f>VLOOKUP(K5420,COD!$O$2:$P$10,2,FALSE)</f>
        <v>#N/A</v>
      </c>
      <c r="O5420" s="118" t="str">
        <f>VLOOKUP(L5420,COD!$O$12:$P$25,2,FALSE)</f>
        <v>#N/A</v>
      </c>
      <c r="P5420" s="119" t="str">
        <f t="shared" si="4894"/>
        <v>#N/A</v>
      </c>
    </row>
    <row r="5421" ht="23.25" customHeight="1">
      <c r="A5421" s="86" t="str">
        <f t="shared" si="5115"/>
        <v>17</v>
      </c>
      <c r="B5421" s="177">
        <v>17.0</v>
      </c>
      <c r="C5421" s="178" t="str">
        <f t="shared" si="91"/>
        <v/>
      </c>
      <c r="D5421" s="179" t="str">
        <f t="shared" ref="D5421:E5421" si="5131">D5420</f>
        <v/>
      </c>
      <c r="E5421" s="180" t="str">
        <f t="shared" si="5131"/>
        <v/>
      </c>
      <c r="F5421" s="181"/>
      <c r="G5421" s="182"/>
      <c r="H5421" s="183"/>
      <c r="I5421" s="183"/>
      <c r="J5421" s="184"/>
      <c r="K5421" s="186"/>
      <c r="L5421" s="186"/>
      <c r="M5421" s="131"/>
      <c r="N5421" s="128" t="str">
        <f>VLOOKUP(K5421,COD!$O$2:$P$10,2,FALSE)</f>
        <v>#N/A</v>
      </c>
      <c r="O5421" s="128" t="str">
        <f>VLOOKUP(L5421,COD!$O$12:$P$25,2,FALSE)</f>
        <v>#N/A</v>
      </c>
      <c r="P5421" s="119" t="str">
        <f t="shared" si="4894"/>
        <v>#N/A</v>
      </c>
    </row>
    <row r="5422" ht="23.25" customHeight="1">
      <c r="A5422" s="86" t="str">
        <f t="shared" si="5115"/>
        <v>18</v>
      </c>
      <c r="B5422" s="177">
        <v>18.0</v>
      </c>
      <c r="C5422" s="178" t="str">
        <f t="shared" si="91"/>
        <v/>
      </c>
      <c r="D5422" s="179" t="str">
        <f t="shared" ref="D5422:E5422" si="5132">D5421</f>
        <v/>
      </c>
      <c r="E5422" s="180" t="str">
        <f t="shared" si="5132"/>
        <v/>
      </c>
      <c r="F5422" s="181"/>
      <c r="G5422" s="182"/>
      <c r="H5422" s="183"/>
      <c r="I5422" s="183"/>
      <c r="J5422" s="187"/>
      <c r="K5422" s="186"/>
      <c r="L5422" s="186"/>
      <c r="M5422" s="130"/>
      <c r="N5422" s="118" t="str">
        <f>VLOOKUP(K5422,COD!$O$2:$P$10,2,FALSE)</f>
        <v>#N/A</v>
      </c>
      <c r="O5422" s="118" t="str">
        <f>VLOOKUP(L5422,COD!$O$12:$P$25,2,FALSE)</f>
        <v>#N/A</v>
      </c>
      <c r="P5422" s="119" t="str">
        <f t="shared" si="4894"/>
        <v>#N/A</v>
      </c>
    </row>
    <row r="5423" ht="23.25" customHeight="1">
      <c r="A5423" s="86" t="str">
        <f t="shared" si="5115"/>
        <v>19</v>
      </c>
      <c r="B5423" s="177">
        <v>19.0</v>
      </c>
      <c r="C5423" s="178" t="str">
        <f t="shared" si="91"/>
        <v/>
      </c>
      <c r="D5423" s="179" t="str">
        <f t="shared" ref="D5423:E5423" si="5133">D5422</f>
        <v/>
      </c>
      <c r="E5423" s="180" t="str">
        <f t="shared" si="5133"/>
        <v/>
      </c>
      <c r="F5423" s="181"/>
      <c r="G5423" s="182"/>
      <c r="H5423" s="183"/>
      <c r="I5423" s="183"/>
      <c r="J5423" s="184"/>
      <c r="K5423" s="186"/>
      <c r="L5423" s="186"/>
      <c r="M5423" s="127"/>
      <c r="N5423" s="128" t="str">
        <f>VLOOKUP(K5423,COD!$O$2:$P$10,2,FALSE)</f>
        <v>#N/A</v>
      </c>
      <c r="O5423" s="128" t="str">
        <f>VLOOKUP(L5423,COD!$O$12:$P$25,2,FALSE)</f>
        <v>#N/A</v>
      </c>
      <c r="P5423" s="119" t="str">
        <f t="shared" si="4894"/>
        <v>#N/A</v>
      </c>
    </row>
    <row r="5424" ht="23.25" customHeight="1">
      <c r="A5424" s="86" t="str">
        <f t="shared" si="5115"/>
        <v>20</v>
      </c>
      <c r="B5424" s="177">
        <v>20.0</v>
      </c>
      <c r="C5424" s="178" t="str">
        <f t="shared" si="91"/>
        <v/>
      </c>
      <c r="D5424" s="179" t="str">
        <f t="shared" ref="D5424:E5424" si="5134">D5423</f>
        <v/>
      </c>
      <c r="E5424" s="180" t="str">
        <f t="shared" si="5134"/>
        <v/>
      </c>
      <c r="F5424" s="181"/>
      <c r="G5424" s="182"/>
      <c r="H5424" s="183"/>
      <c r="I5424" s="183"/>
      <c r="J5424" s="184"/>
      <c r="K5424" s="186"/>
      <c r="L5424" s="186"/>
      <c r="M5424" s="132"/>
      <c r="N5424" s="118" t="str">
        <f>VLOOKUP(K5424,COD!$O$2:$P$10,2,FALSE)</f>
        <v>#N/A</v>
      </c>
      <c r="O5424" s="118" t="str">
        <f>VLOOKUP(L5424,COD!$O$12:$P$25,2,FALSE)</f>
        <v>#N/A</v>
      </c>
      <c r="P5424" s="119" t="str">
        <f t="shared" si="4894"/>
        <v>#N/A</v>
      </c>
    </row>
    <row r="5425" ht="23.25" customHeight="1">
      <c r="A5425" s="86" t="str">
        <f t="shared" si="5115"/>
        <v>21</v>
      </c>
      <c r="B5425" s="177">
        <v>21.0</v>
      </c>
      <c r="C5425" s="178" t="str">
        <f t="shared" si="91"/>
        <v/>
      </c>
      <c r="D5425" s="179" t="str">
        <f t="shared" ref="D5425:E5425" si="5135">D5424</f>
        <v/>
      </c>
      <c r="E5425" s="180" t="str">
        <f t="shared" si="5135"/>
        <v/>
      </c>
      <c r="F5425" s="181"/>
      <c r="G5425" s="182"/>
      <c r="H5425" s="183"/>
      <c r="I5425" s="183"/>
      <c r="J5425" s="187"/>
      <c r="K5425" s="185"/>
      <c r="L5425" s="186"/>
      <c r="M5425" s="127"/>
      <c r="N5425" s="128" t="str">
        <f>VLOOKUP(K5425,COD!$O$2:$P$10,2,FALSE)</f>
        <v>#N/A</v>
      </c>
      <c r="O5425" s="128" t="str">
        <f>VLOOKUP(L5425,COD!$O$12:$P$25,2,FALSE)</f>
        <v>#N/A</v>
      </c>
      <c r="P5425" s="119" t="str">
        <f t="shared" si="4894"/>
        <v>#N/A</v>
      </c>
    </row>
    <row r="5426" ht="23.25" customHeight="1">
      <c r="A5426" s="86" t="str">
        <f t="shared" si="5115"/>
        <v>22</v>
      </c>
      <c r="B5426" s="177">
        <v>22.0</v>
      </c>
      <c r="C5426" s="178" t="str">
        <f t="shared" si="91"/>
        <v/>
      </c>
      <c r="D5426" s="179" t="str">
        <f t="shared" ref="D5426:E5426" si="5136">D5425</f>
        <v/>
      </c>
      <c r="E5426" s="180" t="str">
        <f t="shared" si="5136"/>
        <v/>
      </c>
      <c r="F5426" s="181"/>
      <c r="G5426" s="182"/>
      <c r="H5426" s="183"/>
      <c r="I5426" s="183"/>
      <c r="J5426" s="184"/>
      <c r="K5426" s="186"/>
      <c r="L5426" s="186"/>
      <c r="M5426" s="130"/>
      <c r="N5426" s="118" t="str">
        <f>VLOOKUP(K5426,COD!$O$2:$P$10,2,FALSE)</f>
        <v>#N/A</v>
      </c>
      <c r="O5426" s="118" t="str">
        <f>VLOOKUP(L5426,COD!$O$12:$P$25,2,FALSE)</f>
        <v>#N/A</v>
      </c>
      <c r="P5426" s="119" t="str">
        <f t="shared" si="4894"/>
        <v>#N/A</v>
      </c>
    </row>
    <row r="5427" ht="23.25" customHeight="1">
      <c r="A5427" s="86" t="str">
        <f t="shared" si="5115"/>
        <v>23</v>
      </c>
      <c r="B5427" s="177">
        <v>23.0</v>
      </c>
      <c r="C5427" s="178" t="str">
        <f t="shared" si="91"/>
        <v/>
      </c>
      <c r="D5427" s="179" t="str">
        <f t="shared" ref="D5427:E5427" si="5137">D5426</f>
        <v/>
      </c>
      <c r="E5427" s="180" t="str">
        <f t="shared" si="5137"/>
        <v/>
      </c>
      <c r="F5427" s="181"/>
      <c r="G5427" s="182"/>
      <c r="H5427" s="183"/>
      <c r="I5427" s="183"/>
      <c r="J5427" s="184"/>
      <c r="K5427" s="185"/>
      <c r="L5427" s="186"/>
      <c r="M5427" s="131"/>
      <c r="N5427" s="128" t="str">
        <f>VLOOKUP(K5427,COD!$O$2:$P$10,2,FALSE)</f>
        <v>#N/A</v>
      </c>
      <c r="O5427" s="128" t="str">
        <f>VLOOKUP(L5427,COD!$O$12:$P$25,2,FALSE)</f>
        <v>#N/A</v>
      </c>
      <c r="P5427" s="119" t="str">
        <f t="shared" si="4894"/>
        <v>#N/A</v>
      </c>
    </row>
    <row r="5428" ht="23.25" customHeight="1">
      <c r="A5428" s="86" t="str">
        <f t="shared" si="5115"/>
        <v>24</v>
      </c>
      <c r="B5428" s="177">
        <v>24.0</v>
      </c>
      <c r="C5428" s="178" t="str">
        <f t="shared" si="91"/>
        <v/>
      </c>
      <c r="D5428" s="179" t="str">
        <f t="shared" ref="D5428:E5428" si="5138">D5427</f>
        <v/>
      </c>
      <c r="E5428" s="180" t="str">
        <f t="shared" si="5138"/>
        <v/>
      </c>
      <c r="F5428" s="181"/>
      <c r="G5428" s="182"/>
      <c r="H5428" s="183"/>
      <c r="I5428" s="183"/>
      <c r="J5428" s="184"/>
      <c r="K5428" s="186"/>
      <c r="L5428" s="186"/>
      <c r="M5428" s="130"/>
      <c r="N5428" s="118" t="str">
        <f>VLOOKUP(K5428,COD!$O$2:$P$10,2,FALSE)</f>
        <v>#N/A</v>
      </c>
      <c r="O5428" s="118" t="str">
        <f>VLOOKUP(L5428,COD!$O$12:$P$25,2,FALSE)</f>
        <v>#N/A</v>
      </c>
      <c r="P5428" s="119" t="str">
        <f t="shared" si="4894"/>
        <v>#N/A</v>
      </c>
    </row>
    <row r="5429" ht="23.25" customHeight="1">
      <c r="A5429" s="86" t="str">
        <f t="shared" si="5115"/>
        <v>25</v>
      </c>
      <c r="B5429" s="177">
        <v>25.0</v>
      </c>
      <c r="C5429" s="178" t="str">
        <f t="shared" si="91"/>
        <v/>
      </c>
      <c r="D5429" s="179" t="str">
        <f t="shared" ref="D5429:E5429" si="5139">D5428</f>
        <v/>
      </c>
      <c r="E5429" s="180" t="str">
        <f t="shared" si="5139"/>
        <v/>
      </c>
      <c r="F5429" s="181"/>
      <c r="G5429" s="182"/>
      <c r="H5429" s="183"/>
      <c r="I5429" s="183"/>
      <c r="J5429" s="187"/>
      <c r="K5429" s="185"/>
      <c r="L5429" s="185"/>
      <c r="M5429" s="127"/>
      <c r="N5429" s="128" t="str">
        <f>VLOOKUP(K5429,COD!$O$2:$P$10,2,FALSE)</f>
        <v>#N/A</v>
      </c>
      <c r="O5429" s="128" t="str">
        <f>VLOOKUP(L5429,COD!$O$12:$P$25,2,FALSE)</f>
        <v>#N/A</v>
      </c>
      <c r="P5429" s="119" t="str">
        <f t="shared" si="4894"/>
        <v>#N/A</v>
      </c>
    </row>
    <row r="5430" ht="23.25" customHeight="1">
      <c r="A5430" s="86" t="str">
        <f t="shared" si="5115"/>
        <v>26</v>
      </c>
      <c r="B5430" s="177">
        <v>26.0</v>
      </c>
      <c r="C5430" s="178" t="str">
        <f t="shared" si="91"/>
        <v/>
      </c>
      <c r="D5430" s="179" t="str">
        <f t="shared" ref="D5430:E5430" si="5140">D5429</f>
        <v/>
      </c>
      <c r="E5430" s="180" t="str">
        <f t="shared" si="5140"/>
        <v/>
      </c>
      <c r="F5430" s="181"/>
      <c r="G5430" s="182"/>
      <c r="H5430" s="183"/>
      <c r="I5430" s="183"/>
      <c r="J5430" s="184"/>
      <c r="K5430" s="185"/>
      <c r="L5430" s="185"/>
      <c r="M5430" s="132"/>
      <c r="N5430" s="118" t="str">
        <f>VLOOKUP(K5430,COD!$O$2:$P$10,2,FALSE)</f>
        <v>#N/A</v>
      </c>
      <c r="O5430" s="118" t="str">
        <f>VLOOKUP(L5430,COD!$O$12:$P$25,2,FALSE)</f>
        <v>#N/A</v>
      </c>
      <c r="P5430" s="119" t="str">
        <f t="shared" si="4894"/>
        <v>#N/A</v>
      </c>
    </row>
    <row r="5431" ht="23.25" customHeight="1">
      <c r="A5431" s="86" t="str">
        <f t="shared" si="5115"/>
        <v>27</v>
      </c>
      <c r="B5431" s="177">
        <v>27.0</v>
      </c>
      <c r="C5431" s="178" t="str">
        <f t="shared" si="91"/>
        <v/>
      </c>
      <c r="D5431" s="179" t="str">
        <f t="shared" ref="D5431:E5431" si="5141">D5430</f>
        <v/>
      </c>
      <c r="E5431" s="180" t="str">
        <f t="shared" si="5141"/>
        <v/>
      </c>
      <c r="F5431" s="181"/>
      <c r="G5431" s="182"/>
      <c r="H5431" s="183"/>
      <c r="I5431" s="183"/>
      <c r="J5431" s="184"/>
      <c r="K5431" s="185"/>
      <c r="L5431" s="185"/>
      <c r="M5431" s="131"/>
      <c r="N5431" s="128" t="str">
        <f>VLOOKUP(K5431,COD!$O$2:$P$10,2,FALSE)</f>
        <v>#N/A</v>
      </c>
      <c r="O5431" s="128" t="str">
        <f>VLOOKUP(L5431,COD!$O$12:$P$25,2,FALSE)</f>
        <v>#N/A</v>
      </c>
      <c r="P5431" s="119" t="str">
        <f t="shared" si="4894"/>
        <v>#N/A</v>
      </c>
    </row>
    <row r="5432" ht="23.25" customHeight="1">
      <c r="A5432" s="86" t="str">
        <f t="shared" si="5115"/>
        <v>28</v>
      </c>
      <c r="B5432" s="177">
        <v>28.0</v>
      </c>
      <c r="C5432" s="178" t="str">
        <f t="shared" si="91"/>
        <v/>
      </c>
      <c r="D5432" s="179" t="str">
        <f t="shared" ref="D5432:E5432" si="5142">D5431</f>
        <v/>
      </c>
      <c r="E5432" s="180" t="str">
        <f t="shared" si="5142"/>
        <v/>
      </c>
      <c r="F5432" s="181"/>
      <c r="G5432" s="182"/>
      <c r="H5432" s="183"/>
      <c r="I5432" s="183"/>
      <c r="J5432" s="184"/>
      <c r="K5432" s="185"/>
      <c r="L5432" s="185"/>
      <c r="M5432" s="132"/>
      <c r="N5432" s="118" t="str">
        <f>VLOOKUP(K5432,COD!$O$2:$P$10,2,FALSE)</f>
        <v>#N/A</v>
      </c>
      <c r="O5432" s="118" t="str">
        <f>VLOOKUP(L5432,COD!$O$12:$P$25,2,FALSE)</f>
        <v>#N/A</v>
      </c>
      <c r="P5432" s="119" t="str">
        <f t="shared" si="4894"/>
        <v>#N/A</v>
      </c>
    </row>
    <row r="5433" ht="23.25" customHeight="1">
      <c r="A5433" s="86" t="str">
        <f t="shared" si="5115"/>
        <v>29</v>
      </c>
      <c r="B5433" s="177">
        <v>29.0</v>
      </c>
      <c r="C5433" s="178" t="str">
        <f t="shared" si="91"/>
        <v/>
      </c>
      <c r="D5433" s="179" t="str">
        <f t="shared" ref="D5433:E5433" si="5143">D5432</f>
        <v/>
      </c>
      <c r="E5433" s="180" t="str">
        <f t="shared" si="5143"/>
        <v/>
      </c>
      <c r="F5433" s="181"/>
      <c r="G5433" s="182"/>
      <c r="H5433" s="183"/>
      <c r="I5433" s="183"/>
      <c r="J5433" s="184"/>
      <c r="K5433" s="185"/>
      <c r="L5433" s="185"/>
      <c r="M5433" s="131"/>
      <c r="N5433" s="128" t="str">
        <f>VLOOKUP(K5433,COD!$O$2:$P$10,2,FALSE)</f>
        <v>#N/A</v>
      </c>
      <c r="O5433" s="128" t="str">
        <f>VLOOKUP(L5433,COD!$O$12:$P$25,2,FALSE)</f>
        <v>#N/A</v>
      </c>
      <c r="P5433" s="119" t="str">
        <f t="shared" si="4894"/>
        <v>#N/A</v>
      </c>
    </row>
    <row r="5434" ht="23.25" customHeight="1">
      <c r="A5434" s="86" t="str">
        <f t="shared" si="5115"/>
        <v>30</v>
      </c>
      <c r="B5434" s="177">
        <v>30.0</v>
      </c>
      <c r="C5434" s="178" t="str">
        <f t="shared" si="91"/>
        <v/>
      </c>
      <c r="D5434" s="179" t="str">
        <f t="shared" ref="D5434:E5434" si="5144">D5433</f>
        <v/>
      </c>
      <c r="E5434" s="180" t="str">
        <f t="shared" si="5144"/>
        <v/>
      </c>
      <c r="F5434" s="181"/>
      <c r="G5434" s="182"/>
      <c r="H5434" s="183"/>
      <c r="I5434" s="183"/>
      <c r="J5434" s="184"/>
      <c r="K5434" s="185"/>
      <c r="L5434" s="185"/>
      <c r="M5434" s="130"/>
      <c r="N5434" s="118" t="str">
        <f>VLOOKUP(K5434,COD!$O$2:$P$10,2,FALSE)</f>
        <v>#N/A</v>
      </c>
      <c r="O5434" s="118" t="str">
        <f>VLOOKUP(L5434,COD!$O$12:$P$25,2,FALSE)</f>
        <v>#N/A</v>
      </c>
      <c r="P5434" s="119" t="str">
        <f t="shared" si="4894"/>
        <v>#N/A</v>
      </c>
    </row>
    <row r="5435" ht="23.25" customHeight="1">
      <c r="A5435" s="86" t="str">
        <f t="shared" si="5115"/>
        <v>31</v>
      </c>
      <c r="B5435" s="177">
        <v>31.0</v>
      </c>
      <c r="C5435" s="178" t="str">
        <f t="shared" si="91"/>
        <v/>
      </c>
      <c r="D5435" s="179" t="str">
        <f t="shared" ref="D5435:E5435" si="5145">D5434</f>
        <v/>
      </c>
      <c r="E5435" s="180" t="str">
        <f t="shared" si="5145"/>
        <v/>
      </c>
      <c r="F5435" s="181"/>
      <c r="G5435" s="182"/>
      <c r="H5435" s="183"/>
      <c r="I5435" s="183"/>
      <c r="J5435" s="184"/>
      <c r="K5435" s="186"/>
      <c r="L5435" s="186"/>
      <c r="M5435" s="131"/>
      <c r="N5435" s="128" t="str">
        <f>VLOOKUP(K5435,COD!$O$2:$P$10,2,FALSE)</f>
        <v>#N/A</v>
      </c>
      <c r="O5435" s="128" t="str">
        <f>VLOOKUP(L5435,COD!$O$12:$P$25,2,FALSE)</f>
        <v>#N/A</v>
      </c>
      <c r="P5435" s="119" t="str">
        <f t="shared" si="4894"/>
        <v>#N/A</v>
      </c>
    </row>
    <row r="5436" ht="23.25" customHeight="1">
      <c r="A5436" s="86" t="str">
        <f t="shared" si="5115"/>
        <v>32</v>
      </c>
      <c r="B5436" s="177">
        <v>32.0</v>
      </c>
      <c r="C5436" s="178" t="str">
        <f t="shared" si="91"/>
        <v/>
      </c>
      <c r="D5436" s="179" t="str">
        <f t="shared" ref="D5436:E5436" si="5146">D5435</f>
        <v/>
      </c>
      <c r="E5436" s="180" t="str">
        <f t="shared" si="5146"/>
        <v/>
      </c>
      <c r="F5436" s="181"/>
      <c r="G5436" s="182"/>
      <c r="H5436" s="183"/>
      <c r="I5436" s="183"/>
      <c r="J5436" s="184"/>
      <c r="K5436" s="185"/>
      <c r="L5436" s="185"/>
      <c r="M5436" s="130"/>
      <c r="N5436" s="118" t="str">
        <f>VLOOKUP(K5436,COD!$O$2:$P$10,2,FALSE)</f>
        <v>#N/A</v>
      </c>
      <c r="O5436" s="118" t="str">
        <f>VLOOKUP(L5436,COD!$O$12:$P$25,2,FALSE)</f>
        <v>#N/A</v>
      </c>
      <c r="P5436" s="119" t="str">
        <f t="shared" si="4894"/>
        <v>#N/A</v>
      </c>
    </row>
    <row r="5437" ht="23.25" customHeight="1">
      <c r="A5437" s="86" t="str">
        <f t="shared" si="5115"/>
        <v>33</v>
      </c>
      <c r="B5437" s="177">
        <v>33.0</v>
      </c>
      <c r="C5437" s="178" t="str">
        <f t="shared" si="91"/>
        <v/>
      </c>
      <c r="D5437" s="179" t="str">
        <f t="shared" ref="D5437:E5437" si="5147">D5436</f>
        <v/>
      </c>
      <c r="E5437" s="180" t="str">
        <f t="shared" si="5147"/>
        <v/>
      </c>
      <c r="F5437" s="181"/>
      <c r="G5437" s="182"/>
      <c r="H5437" s="183"/>
      <c r="I5437" s="183"/>
      <c r="J5437" s="184"/>
      <c r="K5437" s="185"/>
      <c r="L5437" s="185"/>
      <c r="M5437" s="127"/>
      <c r="N5437" s="128" t="str">
        <f>VLOOKUP(K5437,COD!$O$2:$P$10,2,FALSE)</f>
        <v>#N/A</v>
      </c>
      <c r="O5437" s="128" t="str">
        <f>VLOOKUP(L5437,COD!$O$12:$P$25,2,FALSE)</f>
        <v>#N/A</v>
      </c>
      <c r="P5437" s="119" t="str">
        <f t="shared" si="4894"/>
        <v>#N/A</v>
      </c>
    </row>
    <row r="5438" ht="23.25" customHeight="1">
      <c r="A5438" s="86" t="str">
        <f t="shared" si="5115"/>
        <v>34</v>
      </c>
      <c r="B5438" s="177">
        <v>34.0</v>
      </c>
      <c r="C5438" s="178" t="str">
        <f t="shared" si="91"/>
        <v/>
      </c>
      <c r="D5438" s="179" t="str">
        <f t="shared" ref="D5438:E5438" si="5148">D5437</f>
        <v/>
      </c>
      <c r="E5438" s="180" t="str">
        <f t="shared" si="5148"/>
        <v/>
      </c>
      <c r="F5438" s="181"/>
      <c r="G5438" s="182"/>
      <c r="H5438" s="183"/>
      <c r="I5438" s="183"/>
      <c r="J5438" s="184"/>
      <c r="K5438" s="185"/>
      <c r="L5438" s="185"/>
      <c r="M5438" s="132"/>
      <c r="N5438" s="118" t="str">
        <f>VLOOKUP(K5438,COD!$O$2:$P$10,2,FALSE)</f>
        <v>#N/A</v>
      </c>
      <c r="O5438" s="118" t="str">
        <f>VLOOKUP(L5438,COD!$O$12:$P$25,2,FALSE)</f>
        <v>#N/A</v>
      </c>
      <c r="P5438" s="119" t="str">
        <f t="shared" si="4894"/>
        <v>#N/A</v>
      </c>
    </row>
    <row r="5439" ht="23.25" customHeight="1">
      <c r="A5439" s="86" t="str">
        <f t="shared" si="5115"/>
        <v>35</v>
      </c>
      <c r="B5439" s="177">
        <v>35.0</v>
      </c>
      <c r="C5439" s="178" t="str">
        <f t="shared" si="91"/>
        <v/>
      </c>
      <c r="D5439" s="179" t="str">
        <f t="shared" ref="D5439:E5439" si="5149">D5438</f>
        <v/>
      </c>
      <c r="E5439" s="180" t="str">
        <f t="shared" si="5149"/>
        <v/>
      </c>
      <c r="F5439" s="181"/>
      <c r="G5439" s="182"/>
      <c r="H5439" s="183"/>
      <c r="I5439" s="183"/>
      <c r="J5439" s="184"/>
      <c r="K5439" s="185"/>
      <c r="L5439" s="185"/>
      <c r="M5439" s="131"/>
      <c r="N5439" s="128" t="str">
        <f>VLOOKUP(K5439,COD!$O$2:$P$10,2,FALSE)</f>
        <v>#N/A</v>
      </c>
      <c r="O5439" s="128" t="str">
        <f>VLOOKUP(L5439,COD!$O$12:$P$25,2,FALSE)</f>
        <v>#N/A</v>
      </c>
      <c r="P5439" s="119" t="str">
        <f t="shared" si="4894"/>
        <v>#N/A</v>
      </c>
    </row>
    <row r="5440" ht="23.25" customHeight="1">
      <c r="A5440" s="86" t="str">
        <f t="shared" si="5115"/>
        <v>36</v>
      </c>
      <c r="B5440" s="177">
        <v>36.0</v>
      </c>
      <c r="C5440" s="178" t="str">
        <f t="shared" si="91"/>
        <v/>
      </c>
      <c r="D5440" s="179" t="str">
        <f t="shared" ref="D5440:E5440" si="5150">D5439</f>
        <v/>
      </c>
      <c r="E5440" s="180" t="str">
        <f t="shared" si="5150"/>
        <v/>
      </c>
      <c r="F5440" s="181"/>
      <c r="G5440" s="182"/>
      <c r="H5440" s="183"/>
      <c r="I5440" s="183"/>
      <c r="J5440" s="184"/>
      <c r="K5440" s="185"/>
      <c r="L5440" s="185"/>
      <c r="M5440" s="132"/>
      <c r="N5440" s="118" t="str">
        <f>VLOOKUP(K5440,COD!$O$2:$P$10,2,FALSE)</f>
        <v>#N/A</v>
      </c>
      <c r="O5440" s="118" t="str">
        <f>VLOOKUP(L5440,COD!$O$12:$P$25,2,FALSE)</f>
        <v>#N/A</v>
      </c>
      <c r="P5440" s="119" t="str">
        <f t="shared" si="4894"/>
        <v>#N/A</v>
      </c>
    </row>
    <row r="5441" ht="23.25" customHeight="1">
      <c r="A5441" s="86" t="str">
        <f t="shared" si="5115"/>
        <v>37</v>
      </c>
      <c r="B5441" s="177">
        <v>37.0</v>
      </c>
      <c r="C5441" s="178" t="str">
        <f t="shared" si="91"/>
        <v/>
      </c>
      <c r="D5441" s="179" t="str">
        <f t="shared" ref="D5441:E5441" si="5151">D5440</f>
        <v/>
      </c>
      <c r="E5441" s="180" t="str">
        <f t="shared" si="5151"/>
        <v/>
      </c>
      <c r="F5441" s="181"/>
      <c r="G5441" s="182"/>
      <c r="H5441" s="183"/>
      <c r="I5441" s="183"/>
      <c r="J5441" s="187"/>
      <c r="K5441" s="185"/>
      <c r="L5441" s="185"/>
      <c r="M5441" s="127"/>
      <c r="N5441" s="128" t="str">
        <f>VLOOKUP(K5441,COD!$O$2:$P$10,2,FALSE)</f>
        <v>#N/A</v>
      </c>
      <c r="O5441" s="128" t="str">
        <f>VLOOKUP(L5441,COD!$O$12:$P$25,2,FALSE)</f>
        <v>#N/A</v>
      </c>
      <c r="P5441" s="119" t="str">
        <f t="shared" si="4894"/>
        <v>#N/A</v>
      </c>
    </row>
    <row r="5442" ht="23.25" customHeight="1">
      <c r="A5442" s="86" t="str">
        <f t="shared" si="5115"/>
        <v>38</v>
      </c>
      <c r="B5442" s="177">
        <v>38.0</v>
      </c>
      <c r="C5442" s="178" t="str">
        <f t="shared" si="91"/>
        <v/>
      </c>
      <c r="D5442" s="179" t="str">
        <f t="shared" ref="D5442:E5442" si="5152">D5441</f>
        <v/>
      </c>
      <c r="E5442" s="180" t="str">
        <f t="shared" si="5152"/>
        <v/>
      </c>
      <c r="F5442" s="181"/>
      <c r="G5442" s="182"/>
      <c r="H5442" s="183"/>
      <c r="I5442" s="183"/>
      <c r="J5442" s="184"/>
      <c r="K5442" s="185"/>
      <c r="L5442" s="185"/>
      <c r="M5442" s="132"/>
      <c r="N5442" s="118" t="str">
        <f>VLOOKUP(K5442,COD!$O$2:$P$10,2,FALSE)</f>
        <v>#N/A</v>
      </c>
      <c r="O5442" s="118" t="str">
        <f>VLOOKUP(L5442,COD!$O$12:$P$25,2,FALSE)</f>
        <v>#N/A</v>
      </c>
      <c r="P5442" s="119" t="str">
        <f t="shared" si="4894"/>
        <v>#N/A</v>
      </c>
    </row>
    <row r="5443" ht="23.25" customHeight="1">
      <c r="A5443" s="86" t="str">
        <f t="shared" si="5115"/>
        <v>39</v>
      </c>
      <c r="B5443" s="177">
        <v>39.0</v>
      </c>
      <c r="C5443" s="178" t="str">
        <f t="shared" si="91"/>
        <v/>
      </c>
      <c r="D5443" s="179" t="str">
        <f t="shared" ref="D5443:E5443" si="5153">D5442</f>
        <v/>
      </c>
      <c r="E5443" s="180" t="str">
        <f t="shared" si="5153"/>
        <v/>
      </c>
      <c r="F5443" s="181"/>
      <c r="G5443" s="182"/>
      <c r="H5443" s="183"/>
      <c r="I5443" s="183"/>
      <c r="J5443" s="184"/>
      <c r="K5443" s="185"/>
      <c r="L5443" s="186"/>
      <c r="M5443" s="127"/>
      <c r="N5443" s="128" t="str">
        <f>VLOOKUP(K5443,COD!$O$2:$P$10,2,FALSE)</f>
        <v>#N/A</v>
      </c>
      <c r="O5443" s="128" t="str">
        <f>VLOOKUP(L5443,COD!$O$12:$P$25,2,FALSE)</f>
        <v>#N/A</v>
      </c>
      <c r="P5443" s="119" t="str">
        <f t="shared" si="4894"/>
        <v>#N/A</v>
      </c>
    </row>
    <row r="5444" ht="23.25" customHeight="1">
      <c r="A5444" s="86" t="str">
        <f t="shared" si="5115"/>
        <v>40</v>
      </c>
      <c r="B5444" s="177">
        <v>40.0</v>
      </c>
      <c r="C5444" s="178" t="str">
        <f t="shared" si="91"/>
        <v/>
      </c>
      <c r="D5444" s="179" t="str">
        <f t="shared" ref="D5444:E5444" si="5154">D5443</f>
        <v/>
      </c>
      <c r="E5444" s="180" t="str">
        <f t="shared" si="5154"/>
        <v/>
      </c>
      <c r="F5444" s="181"/>
      <c r="G5444" s="182"/>
      <c r="H5444" s="183"/>
      <c r="I5444" s="183"/>
      <c r="J5444" s="184"/>
      <c r="K5444" s="185"/>
      <c r="L5444" s="186"/>
      <c r="M5444" s="130"/>
      <c r="N5444" s="118" t="str">
        <f>VLOOKUP(K5444,COD!$O$2:$P$10,2,FALSE)</f>
        <v>#N/A</v>
      </c>
      <c r="O5444" s="118" t="str">
        <f>VLOOKUP(L5444,COD!$O$12:$P$25,2,FALSE)</f>
        <v>#N/A</v>
      </c>
      <c r="P5444" s="119" t="str">
        <f t="shared" si="4894"/>
        <v>#N/A</v>
      </c>
    </row>
    <row r="5445" ht="23.25" customHeight="1">
      <c r="A5445" s="86" t="str">
        <f t="shared" si="5115"/>
        <v>41</v>
      </c>
      <c r="B5445" s="177">
        <v>41.0</v>
      </c>
      <c r="C5445" s="178" t="str">
        <f t="shared" si="91"/>
        <v/>
      </c>
      <c r="D5445" s="179" t="str">
        <f t="shared" ref="D5445:E5445" si="5155">D5444</f>
        <v/>
      </c>
      <c r="E5445" s="180" t="str">
        <f t="shared" si="5155"/>
        <v/>
      </c>
      <c r="F5445" s="181"/>
      <c r="G5445" s="182"/>
      <c r="H5445" s="183"/>
      <c r="I5445" s="183"/>
      <c r="J5445" s="184"/>
      <c r="K5445" s="185"/>
      <c r="L5445" s="186"/>
      <c r="M5445" s="127"/>
      <c r="N5445" s="128" t="str">
        <f>VLOOKUP(K5445,COD!$O$2:$P$10,2,FALSE)</f>
        <v>#N/A</v>
      </c>
      <c r="O5445" s="128" t="str">
        <f>VLOOKUP(L5445,COD!$O$12:$P$25,2,FALSE)</f>
        <v>#N/A</v>
      </c>
      <c r="P5445" s="119" t="str">
        <f t="shared" si="4894"/>
        <v>#N/A</v>
      </c>
    </row>
    <row r="5446" ht="23.25" customHeight="1">
      <c r="A5446" s="86" t="str">
        <f t="shared" si="5115"/>
        <v>42</v>
      </c>
      <c r="B5446" s="177">
        <v>42.0</v>
      </c>
      <c r="C5446" s="178" t="str">
        <f t="shared" si="91"/>
        <v/>
      </c>
      <c r="D5446" s="179" t="str">
        <f t="shared" ref="D5446:E5446" si="5156">D5445</f>
        <v/>
      </c>
      <c r="E5446" s="180" t="str">
        <f t="shared" si="5156"/>
        <v/>
      </c>
      <c r="F5446" s="181"/>
      <c r="G5446" s="182"/>
      <c r="H5446" s="183"/>
      <c r="I5446" s="183"/>
      <c r="J5446" s="184"/>
      <c r="K5446" s="185"/>
      <c r="L5446" s="188"/>
      <c r="M5446" s="132"/>
      <c r="N5446" s="118" t="str">
        <f>VLOOKUP(K5446,COD!$O$2:$P$10,2,FALSE)</f>
        <v>#N/A</v>
      </c>
      <c r="O5446" s="118" t="str">
        <f>VLOOKUP(L5446,COD!$O$12:$P$25,2,FALSE)</f>
        <v>#N/A</v>
      </c>
      <c r="P5446" s="119" t="str">
        <f t="shared" si="4894"/>
        <v>#N/A</v>
      </c>
    </row>
    <row r="5447" ht="23.25" customHeight="1">
      <c r="A5447" s="86" t="str">
        <f t="shared" si="5115"/>
        <v>43</v>
      </c>
      <c r="B5447" s="177">
        <v>43.0</v>
      </c>
      <c r="C5447" s="178" t="str">
        <f t="shared" si="91"/>
        <v/>
      </c>
      <c r="D5447" s="179" t="str">
        <f t="shared" ref="D5447:E5447" si="5157">D5446</f>
        <v/>
      </c>
      <c r="E5447" s="180" t="str">
        <f t="shared" si="5157"/>
        <v/>
      </c>
      <c r="F5447" s="181"/>
      <c r="G5447" s="182"/>
      <c r="H5447" s="183"/>
      <c r="I5447" s="183"/>
      <c r="J5447" s="184"/>
      <c r="K5447" s="186"/>
      <c r="L5447" s="186"/>
      <c r="M5447" s="131"/>
      <c r="N5447" s="128" t="str">
        <f>VLOOKUP(K5447,COD!$O$2:$P$10,2,FALSE)</f>
        <v>#N/A</v>
      </c>
      <c r="O5447" s="128" t="str">
        <f>VLOOKUP(L5447,COD!$O$12:$P$25,2,FALSE)</f>
        <v>#N/A</v>
      </c>
      <c r="P5447" s="119" t="str">
        <f t="shared" si="4894"/>
        <v>#N/A</v>
      </c>
    </row>
    <row r="5448" ht="23.25" customHeight="1">
      <c r="A5448" s="86" t="str">
        <f t="shared" si="5115"/>
        <v>44</v>
      </c>
      <c r="B5448" s="177">
        <v>44.0</v>
      </c>
      <c r="C5448" s="178" t="str">
        <f t="shared" si="91"/>
        <v/>
      </c>
      <c r="D5448" s="179" t="str">
        <f t="shared" ref="D5448:E5448" si="5158">D5447</f>
        <v/>
      </c>
      <c r="E5448" s="180" t="str">
        <f t="shared" si="5158"/>
        <v/>
      </c>
      <c r="F5448" s="181"/>
      <c r="G5448" s="182"/>
      <c r="H5448" s="183"/>
      <c r="I5448" s="183"/>
      <c r="J5448" s="184"/>
      <c r="K5448" s="186"/>
      <c r="L5448" s="186"/>
      <c r="M5448" s="130"/>
      <c r="N5448" s="118" t="str">
        <f>VLOOKUP(K5448,COD!$O$2:$P$10,2,FALSE)</f>
        <v>#N/A</v>
      </c>
      <c r="O5448" s="118" t="str">
        <f>VLOOKUP(L5448,COD!$O$12:$P$25,2,FALSE)</f>
        <v>#N/A</v>
      </c>
      <c r="P5448" s="119" t="str">
        <f t="shared" si="4894"/>
        <v>#N/A</v>
      </c>
    </row>
    <row r="5449" ht="23.25" customHeight="1">
      <c r="A5449" s="86" t="str">
        <f t="shared" si="5115"/>
        <v>45</v>
      </c>
      <c r="B5449" s="177">
        <v>45.0</v>
      </c>
      <c r="C5449" s="178" t="str">
        <f t="shared" si="91"/>
        <v/>
      </c>
      <c r="D5449" s="179" t="str">
        <f t="shared" ref="D5449:E5449" si="5159">D5448</f>
        <v/>
      </c>
      <c r="E5449" s="180" t="str">
        <f t="shared" si="5159"/>
        <v/>
      </c>
      <c r="F5449" s="181"/>
      <c r="G5449" s="182"/>
      <c r="H5449" s="183"/>
      <c r="I5449" s="183"/>
      <c r="J5449" s="184"/>
      <c r="K5449" s="189"/>
      <c r="L5449" s="190"/>
      <c r="M5449" s="127"/>
      <c r="N5449" s="128" t="str">
        <f>VLOOKUP(K5449,COD!$O$2:$P$10,2,FALSE)</f>
        <v>#N/A</v>
      </c>
      <c r="O5449" s="128" t="str">
        <f>VLOOKUP(L5449,COD!$O$12:$P$25,2,FALSE)</f>
        <v>#N/A</v>
      </c>
      <c r="P5449" s="119" t="str">
        <f t="shared" si="4894"/>
        <v>#N/A</v>
      </c>
    </row>
    <row r="5450" ht="23.25" customHeight="1">
      <c r="A5450" s="86" t="str">
        <f t="shared" si="5115"/>
        <v>46</v>
      </c>
      <c r="B5450" s="177">
        <v>46.0</v>
      </c>
      <c r="C5450" s="178" t="str">
        <f t="shared" si="91"/>
        <v/>
      </c>
      <c r="D5450" s="179" t="str">
        <f t="shared" ref="D5450:E5450" si="5160">D5449</f>
        <v/>
      </c>
      <c r="E5450" s="180" t="str">
        <f t="shared" si="5160"/>
        <v/>
      </c>
      <c r="F5450" s="181"/>
      <c r="G5450" s="182"/>
      <c r="H5450" s="183"/>
      <c r="I5450" s="183"/>
      <c r="J5450" s="187"/>
      <c r="K5450" s="186"/>
      <c r="L5450" s="186"/>
      <c r="M5450" s="132"/>
      <c r="N5450" s="118" t="str">
        <f>VLOOKUP(K5450,COD!$O$2:$P$10,2,FALSE)</f>
        <v>#N/A</v>
      </c>
      <c r="O5450" s="118" t="str">
        <f>VLOOKUP(L5450,COD!$O$12:$P$25,2,FALSE)</f>
        <v>#N/A</v>
      </c>
      <c r="P5450" s="119" t="str">
        <f t="shared" si="4894"/>
        <v>#N/A</v>
      </c>
    </row>
    <row r="5451" ht="23.25" customHeight="1">
      <c r="A5451" s="86" t="str">
        <f t="shared" si="5115"/>
        <v>47</v>
      </c>
      <c r="B5451" s="177">
        <v>47.0</v>
      </c>
      <c r="C5451" s="178" t="str">
        <f t="shared" si="91"/>
        <v/>
      </c>
      <c r="D5451" s="179" t="str">
        <f t="shared" ref="D5451:E5451" si="5161">D5450</f>
        <v/>
      </c>
      <c r="E5451" s="180" t="str">
        <f t="shared" si="5161"/>
        <v/>
      </c>
      <c r="F5451" s="181"/>
      <c r="G5451" s="182"/>
      <c r="H5451" s="183"/>
      <c r="I5451" s="183"/>
      <c r="J5451" s="184"/>
      <c r="K5451" s="185"/>
      <c r="L5451" s="186"/>
      <c r="M5451" s="127"/>
      <c r="N5451" s="128" t="str">
        <f>VLOOKUP(K5451,COD!$O$2:$P$10,2,FALSE)</f>
        <v>#N/A</v>
      </c>
      <c r="O5451" s="128" t="str">
        <f>VLOOKUP(L5451,COD!$O$12:$P$25,2,FALSE)</f>
        <v>#N/A</v>
      </c>
      <c r="P5451" s="119" t="str">
        <f t="shared" si="4894"/>
        <v>#N/A</v>
      </c>
    </row>
    <row r="5452" ht="23.25" customHeight="1">
      <c r="A5452" s="86" t="str">
        <f t="shared" si="5115"/>
        <v>48</v>
      </c>
      <c r="B5452" s="177">
        <v>48.0</v>
      </c>
      <c r="C5452" s="178" t="str">
        <f t="shared" si="91"/>
        <v/>
      </c>
      <c r="D5452" s="179" t="str">
        <f t="shared" ref="D5452:E5452" si="5162">D5451</f>
        <v/>
      </c>
      <c r="E5452" s="180" t="str">
        <f t="shared" si="5162"/>
        <v/>
      </c>
      <c r="F5452" s="181"/>
      <c r="G5452" s="182"/>
      <c r="H5452" s="183"/>
      <c r="I5452" s="183"/>
      <c r="J5452" s="184"/>
      <c r="K5452" s="186"/>
      <c r="L5452" s="186"/>
      <c r="M5452" s="132"/>
      <c r="N5452" s="118" t="str">
        <f>VLOOKUP(K5452,COD!$O$2:$P$10,2,FALSE)</f>
        <v>#N/A</v>
      </c>
      <c r="O5452" s="118" t="str">
        <f>VLOOKUP(L5452,COD!$O$12:$P$25,2,FALSE)</f>
        <v>#N/A</v>
      </c>
      <c r="P5452" s="119" t="str">
        <f t="shared" si="4894"/>
        <v>#N/A</v>
      </c>
    </row>
    <row r="5453" ht="23.25" customHeight="1">
      <c r="A5453" s="86" t="str">
        <f t="shared" si="5115"/>
        <v>49</v>
      </c>
      <c r="B5453" s="177">
        <v>49.0</v>
      </c>
      <c r="C5453" s="178" t="str">
        <f t="shared" si="91"/>
        <v/>
      </c>
      <c r="D5453" s="179" t="str">
        <f t="shared" ref="D5453:E5453" si="5163">D5452</f>
        <v/>
      </c>
      <c r="E5453" s="180" t="str">
        <f t="shared" si="5163"/>
        <v/>
      </c>
      <c r="F5453" s="181"/>
      <c r="G5453" s="182"/>
      <c r="H5453" s="183"/>
      <c r="I5453" s="183"/>
      <c r="J5453" s="184"/>
      <c r="K5453" s="185"/>
      <c r="L5453" s="186"/>
      <c r="M5453" s="127"/>
      <c r="N5453" s="128" t="str">
        <f>VLOOKUP(K5453,COD!$O$2:$P$10,2,FALSE)</f>
        <v>#N/A</v>
      </c>
      <c r="O5453" s="128" t="str">
        <f>VLOOKUP(L5453,COD!$O$12:$P$25,2,FALSE)</f>
        <v>#N/A</v>
      </c>
      <c r="P5453" s="119" t="str">
        <f t="shared" si="4894"/>
        <v>#N/A</v>
      </c>
    </row>
    <row r="5454" ht="23.25" customHeight="1">
      <c r="A5454" s="86" t="str">
        <f t="shared" si="5115"/>
        <v>50</v>
      </c>
      <c r="B5454" s="177">
        <v>50.0</v>
      </c>
      <c r="C5454" s="178" t="str">
        <f t="shared" si="91"/>
        <v/>
      </c>
      <c r="D5454" s="179" t="str">
        <f t="shared" ref="D5454:E5454" si="5164">D5453</f>
        <v/>
      </c>
      <c r="E5454" s="180" t="str">
        <f t="shared" si="5164"/>
        <v/>
      </c>
      <c r="F5454" s="181"/>
      <c r="G5454" s="182"/>
      <c r="H5454" s="183"/>
      <c r="I5454" s="183"/>
      <c r="J5454" s="184"/>
      <c r="K5454" s="186"/>
      <c r="L5454" s="186"/>
      <c r="M5454" s="132"/>
      <c r="N5454" s="118" t="str">
        <f>VLOOKUP(K5454,COD!$O$2:$P$10,2,FALSE)</f>
        <v>#N/A</v>
      </c>
      <c r="O5454" s="118" t="str">
        <f>VLOOKUP(L5454,COD!$O$12:$P$25,2,FALSE)</f>
        <v>#N/A</v>
      </c>
      <c r="P5454" s="119" t="str">
        <f t="shared" si="4894"/>
        <v>#N/A</v>
      </c>
    </row>
    <row r="5455" ht="23.25" customHeight="1">
      <c r="A5455" s="86" t="str">
        <f t="shared" si="5115"/>
        <v>51</v>
      </c>
      <c r="B5455" s="177">
        <v>51.0</v>
      </c>
      <c r="C5455" s="178" t="str">
        <f t="shared" si="91"/>
        <v/>
      </c>
      <c r="D5455" s="179" t="str">
        <f t="shared" ref="D5455:E5455" si="5165">D5454</f>
        <v/>
      </c>
      <c r="E5455" s="180" t="str">
        <f t="shared" si="5165"/>
        <v/>
      </c>
      <c r="F5455" s="181"/>
      <c r="G5455" s="182"/>
      <c r="H5455" s="183"/>
      <c r="I5455" s="183"/>
      <c r="J5455" s="187"/>
      <c r="K5455" s="186"/>
      <c r="L5455" s="186"/>
      <c r="M5455" s="131"/>
      <c r="N5455" s="128" t="str">
        <f>VLOOKUP(K5455,COD!$O$2:$P$10,2,FALSE)</f>
        <v>#N/A</v>
      </c>
      <c r="O5455" s="128" t="str">
        <f>VLOOKUP(L5455,COD!$O$12:$P$25,2,FALSE)</f>
        <v>#N/A</v>
      </c>
      <c r="P5455" s="119" t="str">
        <f t="shared" si="4894"/>
        <v>#N/A</v>
      </c>
    </row>
    <row r="5456" ht="23.25" customHeight="1">
      <c r="A5456" s="86" t="str">
        <f t="shared" si="5115"/>
        <v>52</v>
      </c>
      <c r="B5456" s="177">
        <v>52.0</v>
      </c>
      <c r="C5456" s="178" t="str">
        <f t="shared" si="91"/>
        <v/>
      </c>
      <c r="D5456" s="179" t="str">
        <f t="shared" ref="D5456:E5456" si="5166">D5455</f>
        <v/>
      </c>
      <c r="E5456" s="180" t="str">
        <f t="shared" si="5166"/>
        <v/>
      </c>
      <c r="F5456" s="181"/>
      <c r="G5456" s="182"/>
      <c r="H5456" s="183"/>
      <c r="I5456" s="183"/>
      <c r="J5456" s="184"/>
      <c r="K5456" s="186"/>
      <c r="L5456" s="186"/>
      <c r="M5456" s="132"/>
      <c r="N5456" s="119" t="str">
        <f>VLOOKUP(K5456,COD!$O$2:$P$10,2,FALSE)</f>
        <v>#N/A</v>
      </c>
      <c r="O5456" s="119" t="str">
        <f>VLOOKUP(L5456,COD!$O$12:$P$25,2,FALSE)</f>
        <v>#N/A</v>
      </c>
      <c r="P5456" s="119" t="str">
        <f t="shared" si="4894"/>
        <v>#N/A</v>
      </c>
    </row>
    <row r="5457" ht="23.25" customHeight="1">
      <c r="A5457" s="86" t="str">
        <f t="shared" si="5115"/>
        <v>53</v>
      </c>
      <c r="B5457" s="177">
        <v>53.0</v>
      </c>
      <c r="C5457" s="178" t="str">
        <f t="shared" si="91"/>
        <v/>
      </c>
      <c r="D5457" s="179" t="str">
        <f t="shared" ref="D5457:E5457" si="5167">D5456</f>
        <v/>
      </c>
      <c r="E5457" s="180" t="str">
        <f t="shared" si="5167"/>
        <v/>
      </c>
      <c r="F5457" s="181"/>
      <c r="G5457" s="182"/>
      <c r="H5457" s="183"/>
      <c r="I5457" s="183"/>
      <c r="J5457" s="184"/>
      <c r="K5457" s="185"/>
      <c r="L5457" s="185"/>
      <c r="M5457" s="127"/>
      <c r="N5457" s="119" t="str">
        <f>VLOOKUP(K5457,COD!$O$2:$P$10,2,FALSE)</f>
        <v>#N/A</v>
      </c>
      <c r="O5457" s="119" t="str">
        <f>VLOOKUP(L5457,COD!$O$12:$P$25,2,FALSE)</f>
        <v>#N/A</v>
      </c>
      <c r="P5457" s="119" t="str">
        <f t="shared" si="4894"/>
        <v>#N/A</v>
      </c>
    </row>
    <row r="5458" ht="23.25" customHeight="1">
      <c r="A5458" s="86" t="str">
        <f t="shared" si="5115"/>
        <v>54</v>
      </c>
      <c r="B5458" s="177">
        <v>54.0</v>
      </c>
      <c r="C5458" s="178" t="str">
        <f t="shared" si="91"/>
        <v/>
      </c>
      <c r="D5458" s="179" t="str">
        <f t="shared" ref="D5458:E5458" si="5168">D5457</f>
        <v/>
      </c>
      <c r="E5458" s="180" t="str">
        <f t="shared" si="5168"/>
        <v/>
      </c>
      <c r="F5458" s="181"/>
      <c r="G5458" s="182"/>
      <c r="H5458" s="183"/>
      <c r="I5458" s="183"/>
      <c r="J5458" s="184"/>
      <c r="K5458" s="186"/>
      <c r="L5458" s="186"/>
      <c r="M5458" s="132"/>
      <c r="N5458" s="119" t="str">
        <f>VLOOKUP(K5458,COD!$O$2:$P$10,2,FALSE)</f>
        <v>#N/A</v>
      </c>
      <c r="O5458" s="119" t="str">
        <f>VLOOKUP(L5458,COD!$O$12:$P$25,2,FALSE)</f>
        <v>#N/A</v>
      </c>
      <c r="P5458" s="119" t="str">
        <f t="shared" si="4894"/>
        <v>#N/A</v>
      </c>
    </row>
    <row r="5459" ht="23.25" customHeight="1">
      <c r="A5459" s="86" t="str">
        <f t="shared" si="5115"/>
        <v>55</v>
      </c>
      <c r="B5459" s="177">
        <v>55.0</v>
      </c>
      <c r="C5459" s="178" t="str">
        <f t="shared" si="91"/>
        <v/>
      </c>
      <c r="D5459" s="179" t="str">
        <f t="shared" ref="D5459:E5459" si="5169">D5458</f>
        <v/>
      </c>
      <c r="E5459" s="180" t="str">
        <f t="shared" si="5169"/>
        <v/>
      </c>
      <c r="F5459" s="181"/>
      <c r="G5459" s="182"/>
      <c r="H5459" s="183"/>
      <c r="I5459" s="183"/>
      <c r="J5459" s="184"/>
      <c r="K5459" s="185"/>
      <c r="L5459" s="186"/>
      <c r="M5459" s="131"/>
      <c r="N5459" s="119" t="str">
        <f>VLOOKUP(K5459,COD!$O$2:$P$10,2,FALSE)</f>
        <v>#N/A</v>
      </c>
      <c r="O5459" s="119" t="str">
        <f>VLOOKUP(L5459,COD!$O$12:$P$25,2,FALSE)</f>
        <v>#N/A</v>
      </c>
      <c r="P5459" s="119" t="str">
        <f t="shared" si="4894"/>
        <v>#N/A</v>
      </c>
    </row>
    <row r="5460" ht="23.25" customHeight="1">
      <c r="A5460" s="86" t="str">
        <f t="shared" si="5115"/>
        <v>56</v>
      </c>
      <c r="B5460" s="177">
        <v>56.0</v>
      </c>
      <c r="C5460" s="178" t="str">
        <f t="shared" si="91"/>
        <v/>
      </c>
      <c r="D5460" s="179" t="str">
        <f t="shared" ref="D5460:E5460" si="5170">D5459</f>
        <v/>
      </c>
      <c r="E5460" s="180" t="str">
        <f t="shared" si="5170"/>
        <v/>
      </c>
      <c r="F5460" s="181"/>
      <c r="G5460" s="182"/>
      <c r="H5460" s="183"/>
      <c r="I5460" s="183"/>
      <c r="J5460" s="184"/>
      <c r="K5460" s="186"/>
      <c r="L5460" s="186"/>
      <c r="M5460" s="130"/>
      <c r="N5460" s="119" t="str">
        <f>VLOOKUP(K5460,COD!$O$2:$P$10,2,FALSE)</f>
        <v>#N/A</v>
      </c>
      <c r="O5460" s="119" t="str">
        <f>VLOOKUP(L5460,COD!$O$12:$P$25,2,FALSE)</f>
        <v>#N/A</v>
      </c>
      <c r="P5460" s="119" t="str">
        <f t="shared" si="4894"/>
        <v>#N/A</v>
      </c>
    </row>
    <row r="5461" ht="23.25" customHeight="1">
      <c r="A5461" s="86" t="str">
        <f t="shared" si="5115"/>
        <v>57</v>
      </c>
      <c r="B5461" s="177">
        <v>57.0</v>
      </c>
      <c r="C5461" s="178" t="str">
        <f t="shared" si="91"/>
        <v/>
      </c>
      <c r="D5461" s="179" t="str">
        <f t="shared" ref="D5461:E5461" si="5171">D5460</f>
        <v/>
      </c>
      <c r="E5461" s="180" t="str">
        <f t="shared" si="5171"/>
        <v/>
      </c>
      <c r="F5461" s="181"/>
      <c r="G5461" s="182"/>
      <c r="H5461" s="183"/>
      <c r="I5461" s="183"/>
      <c r="J5461" s="184"/>
      <c r="K5461" s="185"/>
      <c r="L5461" s="185"/>
      <c r="M5461" s="127"/>
      <c r="N5461" s="119" t="str">
        <f>VLOOKUP(K5461,COD!$O$2:$P$10,2,FALSE)</f>
        <v>#N/A</v>
      </c>
      <c r="O5461" s="119" t="str">
        <f>VLOOKUP(L5461,COD!$O$12:$P$25,2,FALSE)</f>
        <v>#N/A</v>
      </c>
      <c r="P5461" s="119" t="str">
        <f t="shared" si="4894"/>
        <v>#N/A</v>
      </c>
    </row>
    <row r="5462" ht="23.25" customHeight="1">
      <c r="A5462" s="86" t="str">
        <f t="shared" si="5115"/>
        <v>58</v>
      </c>
      <c r="B5462" s="177">
        <v>58.0</v>
      </c>
      <c r="C5462" s="178" t="str">
        <f t="shared" si="91"/>
        <v/>
      </c>
      <c r="D5462" s="179" t="str">
        <f t="shared" ref="D5462:E5462" si="5172">D5461</f>
        <v/>
      </c>
      <c r="E5462" s="180" t="str">
        <f t="shared" si="5172"/>
        <v/>
      </c>
      <c r="F5462" s="181"/>
      <c r="G5462" s="182"/>
      <c r="H5462" s="183"/>
      <c r="I5462" s="183"/>
      <c r="J5462" s="184"/>
      <c r="K5462" s="185"/>
      <c r="L5462" s="185"/>
      <c r="M5462" s="132"/>
      <c r="N5462" s="119" t="str">
        <f>VLOOKUP(K5462,COD!$O$2:$P$10,2,FALSE)</f>
        <v>#N/A</v>
      </c>
      <c r="O5462" s="119" t="str">
        <f>VLOOKUP(L5462,COD!$O$12:$P$25,2,FALSE)</f>
        <v>#N/A</v>
      </c>
      <c r="P5462" s="119" t="str">
        <f t="shared" si="4894"/>
        <v>#N/A</v>
      </c>
    </row>
    <row r="5463" ht="23.25" customHeight="1">
      <c r="A5463" s="86" t="str">
        <f t="shared" si="5115"/>
        <v>59</v>
      </c>
      <c r="B5463" s="177">
        <v>59.0</v>
      </c>
      <c r="C5463" s="178" t="str">
        <f t="shared" si="91"/>
        <v/>
      </c>
      <c r="D5463" s="179" t="str">
        <f t="shared" ref="D5463:E5463" si="5173">D5462</f>
        <v/>
      </c>
      <c r="E5463" s="180" t="str">
        <f t="shared" si="5173"/>
        <v/>
      </c>
      <c r="F5463" s="181"/>
      <c r="G5463" s="182"/>
      <c r="H5463" s="183"/>
      <c r="I5463" s="183"/>
      <c r="J5463" s="184"/>
      <c r="K5463" s="185"/>
      <c r="L5463" s="185"/>
      <c r="M5463" s="127"/>
      <c r="N5463" s="119" t="str">
        <f>VLOOKUP(K5463,COD!$O$2:$P$10,2,FALSE)</f>
        <v>#N/A</v>
      </c>
      <c r="O5463" s="119" t="str">
        <f>VLOOKUP(L5463,COD!$O$12:$P$25,2,FALSE)</f>
        <v>#N/A</v>
      </c>
      <c r="P5463" s="119" t="str">
        <f t="shared" si="4894"/>
        <v>#N/A</v>
      </c>
    </row>
    <row r="5464" ht="23.25" customHeight="1">
      <c r="A5464" s="86" t="str">
        <f t="shared" si="5115"/>
        <v>60</v>
      </c>
      <c r="B5464" s="177">
        <v>60.0</v>
      </c>
      <c r="C5464" s="178" t="str">
        <f t="shared" si="91"/>
        <v/>
      </c>
      <c r="D5464" s="179" t="str">
        <f t="shared" ref="D5464:E5464" si="5174">D5463</f>
        <v/>
      </c>
      <c r="E5464" s="180" t="str">
        <f t="shared" si="5174"/>
        <v/>
      </c>
      <c r="F5464" s="181"/>
      <c r="G5464" s="182"/>
      <c r="H5464" s="183"/>
      <c r="I5464" s="183"/>
      <c r="J5464" s="184"/>
      <c r="K5464" s="185"/>
      <c r="L5464" s="185"/>
      <c r="M5464" s="132"/>
      <c r="N5464" s="119" t="str">
        <f>VLOOKUP(K5464,COD!$O$2:$P$10,2,FALSE)</f>
        <v>#N/A</v>
      </c>
      <c r="O5464" s="119" t="str">
        <f>VLOOKUP(L5464,COD!$O$12:$P$25,2,FALSE)</f>
        <v>#N/A</v>
      </c>
      <c r="P5464" s="119" t="str">
        <f t="shared" si="4894"/>
        <v>#N/A</v>
      </c>
    </row>
    <row r="5465" ht="23.25" customHeight="1">
      <c r="A5465" s="86" t="str">
        <f t="shared" si="5115"/>
        <v>61</v>
      </c>
      <c r="B5465" s="177">
        <v>61.0</v>
      </c>
      <c r="C5465" s="178" t="str">
        <f t="shared" si="91"/>
        <v/>
      </c>
      <c r="D5465" s="179" t="str">
        <f t="shared" ref="D5465:E5465" si="5175">D5464</f>
        <v/>
      </c>
      <c r="E5465" s="180" t="str">
        <f t="shared" si="5175"/>
        <v/>
      </c>
      <c r="F5465" s="181"/>
      <c r="G5465" s="182"/>
      <c r="H5465" s="183"/>
      <c r="I5465" s="183"/>
      <c r="J5465" s="187"/>
      <c r="K5465" s="185"/>
      <c r="L5465" s="185"/>
      <c r="M5465" s="127"/>
      <c r="N5465" s="119" t="str">
        <f>VLOOKUP(K5465,COD!$O$2:$P$10,2,FALSE)</f>
        <v>#N/A</v>
      </c>
      <c r="O5465" s="119" t="str">
        <f>VLOOKUP(L5465,COD!$O$12:$P$25,2,FALSE)</f>
        <v>#N/A</v>
      </c>
      <c r="P5465" s="119" t="str">
        <f t="shared" si="4894"/>
        <v>#N/A</v>
      </c>
    </row>
    <row r="5466" ht="23.25" customHeight="1">
      <c r="A5466" s="86" t="str">
        <f t="shared" si="5115"/>
        <v>62</v>
      </c>
      <c r="B5466" s="177">
        <v>62.0</v>
      </c>
      <c r="C5466" s="178" t="str">
        <f t="shared" si="91"/>
        <v/>
      </c>
      <c r="D5466" s="179" t="str">
        <f t="shared" ref="D5466:E5466" si="5176">D5465</f>
        <v/>
      </c>
      <c r="E5466" s="180" t="str">
        <f t="shared" si="5176"/>
        <v/>
      </c>
      <c r="F5466" s="181"/>
      <c r="G5466" s="182"/>
      <c r="H5466" s="183"/>
      <c r="I5466" s="183"/>
      <c r="J5466" s="187"/>
      <c r="K5466" s="186"/>
      <c r="L5466" s="186"/>
      <c r="M5466" s="130"/>
      <c r="N5466" s="119" t="str">
        <f>VLOOKUP(K5466,COD!$O$2:$P$10,2,FALSE)</f>
        <v>#N/A</v>
      </c>
      <c r="O5466" s="119" t="str">
        <f>VLOOKUP(L5466,COD!$O$12:$P$25,2,FALSE)</f>
        <v>#N/A</v>
      </c>
      <c r="P5466" s="119" t="str">
        <f t="shared" si="4894"/>
        <v>#N/A</v>
      </c>
    </row>
    <row r="5467" ht="23.25" customHeight="1">
      <c r="A5467" s="86" t="str">
        <f t="shared" si="5115"/>
        <v>63</v>
      </c>
      <c r="B5467" s="177">
        <v>63.0</v>
      </c>
      <c r="C5467" s="178" t="str">
        <f t="shared" si="91"/>
        <v/>
      </c>
      <c r="D5467" s="179" t="str">
        <f t="shared" ref="D5467:E5467" si="5177">D5466</f>
        <v/>
      </c>
      <c r="E5467" s="180" t="str">
        <f t="shared" si="5177"/>
        <v/>
      </c>
      <c r="F5467" s="181"/>
      <c r="G5467" s="182"/>
      <c r="H5467" s="183"/>
      <c r="I5467" s="183"/>
      <c r="J5467" s="187"/>
      <c r="K5467" s="185"/>
      <c r="L5467" s="185"/>
      <c r="M5467" s="131"/>
      <c r="N5467" s="119" t="str">
        <f>VLOOKUP(K5467,COD!$O$2:$P$10,2,FALSE)</f>
        <v>#N/A</v>
      </c>
      <c r="O5467" s="119" t="str">
        <f>VLOOKUP(L5467,COD!$O$12:$P$25,2,FALSE)</f>
        <v>#N/A</v>
      </c>
      <c r="P5467" s="119" t="str">
        <f t="shared" si="4894"/>
        <v>#N/A</v>
      </c>
    </row>
    <row r="5468" ht="23.25" customHeight="1">
      <c r="A5468" s="86" t="str">
        <f t="shared" si="5115"/>
        <v>64</v>
      </c>
      <c r="B5468" s="177">
        <v>64.0</v>
      </c>
      <c r="C5468" s="178" t="str">
        <f t="shared" si="91"/>
        <v/>
      </c>
      <c r="D5468" s="179" t="str">
        <f t="shared" ref="D5468:E5468" si="5178">D5467</f>
        <v/>
      </c>
      <c r="E5468" s="180" t="str">
        <f t="shared" si="5178"/>
        <v/>
      </c>
      <c r="F5468" s="181"/>
      <c r="G5468" s="182"/>
      <c r="H5468" s="183"/>
      <c r="I5468" s="183"/>
      <c r="J5468" s="184"/>
      <c r="K5468" s="185"/>
      <c r="L5468" s="185"/>
      <c r="M5468" s="130"/>
      <c r="N5468" s="119" t="str">
        <f>VLOOKUP(K5468,COD!$O$2:$P$10,2,FALSE)</f>
        <v>#N/A</v>
      </c>
      <c r="O5468" s="119" t="str">
        <f>VLOOKUP(L5468,COD!$O$12:$P$25,2,FALSE)</f>
        <v>#N/A</v>
      </c>
      <c r="P5468" s="119" t="str">
        <f t="shared" si="4894"/>
        <v>#N/A</v>
      </c>
    </row>
    <row r="5469" ht="23.25" customHeight="1">
      <c r="A5469" s="86" t="str">
        <f t="shared" si="5115"/>
        <v>65</v>
      </c>
      <c r="B5469" s="177">
        <v>65.0</v>
      </c>
      <c r="C5469" s="178" t="str">
        <f t="shared" si="91"/>
        <v/>
      </c>
      <c r="D5469" s="179" t="str">
        <f t="shared" ref="D5469:E5469" si="5179">D5468</f>
        <v/>
      </c>
      <c r="E5469" s="180" t="str">
        <f t="shared" si="5179"/>
        <v/>
      </c>
      <c r="F5469" s="181"/>
      <c r="G5469" s="182"/>
      <c r="H5469" s="183"/>
      <c r="I5469" s="183"/>
      <c r="J5469" s="184"/>
      <c r="K5469" s="185"/>
      <c r="L5469" s="185"/>
      <c r="M5469" s="131"/>
      <c r="N5469" s="119" t="str">
        <f>VLOOKUP(K5469,COD!$O$2:$P$10,2,FALSE)</f>
        <v>#N/A</v>
      </c>
      <c r="O5469" s="119" t="str">
        <f>VLOOKUP(L5469,COD!$O$12:$P$25,2,FALSE)</f>
        <v>#N/A</v>
      </c>
      <c r="P5469" s="119" t="str">
        <f t="shared" si="4894"/>
        <v>#N/A</v>
      </c>
    </row>
    <row r="5470" ht="23.25" customHeight="1">
      <c r="A5470" s="86" t="str">
        <f t="shared" si="5115"/>
        <v>66</v>
      </c>
      <c r="B5470" s="177">
        <v>66.0</v>
      </c>
      <c r="C5470" s="178" t="str">
        <f t="shared" si="91"/>
        <v/>
      </c>
      <c r="D5470" s="179" t="str">
        <f t="shared" ref="D5470:E5470" si="5180">D5469</f>
        <v/>
      </c>
      <c r="E5470" s="180" t="str">
        <f t="shared" si="5180"/>
        <v/>
      </c>
      <c r="F5470" s="181"/>
      <c r="G5470" s="182"/>
      <c r="H5470" s="183"/>
      <c r="I5470" s="183"/>
      <c r="J5470" s="184"/>
      <c r="K5470" s="186"/>
      <c r="L5470" s="186"/>
      <c r="M5470" s="130"/>
      <c r="N5470" s="119" t="str">
        <f>VLOOKUP(K5470,COD!$O$2:$P$10,2,FALSE)</f>
        <v>#N/A</v>
      </c>
      <c r="O5470" s="119" t="str">
        <f>VLOOKUP(L5470,COD!$O$12:$P$25,2,FALSE)</f>
        <v>#N/A</v>
      </c>
      <c r="P5470" s="119" t="str">
        <f t="shared" si="4894"/>
        <v>#N/A</v>
      </c>
    </row>
    <row r="5471" ht="23.25" customHeight="1">
      <c r="A5471" s="86" t="str">
        <f t="shared" si="5115"/>
        <v>67</v>
      </c>
      <c r="B5471" s="177">
        <v>67.0</v>
      </c>
      <c r="C5471" s="178" t="str">
        <f t="shared" si="91"/>
        <v/>
      </c>
      <c r="D5471" s="179" t="str">
        <f t="shared" ref="D5471:E5471" si="5181">D5470</f>
        <v/>
      </c>
      <c r="E5471" s="180" t="str">
        <f t="shared" si="5181"/>
        <v/>
      </c>
      <c r="F5471" s="181"/>
      <c r="G5471" s="182"/>
      <c r="H5471" s="183"/>
      <c r="I5471" s="183"/>
      <c r="J5471" s="184"/>
      <c r="K5471" s="185"/>
      <c r="L5471" s="185"/>
      <c r="M5471" s="127"/>
      <c r="N5471" s="119" t="str">
        <f>VLOOKUP(K5471,COD!$O$2:$P$10,2,FALSE)</f>
        <v>#N/A</v>
      </c>
      <c r="O5471" s="119" t="str">
        <f>VLOOKUP(L5471,COD!$O$12:$P$25,2,FALSE)</f>
        <v>#N/A</v>
      </c>
      <c r="P5471" s="119" t="str">
        <f t="shared" si="4894"/>
        <v>#N/A</v>
      </c>
    </row>
    <row r="5472" ht="23.25" customHeight="1">
      <c r="A5472" s="86" t="str">
        <f t="shared" si="5115"/>
        <v>68</v>
      </c>
      <c r="B5472" s="177">
        <v>68.0</v>
      </c>
      <c r="C5472" s="178" t="str">
        <f t="shared" si="91"/>
        <v/>
      </c>
      <c r="D5472" s="179" t="str">
        <f t="shared" ref="D5472:E5472" si="5182">D5471</f>
        <v/>
      </c>
      <c r="E5472" s="180" t="str">
        <f t="shared" si="5182"/>
        <v/>
      </c>
      <c r="F5472" s="181"/>
      <c r="G5472" s="182"/>
      <c r="H5472" s="183"/>
      <c r="I5472" s="183"/>
      <c r="J5472" s="187"/>
      <c r="K5472" s="186"/>
      <c r="L5472" s="186"/>
      <c r="M5472" s="130"/>
      <c r="N5472" s="119" t="str">
        <f>VLOOKUP(K5472,COD!$O$2:$P$10,2,FALSE)</f>
        <v>#N/A</v>
      </c>
      <c r="O5472" s="119" t="str">
        <f>VLOOKUP(L5472,COD!$O$12:$P$25,2,FALSE)</f>
        <v>#N/A</v>
      </c>
      <c r="P5472" s="119" t="str">
        <f t="shared" si="4894"/>
        <v>#N/A</v>
      </c>
    </row>
    <row r="5473" ht="23.25" customHeight="1">
      <c r="A5473" s="86" t="str">
        <f t="shared" si="5115"/>
        <v>69</v>
      </c>
      <c r="B5473" s="177">
        <v>69.0</v>
      </c>
      <c r="C5473" s="178" t="str">
        <f t="shared" si="91"/>
        <v/>
      </c>
      <c r="D5473" s="179" t="str">
        <f t="shared" ref="D5473:E5473" si="5183">D5472</f>
        <v/>
      </c>
      <c r="E5473" s="180" t="str">
        <f t="shared" si="5183"/>
        <v/>
      </c>
      <c r="F5473" s="181"/>
      <c r="G5473" s="182"/>
      <c r="H5473" s="183"/>
      <c r="I5473" s="183"/>
      <c r="J5473" s="184"/>
      <c r="K5473" s="186"/>
      <c r="L5473" s="186"/>
      <c r="M5473" s="131"/>
      <c r="N5473" s="119" t="str">
        <f>VLOOKUP(K5473,COD!$O$2:$P$10,2,FALSE)</f>
        <v>#N/A</v>
      </c>
      <c r="O5473" s="119" t="str">
        <f>VLOOKUP(L5473,COD!$O$12:$P$25,2,FALSE)</f>
        <v>#N/A</v>
      </c>
      <c r="P5473" s="119" t="str">
        <f t="shared" si="4894"/>
        <v>#N/A</v>
      </c>
    </row>
    <row r="5474" ht="23.25" customHeight="1">
      <c r="A5474" s="86" t="str">
        <f t="shared" si="5115"/>
        <v>70</v>
      </c>
      <c r="B5474" s="191">
        <v>70.0</v>
      </c>
      <c r="C5474" s="192" t="str">
        <f t="shared" si="91"/>
        <v/>
      </c>
      <c r="D5474" s="193" t="str">
        <f t="shared" ref="D5474:E5474" si="5184">D5473</f>
        <v/>
      </c>
      <c r="E5474" s="194" t="str">
        <f t="shared" si="5184"/>
        <v/>
      </c>
      <c r="F5474" s="195"/>
      <c r="G5474" s="196"/>
      <c r="H5474" s="197"/>
      <c r="I5474" s="197"/>
      <c r="J5474" s="198"/>
      <c r="K5474" s="199"/>
      <c r="L5474" s="199"/>
      <c r="M5474" s="166"/>
      <c r="N5474" s="119" t="str">
        <f>VLOOKUP(K5474,COD!$O$2:$P$10,2,FALSE)</f>
        <v>#N/A</v>
      </c>
      <c r="O5474" s="119" t="str">
        <f>VLOOKUP(L5474,COD!$O$12:$P$25,2,FALSE)</f>
        <v>#N/A</v>
      </c>
      <c r="P5474" s="119" t="str">
        <f t="shared" si="4894"/>
        <v>#N/A</v>
      </c>
    </row>
    <row r="5475" ht="21.0" customHeight="1">
      <c r="A5475" s="86" t="str">
        <f t="shared" ref="A5475:A5477" si="5186">E5475&amp;D5475&amp;F5475</f>
        <v>CLAVE ROJA</v>
      </c>
      <c r="B5475" s="167" t="s">
        <v>450</v>
      </c>
      <c r="C5475" s="200" t="str">
        <f t="shared" si="91"/>
        <v/>
      </c>
      <c r="D5475" s="201" t="str">
        <f t="shared" ref="D5475:E5475" si="5185">D5474</f>
        <v/>
      </c>
      <c r="E5475" s="202" t="str">
        <f t="shared" si="5185"/>
        <v/>
      </c>
      <c r="F5475" s="203" t="s">
        <v>21</v>
      </c>
      <c r="G5475" s="150"/>
      <c r="H5475" s="150"/>
      <c r="I5475" s="150"/>
      <c r="J5475" s="151"/>
      <c r="K5475" s="152"/>
      <c r="L5475" s="151"/>
      <c r="M5475" s="153"/>
      <c r="N5475" s="119" t="str">
        <f>VLOOKUP(K5475,COD!$O$2:$P$10,2,FALSE)</f>
        <v>#N/A</v>
      </c>
      <c r="O5475" s="119" t="str">
        <f>VLOOKUP(L5475,COD!$O$12:$P$25,2,FALSE)</f>
        <v>#N/A</v>
      </c>
      <c r="P5475" s="119" t="str">
        <f t="shared" si="4894"/>
        <v>#N/A</v>
      </c>
    </row>
    <row r="5476" ht="21.0" customHeight="1">
      <c r="A5476" s="86" t="str">
        <f t="shared" si="5186"/>
        <v>CLAVE AMARILLA</v>
      </c>
      <c r="B5476" s="177" t="s">
        <v>450</v>
      </c>
      <c r="C5476" s="204" t="str">
        <f t="shared" si="91"/>
        <v/>
      </c>
      <c r="D5476" s="205" t="str">
        <f t="shared" ref="D5476:E5476" si="5187">D5475</f>
        <v/>
      </c>
      <c r="E5476" s="180" t="str">
        <f t="shared" si="5187"/>
        <v/>
      </c>
      <c r="F5476" s="206" t="s">
        <v>32</v>
      </c>
      <c r="G5476" s="157"/>
      <c r="H5476" s="157"/>
      <c r="I5476" s="157"/>
      <c r="J5476" s="158"/>
      <c r="K5476" s="159"/>
      <c r="L5476" s="158"/>
      <c r="M5476" s="130"/>
      <c r="N5476" s="119" t="str">
        <f>VLOOKUP(K5476,COD!$O$2:$P$10,2,FALSE)</f>
        <v>#N/A</v>
      </c>
      <c r="O5476" s="119" t="str">
        <f>VLOOKUP(L5476,COD!$O$12:$P$25,2,FALSE)</f>
        <v>#N/A</v>
      </c>
      <c r="P5476" s="119" t="str">
        <f t="shared" si="4894"/>
        <v>#N/A</v>
      </c>
    </row>
    <row r="5477" ht="21.0" customHeight="1">
      <c r="A5477" s="86" t="str">
        <f t="shared" si="5186"/>
        <v>CLAVE AZUL</v>
      </c>
      <c r="B5477" s="191" t="s">
        <v>450</v>
      </c>
      <c r="C5477" s="207" t="str">
        <f t="shared" si="91"/>
        <v/>
      </c>
      <c r="D5477" s="208" t="str">
        <f t="shared" ref="D5477:E5477" si="5188">D5476</f>
        <v/>
      </c>
      <c r="E5477" s="194" t="str">
        <f t="shared" si="5188"/>
        <v/>
      </c>
      <c r="F5477" s="209" t="s">
        <v>43</v>
      </c>
      <c r="G5477" s="163"/>
      <c r="H5477" s="163"/>
      <c r="I5477" s="163"/>
      <c r="J5477" s="164"/>
      <c r="K5477" s="165"/>
      <c r="L5477" s="164"/>
      <c r="M5477" s="166"/>
      <c r="N5477" s="119" t="str">
        <f>VLOOKUP(K5477,COD!$O$2:$P$10,2,FALSE)</f>
        <v>#N/A</v>
      </c>
      <c r="O5477" s="119" t="str">
        <f>VLOOKUP(L5477,COD!$O$12:$P$25,2,FALSE)</f>
        <v>#N/A</v>
      </c>
      <c r="P5477" s="119" t="str">
        <f t="shared" si="4894"/>
        <v>#N/A</v>
      </c>
    </row>
    <row r="5478" ht="23.25" customHeight="1">
      <c r="A5478" s="86" t="str">
        <f t="shared" ref="A5478:A5547" si="5189">E5478&amp;D5478&amp;B5478</f>
        <v>1</v>
      </c>
      <c r="B5478" s="108">
        <v>1.0</v>
      </c>
      <c r="C5478" s="109" t="str">
        <f t="shared" si="91"/>
        <v/>
      </c>
      <c r="D5478" s="110" t="str">
        <f>VLOOKUP($B$2&amp;$E5478,'Numeración'!$A$4:$G$63,5,FALSE)</f>
        <v/>
      </c>
      <c r="E5478" s="210"/>
      <c r="F5478" s="211"/>
      <c r="G5478" s="113"/>
      <c r="H5478" s="114"/>
      <c r="I5478" s="114"/>
      <c r="J5478" s="212"/>
      <c r="K5478" s="175"/>
      <c r="L5478" s="175"/>
      <c r="M5478" s="117"/>
      <c r="N5478" s="118" t="str">
        <f>VLOOKUP(K5478,COD!$O$2:$P$10,2,FALSE)</f>
        <v>#N/A</v>
      </c>
      <c r="O5478" s="118" t="str">
        <f>VLOOKUP(L5478,COD!$O$12:$P$25,2,FALSE)</f>
        <v>#N/A</v>
      </c>
      <c r="P5478" s="119" t="str">
        <f t="shared" si="4894"/>
        <v>#N/A</v>
      </c>
    </row>
    <row r="5479" ht="23.25" customHeight="1">
      <c r="A5479" s="86" t="str">
        <f t="shared" si="5189"/>
        <v>2</v>
      </c>
      <c r="B5479" s="120">
        <v>2.0</v>
      </c>
      <c r="C5479" s="121" t="str">
        <f t="shared" si="91"/>
        <v/>
      </c>
      <c r="D5479" s="122" t="str">
        <f t="shared" ref="D5479:E5479" si="5190">D5478</f>
        <v/>
      </c>
      <c r="E5479" s="123" t="str">
        <f t="shared" si="5190"/>
        <v/>
      </c>
      <c r="F5479" s="213"/>
      <c r="G5479" s="124"/>
      <c r="H5479" s="125"/>
      <c r="I5479" s="125"/>
      <c r="J5479" s="214"/>
      <c r="K5479" s="185"/>
      <c r="L5479" s="186"/>
      <c r="M5479" s="127"/>
      <c r="N5479" s="128" t="str">
        <f>VLOOKUP(K5479,COD!$O$2:$P$10,2,FALSE)</f>
        <v>#N/A</v>
      </c>
      <c r="O5479" s="128" t="str">
        <f>VLOOKUP(L5479,COD!$O$12:$P$25,2,FALSE)</f>
        <v>#N/A</v>
      </c>
      <c r="P5479" s="119" t="str">
        <f t="shared" si="4894"/>
        <v>#N/A</v>
      </c>
    </row>
    <row r="5480" ht="23.25" customHeight="1">
      <c r="A5480" s="86" t="str">
        <f t="shared" si="5189"/>
        <v>3</v>
      </c>
      <c r="B5480" s="120">
        <v>3.0</v>
      </c>
      <c r="C5480" s="121" t="str">
        <f t="shared" si="91"/>
        <v/>
      </c>
      <c r="D5480" s="122" t="str">
        <f t="shared" ref="D5480:E5480" si="5191">D5479</f>
        <v/>
      </c>
      <c r="E5480" s="123" t="str">
        <f t="shared" si="5191"/>
        <v/>
      </c>
      <c r="F5480" s="213"/>
      <c r="G5480" s="124"/>
      <c r="H5480" s="125"/>
      <c r="I5480" s="125"/>
      <c r="J5480" s="214"/>
      <c r="K5480" s="185"/>
      <c r="L5480" s="185"/>
      <c r="M5480" s="130"/>
      <c r="N5480" s="118" t="str">
        <f>VLOOKUP(K5480,COD!$O$2:$P$10,2,FALSE)</f>
        <v>#N/A</v>
      </c>
      <c r="O5480" s="118" t="str">
        <f>VLOOKUP(L5480,COD!$O$12:$P$25,2,FALSE)</f>
        <v>#N/A</v>
      </c>
      <c r="P5480" s="119" t="str">
        <f t="shared" si="4894"/>
        <v>#N/A</v>
      </c>
    </row>
    <row r="5481" ht="23.25" customHeight="1">
      <c r="A5481" s="86" t="str">
        <f t="shared" si="5189"/>
        <v>4</v>
      </c>
      <c r="B5481" s="120">
        <v>4.0</v>
      </c>
      <c r="C5481" s="121" t="str">
        <f t="shared" si="91"/>
        <v/>
      </c>
      <c r="D5481" s="122" t="str">
        <f t="shared" ref="D5481:E5481" si="5192">D5480</f>
        <v/>
      </c>
      <c r="E5481" s="123" t="str">
        <f t="shared" si="5192"/>
        <v/>
      </c>
      <c r="F5481" s="213"/>
      <c r="G5481" s="124"/>
      <c r="H5481" s="125"/>
      <c r="I5481" s="125"/>
      <c r="J5481" s="214"/>
      <c r="K5481" s="185"/>
      <c r="L5481" s="185"/>
      <c r="M5481" s="127"/>
      <c r="N5481" s="128" t="str">
        <f>VLOOKUP(K5481,COD!$O$2:$P$10,2,FALSE)</f>
        <v>#N/A</v>
      </c>
      <c r="O5481" s="128" t="str">
        <f>VLOOKUP(L5481,COD!$O$12:$P$25,2,FALSE)</f>
        <v>#N/A</v>
      </c>
      <c r="P5481" s="119" t="str">
        <f t="shared" si="4894"/>
        <v>#N/A</v>
      </c>
    </row>
    <row r="5482" ht="23.25" customHeight="1">
      <c r="A5482" s="86" t="str">
        <f t="shared" si="5189"/>
        <v>5</v>
      </c>
      <c r="B5482" s="120">
        <v>5.0</v>
      </c>
      <c r="C5482" s="121" t="str">
        <f t="shared" si="91"/>
        <v/>
      </c>
      <c r="D5482" s="122" t="str">
        <f t="shared" ref="D5482:E5482" si="5193">D5481</f>
        <v/>
      </c>
      <c r="E5482" s="123" t="str">
        <f t="shared" si="5193"/>
        <v/>
      </c>
      <c r="F5482" s="213"/>
      <c r="G5482" s="124"/>
      <c r="H5482" s="125"/>
      <c r="I5482" s="125"/>
      <c r="J5482" s="214"/>
      <c r="K5482" s="185"/>
      <c r="L5482" s="185"/>
      <c r="M5482" s="130"/>
      <c r="N5482" s="118" t="str">
        <f>VLOOKUP(K5482,COD!$O$2:$P$10,2,FALSE)</f>
        <v>#N/A</v>
      </c>
      <c r="O5482" s="118" t="str">
        <f>VLOOKUP(L5482,COD!$O$12:$P$25,2,FALSE)</f>
        <v>#N/A</v>
      </c>
      <c r="P5482" s="119" t="str">
        <f t="shared" si="4894"/>
        <v>#N/A</v>
      </c>
    </row>
    <row r="5483" ht="23.25" customHeight="1">
      <c r="A5483" s="86" t="str">
        <f t="shared" si="5189"/>
        <v>6</v>
      </c>
      <c r="B5483" s="120">
        <v>6.0</v>
      </c>
      <c r="C5483" s="121" t="str">
        <f t="shared" si="91"/>
        <v/>
      </c>
      <c r="D5483" s="122" t="str">
        <f t="shared" ref="D5483:E5483" si="5194">D5482</f>
        <v/>
      </c>
      <c r="E5483" s="123" t="str">
        <f t="shared" si="5194"/>
        <v/>
      </c>
      <c r="F5483" s="213"/>
      <c r="G5483" s="124"/>
      <c r="H5483" s="125"/>
      <c r="I5483" s="125"/>
      <c r="J5483" s="214"/>
      <c r="K5483" s="185"/>
      <c r="L5483" s="185"/>
      <c r="M5483" s="131"/>
      <c r="N5483" s="128" t="str">
        <f>VLOOKUP(K5483,COD!$O$2:$P$10,2,FALSE)</f>
        <v>#N/A</v>
      </c>
      <c r="O5483" s="128" t="str">
        <f>VLOOKUP(L5483,COD!$O$12:$P$25,2,FALSE)</f>
        <v>#N/A</v>
      </c>
      <c r="P5483" s="119" t="str">
        <f t="shared" si="4894"/>
        <v>#N/A</v>
      </c>
    </row>
    <row r="5484" ht="23.25" customHeight="1">
      <c r="A5484" s="86" t="str">
        <f t="shared" si="5189"/>
        <v>7</v>
      </c>
      <c r="B5484" s="120">
        <v>7.0</v>
      </c>
      <c r="C5484" s="121" t="str">
        <f t="shared" si="91"/>
        <v/>
      </c>
      <c r="D5484" s="122" t="str">
        <f t="shared" ref="D5484:E5484" si="5195">D5483</f>
        <v/>
      </c>
      <c r="E5484" s="123" t="str">
        <f t="shared" si="5195"/>
        <v/>
      </c>
      <c r="F5484" s="213"/>
      <c r="G5484" s="124"/>
      <c r="H5484" s="125"/>
      <c r="I5484" s="125"/>
      <c r="J5484" s="214"/>
      <c r="K5484" s="185"/>
      <c r="L5484" s="185"/>
      <c r="M5484" s="132"/>
      <c r="N5484" s="118" t="str">
        <f>VLOOKUP(K5484,COD!$O$2:$P$10,2,FALSE)</f>
        <v>#N/A</v>
      </c>
      <c r="O5484" s="118" t="str">
        <f>VLOOKUP(L5484,COD!$O$12:$P$25,2,FALSE)</f>
        <v>#N/A</v>
      </c>
      <c r="P5484" s="119" t="str">
        <f t="shared" si="4894"/>
        <v>#N/A</v>
      </c>
    </row>
    <row r="5485" ht="23.25" customHeight="1">
      <c r="A5485" s="86" t="str">
        <f t="shared" si="5189"/>
        <v>8</v>
      </c>
      <c r="B5485" s="120">
        <v>8.0</v>
      </c>
      <c r="C5485" s="121" t="str">
        <f t="shared" si="91"/>
        <v/>
      </c>
      <c r="D5485" s="122" t="str">
        <f t="shared" ref="D5485:E5485" si="5196">D5484</f>
        <v/>
      </c>
      <c r="E5485" s="123" t="str">
        <f t="shared" si="5196"/>
        <v/>
      </c>
      <c r="F5485" s="213"/>
      <c r="G5485" s="124"/>
      <c r="H5485" s="125"/>
      <c r="I5485" s="125"/>
      <c r="J5485" s="214"/>
      <c r="K5485" s="185"/>
      <c r="L5485" s="185"/>
      <c r="M5485" s="127"/>
      <c r="N5485" s="128" t="str">
        <f>VLOOKUP(K5485,COD!$O$2:$P$10,2,FALSE)</f>
        <v>#N/A</v>
      </c>
      <c r="O5485" s="128" t="str">
        <f>VLOOKUP(L5485,COD!$O$12:$P$25,2,FALSE)</f>
        <v>#N/A</v>
      </c>
      <c r="P5485" s="119" t="str">
        <f t="shared" si="4894"/>
        <v>#N/A</v>
      </c>
    </row>
    <row r="5486" ht="23.25" customHeight="1">
      <c r="A5486" s="86" t="str">
        <f t="shared" si="5189"/>
        <v>9</v>
      </c>
      <c r="B5486" s="120">
        <v>9.0</v>
      </c>
      <c r="C5486" s="121" t="str">
        <f t="shared" si="91"/>
        <v/>
      </c>
      <c r="D5486" s="122" t="str">
        <f t="shared" ref="D5486:E5486" si="5197">D5485</f>
        <v/>
      </c>
      <c r="E5486" s="123" t="str">
        <f t="shared" si="5197"/>
        <v/>
      </c>
      <c r="F5486" s="213"/>
      <c r="G5486" s="124"/>
      <c r="H5486" s="125"/>
      <c r="I5486" s="125"/>
      <c r="J5486" s="214"/>
      <c r="K5486" s="185"/>
      <c r="L5486" s="185"/>
      <c r="M5486" s="130"/>
      <c r="N5486" s="118" t="str">
        <f>VLOOKUP(K5486,COD!$O$2:$P$10,2,FALSE)</f>
        <v>#N/A</v>
      </c>
      <c r="O5486" s="118" t="str">
        <f>VLOOKUP(L5486,COD!$O$12:$P$25,2,FALSE)</f>
        <v>#N/A</v>
      </c>
      <c r="P5486" s="119" t="str">
        <f t="shared" si="4894"/>
        <v>#N/A</v>
      </c>
    </row>
    <row r="5487" ht="23.25" customHeight="1">
      <c r="A5487" s="86" t="str">
        <f t="shared" si="5189"/>
        <v>10</v>
      </c>
      <c r="B5487" s="120">
        <v>10.0</v>
      </c>
      <c r="C5487" s="121" t="str">
        <f t="shared" si="91"/>
        <v/>
      </c>
      <c r="D5487" s="122" t="str">
        <f t="shared" ref="D5487:E5487" si="5198">D5486</f>
        <v/>
      </c>
      <c r="E5487" s="123" t="str">
        <f t="shared" si="5198"/>
        <v/>
      </c>
      <c r="F5487" s="213"/>
      <c r="G5487" s="124"/>
      <c r="H5487" s="125"/>
      <c r="I5487" s="125"/>
      <c r="J5487" s="214"/>
      <c r="K5487" s="185"/>
      <c r="L5487" s="185"/>
      <c r="M5487" s="127"/>
      <c r="N5487" s="128" t="str">
        <f>VLOOKUP(K5487,COD!$O$2:$P$10,2,FALSE)</f>
        <v>#N/A</v>
      </c>
      <c r="O5487" s="128" t="str">
        <f>VLOOKUP(L5487,COD!$O$12:$P$25,2,FALSE)</f>
        <v>#N/A</v>
      </c>
      <c r="P5487" s="119" t="str">
        <f t="shared" si="4894"/>
        <v>#N/A</v>
      </c>
    </row>
    <row r="5488" ht="23.25" customHeight="1">
      <c r="A5488" s="86" t="str">
        <f t="shared" si="5189"/>
        <v>11</v>
      </c>
      <c r="B5488" s="120">
        <v>11.0</v>
      </c>
      <c r="C5488" s="121" t="str">
        <f t="shared" si="91"/>
        <v/>
      </c>
      <c r="D5488" s="122" t="str">
        <f t="shared" ref="D5488:E5488" si="5199">D5487</f>
        <v/>
      </c>
      <c r="E5488" s="123" t="str">
        <f t="shared" si="5199"/>
        <v/>
      </c>
      <c r="F5488" s="213"/>
      <c r="G5488" s="124"/>
      <c r="H5488" s="125"/>
      <c r="I5488" s="125"/>
      <c r="J5488" s="214"/>
      <c r="K5488" s="185"/>
      <c r="L5488" s="185"/>
      <c r="M5488" s="130"/>
      <c r="N5488" s="118" t="str">
        <f>VLOOKUP(K5488,COD!$O$2:$P$10,2,FALSE)</f>
        <v>#N/A</v>
      </c>
      <c r="O5488" s="118" t="str">
        <f>VLOOKUP(L5488,COD!$O$12:$P$25,2,FALSE)</f>
        <v>#N/A</v>
      </c>
      <c r="P5488" s="119" t="str">
        <f t="shared" si="4894"/>
        <v>#N/A</v>
      </c>
    </row>
    <row r="5489" ht="23.25" customHeight="1">
      <c r="A5489" s="86" t="str">
        <f t="shared" si="5189"/>
        <v>12</v>
      </c>
      <c r="B5489" s="120">
        <v>12.0</v>
      </c>
      <c r="C5489" s="121" t="str">
        <f t="shared" si="91"/>
        <v/>
      </c>
      <c r="D5489" s="122" t="str">
        <f t="shared" ref="D5489:E5489" si="5200">D5488</f>
        <v/>
      </c>
      <c r="E5489" s="123" t="str">
        <f t="shared" si="5200"/>
        <v/>
      </c>
      <c r="F5489" s="213"/>
      <c r="G5489" s="124"/>
      <c r="H5489" s="125"/>
      <c r="I5489" s="125"/>
      <c r="J5489" s="214"/>
      <c r="K5489" s="186"/>
      <c r="L5489" s="186"/>
      <c r="M5489" s="131"/>
      <c r="N5489" s="128" t="str">
        <f>VLOOKUP(K5489,COD!$O$2:$P$10,2,FALSE)</f>
        <v>#N/A</v>
      </c>
      <c r="O5489" s="128" t="str">
        <f>VLOOKUP(L5489,COD!$O$12:$P$25,2,FALSE)</f>
        <v>#N/A</v>
      </c>
      <c r="P5489" s="119" t="str">
        <f t="shared" si="4894"/>
        <v>#N/A</v>
      </c>
    </row>
    <row r="5490" ht="23.25" customHeight="1">
      <c r="A5490" s="86" t="str">
        <f t="shared" si="5189"/>
        <v>13</v>
      </c>
      <c r="B5490" s="120">
        <v>13.0</v>
      </c>
      <c r="C5490" s="121" t="str">
        <f t="shared" si="91"/>
        <v/>
      </c>
      <c r="D5490" s="122" t="str">
        <f t="shared" ref="D5490:E5490" si="5201">D5489</f>
        <v/>
      </c>
      <c r="E5490" s="123" t="str">
        <f t="shared" si="5201"/>
        <v/>
      </c>
      <c r="F5490" s="213"/>
      <c r="G5490" s="124"/>
      <c r="H5490" s="125"/>
      <c r="I5490" s="125"/>
      <c r="J5490" s="214"/>
      <c r="K5490" s="185"/>
      <c r="L5490" s="185"/>
      <c r="M5490" s="132"/>
      <c r="N5490" s="118" t="str">
        <f>VLOOKUP(K5490,COD!$O$2:$P$10,2,FALSE)</f>
        <v>#N/A</v>
      </c>
      <c r="O5490" s="118" t="str">
        <f>VLOOKUP(L5490,COD!$O$12:$P$25,2,FALSE)</f>
        <v>#N/A</v>
      </c>
      <c r="P5490" s="119" t="str">
        <f t="shared" si="4894"/>
        <v>#N/A</v>
      </c>
    </row>
    <row r="5491" ht="23.25" customHeight="1">
      <c r="A5491" s="86" t="str">
        <f t="shared" si="5189"/>
        <v>14</v>
      </c>
      <c r="B5491" s="120">
        <v>14.0</v>
      </c>
      <c r="C5491" s="121" t="str">
        <f t="shared" si="91"/>
        <v/>
      </c>
      <c r="D5491" s="122" t="str">
        <f t="shared" ref="D5491:E5491" si="5202">D5490</f>
        <v/>
      </c>
      <c r="E5491" s="123" t="str">
        <f t="shared" si="5202"/>
        <v/>
      </c>
      <c r="F5491" s="213"/>
      <c r="G5491" s="124"/>
      <c r="H5491" s="125"/>
      <c r="I5491" s="125"/>
      <c r="J5491" s="214"/>
      <c r="K5491" s="186"/>
      <c r="L5491" s="186"/>
      <c r="M5491" s="131"/>
      <c r="N5491" s="128" t="str">
        <f>VLOOKUP(K5491,COD!$O$2:$P$10,2,FALSE)</f>
        <v>#N/A</v>
      </c>
      <c r="O5491" s="128" t="str">
        <f>VLOOKUP(L5491,COD!$O$12:$P$25,2,FALSE)</f>
        <v>#N/A</v>
      </c>
      <c r="P5491" s="119" t="str">
        <f t="shared" si="4894"/>
        <v>#N/A</v>
      </c>
    </row>
    <row r="5492" ht="23.25" customHeight="1">
      <c r="A5492" s="86" t="str">
        <f t="shared" si="5189"/>
        <v>15</v>
      </c>
      <c r="B5492" s="120">
        <v>15.0</v>
      </c>
      <c r="C5492" s="121" t="str">
        <f t="shared" si="91"/>
        <v/>
      </c>
      <c r="D5492" s="122" t="str">
        <f t="shared" ref="D5492:E5492" si="5203">D5491</f>
        <v/>
      </c>
      <c r="E5492" s="123" t="str">
        <f t="shared" si="5203"/>
        <v/>
      </c>
      <c r="F5492" s="213"/>
      <c r="G5492" s="124"/>
      <c r="H5492" s="125"/>
      <c r="I5492" s="125"/>
      <c r="J5492" s="214"/>
      <c r="K5492" s="186"/>
      <c r="L5492" s="186"/>
      <c r="M5492" s="132"/>
      <c r="N5492" s="118" t="str">
        <f>VLOOKUP(K5492,COD!$O$2:$P$10,2,FALSE)</f>
        <v>#N/A</v>
      </c>
      <c r="O5492" s="118" t="str">
        <f>VLOOKUP(L5492,COD!$O$12:$P$25,2,FALSE)</f>
        <v>#N/A</v>
      </c>
      <c r="P5492" s="119" t="str">
        <f t="shared" si="4894"/>
        <v>#N/A</v>
      </c>
    </row>
    <row r="5493" ht="23.25" customHeight="1">
      <c r="A5493" s="86" t="str">
        <f t="shared" si="5189"/>
        <v>16</v>
      </c>
      <c r="B5493" s="120">
        <v>16.0</v>
      </c>
      <c r="C5493" s="121" t="str">
        <f t="shared" si="91"/>
        <v/>
      </c>
      <c r="D5493" s="122" t="str">
        <f t="shared" ref="D5493:E5493" si="5204">D5492</f>
        <v/>
      </c>
      <c r="E5493" s="123" t="str">
        <f t="shared" si="5204"/>
        <v/>
      </c>
      <c r="F5493" s="213"/>
      <c r="G5493" s="124"/>
      <c r="H5493" s="125"/>
      <c r="I5493" s="125"/>
      <c r="J5493" s="214"/>
      <c r="K5493" s="186"/>
      <c r="L5493" s="186"/>
      <c r="M5493" s="127"/>
      <c r="N5493" s="128" t="str">
        <f>VLOOKUP(K5493,COD!$O$2:$P$10,2,FALSE)</f>
        <v>#N/A</v>
      </c>
      <c r="O5493" s="128" t="str">
        <f>VLOOKUP(L5493,COD!$O$12:$P$25,2,FALSE)</f>
        <v>#N/A</v>
      </c>
      <c r="P5493" s="119" t="str">
        <f t="shared" si="4894"/>
        <v>#N/A</v>
      </c>
    </row>
    <row r="5494" ht="23.25" customHeight="1">
      <c r="A5494" s="86" t="str">
        <f t="shared" si="5189"/>
        <v>17</v>
      </c>
      <c r="B5494" s="120">
        <v>17.0</v>
      </c>
      <c r="C5494" s="121" t="str">
        <f t="shared" si="91"/>
        <v/>
      </c>
      <c r="D5494" s="122" t="str">
        <f t="shared" ref="D5494:E5494" si="5205">D5493</f>
        <v/>
      </c>
      <c r="E5494" s="123" t="str">
        <f t="shared" si="5205"/>
        <v/>
      </c>
      <c r="F5494" s="213"/>
      <c r="G5494" s="124"/>
      <c r="H5494" s="125"/>
      <c r="I5494" s="125"/>
      <c r="J5494" s="214"/>
      <c r="K5494" s="186"/>
      <c r="L5494" s="186"/>
      <c r="M5494" s="130"/>
      <c r="N5494" s="118" t="str">
        <f>VLOOKUP(K5494,COD!$O$2:$P$10,2,FALSE)</f>
        <v>#N/A</v>
      </c>
      <c r="O5494" s="118" t="str">
        <f>VLOOKUP(L5494,COD!$O$12:$P$25,2,FALSE)</f>
        <v>#N/A</v>
      </c>
      <c r="P5494" s="119" t="str">
        <f t="shared" si="4894"/>
        <v>#N/A</v>
      </c>
    </row>
    <row r="5495" ht="23.25" customHeight="1">
      <c r="A5495" s="86" t="str">
        <f t="shared" si="5189"/>
        <v>18</v>
      </c>
      <c r="B5495" s="120">
        <v>18.0</v>
      </c>
      <c r="C5495" s="121" t="str">
        <f t="shared" si="91"/>
        <v/>
      </c>
      <c r="D5495" s="122" t="str">
        <f t="shared" ref="D5495:E5495" si="5206">D5494</f>
        <v/>
      </c>
      <c r="E5495" s="123" t="str">
        <f t="shared" si="5206"/>
        <v/>
      </c>
      <c r="F5495" s="213"/>
      <c r="G5495" s="124"/>
      <c r="H5495" s="125"/>
      <c r="I5495" s="125"/>
      <c r="J5495" s="215"/>
      <c r="K5495" s="186"/>
      <c r="L5495" s="186"/>
      <c r="M5495" s="131"/>
      <c r="N5495" s="128" t="str">
        <f>VLOOKUP(K5495,COD!$O$2:$P$10,2,FALSE)</f>
        <v>#N/A</v>
      </c>
      <c r="O5495" s="128" t="str">
        <f>VLOOKUP(L5495,COD!$O$12:$P$25,2,FALSE)</f>
        <v>#N/A</v>
      </c>
      <c r="P5495" s="119" t="str">
        <f t="shared" si="4894"/>
        <v>#N/A</v>
      </c>
    </row>
    <row r="5496" ht="23.25" customHeight="1">
      <c r="A5496" s="86" t="str">
        <f t="shared" si="5189"/>
        <v>19</v>
      </c>
      <c r="B5496" s="120">
        <v>19.0</v>
      </c>
      <c r="C5496" s="121" t="str">
        <f t="shared" si="91"/>
        <v/>
      </c>
      <c r="D5496" s="122" t="str">
        <f t="shared" ref="D5496:E5496" si="5207">D5495</f>
        <v/>
      </c>
      <c r="E5496" s="123" t="str">
        <f t="shared" si="5207"/>
        <v/>
      </c>
      <c r="F5496" s="213"/>
      <c r="G5496" s="124"/>
      <c r="H5496" s="125"/>
      <c r="I5496" s="125"/>
      <c r="J5496" s="214"/>
      <c r="K5496" s="186"/>
      <c r="L5496" s="186"/>
      <c r="M5496" s="132"/>
      <c r="N5496" s="118" t="str">
        <f>VLOOKUP(K5496,COD!$O$2:$P$10,2,FALSE)</f>
        <v>#N/A</v>
      </c>
      <c r="O5496" s="118" t="str">
        <f>VLOOKUP(L5496,COD!$O$12:$P$25,2,FALSE)</f>
        <v>#N/A</v>
      </c>
      <c r="P5496" s="119" t="str">
        <f t="shared" si="4894"/>
        <v>#N/A</v>
      </c>
    </row>
    <row r="5497" ht="23.25" customHeight="1">
      <c r="A5497" s="86" t="str">
        <f t="shared" si="5189"/>
        <v>20</v>
      </c>
      <c r="B5497" s="120">
        <v>20.0</v>
      </c>
      <c r="C5497" s="121" t="str">
        <f t="shared" si="91"/>
        <v/>
      </c>
      <c r="D5497" s="122" t="str">
        <f t="shared" ref="D5497:E5497" si="5208">D5496</f>
        <v/>
      </c>
      <c r="E5497" s="123" t="str">
        <f t="shared" si="5208"/>
        <v/>
      </c>
      <c r="F5497" s="213"/>
      <c r="G5497" s="124"/>
      <c r="H5497" s="125"/>
      <c r="I5497" s="125"/>
      <c r="J5497" s="214"/>
      <c r="K5497" s="186"/>
      <c r="L5497" s="186"/>
      <c r="M5497" s="127"/>
      <c r="N5497" s="128" t="str">
        <f>VLOOKUP(K5497,COD!$O$2:$P$10,2,FALSE)</f>
        <v>#N/A</v>
      </c>
      <c r="O5497" s="128" t="str">
        <f>VLOOKUP(L5497,COD!$O$12:$P$25,2,FALSE)</f>
        <v>#N/A</v>
      </c>
      <c r="P5497" s="119" t="str">
        <f t="shared" si="4894"/>
        <v>#N/A</v>
      </c>
    </row>
    <row r="5498" ht="23.25" customHeight="1">
      <c r="A5498" s="86" t="str">
        <f t="shared" si="5189"/>
        <v>21</v>
      </c>
      <c r="B5498" s="120">
        <v>21.0</v>
      </c>
      <c r="C5498" s="121" t="str">
        <f t="shared" si="91"/>
        <v/>
      </c>
      <c r="D5498" s="122" t="str">
        <f t="shared" ref="D5498:E5498" si="5209">D5497</f>
        <v/>
      </c>
      <c r="E5498" s="123" t="str">
        <f t="shared" si="5209"/>
        <v/>
      </c>
      <c r="F5498" s="213"/>
      <c r="G5498" s="124"/>
      <c r="H5498" s="125"/>
      <c r="I5498" s="125"/>
      <c r="J5498" s="215"/>
      <c r="K5498" s="185"/>
      <c r="L5498" s="186"/>
      <c r="M5498" s="132"/>
      <c r="N5498" s="118" t="str">
        <f>VLOOKUP(K5498,COD!$O$2:$P$10,2,FALSE)</f>
        <v>#N/A</v>
      </c>
      <c r="O5498" s="118" t="str">
        <f>VLOOKUP(L5498,COD!$O$12:$P$25,2,FALSE)</f>
        <v>#N/A</v>
      </c>
      <c r="P5498" s="119" t="str">
        <f t="shared" si="4894"/>
        <v>#N/A</v>
      </c>
    </row>
    <row r="5499" ht="23.25" customHeight="1">
      <c r="A5499" s="86" t="str">
        <f t="shared" si="5189"/>
        <v>22</v>
      </c>
      <c r="B5499" s="120">
        <v>22.0</v>
      </c>
      <c r="C5499" s="121" t="str">
        <f t="shared" si="91"/>
        <v/>
      </c>
      <c r="D5499" s="122" t="str">
        <f t="shared" ref="D5499:E5499" si="5210">D5498</f>
        <v/>
      </c>
      <c r="E5499" s="123" t="str">
        <f t="shared" si="5210"/>
        <v/>
      </c>
      <c r="F5499" s="213"/>
      <c r="G5499" s="124"/>
      <c r="H5499" s="125"/>
      <c r="I5499" s="125"/>
      <c r="J5499" s="214"/>
      <c r="K5499" s="186"/>
      <c r="L5499" s="186"/>
      <c r="M5499" s="131"/>
      <c r="N5499" s="128" t="str">
        <f>VLOOKUP(K5499,COD!$O$2:$P$10,2,FALSE)</f>
        <v>#N/A</v>
      </c>
      <c r="O5499" s="128" t="str">
        <f>VLOOKUP(L5499,COD!$O$12:$P$25,2,FALSE)</f>
        <v>#N/A</v>
      </c>
      <c r="P5499" s="119" t="str">
        <f t="shared" si="4894"/>
        <v>#N/A</v>
      </c>
    </row>
    <row r="5500" ht="23.25" customHeight="1">
      <c r="A5500" s="86" t="str">
        <f t="shared" si="5189"/>
        <v>23</v>
      </c>
      <c r="B5500" s="120">
        <v>23.0</v>
      </c>
      <c r="C5500" s="121" t="str">
        <f t="shared" si="91"/>
        <v/>
      </c>
      <c r="D5500" s="122" t="str">
        <f t="shared" ref="D5500:E5500" si="5211">D5499</f>
        <v/>
      </c>
      <c r="E5500" s="123" t="str">
        <f t="shared" si="5211"/>
        <v/>
      </c>
      <c r="F5500" s="213"/>
      <c r="G5500" s="124"/>
      <c r="H5500" s="125"/>
      <c r="I5500" s="125"/>
      <c r="J5500" s="214"/>
      <c r="K5500" s="185"/>
      <c r="L5500" s="186"/>
      <c r="M5500" s="130"/>
      <c r="N5500" s="118" t="str">
        <f>VLOOKUP(K5500,COD!$O$2:$P$10,2,FALSE)</f>
        <v>#N/A</v>
      </c>
      <c r="O5500" s="118" t="str">
        <f>VLOOKUP(L5500,COD!$O$12:$P$25,2,FALSE)</f>
        <v>#N/A</v>
      </c>
      <c r="P5500" s="119" t="str">
        <f t="shared" si="4894"/>
        <v>#N/A</v>
      </c>
    </row>
    <row r="5501" ht="23.25" customHeight="1">
      <c r="A5501" s="86" t="str">
        <f t="shared" si="5189"/>
        <v>24</v>
      </c>
      <c r="B5501" s="120">
        <v>24.0</v>
      </c>
      <c r="C5501" s="121" t="str">
        <f t="shared" si="91"/>
        <v/>
      </c>
      <c r="D5501" s="122" t="str">
        <f t="shared" ref="D5501:E5501" si="5212">D5500</f>
        <v/>
      </c>
      <c r="E5501" s="123" t="str">
        <f t="shared" si="5212"/>
        <v/>
      </c>
      <c r="F5501" s="213"/>
      <c r="G5501" s="124"/>
      <c r="H5501" s="125"/>
      <c r="I5501" s="125"/>
      <c r="J5501" s="214"/>
      <c r="K5501" s="186"/>
      <c r="L5501" s="186"/>
      <c r="M5501" s="131"/>
      <c r="N5501" s="128" t="str">
        <f>VLOOKUP(K5501,COD!$O$2:$P$10,2,FALSE)</f>
        <v>#N/A</v>
      </c>
      <c r="O5501" s="128" t="str">
        <f>VLOOKUP(L5501,COD!$O$12:$P$25,2,FALSE)</f>
        <v>#N/A</v>
      </c>
      <c r="P5501" s="119" t="str">
        <f t="shared" si="4894"/>
        <v>#N/A</v>
      </c>
    </row>
    <row r="5502" ht="23.25" customHeight="1">
      <c r="A5502" s="86" t="str">
        <f t="shared" si="5189"/>
        <v>25</v>
      </c>
      <c r="B5502" s="120">
        <v>25.0</v>
      </c>
      <c r="C5502" s="121" t="str">
        <f t="shared" si="91"/>
        <v/>
      </c>
      <c r="D5502" s="122" t="str">
        <f t="shared" ref="D5502:E5502" si="5213">D5501</f>
        <v/>
      </c>
      <c r="E5502" s="123" t="str">
        <f t="shared" si="5213"/>
        <v/>
      </c>
      <c r="F5502" s="213"/>
      <c r="G5502" s="124"/>
      <c r="H5502" s="125"/>
      <c r="I5502" s="125"/>
      <c r="J5502" s="215"/>
      <c r="K5502" s="185"/>
      <c r="L5502" s="185"/>
      <c r="M5502" s="132"/>
      <c r="N5502" s="118" t="str">
        <f>VLOOKUP(K5502,COD!$O$2:$P$10,2,FALSE)</f>
        <v>#N/A</v>
      </c>
      <c r="O5502" s="118" t="str">
        <f>VLOOKUP(L5502,COD!$O$12:$P$25,2,FALSE)</f>
        <v>#N/A</v>
      </c>
      <c r="P5502" s="119" t="str">
        <f t="shared" si="4894"/>
        <v>#N/A</v>
      </c>
    </row>
    <row r="5503" ht="23.25" customHeight="1">
      <c r="A5503" s="86" t="str">
        <f t="shared" si="5189"/>
        <v>26</v>
      </c>
      <c r="B5503" s="120">
        <v>26.0</v>
      </c>
      <c r="C5503" s="121" t="str">
        <f t="shared" si="91"/>
        <v/>
      </c>
      <c r="D5503" s="122" t="str">
        <f t="shared" ref="D5503:E5503" si="5214">D5502</f>
        <v/>
      </c>
      <c r="E5503" s="123" t="str">
        <f t="shared" si="5214"/>
        <v/>
      </c>
      <c r="F5503" s="213"/>
      <c r="G5503" s="124"/>
      <c r="H5503" s="125"/>
      <c r="I5503" s="125"/>
      <c r="J5503" s="214"/>
      <c r="K5503" s="185"/>
      <c r="L5503" s="185"/>
      <c r="M5503" s="127"/>
      <c r="N5503" s="128" t="str">
        <f>VLOOKUP(K5503,COD!$O$2:$P$10,2,FALSE)</f>
        <v>#N/A</v>
      </c>
      <c r="O5503" s="128" t="str">
        <f>VLOOKUP(L5503,COD!$O$12:$P$25,2,FALSE)</f>
        <v>#N/A</v>
      </c>
      <c r="P5503" s="119" t="str">
        <f t="shared" si="4894"/>
        <v>#N/A</v>
      </c>
    </row>
    <row r="5504" ht="23.25" customHeight="1">
      <c r="A5504" s="86" t="str">
        <f t="shared" si="5189"/>
        <v>27</v>
      </c>
      <c r="B5504" s="120">
        <v>27.0</v>
      </c>
      <c r="C5504" s="121" t="str">
        <f t="shared" si="91"/>
        <v/>
      </c>
      <c r="D5504" s="122" t="str">
        <f t="shared" ref="D5504:E5504" si="5215">D5503</f>
        <v/>
      </c>
      <c r="E5504" s="123" t="str">
        <f t="shared" si="5215"/>
        <v/>
      </c>
      <c r="F5504" s="213"/>
      <c r="G5504" s="124"/>
      <c r="H5504" s="125"/>
      <c r="I5504" s="125"/>
      <c r="J5504" s="214"/>
      <c r="K5504" s="185"/>
      <c r="L5504" s="185"/>
      <c r="M5504" s="130"/>
      <c r="N5504" s="118" t="str">
        <f>VLOOKUP(K5504,COD!$O$2:$P$10,2,FALSE)</f>
        <v>#N/A</v>
      </c>
      <c r="O5504" s="118" t="str">
        <f>VLOOKUP(L5504,COD!$O$12:$P$25,2,FALSE)</f>
        <v>#N/A</v>
      </c>
      <c r="P5504" s="119" t="str">
        <f t="shared" si="4894"/>
        <v>#N/A</v>
      </c>
    </row>
    <row r="5505" ht="23.25" customHeight="1">
      <c r="A5505" s="86" t="str">
        <f t="shared" si="5189"/>
        <v>28</v>
      </c>
      <c r="B5505" s="120">
        <v>28.0</v>
      </c>
      <c r="C5505" s="121" t="str">
        <f t="shared" si="91"/>
        <v/>
      </c>
      <c r="D5505" s="122" t="str">
        <f t="shared" ref="D5505:E5505" si="5216">D5504</f>
        <v/>
      </c>
      <c r="E5505" s="123" t="str">
        <f t="shared" si="5216"/>
        <v/>
      </c>
      <c r="F5505" s="213"/>
      <c r="G5505" s="124"/>
      <c r="H5505" s="125"/>
      <c r="I5505" s="125"/>
      <c r="J5505" s="214"/>
      <c r="K5505" s="185"/>
      <c r="L5505" s="185"/>
      <c r="M5505" s="127"/>
      <c r="N5505" s="128" t="str">
        <f>VLOOKUP(K5505,COD!$O$2:$P$10,2,FALSE)</f>
        <v>#N/A</v>
      </c>
      <c r="O5505" s="128" t="str">
        <f>VLOOKUP(L5505,COD!$O$12:$P$25,2,FALSE)</f>
        <v>#N/A</v>
      </c>
      <c r="P5505" s="119" t="str">
        <f t="shared" si="4894"/>
        <v>#N/A</v>
      </c>
    </row>
    <row r="5506" ht="23.25" customHeight="1">
      <c r="A5506" s="86" t="str">
        <f t="shared" si="5189"/>
        <v>29</v>
      </c>
      <c r="B5506" s="120">
        <v>29.0</v>
      </c>
      <c r="C5506" s="121" t="str">
        <f t="shared" si="91"/>
        <v/>
      </c>
      <c r="D5506" s="122" t="str">
        <f t="shared" ref="D5506:E5506" si="5217">D5505</f>
        <v/>
      </c>
      <c r="E5506" s="123" t="str">
        <f t="shared" si="5217"/>
        <v/>
      </c>
      <c r="F5506" s="213"/>
      <c r="G5506" s="124"/>
      <c r="H5506" s="125"/>
      <c r="I5506" s="125"/>
      <c r="J5506" s="214"/>
      <c r="K5506" s="185"/>
      <c r="L5506" s="185"/>
      <c r="M5506" s="130"/>
      <c r="N5506" s="118" t="str">
        <f>VLOOKUP(K5506,COD!$O$2:$P$10,2,FALSE)</f>
        <v>#N/A</v>
      </c>
      <c r="O5506" s="118" t="str">
        <f>VLOOKUP(L5506,COD!$O$12:$P$25,2,FALSE)</f>
        <v>#N/A</v>
      </c>
      <c r="P5506" s="119" t="str">
        <f t="shared" si="4894"/>
        <v>#N/A</v>
      </c>
    </row>
    <row r="5507" ht="23.25" customHeight="1">
      <c r="A5507" s="86" t="str">
        <f t="shared" si="5189"/>
        <v>30</v>
      </c>
      <c r="B5507" s="120">
        <v>30.0</v>
      </c>
      <c r="C5507" s="121" t="str">
        <f t="shared" si="91"/>
        <v/>
      </c>
      <c r="D5507" s="122" t="str">
        <f t="shared" ref="D5507:E5507" si="5218">D5506</f>
        <v/>
      </c>
      <c r="E5507" s="123" t="str">
        <f t="shared" si="5218"/>
        <v/>
      </c>
      <c r="F5507" s="213"/>
      <c r="G5507" s="124"/>
      <c r="H5507" s="125"/>
      <c r="I5507" s="125"/>
      <c r="J5507" s="214"/>
      <c r="K5507" s="185"/>
      <c r="L5507" s="185"/>
      <c r="M5507" s="131"/>
      <c r="N5507" s="128" t="str">
        <f>VLOOKUP(K5507,COD!$O$2:$P$10,2,FALSE)</f>
        <v>#N/A</v>
      </c>
      <c r="O5507" s="128" t="str">
        <f>VLOOKUP(L5507,COD!$O$12:$P$25,2,FALSE)</f>
        <v>#N/A</v>
      </c>
      <c r="P5507" s="119" t="str">
        <f t="shared" si="4894"/>
        <v>#N/A</v>
      </c>
    </row>
    <row r="5508" ht="23.25" customHeight="1">
      <c r="A5508" s="86" t="str">
        <f t="shared" si="5189"/>
        <v>31</v>
      </c>
      <c r="B5508" s="120">
        <v>31.0</v>
      </c>
      <c r="C5508" s="121" t="str">
        <f t="shared" si="91"/>
        <v/>
      </c>
      <c r="D5508" s="122" t="str">
        <f t="shared" ref="D5508:E5508" si="5219">D5507</f>
        <v/>
      </c>
      <c r="E5508" s="123" t="str">
        <f t="shared" si="5219"/>
        <v/>
      </c>
      <c r="F5508" s="213"/>
      <c r="G5508" s="124"/>
      <c r="H5508" s="125"/>
      <c r="I5508" s="125"/>
      <c r="J5508" s="214"/>
      <c r="K5508" s="186"/>
      <c r="L5508" s="186"/>
      <c r="M5508" s="130"/>
      <c r="N5508" s="118" t="str">
        <f>VLOOKUP(K5508,COD!$O$2:$P$10,2,FALSE)</f>
        <v>#N/A</v>
      </c>
      <c r="O5508" s="118" t="str">
        <f>VLOOKUP(L5508,COD!$O$12:$P$25,2,FALSE)</f>
        <v>#N/A</v>
      </c>
      <c r="P5508" s="119" t="str">
        <f t="shared" si="4894"/>
        <v>#N/A</v>
      </c>
    </row>
    <row r="5509" ht="23.25" customHeight="1">
      <c r="A5509" s="86" t="str">
        <f t="shared" si="5189"/>
        <v>32</v>
      </c>
      <c r="B5509" s="120">
        <v>32.0</v>
      </c>
      <c r="C5509" s="121" t="str">
        <f t="shared" si="91"/>
        <v/>
      </c>
      <c r="D5509" s="122" t="str">
        <f t="shared" ref="D5509:E5509" si="5220">D5508</f>
        <v/>
      </c>
      <c r="E5509" s="123" t="str">
        <f t="shared" si="5220"/>
        <v/>
      </c>
      <c r="F5509" s="213"/>
      <c r="G5509" s="124"/>
      <c r="H5509" s="125"/>
      <c r="I5509" s="125"/>
      <c r="J5509" s="214"/>
      <c r="K5509" s="185"/>
      <c r="L5509" s="185"/>
      <c r="M5509" s="131"/>
      <c r="N5509" s="128" t="str">
        <f>VLOOKUP(K5509,COD!$O$2:$P$10,2,FALSE)</f>
        <v>#N/A</v>
      </c>
      <c r="O5509" s="128" t="str">
        <f>VLOOKUP(L5509,COD!$O$12:$P$25,2,FALSE)</f>
        <v>#N/A</v>
      </c>
      <c r="P5509" s="119" t="str">
        <f t="shared" si="4894"/>
        <v>#N/A</v>
      </c>
    </row>
    <row r="5510" ht="23.25" customHeight="1">
      <c r="A5510" s="86" t="str">
        <f t="shared" si="5189"/>
        <v>33</v>
      </c>
      <c r="B5510" s="120">
        <v>33.0</v>
      </c>
      <c r="C5510" s="121" t="str">
        <f t="shared" si="91"/>
        <v/>
      </c>
      <c r="D5510" s="122" t="str">
        <f t="shared" ref="D5510:E5510" si="5221">D5509</f>
        <v/>
      </c>
      <c r="E5510" s="123" t="str">
        <f t="shared" si="5221"/>
        <v/>
      </c>
      <c r="F5510" s="213"/>
      <c r="G5510" s="124"/>
      <c r="H5510" s="125"/>
      <c r="I5510" s="125"/>
      <c r="J5510" s="214"/>
      <c r="K5510" s="185"/>
      <c r="L5510" s="185"/>
      <c r="M5510" s="132"/>
      <c r="N5510" s="118" t="str">
        <f>VLOOKUP(K5510,COD!$O$2:$P$10,2,FALSE)</f>
        <v>#N/A</v>
      </c>
      <c r="O5510" s="118" t="str">
        <f>VLOOKUP(L5510,COD!$O$12:$P$25,2,FALSE)</f>
        <v>#N/A</v>
      </c>
      <c r="P5510" s="119" t="str">
        <f t="shared" si="4894"/>
        <v>#N/A</v>
      </c>
    </row>
    <row r="5511" ht="23.25" customHeight="1">
      <c r="A5511" s="86" t="str">
        <f t="shared" si="5189"/>
        <v>34</v>
      </c>
      <c r="B5511" s="120">
        <v>34.0</v>
      </c>
      <c r="C5511" s="121" t="str">
        <f t="shared" si="91"/>
        <v/>
      </c>
      <c r="D5511" s="122" t="str">
        <f t="shared" ref="D5511:E5511" si="5222">D5510</f>
        <v/>
      </c>
      <c r="E5511" s="123" t="str">
        <f t="shared" si="5222"/>
        <v/>
      </c>
      <c r="F5511" s="213"/>
      <c r="G5511" s="124"/>
      <c r="H5511" s="125"/>
      <c r="I5511" s="125"/>
      <c r="J5511" s="214"/>
      <c r="K5511" s="185"/>
      <c r="L5511" s="185"/>
      <c r="M5511" s="127"/>
      <c r="N5511" s="128" t="str">
        <f>VLOOKUP(K5511,COD!$O$2:$P$10,2,FALSE)</f>
        <v>#N/A</v>
      </c>
      <c r="O5511" s="128" t="str">
        <f>VLOOKUP(L5511,COD!$O$12:$P$25,2,FALSE)</f>
        <v>#N/A</v>
      </c>
      <c r="P5511" s="119" t="str">
        <f t="shared" si="4894"/>
        <v>#N/A</v>
      </c>
    </row>
    <row r="5512" ht="23.25" customHeight="1">
      <c r="A5512" s="86" t="str">
        <f t="shared" si="5189"/>
        <v>35</v>
      </c>
      <c r="B5512" s="120">
        <v>35.0</v>
      </c>
      <c r="C5512" s="121" t="str">
        <f t="shared" si="91"/>
        <v/>
      </c>
      <c r="D5512" s="122" t="str">
        <f t="shared" ref="D5512:E5512" si="5223">D5511</f>
        <v/>
      </c>
      <c r="E5512" s="123" t="str">
        <f t="shared" si="5223"/>
        <v/>
      </c>
      <c r="F5512" s="213"/>
      <c r="G5512" s="124"/>
      <c r="H5512" s="125"/>
      <c r="I5512" s="125"/>
      <c r="J5512" s="214"/>
      <c r="K5512" s="185"/>
      <c r="L5512" s="185"/>
      <c r="M5512" s="130"/>
      <c r="N5512" s="118" t="str">
        <f>VLOOKUP(K5512,COD!$O$2:$P$10,2,FALSE)</f>
        <v>#N/A</v>
      </c>
      <c r="O5512" s="118" t="str">
        <f>VLOOKUP(L5512,COD!$O$12:$P$25,2,FALSE)</f>
        <v>#N/A</v>
      </c>
      <c r="P5512" s="119" t="str">
        <f t="shared" si="4894"/>
        <v>#N/A</v>
      </c>
    </row>
    <row r="5513" ht="23.25" customHeight="1">
      <c r="A5513" s="86" t="str">
        <f t="shared" si="5189"/>
        <v>36</v>
      </c>
      <c r="B5513" s="120">
        <v>36.0</v>
      </c>
      <c r="C5513" s="121" t="str">
        <f t="shared" si="91"/>
        <v/>
      </c>
      <c r="D5513" s="122" t="str">
        <f t="shared" ref="D5513:E5513" si="5224">D5512</f>
        <v/>
      </c>
      <c r="E5513" s="123" t="str">
        <f t="shared" si="5224"/>
        <v/>
      </c>
      <c r="F5513" s="213"/>
      <c r="G5513" s="124"/>
      <c r="H5513" s="125"/>
      <c r="I5513" s="125"/>
      <c r="J5513" s="214"/>
      <c r="K5513" s="185"/>
      <c r="L5513" s="185"/>
      <c r="M5513" s="127"/>
      <c r="N5513" s="128" t="str">
        <f>VLOOKUP(K5513,COD!$O$2:$P$10,2,FALSE)</f>
        <v>#N/A</v>
      </c>
      <c r="O5513" s="128" t="str">
        <f>VLOOKUP(L5513,COD!$O$12:$P$25,2,FALSE)</f>
        <v>#N/A</v>
      </c>
      <c r="P5513" s="119" t="str">
        <f t="shared" si="4894"/>
        <v>#N/A</v>
      </c>
    </row>
    <row r="5514" ht="23.25" customHeight="1">
      <c r="A5514" s="86" t="str">
        <f t="shared" si="5189"/>
        <v>37</v>
      </c>
      <c r="B5514" s="120">
        <v>37.0</v>
      </c>
      <c r="C5514" s="121" t="str">
        <f t="shared" si="91"/>
        <v/>
      </c>
      <c r="D5514" s="122" t="str">
        <f t="shared" ref="D5514:E5514" si="5225">D5513</f>
        <v/>
      </c>
      <c r="E5514" s="123" t="str">
        <f t="shared" si="5225"/>
        <v/>
      </c>
      <c r="F5514" s="213"/>
      <c r="G5514" s="124"/>
      <c r="H5514" s="125"/>
      <c r="I5514" s="125"/>
      <c r="J5514" s="215"/>
      <c r="K5514" s="185"/>
      <c r="L5514" s="185"/>
      <c r="M5514" s="132"/>
      <c r="N5514" s="118" t="str">
        <f>VLOOKUP(K5514,COD!$O$2:$P$10,2,FALSE)</f>
        <v>#N/A</v>
      </c>
      <c r="O5514" s="118" t="str">
        <f>VLOOKUP(L5514,COD!$O$12:$P$25,2,FALSE)</f>
        <v>#N/A</v>
      </c>
      <c r="P5514" s="119" t="str">
        <f t="shared" si="4894"/>
        <v>#N/A</v>
      </c>
    </row>
    <row r="5515" ht="23.25" customHeight="1">
      <c r="A5515" s="86" t="str">
        <f t="shared" si="5189"/>
        <v>38</v>
      </c>
      <c r="B5515" s="120">
        <v>38.0</v>
      </c>
      <c r="C5515" s="121" t="str">
        <f t="shared" si="91"/>
        <v/>
      </c>
      <c r="D5515" s="122" t="str">
        <f t="shared" ref="D5515:E5515" si="5226">D5514</f>
        <v/>
      </c>
      <c r="E5515" s="123" t="str">
        <f t="shared" si="5226"/>
        <v/>
      </c>
      <c r="F5515" s="213"/>
      <c r="G5515" s="124"/>
      <c r="H5515" s="125"/>
      <c r="I5515" s="125"/>
      <c r="J5515" s="214"/>
      <c r="K5515" s="185"/>
      <c r="L5515" s="185"/>
      <c r="M5515" s="127"/>
      <c r="N5515" s="128" t="str">
        <f>VLOOKUP(K5515,COD!$O$2:$P$10,2,FALSE)</f>
        <v>#N/A</v>
      </c>
      <c r="O5515" s="128" t="str">
        <f>VLOOKUP(L5515,COD!$O$12:$P$25,2,FALSE)</f>
        <v>#N/A</v>
      </c>
      <c r="P5515" s="119" t="str">
        <f t="shared" si="4894"/>
        <v>#N/A</v>
      </c>
    </row>
    <row r="5516" ht="23.25" customHeight="1">
      <c r="A5516" s="86" t="str">
        <f t="shared" si="5189"/>
        <v>39</v>
      </c>
      <c r="B5516" s="120">
        <v>39.0</v>
      </c>
      <c r="C5516" s="121" t="str">
        <f t="shared" si="91"/>
        <v/>
      </c>
      <c r="D5516" s="122" t="str">
        <f t="shared" ref="D5516:E5516" si="5227">D5515</f>
        <v/>
      </c>
      <c r="E5516" s="123" t="str">
        <f t="shared" si="5227"/>
        <v/>
      </c>
      <c r="F5516" s="213"/>
      <c r="G5516" s="124"/>
      <c r="H5516" s="125"/>
      <c r="I5516" s="125"/>
      <c r="J5516" s="214"/>
      <c r="K5516" s="185"/>
      <c r="L5516" s="186"/>
      <c r="M5516" s="132"/>
      <c r="N5516" s="118" t="str">
        <f>VLOOKUP(K5516,COD!$O$2:$P$10,2,FALSE)</f>
        <v>#N/A</v>
      </c>
      <c r="O5516" s="118" t="str">
        <f>VLOOKUP(L5516,COD!$O$12:$P$25,2,FALSE)</f>
        <v>#N/A</v>
      </c>
      <c r="P5516" s="119" t="str">
        <f t="shared" si="4894"/>
        <v>#N/A</v>
      </c>
    </row>
    <row r="5517" ht="23.25" customHeight="1">
      <c r="A5517" s="86" t="str">
        <f t="shared" si="5189"/>
        <v>40</v>
      </c>
      <c r="B5517" s="120">
        <v>40.0</v>
      </c>
      <c r="C5517" s="121" t="str">
        <f t="shared" si="91"/>
        <v/>
      </c>
      <c r="D5517" s="122" t="str">
        <f t="shared" ref="D5517:E5517" si="5228">D5516</f>
        <v/>
      </c>
      <c r="E5517" s="123" t="str">
        <f t="shared" si="5228"/>
        <v/>
      </c>
      <c r="F5517" s="213"/>
      <c r="G5517" s="124"/>
      <c r="H5517" s="125"/>
      <c r="I5517" s="125"/>
      <c r="J5517" s="214"/>
      <c r="K5517" s="185"/>
      <c r="L5517" s="186"/>
      <c r="M5517" s="131"/>
      <c r="N5517" s="128" t="str">
        <f>VLOOKUP(K5517,COD!$O$2:$P$10,2,FALSE)</f>
        <v>#N/A</v>
      </c>
      <c r="O5517" s="128" t="str">
        <f>VLOOKUP(L5517,COD!$O$12:$P$25,2,FALSE)</f>
        <v>#N/A</v>
      </c>
      <c r="P5517" s="119" t="str">
        <f t="shared" si="4894"/>
        <v>#N/A</v>
      </c>
    </row>
    <row r="5518" ht="23.25" customHeight="1">
      <c r="A5518" s="86" t="str">
        <f t="shared" si="5189"/>
        <v>41</v>
      </c>
      <c r="B5518" s="120">
        <v>41.0</v>
      </c>
      <c r="C5518" s="121" t="str">
        <f t="shared" si="91"/>
        <v/>
      </c>
      <c r="D5518" s="122" t="str">
        <f t="shared" ref="D5518:E5518" si="5229">D5517</f>
        <v/>
      </c>
      <c r="E5518" s="123" t="str">
        <f t="shared" si="5229"/>
        <v/>
      </c>
      <c r="F5518" s="213"/>
      <c r="G5518" s="124"/>
      <c r="H5518" s="125"/>
      <c r="I5518" s="125"/>
      <c r="J5518" s="214"/>
      <c r="K5518" s="185"/>
      <c r="L5518" s="186"/>
      <c r="M5518" s="132"/>
      <c r="N5518" s="118" t="str">
        <f>VLOOKUP(K5518,COD!$O$2:$P$10,2,FALSE)</f>
        <v>#N/A</v>
      </c>
      <c r="O5518" s="118" t="str">
        <f>VLOOKUP(L5518,COD!$O$12:$P$25,2,FALSE)</f>
        <v>#N/A</v>
      </c>
      <c r="P5518" s="119" t="str">
        <f t="shared" si="4894"/>
        <v>#N/A</v>
      </c>
    </row>
    <row r="5519" ht="23.25" customHeight="1">
      <c r="A5519" s="86" t="str">
        <f t="shared" si="5189"/>
        <v>42</v>
      </c>
      <c r="B5519" s="120">
        <v>42.0</v>
      </c>
      <c r="C5519" s="121" t="str">
        <f t="shared" si="91"/>
        <v/>
      </c>
      <c r="D5519" s="122" t="str">
        <f t="shared" ref="D5519:E5519" si="5230">D5518</f>
        <v/>
      </c>
      <c r="E5519" s="123" t="str">
        <f t="shared" si="5230"/>
        <v/>
      </c>
      <c r="F5519" s="213"/>
      <c r="G5519" s="124"/>
      <c r="H5519" s="125"/>
      <c r="I5519" s="125"/>
      <c r="J5519" s="214"/>
      <c r="K5519" s="185"/>
      <c r="L5519" s="188"/>
      <c r="M5519" s="127"/>
      <c r="N5519" s="128" t="str">
        <f>VLOOKUP(K5519,COD!$O$2:$P$10,2,FALSE)</f>
        <v>#N/A</v>
      </c>
      <c r="O5519" s="128" t="str">
        <f>VLOOKUP(L5519,COD!$O$12:$P$25,2,FALSE)</f>
        <v>#N/A</v>
      </c>
      <c r="P5519" s="119" t="str">
        <f t="shared" si="4894"/>
        <v>#N/A</v>
      </c>
    </row>
    <row r="5520" ht="23.25" customHeight="1">
      <c r="A5520" s="86" t="str">
        <f t="shared" si="5189"/>
        <v>43</v>
      </c>
      <c r="B5520" s="120">
        <v>43.0</v>
      </c>
      <c r="C5520" s="121" t="str">
        <f t="shared" si="91"/>
        <v/>
      </c>
      <c r="D5520" s="122" t="str">
        <f t="shared" ref="D5520:E5520" si="5231">D5519</f>
        <v/>
      </c>
      <c r="E5520" s="123" t="str">
        <f t="shared" si="5231"/>
        <v/>
      </c>
      <c r="F5520" s="213"/>
      <c r="G5520" s="124"/>
      <c r="H5520" s="125"/>
      <c r="I5520" s="125"/>
      <c r="J5520" s="214"/>
      <c r="K5520" s="186"/>
      <c r="L5520" s="186"/>
      <c r="M5520" s="130"/>
      <c r="N5520" s="118" t="str">
        <f>VLOOKUP(K5520,COD!$O$2:$P$10,2,FALSE)</f>
        <v>#N/A</v>
      </c>
      <c r="O5520" s="118" t="str">
        <f>VLOOKUP(L5520,COD!$O$12:$P$25,2,FALSE)</f>
        <v>#N/A</v>
      </c>
      <c r="P5520" s="119" t="str">
        <f t="shared" si="4894"/>
        <v>#N/A</v>
      </c>
    </row>
    <row r="5521" ht="23.25" customHeight="1">
      <c r="A5521" s="86" t="str">
        <f t="shared" si="5189"/>
        <v>44</v>
      </c>
      <c r="B5521" s="120">
        <v>44.0</v>
      </c>
      <c r="C5521" s="121" t="str">
        <f t="shared" si="91"/>
        <v/>
      </c>
      <c r="D5521" s="122" t="str">
        <f t="shared" ref="D5521:E5521" si="5232">D5520</f>
        <v/>
      </c>
      <c r="E5521" s="123" t="str">
        <f t="shared" si="5232"/>
        <v/>
      </c>
      <c r="F5521" s="213"/>
      <c r="G5521" s="124"/>
      <c r="H5521" s="125"/>
      <c r="I5521" s="125"/>
      <c r="J5521" s="214"/>
      <c r="K5521" s="186"/>
      <c r="L5521" s="186"/>
      <c r="M5521" s="131"/>
      <c r="N5521" s="128" t="str">
        <f>VLOOKUP(K5521,COD!$O$2:$P$10,2,FALSE)</f>
        <v>#N/A</v>
      </c>
      <c r="O5521" s="128" t="str">
        <f>VLOOKUP(L5521,COD!$O$12:$P$25,2,FALSE)</f>
        <v>#N/A</v>
      </c>
      <c r="P5521" s="119" t="str">
        <f t="shared" si="4894"/>
        <v>#N/A</v>
      </c>
    </row>
    <row r="5522" ht="23.25" customHeight="1">
      <c r="A5522" s="86" t="str">
        <f t="shared" si="5189"/>
        <v>45</v>
      </c>
      <c r="B5522" s="120">
        <v>45.0</v>
      </c>
      <c r="C5522" s="121" t="str">
        <f t="shared" si="91"/>
        <v/>
      </c>
      <c r="D5522" s="122" t="str">
        <f t="shared" ref="D5522:E5522" si="5233">D5521</f>
        <v/>
      </c>
      <c r="E5522" s="123" t="str">
        <f t="shared" si="5233"/>
        <v/>
      </c>
      <c r="F5522" s="213"/>
      <c r="G5522" s="124"/>
      <c r="H5522" s="125"/>
      <c r="I5522" s="125"/>
      <c r="J5522" s="214"/>
      <c r="K5522" s="189"/>
      <c r="L5522" s="190"/>
      <c r="M5522" s="132"/>
      <c r="N5522" s="118" t="str">
        <f>VLOOKUP(K5522,COD!$O$2:$P$10,2,FALSE)</f>
        <v>#N/A</v>
      </c>
      <c r="O5522" s="118" t="str">
        <f>VLOOKUP(L5522,COD!$O$12:$P$25,2,FALSE)</f>
        <v>#N/A</v>
      </c>
      <c r="P5522" s="119" t="str">
        <f t="shared" si="4894"/>
        <v>#N/A</v>
      </c>
    </row>
    <row r="5523" ht="23.25" customHeight="1">
      <c r="A5523" s="86" t="str">
        <f t="shared" si="5189"/>
        <v>46</v>
      </c>
      <c r="B5523" s="120">
        <v>46.0</v>
      </c>
      <c r="C5523" s="121" t="str">
        <f t="shared" si="91"/>
        <v/>
      </c>
      <c r="D5523" s="122" t="str">
        <f t="shared" ref="D5523:E5523" si="5234">D5522</f>
        <v/>
      </c>
      <c r="E5523" s="123" t="str">
        <f t="shared" si="5234"/>
        <v/>
      </c>
      <c r="F5523" s="213"/>
      <c r="G5523" s="124"/>
      <c r="H5523" s="125"/>
      <c r="I5523" s="125"/>
      <c r="J5523" s="215"/>
      <c r="K5523" s="186"/>
      <c r="L5523" s="186"/>
      <c r="M5523" s="127"/>
      <c r="N5523" s="128" t="str">
        <f>VLOOKUP(K5523,COD!$O$2:$P$10,2,FALSE)</f>
        <v>#N/A</v>
      </c>
      <c r="O5523" s="128" t="str">
        <f>VLOOKUP(L5523,COD!$O$12:$P$25,2,FALSE)</f>
        <v>#N/A</v>
      </c>
      <c r="P5523" s="119" t="str">
        <f t="shared" si="4894"/>
        <v>#N/A</v>
      </c>
    </row>
    <row r="5524" ht="23.25" customHeight="1">
      <c r="A5524" s="86" t="str">
        <f t="shared" si="5189"/>
        <v>47</v>
      </c>
      <c r="B5524" s="120">
        <v>47.0</v>
      </c>
      <c r="C5524" s="121" t="str">
        <f t="shared" si="91"/>
        <v/>
      </c>
      <c r="D5524" s="122" t="str">
        <f t="shared" ref="D5524:E5524" si="5235">D5523</f>
        <v/>
      </c>
      <c r="E5524" s="123" t="str">
        <f t="shared" si="5235"/>
        <v/>
      </c>
      <c r="F5524" s="213"/>
      <c r="G5524" s="124"/>
      <c r="H5524" s="125"/>
      <c r="I5524" s="125"/>
      <c r="J5524" s="214"/>
      <c r="K5524" s="185"/>
      <c r="L5524" s="186"/>
      <c r="M5524" s="132"/>
      <c r="N5524" s="118" t="str">
        <f>VLOOKUP(K5524,COD!$O$2:$P$10,2,FALSE)</f>
        <v>#N/A</v>
      </c>
      <c r="O5524" s="118" t="str">
        <f>VLOOKUP(L5524,COD!$O$12:$P$25,2,FALSE)</f>
        <v>#N/A</v>
      </c>
      <c r="P5524" s="119" t="str">
        <f t="shared" si="4894"/>
        <v>#N/A</v>
      </c>
    </row>
    <row r="5525" ht="23.25" customHeight="1">
      <c r="A5525" s="86" t="str">
        <f t="shared" si="5189"/>
        <v>48</v>
      </c>
      <c r="B5525" s="120">
        <v>48.0</v>
      </c>
      <c r="C5525" s="121" t="str">
        <f t="shared" si="91"/>
        <v/>
      </c>
      <c r="D5525" s="122" t="str">
        <f t="shared" ref="D5525:E5525" si="5236">D5524</f>
        <v/>
      </c>
      <c r="E5525" s="123" t="str">
        <f t="shared" si="5236"/>
        <v/>
      </c>
      <c r="F5525" s="213"/>
      <c r="G5525" s="124"/>
      <c r="H5525" s="125"/>
      <c r="I5525" s="125"/>
      <c r="J5525" s="214"/>
      <c r="K5525" s="186"/>
      <c r="L5525" s="186"/>
      <c r="M5525" s="127"/>
      <c r="N5525" s="128" t="str">
        <f>VLOOKUP(K5525,COD!$O$2:$P$10,2,FALSE)</f>
        <v>#N/A</v>
      </c>
      <c r="O5525" s="128" t="str">
        <f>VLOOKUP(L5525,COD!$O$12:$P$25,2,FALSE)</f>
        <v>#N/A</v>
      </c>
      <c r="P5525" s="119" t="str">
        <f t="shared" si="4894"/>
        <v>#N/A</v>
      </c>
    </row>
    <row r="5526" ht="23.25" customHeight="1">
      <c r="A5526" s="86" t="str">
        <f t="shared" si="5189"/>
        <v>49</v>
      </c>
      <c r="B5526" s="120">
        <v>49.0</v>
      </c>
      <c r="C5526" s="121" t="str">
        <f t="shared" si="91"/>
        <v/>
      </c>
      <c r="D5526" s="122" t="str">
        <f t="shared" ref="D5526:E5526" si="5237">D5525</f>
        <v/>
      </c>
      <c r="E5526" s="123" t="str">
        <f t="shared" si="5237"/>
        <v/>
      </c>
      <c r="F5526" s="213"/>
      <c r="G5526" s="124"/>
      <c r="H5526" s="125"/>
      <c r="I5526" s="125"/>
      <c r="J5526" s="214"/>
      <c r="K5526" s="185"/>
      <c r="L5526" s="186"/>
      <c r="M5526" s="132"/>
      <c r="N5526" s="118" t="str">
        <f>VLOOKUP(K5526,COD!$O$2:$P$10,2,FALSE)</f>
        <v>#N/A</v>
      </c>
      <c r="O5526" s="118" t="str">
        <f>VLOOKUP(L5526,COD!$O$12:$P$25,2,FALSE)</f>
        <v>#N/A</v>
      </c>
      <c r="P5526" s="119" t="str">
        <f t="shared" si="4894"/>
        <v>#N/A</v>
      </c>
    </row>
    <row r="5527" ht="23.25" customHeight="1">
      <c r="A5527" s="86" t="str">
        <f t="shared" si="5189"/>
        <v>50</v>
      </c>
      <c r="B5527" s="120">
        <v>50.0</v>
      </c>
      <c r="C5527" s="121" t="str">
        <f t="shared" si="91"/>
        <v/>
      </c>
      <c r="D5527" s="122" t="str">
        <f t="shared" ref="D5527:E5527" si="5238">D5526</f>
        <v/>
      </c>
      <c r="E5527" s="123" t="str">
        <f t="shared" si="5238"/>
        <v/>
      </c>
      <c r="F5527" s="213"/>
      <c r="G5527" s="124"/>
      <c r="H5527" s="125"/>
      <c r="I5527" s="125"/>
      <c r="J5527" s="214"/>
      <c r="K5527" s="186"/>
      <c r="L5527" s="186"/>
      <c r="M5527" s="127"/>
      <c r="N5527" s="128" t="str">
        <f>VLOOKUP(K5527,COD!$O$2:$P$10,2,FALSE)</f>
        <v>#N/A</v>
      </c>
      <c r="O5527" s="128" t="str">
        <f>VLOOKUP(L5527,COD!$O$12:$P$25,2,FALSE)</f>
        <v>#N/A</v>
      </c>
      <c r="P5527" s="119" t="str">
        <f t="shared" si="4894"/>
        <v>#N/A</v>
      </c>
    </row>
    <row r="5528" ht="23.25" customHeight="1">
      <c r="A5528" s="86" t="str">
        <f t="shared" si="5189"/>
        <v>51</v>
      </c>
      <c r="B5528" s="120">
        <v>51.0</v>
      </c>
      <c r="C5528" s="121" t="str">
        <f t="shared" si="91"/>
        <v/>
      </c>
      <c r="D5528" s="122" t="str">
        <f t="shared" ref="D5528:E5528" si="5239">D5527</f>
        <v/>
      </c>
      <c r="E5528" s="123" t="str">
        <f t="shared" si="5239"/>
        <v/>
      </c>
      <c r="F5528" s="213"/>
      <c r="G5528" s="124"/>
      <c r="H5528" s="125"/>
      <c r="I5528" s="125"/>
      <c r="J5528" s="215"/>
      <c r="K5528" s="186"/>
      <c r="L5528" s="186"/>
      <c r="M5528" s="130"/>
      <c r="N5528" s="118" t="str">
        <f>VLOOKUP(K5528,COD!$O$2:$P$10,2,FALSE)</f>
        <v>#N/A</v>
      </c>
      <c r="O5528" s="118" t="str">
        <f>VLOOKUP(L5528,COD!$O$12:$P$25,2,FALSE)</f>
        <v>#N/A</v>
      </c>
      <c r="P5528" s="119" t="str">
        <f t="shared" si="4894"/>
        <v>#N/A</v>
      </c>
    </row>
    <row r="5529" ht="23.25" customHeight="1">
      <c r="A5529" s="86" t="str">
        <f t="shared" si="5189"/>
        <v>52</v>
      </c>
      <c r="B5529" s="120">
        <v>52.0</v>
      </c>
      <c r="C5529" s="121" t="str">
        <f t="shared" si="91"/>
        <v/>
      </c>
      <c r="D5529" s="122" t="str">
        <f t="shared" ref="D5529:E5529" si="5240">D5528</f>
        <v/>
      </c>
      <c r="E5529" s="123" t="str">
        <f t="shared" si="5240"/>
        <v/>
      </c>
      <c r="F5529" s="213"/>
      <c r="G5529" s="124"/>
      <c r="H5529" s="125"/>
      <c r="I5529" s="125"/>
      <c r="J5529" s="214"/>
      <c r="K5529" s="186"/>
      <c r="L5529" s="186"/>
      <c r="M5529" s="127"/>
      <c r="N5529" s="128" t="str">
        <f>VLOOKUP(K5529,COD!$O$2:$P$10,2,FALSE)</f>
        <v>#N/A</v>
      </c>
      <c r="O5529" s="128" t="str">
        <f>VLOOKUP(L5529,COD!$O$12:$P$25,2,FALSE)</f>
        <v>#N/A</v>
      </c>
      <c r="P5529" s="119" t="str">
        <f t="shared" si="4894"/>
        <v>#N/A</v>
      </c>
    </row>
    <row r="5530" ht="23.25" customHeight="1">
      <c r="A5530" s="86" t="str">
        <f t="shared" si="5189"/>
        <v>53</v>
      </c>
      <c r="B5530" s="120">
        <v>53.0</v>
      </c>
      <c r="C5530" s="121" t="str">
        <f t="shared" si="91"/>
        <v/>
      </c>
      <c r="D5530" s="122" t="str">
        <f t="shared" ref="D5530:E5530" si="5241">D5529</f>
        <v/>
      </c>
      <c r="E5530" s="123" t="str">
        <f t="shared" si="5241"/>
        <v/>
      </c>
      <c r="F5530" s="213"/>
      <c r="G5530" s="124"/>
      <c r="H5530" s="125"/>
      <c r="I5530" s="125"/>
      <c r="J5530" s="214"/>
      <c r="K5530" s="185"/>
      <c r="L5530" s="185"/>
      <c r="M5530" s="132"/>
      <c r="N5530" s="118" t="str">
        <f>VLOOKUP(K5530,COD!$O$2:$P$10,2,FALSE)</f>
        <v>#N/A</v>
      </c>
      <c r="O5530" s="118" t="str">
        <f>VLOOKUP(L5530,COD!$O$12:$P$25,2,FALSE)</f>
        <v>#N/A</v>
      </c>
      <c r="P5530" s="119" t="str">
        <f t="shared" si="4894"/>
        <v>#N/A</v>
      </c>
    </row>
    <row r="5531" ht="23.25" customHeight="1">
      <c r="A5531" s="86" t="str">
        <f t="shared" si="5189"/>
        <v>54</v>
      </c>
      <c r="B5531" s="120">
        <v>54.0</v>
      </c>
      <c r="C5531" s="121" t="str">
        <f t="shared" si="91"/>
        <v/>
      </c>
      <c r="D5531" s="122" t="str">
        <f t="shared" ref="D5531:E5531" si="5242">D5530</f>
        <v/>
      </c>
      <c r="E5531" s="123" t="str">
        <f t="shared" si="5242"/>
        <v/>
      </c>
      <c r="F5531" s="213"/>
      <c r="G5531" s="124"/>
      <c r="H5531" s="125"/>
      <c r="I5531" s="125"/>
      <c r="J5531" s="214"/>
      <c r="K5531" s="186"/>
      <c r="L5531" s="186"/>
      <c r="M5531" s="127"/>
      <c r="N5531" s="128" t="str">
        <f>VLOOKUP(K5531,COD!$O$2:$P$10,2,FALSE)</f>
        <v>#N/A</v>
      </c>
      <c r="O5531" s="128" t="str">
        <f>VLOOKUP(L5531,COD!$O$12:$P$25,2,FALSE)</f>
        <v>#N/A</v>
      </c>
      <c r="P5531" s="119" t="str">
        <f t="shared" si="4894"/>
        <v>#N/A</v>
      </c>
    </row>
    <row r="5532" ht="23.25" customHeight="1">
      <c r="A5532" s="86" t="str">
        <f t="shared" si="5189"/>
        <v>55</v>
      </c>
      <c r="B5532" s="120">
        <v>55.0</v>
      </c>
      <c r="C5532" s="121" t="str">
        <f t="shared" si="91"/>
        <v/>
      </c>
      <c r="D5532" s="122" t="str">
        <f t="shared" ref="D5532:E5532" si="5243">D5531</f>
        <v/>
      </c>
      <c r="E5532" s="123" t="str">
        <f t="shared" si="5243"/>
        <v/>
      </c>
      <c r="F5532" s="213"/>
      <c r="G5532" s="124"/>
      <c r="H5532" s="125"/>
      <c r="I5532" s="125"/>
      <c r="J5532" s="214"/>
      <c r="K5532" s="185"/>
      <c r="L5532" s="186"/>
      <c r="M5532" s="130"/>
      <c r="N5532" s="118" t="str">
        <f>VLOOKUP(K5532,COD!$O$2:$P$10,2,FALSE)</f>
        <v>#N/A</v>
      </c>
      <c r="O5532" s="118" t="str">
        <f>VLOOKUP(L5532,COD!$O$12:$P$25,2,FALSE)</f>
        <v>#N/A</v>
      </c>
      <c r="P5532" s="119" t="str">
        <f t="shared" si="4894"/>
        <v>#N/A</v>
      </c>
    </row>
    <row r="5533" ht="23.25" customHeight="1">
      <c r="A5533" s="86" t="str">
        <f t="shared" si="5189"/>
        <v>56</v>
      </c>
      <c r="B5533" s="120">
        <v>56.0</v>
      </c>
      <c r="C5533" s="121" t="str">
        <f t="shared" si="91"/>
        <v/>
      </c>
      <c r="D5533" s="122" t="str">
        <f t="shared" ref="D5533:E5533" si="5244">D5532</f>
        <v/>
      </c>
      <c r="E5533" s="123" t="str">
        <f t="shared" si="5244"/>
        <v/>
      </c>
      <c r="F5533" s="213"/>
      <c r="G5533" s="124"/>
      <c r="H5533" s="125"/>
      <c r="I5533" s="125"/>
      <c r="J5533" s="214"/>
      <c r="K5533" s="186"/>
      <c r="L5533" s="186"/>
      <c r="M5533" s="131"/>
      <c r="N5533" s="128" t="str">
        <f>VLOOKUP(K5533,COD!$O$2:$P$10,2,FALSE)</f>
        <v>#N/A</v>
      </c>
      <c r="O5533" s="128" t="str">
        <f>VLOOKUP(L5533,COD!$O$12:$P$25,2,FALSE)</f>
        <v>#N/A</v>
      </c>
      <c r="P5533" s="119" t="str">
        <f t="shared" si="4894"/>
        <v>#N/A</v>
      </c>
    </row>
    <row r="5534" ht="23.25" customHeight="1">
      <c r="A5534" s="86" t="str">
        <f t="shared" si="5189"/>
        <v>57</v>
      </c>
      <c r="B5534" s="120">
        <v>57.0</v>
      </c>
      <c r="C5534" s="121" t="str">
        <f t="shared" si="91"/>
        <v/>
      </c>
      <c r="D5534" s="122" t="str">
        <f t="shared" ref="D5534:E5534" si="5245">D5533</f>
        <v/>
      </c>
      <c r="E5534" s="123" t="str">
        <f t="shared" si="5245"/>
        <v/>
      </c>
      <c r="F5534" s="213"/>
      <c r="G5534" s="124"/>
      <c r="H5534" s="125"/>
      <c r="I5534" s="125"/>
      <c r="J5534" s="214"/>
      <c r="K5534" s="185"/>
      <c r="L5534" s="185"/>
      <c r="M5534" s="132"/>
      <c r="N5534" s="118" t="str">
        <f>VLOOKUP(K5534,COD!$O$2:$P$10,2,FALSE)</f>
        <v>#N/A</v>
      </c>
      <c r="O5534" s="118" t="str">
        <f>VLOOKUP(L5534,COD!$O$12:$P$25,2,FALSE)</f>
        <v>#N/A</v>
      </c>
      <c r="P5534" s="119" t="str">
        <f t="shared" si="4894"/>
        <v>#N/A</v>
      </c>
    </row>
    <row r="5535" ht="23.25" customHeight="1">
      <c r="A5535" s="86" t="str">
        <f t="shared" si="5189"/>
        <v>58</v>
      </c>
      <c r="B5535" s="120">
        <v>58.0</v>
      </c>
      <c r="C5535" s="121" t="str">
        <f t="shared" si="91"/>
        <v/>
      </c>
      <c r="D5535" s="122" t="str">
        <f t="shared" ref="D5535:E5535" si="5246">D5534</f>
        <v/>
      </c>
      <c r="E5535" s="123" t="str">
        <f t="shared" si="5246"/>
        <v/>
      </c>
      <c r="F5535" s="213"/>
      <c r="G5535" s="124"/>
      <c r="H5535" s="125"/>
      <c r="I5535" s="125"/>
      <c r="J5535" s="214"/>
      <c r="K5535" s="185"/>
      <c r="L5535" s="185"/>
      <c r="M5535" s="127"/>
      <c r="N5535" s="128" t="str">
        <f>VLOOKUP(K5535,COD!$O$2:$P$10,2,FALSE)</f>
        <v>#N/A</v>
      </c>
      <c r="O5535" s="128" t="str">
        <f>VLOOKUP(L5535,COD!$O$12:$P$25,2,FALSE)</f>
        <v>#N/A</v>
      </c>
      <c r="P5535" s="119" t="str">
        <f t="shared" si="4894"/>
        <v>#N/A</v>
      </c>
    </row>
    <row r="5536" ht="23.25" customHeight="1">
      <c r="A5536" s="86" t="str">
        <f t="shared" si="5189"/>
        <v>59</v>
      </c>
      <c r="B5536" s="120">
        <v>59.0</v>
      </c>
      <c r="C5536" s="121" t="str">
        <f t="shared" si="91"/>
        <v/>
      </c>
      <c r="D5536" s="122" t="str">
        <f t="shared" ref="D5536:E5536" si="5247">D5535</f>
        <v/>
      </c>
      <c r="E5536" s="123" t="str">
        <f t="shared" si="5247"/>
        <v/>
      </c>
      <c r="F5536" s="213"/>
      <c r="G5536" s="124"/>
      <c r="H5536" s="125"/>
      <c r="I5536" s="125"/>
      <c r="J5536" s="214"/>
      <c r="K5536" s="185"/>
      <c r="L5536" s="185"/>
      <c r="M5536" s="132"/>
      <c r="N5536" s="118" t="str">
        <f>VLOOKUP(K5536,COD!$O$2:$P$10,2,FALSE)</f>
        <v>#N/A</v>
      </c>
      <c r="O5536" s="118" t="str">
        <f>VLOOKUP(L5536,COD!$O$12:$P$25,2,FALSE)</f>
        <v>#N/A</v>
      </c>
      <c r="P5536" s="119" t="str">
        <f t="shared" si="4894"/>
        <v>#N/A</v>
      </c>
    </row>
    <row r="5537" ht="23.25" customHeight="1">
      <c r="A5537" s="86" t="str">
        <f t="shared" si="5189"/>
        <v>60</v>
      </c>
      <c r="B5537" s="120">
        <v>60.0</v>
      </c>
      <c r="C5537" s="121" t="str">
        <f t="shared" si="91"/>
        <v/>
      </c>
      <c r="D5537" s="122" t="str">
        <f t="shared" ref="D5537:E5537" si="5248">D5536</f>
        <v/>
      </c>
      <c r="E5537" s="123" t="str">
        <f t="shared" si="5248"/>
        <v/>
      </c>
      <c r="F5537" s="213"/>
      <c r="G5537" s="124"/>
      <c r="H5537" s="125"/>
      <c r="I5537" s="125"/>
      <c r="J5537" s="214"/>
      <c r="K5537" s="185"/>
      <c r="L5537" s="185"/>
      <c r="M5537" s="127"/>
      <c r="N5537" s="128" t="str">
        <f>VLOOKUP(K5537,COD!$O$2:$P$10,2,FALSE)</f>
        <v>#N/A</v>
      </c>
      <c r="O5537" s="128" t="str">
        <f>VLOOKUP(L5537,COD!$O$12:$P$25,2,FALSE)</f>
        <v>#N/A</v>
      </c>
      <c r="P5537" s="119" t="str">
        <f t="shared" si="4894"/>
        <v>#N/A</v>
      </c>
    </row>
    <row r="5538" ht="23.25" customHeight="1">
      <c r="A5538" s="86" t="str">
        <f t="shared" si="5189"/>
        <v>61</v>
      </c>
      <c r="B5538" s="120">
        <v>61.0</v>
      </c>
      <c r="C5538" s="121" t="str">
        <f t="shared" si="91"/>
        <v/>
      </c>
      <c r="D5538" s="122" t="str">
        <f t="shared" ref="D5538:E5538" si="5249">D5537</f>
        <v/>
      </c>
      <c r="E5538" s="123" t="str">
        <f t="shared" si="5249"/>
        <v/>
      </c>
      <c r="F5538" s="213"/>
      <c r="G5538" s="124"/>
      <c r="H5538" s="125"/>
      <c r="I5538" s="125"/>
      <c r="J5538" s="215"/>
      <c r="K5538" s="185"/>
      <c r="L5538" s="185"/>
      <c r="M5538" s="132"/>
      <c r="N5538" s="118" t="str">
        <f>VLOOKUP(K5538,COD!$O$2:$P$10,2,FALSE)</f>
        <v>#N/A</v>
      </c>
      <c r="O5538" s="118" t="str">
        <f>VLOOKUP(L5538,COD!$O$12:$P$25,2,FALSE)</f>
        <v>#N/A</v>
      </c>
      <c r="P5538" s="119" t="str">
        <f t="shared" si="4894"/>
        <v>#N/A</v>
      </c>
    </row>
    <row r="5539" ht="23.25" customHeight="1">
      <c r="A5539" s="86" t="str">
        <f t="shared" si="5189"/>
        <v>62</v>
      </c>
      <c r="B5539" s="120">
        <v>62.0</v>
      </c>
      <c r="C5539" s="121" t="str">
        <f t="shared" si="91"/>
        <v/>
      </c>
      <c r="D5539" s="122" t="str">
        <f t="shared" ref="D5539:E5539" si="5250">D5538</f>
        <v/>
      </c>
      <c r="E5539" s="123" t="str">
        <f t="shared" si="5250"/>
        <v/>
      </c>
      <c r="F5539" s="213"/>
      <c r="G5539" s="124"/>
      <c r="H5539" s="125"/>
      <c r="I5539" s="125"/>
      <c r="J5539" s="215"/>
      <c r="K5539" s="186"/>
      <c r="L5539" s="186"/>
      <c r="M5539" s="131"/>
      <c r="N5539" s="128" t="str">
        <f>VLOOKUP(K5539,COD!$O$2:$P$10,2,FALSE)</f>
        <v>#N/A</v>
      </c>
      <c r="O5539" s="128" t="str">
        <f>VLOOKUP(L5539,COD!$O$12:$P$25,2,FALSE)</f>
        <v>#N/A</v>
      </c>
      <c r="P5539" s="119" t="str">
        <f t="shared" si="4894"/>
        <v>#N/A</v>
      </c>
    </row>
    <row r="5540" ht="23.25" customHeight="1">
      <c r="A5540" s="86" t="str">
        <f t="shared" si="5189"/>
        <v>63</v>
      </c>
      <c r="B5540" s="120">
        <v>63.0</v>
      </c>
      <c r="C5540" s="121" t="str">
        <f t="shared" si="91"/>
        <v/>
      </c>
      <c r="D5540" s="122" t="str">
        <f t="shared" ref="D5540:E5540" si="5251">D5539</f>
        <v/>
      </c>
      <c r="E5540" s="123" t="str">
        <f t="shared" si="5251"/>
        <v/>
      </c>
      <c r="F5540" s="213"/>
      <c r="G5540" s="124"/>
      <c r="H5540" s="125"/>
      <c r="I5540" s="125"/>
      <c r="J5540" s="215"/>
      <c r="K5540" s="185"/>
      <c r="L5540" s="185"/>
      <c r="M5540" s="130"/>
      <c r="N5540" s="118" t="str">
        <f>VLOOKUP(K5540,COD!$O$2:$P$10,2,FALSE)</f>
        <v>#N/A</v>
      </c>
      <c r="O5540" s="118" t="str">
        <f>VLOOKUP(L5540,COD!$O$12:$P$25,2,FALSE)</f>
        <v>#N/A</v>
      </c>
      <c r="P5540" s="119" t="str">
        <f t="shared" si="4894"/>
        <v>#N/A</v>
      </c>
    </row>
    <row r="5541" ht="23.25" customHeight="1">
      <c r="A5541" s="86" t="str">
        <f t="shared" si="5189"/>
        <v>64</v>
      </c>
      <c r="B5541" s="120">
        <v>64.0</v>
      </c>
      <c r="C5541" s="121" t="str">
        <f t="shared" si="91"/>
        <v/>
      </c>
      <c r="D5541" s="122" t="str">
        <f t="shared" ref="D5541:E5541" si="5252">D5540</f>
        <v/>
      </c>
      <c r="E5541" s="123" t="str">
        <f t="shared" si="5252"/>
        <v/>
      </c>
      <c r="F5541" s="213"/>
      <c r="G5541" s="124"/>
      <c r="H5541" s="125"/>
      <c r="I5541" s="125"/>
      <c r="J5541" s="214"/>
      <c r="K5541" s="185"/>
      <c r="L5541" s="185"/>
      <c r="M5541" s="131"/>
      <c r="N5541" s="128" t="str">
        <f>VLOOKUP(K5541,COD!$O$2:$P$10,2,FALSE)</f>
        <v>#N/A</v>
      </c>
      <c r="O5541" s="128" t="str">
        <f>VLOOKUP(L5541,COD!$O$12:$P$25,2,FALSE)</f>
        <v>#N/A</v>
      </c>
      <c r="P5541" s="119" t="str">
        <f t="shared" si="4894"/>
        <v>#N/A</v>
      </c>
    </row>
    <row r="5542" ht="23.25" customHeight="1">
      <c r="A5542" s="86" t="str">
        <f t="shared" si="5189"/>
        <v>65</v>
      </c>
      <c r="B5542" s="120">
        <v>65.0</v>
      </c>
      <c r="C5542" s="121" t="str">
        <f t="shared" si="91"/>
        <v/>
      </c>
      <c r="D5542" s="122" t="str">
        <f t="shared" ref="D5542:E5542" si="5253">D5541</f>
        <v/>
      </c>
      <c r="E5542" s="123" t="str">
        <f t="shared" si="5253"/>
        <v/>
      </c>
      <c r="F5542" s="213"/>
      <c r="G5542" s="124"/>
      <c r="H5542" s="125"/>
      <c r="I5542" s="125"/>
      <c r="J5542" s="214"/>
      <c r="K5542" s="185"/>
      <c r="L5542" s="185"/>
      <c r="M5542" s="130"/>
      <c r="N5542" s="118" t="str">
        <f>VLOOKUP(K5542,COD!$O$2:$P$10,2,FALSE)</f>
        <v>#N/A</v>
      </c>
      <c r="O5542" s="118" t="str">
        <f>VLOOKUP(L5542,COD!$O$12:$P$25,2,FALSE)</f>
        <v>#N/A</v>
      </c>
      <c r="P5542" s="119" t="str">
        <f t="shared" si="4894"/>
        <v>#N/A</v>
      </c>
    </row>
    <row r="5543" ht="23.25" customHeight="1">
      <c r="A5543" s="86" t="str">
        <f t="shared" si="5189"/>
        <v>66</v>
      </c>
      <c r="B5543" s="120">
        <v>66.0</v>
      </c>
      <c r="C5543" s="121" t="str">
        <f t="shared" si="91"/>
        <v/>
      </c>
      <c r="D5543" s="122" t="str">
        <f t="shared" ref="D5543:E5543" si="5254">D5542</f>
        <v/>
      </c>
      <c r="E5543" s="123" t="str">
        <f t="shared" si="5254"/>
        <v/>
      </c>
      <c r="F5543" s="213"/>
      <c r="G5543" s="124"/>
      <c r="H5543" s="125"/>
      <c r="I5543" s="125"/>
      <c r="J5543" s="214"/>
      <c r="K5543" s="186"/>
      <c r="L5543" s="186"/>
      <c r="M5543" s="131"/>
      <c r="N5543" s="128" t="str">
        <f>VLOOKUP(K5543,COD!$O$2:$P$10,2,FALSE)</f>
        <v>#N/A</v>
      </c>
      <c r="O5543" s="128" t="str">
        <f>VLOOKUP(L5543,COD!$O$12:$P$25,2,FALSE)</f>
        <v>#N/A</v>
      </c>
      <c r="P5543" s="119" t="str">
        <f t="shared" si="4894"/>
        <v>#N/A</v>
      </c>
    </row>
    <row r="5544" ht="23.25" customHeight="1">
      <c r="A5544" s="86" t="str">
        <f t="shared" si="5189"/>
        <v>67</v>
      </c>
      <c r="B5544" s="120">
        <v>67.0</v>
      </c>
      <c r="C5544" s="121" t="str">
        <f t="shared" si="91"/>
        <v/>
      </c>
      <c r="D5544" s="122" t="str">
        <f t="shared" ref="D5544:E5544" si="5255">D5543</f>
        <v/>
      </c>
      <c r="E5544" s="123" t="str">
        <f t="shared" si="5255"/>
        <v/>
      </c>
      <c r="F5544" s="213"/>
      <c r="G5544" s="124"/>
      <c r="H5544" s="125"/>
      <c r="I5544" s="125"/>
      <c r="J5544" s="214"/>
      <c r="K5544" s="185"/>
      <c r="L5544" s="185"/>
      <c r="M5544" s="132"/>
      <c r="N5544" s="118" t="str">
        <f>VLOOKUP(K5544,COD!$O$2:$P$10,2,FALSE)</f>
        <v>#N/A</v>
      </c>
      <c r="O5544" s="118" t="str">
        <f>VLOOKUP(L5544,COD!$O$12:$P$25,2,FALSE)</f>
        <v>#N/A</v>
      </c>
      <c r="P5544" s="119" t="str">
        <f t="shared" si="4894"/>
        <v>#N/A</v>
      </c>
    </row>
    <row r="5545" ht="23.25" customHeight="1">
      <c r="A5545" s="86" t="str">
        <f t="shared" si="5189"/>
        <v>68</v>
      </c>
      <c r="B5545" s="120">
        <v>68.0</v>
      </c>
      <c r="C5545" s="121" t="str">
        <f t="shared" si="91"/>
        <v/>
      </c>
      <c r="D5545" s="122" t="str">
        <f t="shared" ref="D5545:E5545" si="5256">D5544</f>
        <v/>
      </c>
      <c r="E5545" s="123" t="str">
        <f t="shared" si="5256"/>
        <v/>
      </c>
      <c r="F5545" s="213"/>
      <c r="G5545" s="124"/>
      <c r="H5545" s="125"/>
      <c r="I5545" s="125"/>
      <c r="J5545" s="215"/>
      <c r="K5545" s="186"/>
      <c r="L5545" s="186"/>
      <c r="M5545" s="131"/>
      <c r="N5545" s="128" t="str">
        <f>VLOOKUP(K5545,COD!$O$2:$P$10,2,FALSE)</f>
        <v>#N/A</v>
      </c>
      <c r="O5545" s="128" t="str">
        <f>VLOOKUP(L5545,COD!$O$12:$P$25,2,FALSE)</f>
        <v>#N/A</v>
      </c>
      <c r="P5545" s="119" t="str">
        <f t="shared" si="4894"/>
        <v>#N/A</v>
      </c>
    </row>
    <row r="5546" ht="23.25" customHeight="1">
      <c r="A5546" s="86" t="str">
        <f t="shared" si="5189"/>
        <v>69</v>
      </c>
      <c r="B5546" s="120">
        <v>69.0</v>
      </c>
      <c r="C5546" s="121" t="str">
        <f t="shared" si="91"/>
        <v/>
      </c>
      <c r="D5546" s="122" t="str">
        <f t="shared" ref="D5546:E5546" si="5257">D5545</f>
        <v/>
      </c>
      <c r="E5546" s="123" t="str">
        <f t="shared" si="5257"/>
        <v/>
      </c>
      <c r="F5546" s="213"/>
      <c r="G5546" s="124"/>
      <c r="H5546" s="125"/>
      <c r="I5546" s="125"/>
      <c r="J5546" s="214"/>
      <c r="K5546" s="186"/>
      <c r="L5546" s="186"/>
      <c r="M5546" s="130"/>
      <c r="N5546" s="118" t="str">
        <f>VLOOKUP(K5546,COD!$O$2:$P$10,2,FALSE)</f>
        <v>#N/A</v>
      </c>
      <c r="O5546" s="118" t="str">
        <f>VLOOKUP(L5546,COD!$O$12:$P$25,2,FALSE)</f>
        <v>#N/A</v>
      </c>
      <c r="P5546" s="119" t="str">
        <f t="shared" si="4894"/>
        <v>#N/A</v>
      </c>
    </row>
    <row r="5547" ht="23.25" customHeight="1">
      <c r="A5547" s="86" t="str">
        <f t="shared" si="5189"/>
        <v>70</v>
      </c>
      <c r="B5547" s="136">
        <v>70.0</v>
      </c>
      <c r="C5547" s="137" t="str">
        <f t="shared" si="91"/>
        <v/>
      </c>
      <c r="D5547" s="138" t="str">
        <f t="shared" ref="D5547:E5547" si="5258">D5546</f>
        <v/>
      </c>
      <c r="E5547" s="139" t="str">
        <f t="shared" si="5258"/>
        <v/>
      </c>
      <c r="F5547" s="216"/>
      <c r="G5547" s="141"/>
      <c r="H5547" s="142"/>
      <c r="I5547" s="142"/>
      <c r="J5547" s="217"/>
      <c r="K5547" s="199"/>
      <c r="L5547" s="199"/>
      <c r="M5547" s="145"/>
      <c r="N5547" s="128" t="str">
        <f>VLOOKUP(K5547,COD!$O$2:$P$10,2,FALSE)</f>
        <v>#N/A</v>
      </c>
      <c r="O5547" s="128" t="str">
        <f>VLOOKUP(L5547,COD!$O$12:$P$25,2,FALSE)</f>
        <v>#N/A</v>
      </c>
      <c r="P5547" s="119" t="str">
        <f t="shared" si="4894"/>
        <v>#N/A</v>
      </c>
    </row>
    <row r="5548" ht="21.0" customHeight="1">
      <c r="A5548" s="86" t="str">
        <f t="shared" ref="A5548:A5550" si="5260">E5548&amp;D5548&amp;F5548</f>
        <v>CLAVE ROJA</v>
      </c>
      <c r="B5548" s="108" t="s">
        <v>450</v>
      </c>
      <c r="C5548" s="146" t="str">
        <f t="shared" si="91"/>
        <v/>
      </c>
      <c r="D5548" s="147" t="str">
        <f t="shared" ref="D5548:E5548" si="5259">D5547</f>
        <v/>
      </c>
      <c r="E5548" s="148" t="str">
        <f t="shared" si="5259"/>
        <v/>
      </c>
      <c r="F5548" s="149" t="s">
        <v>21</v>
      </c>
      <c r="G5548" s="150"/>
      <c r="H5548" s="150"/>
      <c r="I5548" s="150"/>
      <c r="J5548" s="151"/>
      <c r="K5548" s="152"/>
      <c r="L5548" s="151"/>
      <c r="M5548" s="153"/>
      <c r="N5548" s="119" t="str">
        <f>VLOOKUP(K5548,COD!$O$2:$P$10,2,FALSE)</f>
        <v>#N/A</v>
      </c>
      <c r="O5548" s="119" t="str">
        <f>VLOOKUP(L5548,COD!$O$12:$P$25,2,FALSE)</f>
        <v>#N/A</v>
      </c>
      <c r="P5548" s="119" t="str">
        <f t="shared" si="4894"/>
        <v>#N/A</v>
      </c>
    </row>
    <row r="5549" ht="21.0" customHeight="1">
      <c r="A5549" s="86" t="str">
        <f t="shared" si="5260"/>
        <v>CLAVE AMARILLA</v>
      </c>
      <c r="B5549" s="120" t="s">
        <v>450</v>
      </c>
      <c r="C5549" s="154" t="str">
        <f t="shared" si="91"/>
        <v/>
      </c>
      <c r="D5549" s="155" t="str">
        <f t="shared" ref="D5549:E5549" si="5261">D5548</f>
        <v/>
      </c>
      <c r="E5549" s="123" t="str">
        <f t="shared" si="5261"/>
        <v/>
      </c>
      <c r="F5549" s="156" t="s">
        <v>32</v>
      </c>
      <c r="G5549" s="157"/>
      <c r="H5549" s="157"/>
      <c r="I5549" s="157"/>
      <c r="J5549" s="158"/>
      <c r="K5549" s="159"/>
      <c r="L5549" s="158"/>
      <c r="M5549" s="130"/>
      <c r="N5549" s="119" t="str">
        <f>VLOOKUP(K5549,COD!$O$2:$P$10,2,FALSE)</f>
        <v>#N/A</v>
      </c>
      <c r="O5549" s="119" t="str">
        <f>VLOOKUP(L5549,COD!$O$12:$P$25,2,FALSE)</f>
        <v>#N/A</v>
      </c>
      <c r="P5549" s="119" t="str">
        <f t="shared" si="4894"/>
        <v>#N/A</v>
      </c>
    </row>
    <row r="5550" ht="21.0" customHeight="1">
      <c r="A5550" s="86" t="str">
        <f t="shared" si="5260"/>
        <v>CLAVE AZUL</v>
      </c>
      <c r="B5550" s="136" t="s">
        <v>450</v>
      </c>
      <c r="C5550" s="160" t="str">
        <f t="shared" si="91"/>
        <v/>
      </c>
      <c r="D5550" s="161" t="str">
        <f t="shared" ref="D5550:E5550" si="5262">D5549</f>
        <v/>
      </c>
      <c r="E5550" s="139" t="str">
        <f t="shared" si="5262"/>
        <v/>
      </c>
      <c r="F5550" s="162" t="s">
        <v>43</v>
      </c>
      <c r="G5550" s="163"/>
      <c r="H5550" s="163"/>
      <c r="I5550" s="163"/>
      <c r="J5550" s="164"/>
      <c r="K5550" s="165"/>
      <c r="L5550" s="164"/>
      <c r="M5550" s="166"/>
      <c r="N5550" s="119" t="str">
        <f>VLOOKUP(K5550,COD!$O$2:$P$10,2,FALSE)</f>
        <v>#N/A</v>
      </c>
      <c r="O5550" s="119" t="str">
        <f>VLOOKUP(L5550,COD!$O$12:$P$25,2,FALSE)</f>
        <v>#N/A</v>
      </c>
      <c r="P5550" s="119" t="str">
        <f t="shared" si="4894"/>
        <v>#N/A</v>
      </c>
    </row>
    <row r="5551" ht="23.25" customHeight="1">
      <c r="A5551" s="219" t="str">
        <f t="shared" ref="A5551:A5555" si="5264">C5551&amp;E5551</f>
        <v/>
      </c>
      <c r="B5551" s="220" t="s">
        <v>451</v>
      </c>
      <c r="C5551" s="221" t="str">
        <f t="shared" si="91"/>
        <v/>
      </c>
      <c r="D5551" s="222" t="str">
        <f t="shared" ref="D5551:E5551" si="5263">D5186</f>
        <v/>
      </c>
      <c r="E5551" s="223" t="str">
        <f t="shared" si="5263"/>
        <v/>
      </c>
      <c r="F5551" s="224"/>
      <c r="G5551" s="223"/>
      <c r="H5551" s="225"/>
      <c r="I5551" s="223"/>
      <c r="J5551" s="226"/>
      <c r="K5551" s="227">
        <f>COUNTIF(N5186:N5255,"I??")</f>
        <v>0</v>
      </c>
      <c r="L5551" s="227">
        <f>COUNTIF(O5186:O5255,"II???")</f>
        <v>0</v>
      </c>
      <c r="M5551" s="228"/>
      <c r="N5551" s="229"/>
      <c r="O5551" s="229"/>
      <c r="P5551" s="229"/>
      <c r="Q5551" s="230"/>
      <c r="R5551" s="230"/>
      <c r="S5551" s="230"/>
      <c r="T5551" s="230"/>
    </row>
    <row r="5552" ht="23.25" customHeight="1">
      <c r="A5552" s="231" t="str">
        <f t="shared" si="5264"/>
        <v/>
      </c>
      <c r="B5552" s="232" t="s">
        <v>451</v>
      </c>
      <c r="C5552" s="233" t="str">
        <f t="shared" si="91"/>
        <v/>
      </c>
      <c r="D5552" s="234" t="str">
        <f t="shared" ref="D5552:E5552" si="5265">D5259</f>
        <v/>
      </c>
      <c r="E5552" s="235" t="str">
        <f t="shared" si="5265"/>
        <v/>
      </c>
      <c r="F5552" s="236"/>
      <c r="G5552" s="235"/>
      <c r="H5552" s="237"/>
      <c r="I5552" s="235"/>
      <c r="J5552" s="238"/>
      <c r="K5552" s="227">
        <f>COUNTIF(N5259:N5328,"I??")</f>
        <v>0</v>
      </c>
      <c r="L5552" s="227">
        <f>COUNTIF(O5259:O5328,"II???")</f>
        <v>0</v>
      </c>
      <c r="M5552" s="239"/>
      <c r="N5552" s="240"/>
      <c r="O5552" s="240"/>
      <c r="P5552" s="240"/>
      <c r="Q5552" s="241"/>
      <c r="R5552" s="241"/>
      <c r="S5552" s="241"/>
      <c r="T5552" s="241"/>
    </row>
    <row r="5553" ht="23.25" customHeight="1">
      <c r="A5553" s="231" t="str">
        <f t="shared" si="5264"/>
        <v/>
      </c>
      <c r="B5553" s="232" t="s">
        <v>451</v>
      </c>
      <c r="C5553" s="233" t="str">
        <f t="shared" si="91"/>
        <v/>
      </c>
      <c r="D5553" s="234" t="str">
        <f t="shared" ref="D5553:E5553" si="5266">D5332</f>
        <v/>
      </c>
      <c r="E5553" s="235" t="str">
        <f t="shared" si="5266"/>
        <v/>
      </c>
      <c r="F5553" s="236"/>
      <c r="G5553" s="235"/>
      <c r="H5553" s="237"/>
      <c r="I5553" s="235"/>
      <c r="J5553" s="238"/>
      <c r="K5553" s="227">
        <f>COUNTIF(N5332:N5401,"I??")</f>
        <v>0</v>
      </c>
      <c r="L5553" s="227">
        <f>COUNTIF(O5332:O5401,"II???")</f>
        <v>0</v>
      </c>
      <c r="M5553" s="239"/>
      <c r="N5553" s="240"/>
      <c r="O5553" s="240"/>
      <c r="P5553" s="240"/>
      <c r="Q5553" s="241"/>
      <c r="R5553" s="241"/>
      <c r="S5553" s="241"/>
      <c r="T5553" s="241"/>
    </row>
    <row r="5554" ht="23.25" customHeight="1">
      <c r="A5554" s="231" t="str">
        <f t="shared" si="5264"/>
        <v/>
      </c>
      <c r="B5554" s="232" t="s">
        <v>451</v>
      </c>
      <c r="C5554" s="233" t="str">
        <f t="shared" si="91"/>
        <v/>
      </c>
      <c r="D5554" s="234" t="str">
        <f t="shared" ref="D5554:E5554" si="5267">D5405</f>
        <v/>
      </c>
      <c r="E5554" s="235" t="str">
        <f t="shared" si="5267"/>
        <v/>
      </c>
      <c r="F5554" s="236"/>
      <c r="G5554" s="235"/>
      <c r="H5554" s="237"/>
      <c r="I5554" s="235"/>
      <c r="J5554" s="238"/>
      <c r="K5554" s="227">
        <f>COUNTIF(N5405:N5474,"I??")</f>
        <v>0</v>
      </c>
      <c r="L5554" s="227">
        <f>COUNTIF(O5405:O5474,"II???")</f>
        <v>0</v>
      </c>
      <c r="M5554" s="239"/>
      <c r="N5554" s="240"/>
      <c r="O5554" s="240"/>
      <c r="P5554" s="240"/>
      <c r="Q5554" s="241"/>
      <c r="R5554" s="241"/>
      <c r="S5554" s="241"/>
      <c r="T5554" s="241"/>
    </row>
    <row r="5555" ht="23.25" customHeight="1">
      <c r="A5555" s="242" t="str">
        <f t="shared" si="5264"/>
        <v/>
      </c>
      <c r="B5555" s="243" t="s">
        <v>451</v>
      </c>
      <c r="C5555" s="244" t="str">
        <f t="shared" si="91"/>
        <v/>
      </c>
      <c r="D5555" s="245" t="str">
        <f t="shared" ref="D5555:E5555" si="5268">D5478</f>
        <v/>
      </c>
      <c r="E5555" s="246" t="str">
        <f t="shared" si="5268"/>
        <v/>
      </c>
      <c r="F5555" s="247"/>
      <c r="G5555" s="246"/>
      <c r="H5555" s="248"/>
      <c r="I5555" s="246"/>
      <c r="J5555" s="249"/>
      <c r="K5555" s="227">
        <f>COUNTIF(N5478:N5547,"I??")</f>
        <v>0</v>
      </c>
      <c r="L5555" s="227">
        <f>COUNTIF(O5478:O5547,"II???")</f>
        <v>0</v>
      </c>
      <c r="M5555" s="250"/>
      <c r="N5555" s="251"/>
      <c r="O5555" s="251"/>
      <c r="P5555" s="251"/>
      <c r="Q5555" s="252"/>
      <c r="R5555" s="252"/>
      <c r="S5555" s="252"/>
      <c r="T5555" s="252"/>
    </row>
    <row r="5556" ht="23.25" customHeight="1">
      <c r="A5556" s="86" t="str">
        <f t="shared" ref="A5556:A5625" si="5269">E5556&amp;D5556&amp;B5556</f>
        <v>1</v>
      </c>
      <c r="B5556" s="167">
        <v>1.0</v>
      </c>
      <c r="C5556" s="168" t="str">
        <f t="shared" si="91"/>
        <v/>
      </c>
      <c r="D5556" s="169" t="str">
        <f>VLOOKUP($B$2&amp;$E5556,'Numeración'!$A$4:$G$63,5,FALSE)</f>
        <v/>
      </c>
      <c r="E5556" s="218"/>
      <c r="F5556" s="171"/>
      <c r="G5556" s="172"/>
      <c r="H5556" s="173"/>
      <c r="I5556" s="173"/>
      <c r="J5556" s="174"/>
      <c r="K5556" s="175"/>
      <c r="L5556" s="175"/>
      <c r="M5556" s="176"/>
      <c r="N5556" s="128" t="str">
        <f>VLOOKUP(K5556,COD!$O$2:$P$10,2,FALSE)</f>
        <v>#N/A</v>
      </c>
      <c r="O5556" s="128" t="str">
        <f>VLOOKUP(L5556,COD!$O$12:$P$25,2,FALSE)</f>
        <v>#N/A</v>
      </c>
      <c r="P5556" s="119" t="str">
        <f t="shared" ref="P5556:P5920" si="5271">IF(AND(N5556&lt;&gt;"Ninguno",AND(O5556&lt;&gt;"Ninguno")),N5556&amp;" y "&amp;O5556,IF( OR(N5556="Ninguno",AND(O5556&lt;&gt;"Ninguno")),O5556,IF(OR(N5556&lt;&gt;"Ninguno",AND(O5556="Ninguno")),N5556,"Ninguno")))</f>
        <v>#N/A</v>
      </c>
    </row>
    <row r="5557" ht="23.25" customHeight="1">
      <c r="A5557" s="86" t="str">
        <f t="shared" si="5269"/>
        <v>2</v>
      </c>
      <c r="B5557" s="177">
        <v>2.0</v>
      </c>
      <c r="C5557" s="178" t="str">
        <f t="shared" si="91"/>
        <v/>
      </c>
      <c r="D5557" s="179" t="str">
        <f t="shared" ref="D5557:E5557" si="5270">D5556</f>
        <v/>
      </c>
      <c r="E5557" s="180" t="str">
        <f t="shared" si="5270"/>
        <v/>
      </c>
      <c r="F5557" s="181"/>
      <c r="G5557" s="182"/>
      <c r="H5557" s="183"/>
      <c r="I5557" s="183"/>
      <c r="J5557" s="184"/>
      <c r="K5557" s="185"/>
      <c r="L5557" s="186"/>
      <c r="M5557" s="132"/>
      <c r="N5557" s="118" t="str">
        <f>VLOOKUP(K5557,COD!$O$2:$P$10,2,FALSE)</f>
        <v>#N/A</v>
      </c>
      <c r="O5557" s="118" t="str">
        <f>VLOOKUP(L5557,COD!$O$12:$P$25,2,FALSE)</f>
        <v>#N/A</v>
      </c>
      <c r="P5557" s="119" t="str">
        <f t="shared" si="5271"/>
        <v>#N/A</v>
      </c>
    </row>
    <row r="5558" ht="23.25" customHeight="1">
      <c r="A5558" s="86" t="str">
        <f t="shared" si="5269"/>
        <v>3</v>
      </c>
      <c r="B5558" s="177">
        <v>3.0</v>
      </c>
      <c r="C5558" s="178" t="str">
        <f t="shared" si="91"/>
        <v/>
      </c>
      <c r="D5558" s="179" t="str">
        <f t="shared" ref="D5558:E5558" si="5272">D5557</f>
        <v/>
      </c>
      <c r="E5558" s="180" t="str">
        <f t="shared" si="5272"/>
        <v/>
      </c>
      <c r="F5558" s="181"/>
      <c r="G5558" s="182"/>
      <c r="H5558" s="183"/>
      <c r="I5558" s="183"/>
      <c r="J5558" s="184"/>
      <c r="K5558" s="185"/>
      <c r="L5558" s="185"/>
      <c r="M5558" s="131"/>
      <c r="N5558" s="128" t="str">
        <f>VLOOKUP(K5558,COD!$O$2:$P$10,2,FALSE)</f>
        <v>#N/A</v>
      </c>
      <c r="O5558" s="128" t="str">
        <f>VLOOKUP(L5558,COD!$O$12:$P$25,2,FALSE)</f>
        <v>#N/A</v>
      </c>
      <c r="P5558" s="119" t="str">
        <f t="shared" si="5271"/>
        <v>#N/A</v>
      </c>
    </row>
    <row r="5559" ht="23.25" customHeight="1">
      <c r="A5559" s="86" t="str">
        <f t="shared" si="5269"/>
        <v>4</v>
      </c>
      <c r="B5559" s="177">
        <v>4.0</v>
      </c>
      <c r="C5559" s="178" t="str">
        <f t="shared" si="91"/>
        <v/>
      </c>
      <c r="D5559" s="179" t="str">
        <f t="shared" ref="D5559:E5559" si="5273">D5558</f>
        <v/>
      </c>
      <c r="E5559" s="180" t="str">
        <f t="shared" si="5273"/>
        <v/>
      </c>
      <c r="F5559" s="181"/>
      <c r="G5559" s="182"/>
      <c r="H5559" s="183"/>
      <c r="I5559" s="183"/>
      <c r="J5559" s="184"/>
      <c r="K5559" s="185"/>
      <c r="L5559" s="185"/>
      <c r="M5559" s="132"/>
      <c r="N5559" s="118" t="str">
        <f>VLOOKUP(K5559,COD!$O$2:$P$10,2,FALSE)</f>
        <v>#N/A</v>
      </c>
      <c r="O5559" s="118" t="str">
        <f>VLOOKUP(L5559,COD!$O$12:$P$25,2,FALSE)</f>
        <v>#N/A</v>
      </c>
      <c r="P5559" s="119" t="str">
        <f t="shared" si="5271"/>
        <v>#N/A</v>
      </c>
    </row>
    <row r="5560" ht="23.25" customHeight="1">
      <c r="A5560" s="86" t="str">
        <f t="shared" si="5269"/>
        <v>5</v>
      </c>
      <c r="B5560" s="177">
        <v>5.0</v>
      </c>
      <c r="C5560" s="178" t="str">
        <f t="shared" si="91"/>
        <v/>
      </c>
      <c r="D5560" s="179" t="str">
        <f t="shared" ref="D5560:E5560" si="5274">D5559</f>
        <v/>
      </c>
      <c r="E5560" s="180" t="str">
        <f t="shared" si="5274"/>
        <v/>
      </c>
      <c r="F5560" s="181"/>
      <c r="G5560" s="182"/>
      <c r="H5560" s="183"/>
      <c r="I5560" s="183"/>
      <c r="J5560" s="184"/>
      <c r="K5560" s="185"/>
      <c r="L5560" s="185"/>
      <c r="M5560" s="131"/>
      <c r="N5560" s="128" t="str">
        <f>VLOOKUP(K5560,COD!$O$2:$P$10,2,FALSE)</f>
        <v>#N/A</v>
      </c>
      <c r="O5560" s="128" t="str">
        <f>VLOOKUP(L5560,COD!$O$12:$P$25,2,FALSE)</f>
        <v>#N/A</v>
      </c>
      <c r="P5560" s="119" t="str">
        <f t="shared" si="5271"/>
        <v>#N/A</v>
      </c>
    </row>
    <row r="5561" ht="23.25" customHeight="1">
      <c r="A5561" s="86" t="str">
        <f t="shared" si="5269"/>
        <v>6</v>
      </c>
      <c r="B5561" s="177">
        <v>6.0</v>
      </c>
      <c r="C5561" s="178" t="str">
        <f t="shared" si="91"/>
        <v/>
      </c>
      <c r="D5561" s="179" t="str">
        <f t="shared" ref="D5561:E5561" si="5275">D5560</f>
        <v/>
      </c>
      <c r="E5561" s="180" t="str">
        <f t="shared" si="5275"/>
        <v/>
      </c>
      <c r="F5561" s="181"/>
      <c r="G5561" s="182"/>
      <c r="H5561" s="183"/>
      <c r="I5561" s="183"/>
      <c r="J5561" s="184"/>
      <c r="K5561" s="185"/>
      <c r="L5561" s="185"/>
      <c r="M5561" s="130"/>
      <c r="N5561" s="118" t="str">
        <f>VLOOKUP(K5561,COD!$O$2:$P$10,2,FALSE)</f>
        <v>#N/A</v>
      </c>
      <c r="O5561" s="118" t="str">
        <f>VLOOKUP(L5561,COD!$O$12:$P$25,2,FALSE)</f>
        <v>#N/A</v>
      </c>
      <c r="P5561" s="119" t="str">
        <f t="shared" si="5271"/>
        <v>#N/A</v>
      </c>
    </row>
    <row r="5562" ht="23.25" customHeight="1">
      <c r="A5562" s="86" t="str">
        <f t="shared" si="5269"/>
        <v>7</v>
      </c>
      <c r="B5562" s="177">
        <v>7.0</v>
      </c>
      <c r="C5562" s="178" t="str">
        <f t="shared" si="91"/>
        <v/>
      </c>
      <c r="D5562" s="179" t="str">
        <f t="shared" ref="D5562:E5562" si="5276">D5561</f>
        <v/>
      </c>
      <c r="E5562" s="180" t="str">
        <f t="shared" si="5276"/>
        <v/>
      </c>
      <c r="F5562" s="181"/>
      <c r="G5562" s="182"/>
      <c r="H5562" s="183"/>
      <c r="I5562" s="183"/>
      <c r="J5562" s="184"/>
      <c r="K5562" s="185"/>
      <c r="L5562" s="185"/>
      <c r="M5562" s="127"/>
      <c r="N5562" s="128" t="str">
        <f>VLOOKUP(K5562,COD!$O$2:$P$10,2,FALSE)</f>
        <v>#N/A</v>
      </c>
      <c r="O5562" s="128" t="str">
        <f>VLOOKUP(L5562,COD!$O$12:$P$25,2,FALSE)</f>
        <v>#N/A</v>
      </c>
      <c r="P5562" s="119" t="str">
        <f t="shared" si="5271"/>
        <v>#N/A</v>
      </c>
    </row>
    <row r="5563" ht="23.25" customHeight="1">
      <c r="A5563" s="86" t="str">
        <f t="shared" si="5269"/>
        <v>8</v>
      </c>
      <c r="B5563" s="177">
        <v>8.0</v>
      </c>
      <c r="C5563" s="178" t="str">
        <f t="shared" si="91"/>
        <v/>
      </c>
      <c r="D5563" s="179" t="str">
        <f t="shared" ref="D5563:E5563" si="5277">D5562</f>
        <v/>
      </c>
      <c r="E5563" s="180" t="str">
        <f t="shared" si="5277"/>
        <v/>
      </c>
      <c r="F5563" s="181"/>
      <c r="G5563" s="182"/>
      <c r="H5563" s="183"/>
      <c r="I5563" s="183"/>
      <c r="J5563" s="184"/>
      <c r="K5563" s="185"/>
      <c r="L5563" s="185"/>
      <c r="M5563" s="132"/>
      <c r="N5563" s="118" t="str">
        <f>VLOOKUP(K5563,COD!$O$2:$P$10,2,FALSE)</f>
        <v>#N/A</v>
      </c>
      <c r="O5563" s="118" t="str">
        <f>VLOOKUP(L5563,COD!$O$12:$P$25,2,FALSE)</f>
        <v>#N/A</v>
      </c>
      <c r="P5563" s="119" t="str">
        <f t="shared" si="5271"/>
        <v>#N/A</v>
      </c>
    </row>
    <row r="5564" ht="23.25" customHeight="1">
      <c r="A5564" s="86" t="str">
        <f t="shared" si="5269"/>
        <v>9</v>
      </c>
      <c r="B5564" s="177">
        <v>9.0</v>
      </c>
      <c r="C5564" s="178" t="str">
        <f t="shared" si="91"/>
        <v/>
      </c>
      <c r="D5564" s="179" t="str">
        <f t="shared" ref="D5564:E5564" si="5278">D5563</f>
        <v/>
      </c>
      <c r="E5564" s="180" t="str">
        <f t="shared" si="5278"/>
        <v/>
      </c>
      <c r="F5564" s="181"/>
      <c r="G5564" s="182"/>
      <c r="H5564" s="183"/>
      <c r="I5564" s="183"/>
      <c r="J5564" s="184"/>
      <c r="K5564" s="185"/>
      <c r="L5564" s="185"/>
      <c r="M5564" s="131"/>
      <c r="N5564" s="128" t="str">
        <f>VLOOKUP(K5564,COD!$O$2:$P$10,2,FALSE)</f>
        <v>#N/A</v>
      </c>
      <c r="O5564" s="128" t="str">
        <f>VLOOKUP(L5564,COD!$O$12:$P$25,2,FALSE)</f>
        <v>#N/A</v>
      </c>
      <c r="P5564" s="119" t="str">
        <f t="shared" si="5271"/>
        <v>#N/A</v>
      </c>
    </row>
    <row r="5565" ht="23.25" customHeight="1">
      <c r="A5565" s="86" t="str">
        <f t="shared" si="5269"/>
        <v>10</v>
      </c>
      <c r="B5565" s="177">
        <v>10.0</v>
      </c>
      <c r="C5565" s="178" t="str">
        <f t="shared" si="91"/>
        <v/>
      </c>
      <c r="D5565" s="179" t="str">
        <f t="shared" ref="D5565:E5565" si="5279">D5564</f>
        <v/>
      </c>
      <c r="E5565" s="180" t="str">
        <f t="shared" si="5279"/>
        <v/>
      </c>
      <c r="F5565" s="181"/>
      <c r="G5565" s="182"/>
      <c r="H5565" s="183"/>
      <c r="I5565" s="183"/>
      <c r="J5565" s="184"/>
      <c r="K5565" s="185"/>
      <c r="L5565" s="185"/>
      <c r="M5565" s="132"/>
      <c r="N5565" s="118" t="str">
        <f>VLOOKUP(K5565,COD!$O$2:$P$10,2,FALSE)</f>
        <v>#N/A</v>
      </c>
      <c r="O5565" s="118" t="str">
        <f>VLOOKUP(L5565,COD!$O$12:$P$25,2,FALSE)</f>
        <v>#N/A</v>
      </c>
      <c r="P5565" s="119" t="str">
        <f t="shared" si="5271"/>
        <v>#N/A</v>
      </c>
    </row>
    <row r="5566" ht="23.25" customHeight="1">
      <c r="A5566" s="86" t="str">
        <f t="shared" si="5269"/>
        <v>11</v>
      </c>
      <c r="B5566" s="177">
        <v>11.0</v>
      </c>
      <c r="C5566" s="178" t="str">
        <f t="shared" si="91"/>
        <v/>
      </c>
      <c r="D5566" s="179" t="str">
        <f t="shared" ref="D5566:E5566" si="5280">D5565</f>
        <v/>
      </c>
      <c r="E5566" s="180" t="str">
        <f t="shared" si="5280"/>
        <v/>
      </c>
      <c r="F5566" s="181"/>
      <c r="G5566" s="182"/>
      <c r="H5566" s="183"/>
      <c r="I5566" s="183"/>
      <c r="J5566" s="184"/>
      <c r="K5566" s="185"/>
      <c r="L5566" s="185"/>
      <c r="M5566" s="131"/>
      <c r="N5566" s="128" t="str">
        <f>VLOOKUP(K5566,COD!$O$2:$P$10,2,FALSE)</f>
        <v>#N/A</v>
      </c>
      <c r="O5566" s="128" t="str">
        <f>VLOOKUP(L5566,COD!$O$12:$P$25,2,FALSE)</f>
        <v>#N/A</v>
      </c>
      <c r="P5566" s="119" t="str">
        <f t="shared" si="5271"/>
        <v>#N/A</v>
      </c>
    </row>
    <row r="5567" ht="23.25" customHeight="1">
      <c r="A5567" s="86" t="str">
        <f t="shared" si="5269"/>
        <v>12</v>
      </c>
      <c r="B5567" s="177">
        <v>12.0</v>
      </c>
      <c r="C5567" s="178" t="str">
        <f t="shared" si="91"/>
        <v/>
      </c>
      <c r="D5567" s="179" t="str">
        <f t="shared" ref="D5567:E5567" si="5281">D5566</f>
        <v/>
      </c>
      <c r="E5567" s="180" t="str">
        <f t="shared" si="5281"/>
        <v/>
      </c>
      <c r="F5567" s="181"/>
      <c r="G5567" s="182"/>
      <c r="H5567" s="183"/>
      <c r="I5567" s="183"/>
      <c r="J5567" s="184"/>
      <c r="K5567" s="186"/>
      <c r="L5567" s="186"/>
      <c r="M5567" s="130"/>
      <c r="N5567" s="118" t="str">
        <f>VLOOKUP(K5567,COD!$O$2:$P$10,2,FALSE)</f>
        <v>#N/A</v>
      </c>
      <c r="O5567" s="118" t="str">
        <f>VLOOKUP(L5567,COD!$O$12:$P$25,2,FALSE)</f>
        <v>#N/A</v>
      </c>
      <c r="P5567" s="119" t="str">
        <f t="shared" si="5271"/>
        <v>#N/A</v>
      </c>
    </row>
    <row r="5568" ht="23.25" customHeight="1">
      <c r="A5568" s="86" t="str">
        <f t="shared" si="5269"/>
        <v>13</v>
      </c>
      <c r="B5568" s="177">
        <v>13.0</v>
      </c>
      <c r="C5568" s="178" t="str">
        <f t="shared" si="91"/>
        <v/>
      </c>
      <c r="D5568" s="179" t="str">
        <f t="shared" ref="D5568:E5568" si="5282">D5567</f>
        <v/>
      </c>
      <c r="E5568" s="180" t="str">
        <f t="shared" si="5282"/>
        <v/>
      </c>
      <c r="F5568" s="181"/>
      <c r="G5568" s="182"/>
      <c r="H5568" s="183"/>
      <c r="I5568" s="183"/>
      <c r="J5568" s="184"/>
      <c r="K5568" s="185"/>
      <c r="L5568" s="185"/>
      <c r="M5568" s="127"/>
      <c r="N5568" s="128" t="str">
        <f>VLOOKUP(K5568,COD!$O$2:$P$10,2,FALSE)</f>
        <v>#N/A</v>
      </c>
      <c r="O5568" s="128" t="str">
        <f>VLOOKUP(L5568,COD!$O$12:$P$25,2,FALSE)</f>
        <v>#N/A</v>
      </c>
      <c r="P5568" s="119" t="str">
        <f t="shared" si="5271"/>
        <v>#N/A</v>
      </c>
    </row>
    <row r="5569" ht="23.25" customHeight="1">
      <c r="A5569" s="86" t="str">
        <f t="shared" si="5269"/>
        <v>14</v>
      </c>
      <c r="B5569" s="177">
        <v>14.0</v>
      </c>
      <c r="C5569" s="178" t="str">
        <f t="shared" si="91"/>
        <v/>
      </c>
      <c r="D5569" s="179" t="str">
        <f t="shared" ref="D5569:E5569" si="5283">D5568</f>
        <v/>
      </c>
      <c r="E5569" s="180" t="str">
        <f t="shared" si="5283"/>
        <v/>
      </c>
      <c r="F5569" s="181"/>
      <c r="G5569" s="182"/>
      <c r="H5569" s="183"/>
      <c r="I5569" s="183"/>
      <c r="J5569" s="184"/>
      <c r="K5569" s="186"/>
      <c r="L5569" s="186"/>
      <c r="M5569" s="130"/>
      <c r="N5569" s="118" t="str">
        <f>VLOOKUP(K5569,COD!$O$2:$P$10,2,FALSE)</f>
        <v>#N/A</v>
      </c>
      <c r="O5569" s="118" t="str">
        <f>VLOOKUP(L5569,COD!$O$12:$P$25,2,FALSE)</f>
        <v>#N/A</v>
      </c>
      <c r="P5569" s="119" t="str">
        <f t="shared" si="5271"/>
        <v>#N/A</v>
      </c>
    </row>
    <row r="5570" ht="23.25" customHeight="1">
      <c r="A5570" s="86" t="str">
        <f t="shared" si="5269"/>
        <v>15</v>
      </c>
      <c r="B5570" s="177">
        <v>15.0</v>
      </c>
      <c r="C5570" s="178" t="str">
        <f t="shared" si="91"/>
        <v/>
      </c>
      <c r="D5570" s="179" t="str">
        <f t="shared" ref="D5570:E5570" si="5284">D5569</f>
        <v/>
      </c>
      <c r="E5570" s="180" t="str">
        <f t="shared" si="5284"/>
        <v/>
      </c>
      <c r="F5570" s="181"/>
      <c r="G5570" s="182"/>
      <c r="H5570" s="183"/>
      <c r="I5570" s="183"/>
      <c r="J5570" s="184"/>
      <c r="K5570" s="186"/>
      <c r="L5570" s="186"/>
      <c r="M5570" s="127"/>
      <c r="N5570" s="128" t="str">
        <f>VLOOKUP(K5570,COD!$O$2:$P$10,2,FALSE)</f>
        <v>#N/A</v>
      </c>
      <c r="O5570" s="128" t="str">
        <f>VLOOKUP(L5570,COD!$O$12:$P$25,2,FALSE)</f>
        <v>#N/A</v>
      </c>
      <c r="P5570" s="119" t="str">
        <f t="shared" si="5271"/>
        <v>#N/A</v>
      </c>
    </row>
    <row r="5571" ht="23.25" customHeight="1">
      <c r="A5571" s="86" t="str">
        <f t="shared" si="5269"/>
        <v>16</v>
      </c>
      <c r="B5571" s="177">
        <v>16.0</v>
      </c>
      <c r="C5571" s="178" t="str">
        <f t="shared" si="91"/>
        <v/>
      </c>
      <c r="D5571" s="179" t="str">
        <f t="shared" ref="D5571:E5571" si="5285">D5570</f>
        <v/>
      </c>
      <c r="E5571" s="180" t="str">
        <f t="shared" si="5285"/>
        <v/>
      </c>
      <c r="F5571" s="181"/>
      <c r="G5571" s="182"/>
      <c r="H5571" s="183"/>
      <c r="I5571" s="183"/>
      <c r="J5571" s="184"/>
      <c r="K5571" s="186"/>
      <c r="L5571" s="186"/>
      <c r="M5571" s="132"/>
      <c r="N5571" s="118" t="str">
        <f>VLOOKUP(K5571,COD!$O$2:$P$10,2,FALSE)</f>
        <v>#N/A</v>
      </c>
      <c r="O5571" s="118" t="str">
        <f>VLOOKUP(L5571,COD!$O$12:$P$25,2,FALSE)</f>
        <v>#N/A</v>
      </c>
      <c r="P5571" s="119" t="str">
        <f t="shared" si="5271"/>
        <v>#N/A</v>
      </c>
    </row>
    <row r="5572" ht="23.25" customHeight="1">
      <c r="A5572" s="86" t="str">
        <f t="shared" si="5269"/>
        <v>17</v>
      </c>
      <c r="B5572" s="177">
        <v>17.0</v>
      </c>
      <c r="C5572" s="178" t="str">
        <f t="shared" si="91"/>
        <v/>
      </c>
      <c r="D5572" s="179" t="str">
        <f t="shared" ref="D5572:E5572" si="5286">D5571</f>
        <v/>
      </c>
      <c r="E5572" s="180" t="str">
        <f t="shared" si="5286"/>
        <v/>
      </c>
      <c r="F5572" s="181"/>
      <c r="G5572" s="182"/>
      <c r="H5572" s="183"/>
      <c r="I5572" s="183"/>
      <c r="J5572" s="184"/>
      <c r="K5572" s="186"/>
      <c r="L5572" s="186"/>
      <c r="M5572" s="131"/>
      <c r="N5572" s="128" t="str">
        <f>VLOOKUP(K5572,COD!$O$2:$P$10,2,FALSE)</f>
        <v>#N/A</v>
      </c>
      <c r="O5572" s="128" t="str">
        <f>VLOOKUP(L5572,COD!$O$12:$P$25,2,FALSE)</f>
        <v>#N/A</v>
      </c>
      <c r="P5572" s="119" t="str">
        <f t="shared" si="5271"/>
        <v>#N/A</v>
      </c>
    </row>
    <row r="5573" ht="23.25" customHeight="1">
      <c r="A5573" s="86" t="str">
        <f t="shared" si="5269"/>
        <v>18</v>
      </c>
      <c r="B5573" s="177">
        <v>18.0</v>
      </c>
      <c r="C5573" s="178" t="str">
        <f t="shared" si="91"/>
        <v/>
      </c>
      <c r="D5573" s="179" t="str">
        <f t="shared" ref="D5573:E5573" si="5287">D5572</f>
        <v/>
      </c>
      <c r="E5573" s="180" t="str">
        <f t="shared" si="5287"/>
        <v/>
      </c>
      <c r="F5573" s="181"/>
      <c r="G5573" s="182"/>
      <c r="H5573" s="183"/>
      <c r="I5573" s="183"/>
      <c r="J5573" s="187"/>
      <c r="K5573" s="186"/>
      <c r="L5573" s="186"/>
      <c r="M5573" s="130"/>
      <c r="N5573" s="118" t="str">
        <f>VLOOKUP(K5573,COD!$O$2:$P$10,2,FALSE)</f>
        <v>#N/A</v>
      </c>
      <c r="O5573" s="118" t="str">
        <f>VLOOKUP(L5573,COD!$O$12:$P$25,2,FALSE)</f>
        <v>#N/A</v>
      </c>
      <c r="P5573" s="119" t="str">
        <f t="shared" si="5271"/>
        <v>#N/A</v>
      </c>
    </row>
    <row r="5574" ht="23.25" customHeight="1">
      <c r="A5574" s="86" t="str">
        <f t="shared" si="5269"/>
        <v>19</v>
      </c>
      <c r="B5574" s="177">
        <v>19.0</v>
      </c>
      <c r="C5574" s="178" t="str">
        <f t="shared" si="91"/>
        <v/>
      </c>
      <c r="D5574" s="179" t="str">
        <f t="shared" ref="D5574:E5574" si="5288">D5573</f>
        <v/>
      </c>
      <c r="E5574" s="180" t="str">
        <f t="shared" si="5288"/>
        <v/>
      </c>
      <c r="F5574" s="181"/>
      <c r="G5574" s="182"/>
      <c r="H5574" s="183"/>
      <c r="I5574" s="183"/>
      <c r="J5574" s="184"/>
      <c r="K5574" s="186"/>
      <c r="L5574" s="186"/>
      <c r="M5574" s="127"/>
      <c r="N5574" s="128" t="str">
        <f>VLOOKUP(K5574,COD!$O$2:$P$10,2,FALSE)</f>
        <v>#N/A</v>
      </c>
      <c r="O5574" s="128" t="str">
        <f>VLOOKUP(L5574,COD!$O$12:$P$25,2,FALSE)</f>
        <v>#N/A</v>
      </c>
      <c r="P5574" s="119" t="str">
        <f t="shared" si="5271"/>
        <v>#N/A</v>
      </c>
    </row>
    <row r="5575" ht="23.25" customHeight="1">
      <c r="A5575" s="86" t="str">
        <f t="shared" si="5269"/>
        <v>20</v>
      </c>
      <c r="B5575" s="177">
        <v>20.0</v>
      </c>
      <c r="C5575" s="178" t="str">
        <f t="shared" si="91"/>
        <v/>
      </c>
      <c r="D5575" s="179" t="str">
        <f t="shared" ref="D5575:E5575" si="5289">D5574</f>
        <v/>
      </c>
      <c r="E5575" s="180" t="str">
        <f t="shared" si="5289"/>
        <v/>
      </c>
      <c r="F5575" s="181"/>
      <c r="G5575" s="182"/>
      <c r="H5575" s="183"/>
      <c r="I5575" s="183"/>
      <c r="J5575" s="184"/>
      <c r="K5575" s="186"/>
      <c r="L5575" s="186"/>
      <c r="M5575" s="132"/>
      <c r="N5575" s="118" t="str">
        <f>VLOOKUP(K5575,COD!$O$2:$P$10,2,FALSE)</f>
        <v>#N/A</v>
      </c>
      <c r="O5575" s="118" t="str">
        <f>VLOOKUP(L5575,COD!$O$12:$P$25,2,FALSE)</f>
        <v>#N/A</v>
      </c>
      <c r="P5575" s="119" t="str">
        <f t="shared" si="5271"/>
        <v>#N/A</v>
      </c>
    </row>
    <row r="5576" ht="23.25" customHeight="1">
      <c r="A5576" s="86" t="str">
        <f t="shared" si="5269"/>
        <v>21</v>
      </c>
      <c r="B5576" s="177">
        <v>21.0</v>
      </c>
      <c r="C5576" s="178" t="str">
        <f t="shared" si="91"/>
        <v/>
      </c>
      <c r="D5576" s="179" t="str">
        <f t="shared" ref="D5576:E5576" si="5290">D5575</f>
        <v/>
      </c>
      <c r="E5576" s="180" t="str">
        <f t="shared" si="5290"/>
        <v/>
      </c>
      <c r="F5576" s="181"/>
      <c r="G5576" s="182"/>
      <c r="H5576" s="183"/>
      <c r="I5576" s="183"/>
      <c r="J5576" s="187"/>
      <c r="K5576" s="185"/>
      <c r="L5576" s="186"/>
      <c r="M5576" s="127"/>
      <c r="N5576" s="128" t="str">
        <f>VLOOKUP(K5576,COD!$O$2:$P$10,2,FALSE)</f>
        <v>#N/A</v>
      </c>
      <c r="O5576" s="128" t="str">
        <f>VLOOKUP(L5576,COD!$O$12:$P$25,2,FALSE)</f>
        <v>#N/A</v>
      </c>
      <c r="P5576" s="119" t="str">
        <f t="shared" si="5271"/>
        <v>#N/A</v>
      </c>
    </row>
    <row r="5577" ht="23.25" customHeight="1">
      <c r="A5577" s="86" t="str">
        <f t="shared" si="5269"/>
        <v>22</v>
      </c>
      <c r="B5577" s="177">
        <v>22.0</v>
      </c>
      <c r="C5577" s="178" t="str">
        <f t="shared" si="91"/>
        <v/>
      </c>
      <c r="D5577" s="179" t="str">
        <f t="shared" ref="D5577:E5577" si="5291">D5576</f>
        <v/>
      </c>
      <c r="E5577" s="180" t="str">
        <f t="shared" si="5291"/>
        <v/>
      </c>
      <c r="F5577" s="181"/>
      <c r="G5577" s="182"/>
      <c r="H5577" s="183"/>
      <c r="I5577" s="183"/>
      <c r="J5577" s="184"/>
      <c r="K5577" s="186"/>
      <c r="L5577" s="186"/>
      <c r="M5577" s="130"/>
      <c r="N5577" s="118" t="str">
        <f>VLOOKUP(K5577,COD!$O$2:$P$10,2,FALSE)</f>
        <v>#N/A</v>
      </c>
      <c r="O5577" s="118" t="str">
        <f>VLOOKUP(L5577,COD!$O$12:$P$25,2,FALSE)</f>
        <v>#N/A</v>
      </c>
      <c r="P5577" s="119" t="str">
        <f t="shared" si="5271"/>
        <v>#N/A</v>
      </c>
    </row>
    <row r="5578" ht="23.25" customHeight="1">
      <c r="A5578" s="86" t="str">
        <f t="shared" si="5269"/>
        <v>23</v>
      </c>
      <c r="B5578" s="177">
        <v>23.0</v>
      </c>
      <c r="C5578" s="178" t="str">
        <f t="shared" si="91"/>
        <v/>
      </c>
      <c r="D5578" s="179" t="str">
        <f t="shared" ref="D5578:E5578" si="5292">D5577</f>
        <v/>
      </c>
      <c r="E5578" s="180" t="str">
        <f t="shared" si="5292"/>
        <v/>
      </c>
      <c r="F5578" s="181"/>
      <c r="G5578" s="182"/>
      <c r="H5578" s="183"/>
      <c r="I5578" s="183"/>
      <c r="J5578" s="184"/>
      <c r="K5578" s="185"/>
      <c r="L5578" s="186"/>
      <c r="M5578" s="131"/>
      <c r="N5578" s="128" t="str">
        <f>VLOOKUP(K5578,COD!$O$2:$P$10,2,FALSE)</f>
        <v>#N/A</v>
      </c>
      <c r="O5578" s="128" t="str">
        <f>VLOOKUP(L5578,COD!$O$12:$P$25,2,FALSE)</f>
        <v>#N/A</v>
      </c>
      <c r="P5578" s="119" t="str">
        <f t="shared" si="5271"/>
        <v>#N/A</v>
      </c>
    </row>
    <row r="5579" ht="23.25" customHeight="1">
      <c r="A5579" s="86" t="str">
        <f t="shared" si="5269"/>
        <v>24</v>
      </c>
      <c r="B5579" s="177">
        <v>24.0</v>
      </c>
      <c r="C5579" s="178" t="str">
        <f t="shared" si="91"/>
        <v/>
      </c>
      <c r="D5579" s="179" t="str">
        <f t="shared" ref="D5579:E5579" si="5293">D5578</f>
        <v/>
      </c>
      <c r="E5579" s="180" t="str">
        <f t="shared" si="5293"/>
        <v/>
      </c>
      <c r="F5579" s="181"/>
      <c r="G5579" s="182"/>
      <c r="H5579" s="183"/>
      <c r="I5579" s="183"/>
      <c r="J5579" s="184"/>
      <c r="K5579" s="186"/>
      <c r="L5579" s="186"/>
      <c r="M5579" s="130"/>
      <c r="N5579" s="118" t="str">
        <f>VLOOKUP(K5579,COD!$O$2:$P$10,2,FALSE)</f>
        <v>#N/A</v>
      </c>
      <c r="O5579" s="118" t="str">
        <f>VLOOKUP(L5579,COD!$O$12:$P$25,2,FALSE)</f>
        <v>#N/A</v>
      </c>
      <c r="P5579" s="119" t="str">
        <f t="shared" si="5271"/>
        <v>#N/A</v>
      </c>
    </row>
    <row r="5580" ht="23.25" customHeight="1">
      <c r="A5580" s="86" t="str">
        <f t="shared" si="5269"/>
        <v>25</v>
      </c>
      <c r="B5580" s="177">
        <v>25.0</v>
      </c>
      <c r="C5580" s="178" t="str">
        <f t="shared" si="91"/>
        <v/>
      </c>
      <c r="D5580" s="179" t="str">
        <f t="shared" ref="D5580:E5580" si="5294">D5579</f>
        <v/>
      </c>
      <c r="E5580" s="180" t="str">
        <f t="shared" si="5294"/>
        <v/>
      </c>
      <c r="F5580" s="181"/>
      <c r="G5580" s="182"/>
      <c r="H5580" s="183"/>
      <c r="I5580" s="183"/>
      <c r="J5580" s="187"/>
      <c r="K5580" s="185"/>
      <c r="L5580" s="185"/>
      <c r="M5580" s="127"/>
      <c r="N5580" s="128" t="str">
        <f>VLOOKUP(K5580,COD!$O$2:$P$10,2,FALSE)</f>
        <v>#N/A</v>
      </c>
      <c r="O5580" s="128" t="str">
        <f>VLOOKUP(L5580,COD!$O$12:$P$25,2,FALSE)</f>
        <v>#N/A</v>
      </c>
      <c r="P5580" s="119" t="str">
        <f t="shared" si="5271"/>
        <v>#N/A</v>
      </c>
    </row>
    <row r="5581" ht="23.25" customHeight="1">
      <c r="A5581" s="86" t="str">
        <f t="shared" si="5269"/>
        <v>26</v>
      </c>
      <c r="B5581" s="177">
        <v>26.0</v>
      </c>
      <c r="C5581" s="178" t="str">
        <f t="shared" si="91"/>
        <v/>
      </c>
      <c r="D5581" s="179" t="str">
        <f t="shared" ref="D5581:E5581" si="5295">D5580</f>
        <v/>
      </c>
      <c r="E5581" s="180" t="str">
        <f t="shared" si="5295"/>
        <v/>
      </c>
      <c r="F5581" s="181"/>
      <c r="G5581" s="182"/>
      <c r="H5581" s="183"/>
      <c r="I5581" s="183"/>
      <c r="J5581" s="184"/>
      <c r="K5581" s="185"/>
      <c r="L5581" s="185"/>
      <c r="M5581" s="132"/>
      <c r="N5581" s="118" t="str">
        <f>VLOOKUP(K5581,COD!$O$2:$P$10,2,FALSE)</f>
        <v>#N/A</v>
      </c>
      <c r="O5581" s="118" t="str">
        <f>VLOOKUP(L5581,COD!$O$12:$P$25,2,FALSE)</f>
        <v>#N/A</v>
      </c>
      <c r="P5581" s="119" t="str">
        <f t="shared" si="5271"/>
        <v>#N/A</v>
      </c>
    </row>
    <row r="5582" ht="23.25" customHeight="1">
      <c r="A5582" s="86" t="str">
        <f t="shared" si="5269"/>
        <v>27</v>
      </c>
      <c r="B5582" s="177">
        <v>27.0</v>
      </c>
      <c r="C5582" s="178" t="str">
        <f t="shared" si="91"/>
        <v/>
      </c>
      <c r="D5582" s="179" t="str">
        <f t="shared" ref="D5582:E5582" si="5296">D5581</f>
        <v/>
      </c>
      <c r="E5582" s="180" t="str">
        <f t="shared" si="5296"/>
        <v/>
      </c>
      <c r="F5582" s="181"/>
      <c r="G5582" s="182"/>
      <c r="H5582" s="183"/>
      <c r="I5582" s="183"/>
      <c r="J5582" s="184"/>
      <c r="K5582" s="185"/>
      <c r="L5582" s="185"/>
      <c r="M5582" s="131"/>
      <c r="N5582" s="128" t="str">
        <f>VLOOKUP(K5582,COD!$O$2:$P$10,2,FALSE)</f>
        <v>#N/A</v>
      </c>
      <c r="O5582" s="128" t="str">
        <f>VLOOKUP(L5582,COD!$O$12:$P$25,2,FALSE)</f>
        <v>#N/A</v>
      </c>
      <c r="P5582" s="119" t="str">
        <f t="shared" si="5271"/>
        <v>#N/A</v>
      </c>
    </row>
    <row r="5583" ht="23.25" customHeight="1">
      <c r="A5583" s="86" t="str">
        <f t="shared" si="5269"/>
        <v>28</v>
      </c>
      <c r="B5583" s="177">
        <v>28.0</v>
      </c>
      <c r="C5583" s="178" t="str">
        <f t="shared" si="91"/>
        <v/>
      </c>
      <c r="D5583" s="179" t="str">
        <f t="shared" ref="D5583:E5583" si="5297">D5582</f>
        <v/>
      </c>
      <c r="E5583" s="180" t="str">
        <f t="shared" si="5297"/>
        <v/>
      </c>
      <c r="F5583" s="181"/>
      <c r="G5583" s="182"/>
      <c r="H5583" s="183"/>
      <c r="I5583" s="183"/>
      <c r="J5583" s="184"/>
      <c r="K5583" s="185"/>
      <c r="L5583" s="185"/>
      <c r="M5583" s="132"/>
      <c r="N5583" s="118" t="str">
        <f>VLOOKUP(K5583,COD!$O$2:$P$10,2,FALSE)</f>
        <v>#N/A</v>
      </c>
      <c r="O5583" s="118" t="str">
        <f>VLOOKUP(L5583,COD!$O$12:$P$25,2,FALSE)</f>
        <v>#N/A</v>
      </c>
      <c r="P5583" s="119" t="str">
        <f t="shared" si="5271"/>
        <v>#N/A</v>
      </c>
    </row>
    <row r="5584" ht="23.25" customHeight="1">
      <c r="A5584" s="86" t="str">
        <f t="shared" si="5269"/>
        <v>29</v>
      </c>
      <c r="B5584" s="177">
        <v>29.0</v>
      </c>
      <c r="C5584" s="178" t="str">
        <f t="shared" si="91"/>
        <v/>
      </c>
      <c r="D5584" s="179" t="str">
        <f t="shared" ref="D5584:E5584" si="5298">D5583</f>
        <v/>
      </c>
      <c r="E5584" s="180" t="str">
        <f t="shared" si="5298"/>
        <v/>
      </c>
      <c r="F5584" s="181"/>
      <c r="G5584" s="182"/>
      <c r="H5584" s="183"/>
      <c r="I5584" s="183"/>
      <c r="J5584" s="184"/>
      <c r="K5584" s="185"/>
      <c r="L5584" s="185"/>
      <c r="M5584" s="131"/>
      <c r="N5584" s="128" t="str">
        <f>VLOOKUP(K5584,COD!$O$2:$P$10,2,FALSE)</f>
        <v>#N/A</v>
      </c>
      <c r="O5584" s="128" t="str">
        <f>VLOOKUP(L5584,COD!$O$12:$P$25,2,FALSE)</f>
        <v>#N/A</v>
      </c>
      <c r="P5584" s="119" t="str">
        <f t="shared" si="5271"/>
        <v>#N/A</v>
      </c>
    </row>
    <row r="5585" ht="23.25" customHeight="1">
      <c r="A5585" s="86" t="str">
        <f t="shared" si="5269"/>
        <v>30</v>
      </c>
      <c r="B5585" s="177">
        <v>30.0</v>
      </c>
      <c r="C5585" s="178" t="str">
        <f t="shared" si="91"/>
        <v/>
      </c>
      <c r="D5585" s="179" t="str">
        <f t="shared" ref="D5585:E5585" si="5299">D5584</f>
        <v/>
      </c>
      <c r="E5585" s="180" t="str">
        <f t="shared" si="5299"/>
        <v/>
      </c>
      <c r="F5585" s="181"/>
      <c r="G5585" s="182"/>
      <c r="H5585" s="183"/>
      <c r="I5585" s="183"/>
      <c r="J5585" s="184"/>
      <c r="K5585" s="185"/>
      <c r="L5585" s="185"/>
      <c r="M5585" s="130"/>
      <c r="N5585" s="118" t="str">
        <f>VLOOKUP(K5585,COD!$O$2:$P$10,2,FALSE)</f>
        <v>#N/A</v>
      </c>
      <c r="O5585" s="118" t="str">
        <f>VLOOKUP(L5585,COD!$O$12:$P$25,2,FALSE)</f>
        <v>#N/A</v>
      </c>
      <c r="P5585" s="119" t="str">
        <f t="shared" si="5271"/>
        <v>#N/A</v>
      </c>
    </row>
    <row r="5586" ht="23.25" customHeight="1">
      <c r="A5586" s="86" t="str">
        <f t="shared" si="5269"/>
        <v>31</v>
      </c>
      <c r="B5586" s="177">
        <v>31.0</v>
      </c>
      <c r="C5586" s="178" t="str">
        <f t="shared" si="91"/>
        <v/>
      </c>
      <c r="D5586" s="179" t="str">
        <f t="shared" ref="D5586:E5586" si="5300">D5585</f>
        <v/>
      </c>
      <c r="E5586" s="180" t="str">
        <f t="shared" si="5300"/>
        <v/>
      </c>
      <c r="F5586" s="181"/>
      <c r="G5586" s="182"/>
      <c r="H5586" s="183"/>
      <c r="I5586" s="183"/>
      <c r="J5586" s="184"/>
      <c r="K5586" s="186"/>
      <c r="L5586" s="186"/>
      <c r="M5586" s="131"/>
      <c r="N5586" s="128" t="str">
        <f>VLOOKUP(K5586,COD!$O$2:$P$10,2,FALSE)</f>
        <v>#N/A</v>
      </c>
      <c r="O5586" s="128" t="str">
        <f>VLOOKUP(L5586,COD!$O$12:$P$25,2,FALSE)</f>
        <v>#N/A</v>
      </c>
      <c r="P5586" s="119" t="str">
        <f t="shared" si="5271"/>
        <v>#N/A</v>
      </c>
    </row>
    <row r="5587" ht="23.25" customHeight="1">
      <c r="A5587" s="86" t="str">
        <f t="shared" si="5269"/>
        <v>32</v>
      </c>
      <c r="B5587" s="177">
        <v>32.0</v>
      </c>
      <c r="C5587" s="178" t="str">
        <f t="shared" si="91"/>
        <v/>
      </c>
      <c r="D5587" s="179" t="str">
        <f t="shared" ref="D5587:E5587" si="5301">D5586</f>
        <v/>
      </c>
      <c r="E5587" s="180" t="str">
        <f t="shared" si="5301"/>
        <v/>
      </c>
      <c r="F5587" s="181"/>
      <c r="G5587" s="182"/>
      <c r="H5587" s="183"/>
      <c r="I5587" s="183"/>
      <c r="J5587" s="184"/>
      <c r="K5587" s="185"/>
      <c r="L5587" s="185"/>
      <c r="M5587" s="130"/>
      <c r="N5587" s="118" t="str">
        <f>VLOOKUP(K5587,COD!$O$2:$P$10,2,FALSE)</f>
        <v>#N/A</v>
      </c>
      <c r="O5587" s="118" t="str">
        <f>VLOOKUP(L5587,COD!$O$12:$P$25,2,FALSE)</f>
        <v>#N/A</v>
      </c>
      <c r="P5587" s="119" t="str">
        <f t="shared" si="5271"/>
        <v>#N/A</v>
      </c>
    </row>
    <row r="5588" ht="23.25" customHeight="1">
      <c r="A5588" s="86" t="str">
        <f t="shared" si="5269"/>
        <v>33</v>
      </c>
      <c r="B5588" s="177">
        <v>33.0</v>
      </c>
      <c r="C5588" s="178" t="str">
        <f t="shared" si="91"/>
        <v/>
      </c>
      <c r="D5588" s="179" t="str">
        <f t="shared" ref="D5588:E5588" si="5302">D5587</f>
        <v/>
      </c>
      <c r="E5588" s="180" t="str">
        <f t="shared" si="5302"/>
        <v/>
      </c>
      <c r="F5588" s="181"/>
      <c r="G5588" s="182"/>
      <c r="H5588" s="183"/>
      <c r="I5588" s="183"/>
      <c r="J5588" s="184"/>
      <c r="K5588" s="185"/>
      <c r="L5588" s="185"/>
      <c r="M5588" s="127"/>
      <c r="N5588" s="128" t="str">
        <f>VLOOKUP(K5588,COD!$O$2:$P$10,2,FALSE)</f>
        <v>#N/A</v>
      </c>
      <c r="O5588" s="128" t="str">
        <f>VLOOKUP(L5588,COD!$O$12:$P$25,2,FALSE)</f>
        <v>#N/A</v>
      </c>
      <c r="P5588" s="119" t="str">
        <f t="shared" si="5271"/>
        <v>#N/A</v>
      </c>
    </row>
    <row r="5589" ht="23.25" customHeight="1">
      <c r="A5589" s="86" t="str">
        <f t="shared" si="5269"/>
        <v>34</v>
      </c>
      <c r="B5589" s="177">
        <v>34.0</v>
      </c>
      <c r="C5589" s="178" t="str">
        <f t="shared" si="91"/>
        <v/>
      </c>
      <c r="D5589" s="179" t="str">
        <f t="shared" ref="D5589:E5589" si="5303">D5588</f>
        <v/>
      </c>
      <c r="E5589" s="180" t="str">
        <f t="shared" si="5303"/>
        <v/>
      </c>
      <c r="F5589" s="181"/>
      <c r="G5589" s="182"/>
      <c r="H5589" s="183"/>
      <c r="I5589" s="183"/>
      <c r="J5589" s="184"/>
      <c r="K5589" s="185"/>
      <c r="L5589" s="185"/>
      <c r="M5589" s="132"/>
      <c r="N5589" s="118" t="str">
        <f>VLOOKUP(K5589,COD!$O$2:$P$10,2,FALSE)</f>
        <v>#N/A</v>
      </c>
      <c r="O5589" s="118" t="str">
        <f>VLOOKUP(L5589,COD!$O$12:$P$25,2,FALSE)</f>
        <v>#N/A</v>
      </c>
      <c r="P5589" s="119" t="str">
        <f t="shared" si="5271"/>
        <v>#N/A</v>
      </c>
    </row>
    <row r="5590" ht="23.25" customHeight="1">
      <c r="A5590" s="86" t="str">
        <f t="shared" si="5269"/>
        <v>35</v>
      </c>
      <c r="B5590" s="177">
        <v>35.0</v>
      </c>
      <c r="C5590" s="178" t="str">
        <f t="shared" si="91"/>
        <v/>
      </c>
      <c r="D5590" s="179" t="str">
        <f t="shared" ref="D5590:E5590" si="5304">D5589</f>
        <v/>
      </c>
      <c r="E5590" s="180" t="str">
        <f t="shared" si="5304"/>
        <v/>
      </c>
      <c r="F5590" s="181"/>
      <c r="G5590" s="182"/>
      <c r="H5590" s="183"/>
      <c r="I5590" s="183"/>
      <c r="J5590" s="184"/>
      <c r="K5590" s="185"/>
      <c r="L5590" s="185"/>
      <c r="M5590" s="131"/>
      <c r="N5590" s="128" t="str">
        <f>VLOOKUP(K5590,COD!$O$2:$P$10,2,FALSE)</f>
        <v>#N/A</v>
      </c>
      <c r="O5590" s="128" t="str">
        <f>VLOOKUP(L5590,COD!$O$12:$P$25,2,FALSE)</f>
        <v>#N/A</v>
      </c>
      <c r="P5590" s="119" t="str">
        <f t="shared" si="5271"/>
        <v>#N/A</v>
      </c>
    </row>
    <row r="5591" ht="23.25" customHeight="1">
      <c r="A5591" s="86" t="str">
        <f t="shared" si="5269"/>
        <v>36</v>
      </c>
      <c r="B5591" s="177">
        <v>36.0</v>
      </c>
      <c r="C5591" s="178" t="str">
        <f t="shared" si="91"/>
        <v/>
      </c>
      <c r="D5591" s="179" t="str">
        <f t="shared" ref="D5591:E5591" si="5305">D5590</f>
        <v/>
      </c>
      <c r="E5591" s="180" t="str">
        <f t="shared" si="5305"/>
        <v/>
      </c>
      <c r="F5591" s="181"/>
      <c r="G5591" s="182"/>
      <c r="H5591" s="183"/>
      <c r="I5591" s="183"/>
      <c r="J5591" s="184"/>
      <c r="K5591" s="185"/>
      <c r="L5591" s="185"/>
      <c r="M5591" s="132"/>
      <c r="N5591" s="118" t="str">
        <f>VLOOKUP(K5591,COD!$O$2:$P$10,2,FALSE)</f>
        <v>#N/A</v>
      </c>
      <c r="O5591" s="118" t="str">
        <f>VLOOKUP(L5591,COD!$O$12:$P$25,2,FALSE)</f>
        <v>#N/A</v>
      </c>
      <c r="P5591" s="119" t="str">
        <f t="shared" si="5271"/>
        <v>#N/A</v>
      </c>
    </row>
    <row r="5592" ht="23.25" customHeight="1">
      <c r="A5592" s="86" t="str">
        <f t="shared" si="5269"/>
        <v>37</v>
      </c>
      <c r="B5592" s="177">
        <v>37.0</v>
      </c>
      <c r="C5592" s="178" t="str">
        <f t="shared" si="91"/>
        <v/>
      </c>
      <c r="D5592" s="179" t="str">
        <f t="shared" ref="D5592:E5592" si="5306">D5591</f>
        <v/>
      </c>
      <c r="E5592" s="180" t="str">
        <f t="shared" si="5306"/>
        <v/>
      </c>
      <c r="F5592" s="181"/>
      <c r="G5592" s="182"/>
      <c r="H5592" s="183"/>
      <c r="I5592" s="183"/>
      <c r="J5592" s="187"/>
      <c r="K5592" s="185"/>
      <c r="L5592" s="185"/>
      <c r="M5592" s="127"/>
      <c r="N5592" s="128" t="str">
        <f>VLOOKUP(K5592,COD!$O$2:$P$10,2,FALSE)</f>
        <v>#N/A</v>
      </c>
      <c r="O5592" s="128" t="str">
        <f>VLOOKUP(L5592,COD!$O$12:$P$25,2,FALSE)</f>
        <v>#N/A</v>
      </c>
      <c r="P5592" s="119" t="str">
        <f t="shared" si="5271"/>
        <v>#N/A</v>
      </c>
    </row>
    <row r="5593" ht="23.25" customHeight="1">
      <c r="A5593" s="86" t="str">
        <f t="shared" si="5269"/>
        <v>38</v>
      </c>
      <c r="B5593" s="177">
        <v>38.0</v>
      </c>
      <c r="C5593" s="178" t="str">
        <f t="shared" si="91"/>
        <v/>
      </c>
      <c r="D5593" s="179" t="str">
        <f t="shared" ref="D5593:E5593" si="5307">D5592</f>
        <v/>
      </c>
      <c r="E5593" s="180" t="str">
        <f t="shared" si="5307"/>
        <v/>
      </c>
      <c r="F5593" s="181"/>
      <c r="G5593" s="182"/>
      <c r="H5593" s="183"/>
      <c r="I5593" s="183"/>
      <c r="J5593" s="184"/>
      <c r="K5593" s="185"/>
      <c r="L5593" s="185"/>
      <c r="M5593" s="132"/>
      <c r="N5593" s="118" t="str">
        <f>VLOOKUP(K5593,COD!$O$2:$P$10,2,FALSE)</f>
        <v>#N/A</v>
      </c>
      <c r="O5593" s="118" t="str">
        <f>VLOOKUP(L5593,COD!$O$12:$P$25,2,FALSE)</f>
        <v>#N/A</v>
      </c>
      <c r="P5593" s="119" t="str">
        <f t="shared" si="5271"/>
        <v>#N/A</v>
      </c>
    </row>
    <row r="5594" ht="23.25" customHeight="1">
      <c r="A5594" s="86" t="str">
        <f t="shared" si="5269"/>
        <v>39</v>
      </c>
      <c r="B5594" s="177">
        <v>39.0</v>
      </c>
      <c r="C5594" s="178" t="str">
        <f t="shared" si="91"/>
        <v/>
      </c>
      <c r="D5594" s="179" t="str">
        <f t="shared" ref="D5594:E5594" si="5308">D5593</f>
        <v/>
      </c>
      <c r="E5594" s="180" t="str">
        <f t="shared" si="5308"/>
        <v/>
      </c>
      <c r="F5594" s="181"/>
      <c r="G5594" s="182"/>
      <c r="H5594" s="183"/>
      <c r="I5594" s="183"/>
      <c r="J5594" s="184"/>
      <c r="K5594" s="185"/>
      <c r="L5594" s="186"/>
      <c r="M5594" s="127"/>
      <c r="N5594" s="128" t="str">
        <f>VLOOKUP(K5594,COD!$O$2:$P$10,2,FALSE)</f>
        <v>#N/A</v>
      </c>
      <c r="O5594" s="128" t="str">
        <f>VLOOKUP(L5594,COD!$O$12:$P$25,2,FALSE)</f>
        <v>#N/A</v>
      </c>
      <c r="P5594" s="119" t="str">
        <f t="shared" si="5271"/>
        <v>#N/A</v>
      </c>
    </row>
    <row r="5595" ht="23.25" customHeight="1">
      <c r="A5595" s="86" t="str">
        <f t="shared" si="5269"/>
        <v>40</v>
      </c>
      <c r="B5595" s="177">
        <v>40.0</v>
      </c>
      <c r="C5595" s="178" t="str">
        <f t="shared" si="91"/>
        <v/>
      </c>
      <c r="D5595" s="179" t="str">
        <f t="shared" ref="D5595:E5595" si="5309">D5594</f>
        <v/>
      </c>
      <c r="E5595" s="180" t="str">
        <f t="shared" si="5309"/>
        <v/>
      </c>
      <c r="F5595" s="181"/>
      <c r="G5595" s="182"/>
      <c r="H5595" s="183"/>
      <c r="I5595" s="183"/>
      <c r="J5595" s="184"/>
      <c r="K5595" s="185"/>
      <c r="L5595" s="186"/>
      <c r="M5595" s="130"/>
      <c r="N5595" s="118" t="str">
        <f>VLOOKUP(K5595,COD!$O$2:$P$10,2,FALSE)</f>
        <v>#N/A</v>
      </c>
      <c r="O5595" s="118" t="str">
        <f>VLOOKUP(L5595,COD!$O$12:$P$25,2,FALSE)</f>
        <v>#N/A</v>
      </c>
      <c r="P5595" s="119" t="str">
        <f t="shared" si="5271"/>
        <v>#N/A</v>
      </c>
    </row>
    <row r="5596" ht="23.25" customHeight="1">
      <c r="A5596" s="86" t="str">
        <f t="shared" si="5269"/>
        <v>41</v>
      </c>
      <c r="B5596" s="177">
        <v>41.0</v>
      </c>
      <c r="C5596" s="178" t="str">
        <f t="shared" si="91"/>
        <v/>
      </c>
      <c r="D5596" s="179" t="str">
        <f t="shared" ref="D5596:E5596" si="5310">D5595</f>
        <v/>
      </c>
      <c r="E5596" s="180" t="str">
        <f t="shared" si="5310"/>
        <v/>
      </c>
      <c r="F5596" s="181"/>
      <c r="G5596" s="182"/>
      <c r="H5596" s="183"/>
      <c r="I5596" s="183"/>
      <c r="J5596" s="184"/>
      <c r="K5596" s="185"/>
      <c r="L5596" s="186"/>
      <c r="M5596" s="127"/>
      <c r="N5596" s="128" t="str">
        <f>VLOOKUP(K5596,COD!$O$2:$P$10,2,FALSE)</f>
        <v>#N/A</v>
      </c>
      <c r="O5596" s="128" t="str">
        <f>VLOOKUP(L5596,COD!$O$12:$P$25,2,FALSE)</f>
        <v>#N/A</v>
      </c>
      <c r="P5596" s="119" t="str">
        <f t="shared" si="5271"/>
        <v>#N/A</v>
      </c>
    </row>
    <row r="5597" ht="23.25" customHeight="1">
      <c r="A5597" s="86" t="str">
        <f t="shared" si="5269"/>
        <v>42</v>
      </c>
      <c r="B5597" s="177">
        <v>42.0</v>
      </c>
      <c r="C5597" s="178" t="str">
        <f t="shared" si="91"/>
        <v/>
      </c>
      <c r="D5597" s="179" t="str">
        <f t="shared" ref="D5597:E5597" si="5311">D5596</f>
        <v/>
      </c>
      <c r="E5597" s="180" t="str">
        <f t="shared" si="5311"/>
        <v/>
      </c>
      <c r="F5597" s="181"/>
      <c r="G5597" s="182"/>
      <c r="H5597" s="183"/>
      <c r="I5597" s="183"/>
      <c r="J5597" s="184"/>
      <c r="K5597" s="185"/>
      <c r="L5597" s="188"/>
      <c r="M5597" s="132"/>
      <c r="N5597" s="118" t="str">
        <f>VLOOKUP(K5597,COD!$O$2:$P$10,2,FALSE)</f>
        <v>#N/A</v>
      </c>
      <c r="O5597" s="118" t="str">
        <f>VLOOKUP(L5597,COD!$O$12:$P$25,2,FALSE)</f>
        <v>#N/A</v>
      </c>
      <c r="P5597" s="119" t="str">
        <f t="shared" si="5271"/>
        <v>#N/A</v>
      </c>
    </row>
    <row r="5598" ht="23.25" customHeight="1">
      <c r="A5598" s="86" t="str">
        <f t="shared" si="5269"/>
        <v>43</v>
      </c>
      <c r="B5598" s="177">
        <v>43.0</v>
      </c>
      <c r="C5598" s="178" t="str">
        <f t="shared" si="91"/>
        <v/>
      </c>
      <c r="D5598" s="179" t="str">
        <f t="shared" ref="D5598:E5598" si="5312">D5597</f>
        <v/>
      </c>
      <c r="E5598" s="180" t="str">
        <f t="shared" si="5312"/>
        <v/>
      </c>
      <c r="F5598" s="181"/>
      <c r="G5598" s="182"/>
      <c r="H5598" s="183"/>
      <c r="I5598" s="183"/>
      <c r="J5598" s="184"/>
      <c r="K5598" s="186"/>
      <c r="L5598" s="186"/>
      <c r="M5598" s="131"/>
      <c r="N5598" s="128" t="str">
        <f>VLOOKUP(K5598,COD!$O$2:$P$10,2,FALSE)</f>
        <v>#N/A</v>
      </c>
      <c r="O5598" s="128" t="str">
        <f>VLOOKUP(L5598,COD!$O$12:$P$25,2,FALSE)</f>
        <v>#N/A</v>
      </c>
      <c r="P5598" s="119" t="str">
        <f t="shared" si="5271"/>
        <v>#N/A</v>
      </c>
    </row>
    <row r="5599" ht="23.25" customHeight="1">
      <c r="A5599" s="86" t="str">
        <f t="shared" si="5269"/>
        <v>44</v>
      </c>
      <c r="B5599" s="177">
        <v>44.0</v>
      </c>
      <c r="C5599" s="178" t="str">
        <f t="shared" si="91"/>
        <v/>
      </c>
      <c r="D5599" s="179" t="str">
        <f t="shared" ref="D5599:E5599" si="5313">D5598</f>
        <v/>
      </c>
      <c r="E5599" s="180" t="str">
        <f t="shared" si="5313"/>
        <v/>
      </c>
      <c r="F5599" s="181"/>
      <c r="G5599" s="182"/>
      <c r="H5599" s="183"/>
      <c r="I5599" s="183"/>
      <c r="J5599" s="184"/>
      <c r="K5599" s="186"/>
      <c r="L5599" s="186"/>
      <c r="M5599" s="130"/>
      <c r="N5599" s="118" t="str">
        <f>VLOOKUP(K5599,COD!$O$2:$P$10,2,FALSE)</f>
        <v>#N/A</v>
      </c>
      <c r="O5599" s="118" t="str">
        <f>VLOOKUP(L5599,COD!$O$12:$P$25,2,FALSE)</f>
        <v>#N/A</v>
      </c>
      <c r="P5599" s="119" t="str">
        <f t="shared" si="5271"/>
        <v>#N/A</v>
      </c>
    </row>
    <row r="5600" ht="23.25" customHeight="1">
      <c r="A5600" s="86" t="str">
        <f t="shared" si="5269"/>
        <v>45</v>
      </c>
      <c r="B5600" s="177">
        <v>45.0</v>
      </c>
      <c r="C5600" s="178" t="str">
        <f t="shared" si="91"/>
        <v/>
      </c>
      <c r="D5600" s="179" t="str">
        <f t="shared" ref="D5600:E5600" si="5314">D5599</f>
        <v/>
      </c>
      <c r="E5600" s="180" t="str">
        <f t="shared" si="5314"/>
        <v/>
      </c>
      <c r="F5600" s="181"/>
      <c r="G5600" s="182"/>
      <c r="H5600" s="183"/>
      <c r="I5600" s="183"/>
      <c r="J5600" s="184"/>
      <c r="K5600" s="189"/>
      <c r="L5600" s="190"/>
      <c r="M5600" s="127"/>
      <c r="N5600" s="128" t="str">
        <f>VLOOKUP(K5600,COD!$O$2:$P$10,2,FALSE)</f>
        <v>#N/A</v>
      </c>
      <c r="O5600" s="128" t="str">
        <f>VLOOKUP(L5600,COD!$O$12:$P$25,2,FALSE)</f>
        <v>#N/A</v>
      </c>
      <c r="P5600" s="119" t="str">
        <f t="shared" si="5271"/>
        <v>#N/A</v>
      </c>
    </row>
    <row r="5601" ht="23.25" customHeight="1">
      <c r="A5601" s="86" t="str">
        <f t="shared" si="5269"/>
        <v>46</v>
      </c>
      <c r="B5601" s="177">
        <v>46.0</v>
      </c>
      <c r="C5601" s="178" t="str">
        <f t="shared" si="91"/>
        <v/>
      </c>
      <c r="D5601" s="179" t="str">
        <f t="shared" ref="D5601:E5601" si="5315">D5600</f>
        <v/>
      </c>
      <c r="E5601" s="180" t="str">
        <f t="shared" si="5315"/>
        <v/>
      </c>
      <c r="F5601" s="181"/>
      <c r="G5601" s="182"/>
      <c r="H5601" s="183"/>
      <c r="I5601" s="183"/>
      <c r="J5601" s="187"/>
      <c r="K5601" s="186"/>
      <c r="L5601" s="186"/>
      <c r="M5601" s="132"/>
      <c r="N5601" s="118" t="str">
        <f>VLOOKUP(K5601,COD!$O$2:$P$10,2,FALSE)</f>
        <v>#N/A</v>
      </c>
      <c r="O5601" s="118" t="str">
        <f>VLOOKUP(L5601,COD!$O$12:$P$25,2,FALSE)</f>
        <v>#N/A</v>
      </c>
      <c r="P5601" s="119" t="str">
        <f t="shared" si="5271"/>
        <v>#N/A</v>
      </c>
    </row>
    <row r="5602" ht="23.25" customHeight="1">
      <c r="A5602" s="86" t="str">
        <f t="shared" si="5269"/>
        <v>47</v>
      </c>
      <c r="B5602" s="177">
        <v>47.0</v>
      </c>
      <c r="C5602" s="178" t="str">
        <f t="shared" si="91"/>
        <v/>
      </c>
      <c r="D5602" s="179" t="str">
        <f t="shared" ref="D5602:E5602" si="5316">D5601</f>
        <v/>
      </c>
      <c r="E5602" s="180" t="str">
        <f t="shared" si="5316"/>
        <v/>
      </c>
      <c r="F5602" s="181"/>
      <c r="G5602" s="182"/>
      <c r="H5602" s="183"/>
      <c r="I5602" s="183"/>
      <c r="J5602" s="184"/>
      <c r="K5602" s="185"/>
      <c r="L5602" s="186"/>
      <c r="M5602" s="127"/>
      <c r="N5602" s="128" t="str">
        <f>VLOOKUP(K5602,COD!$O$2:$P$10,2,FALSE)</f>
        <v>#N/A</v>
      </c>
      <c r="O5602" s="128" t="str">
        <f>VLOOKUP(L5602,COD!$O$12:$P$25,2,FALSE)</f>
        <v>#N/A</v>
      </c>
      <c r="P5602" s="119" t="str">
        <f t="shared" si="5271"/>
        <v>#N/A</v>
      </c>
    </row>
    <row r="5603" ht="23.25" customHeight="1">
      <c r="A5603" s="86" t="str">
        <f t="shared" si="5269"/>
        <v>48</v>
      </c>
      <c r="B5603" s="177">
        <v>48.0</v>
      </c>
      <c r="C5603" s="178" t="str">
        <f t="shared" si="91"/>
        <v/>
      </c>
      <c r="D5603" s="179" t="str">
        <f t="shared" ref="D5603:E5603" si="5317">D5602</f>
        <v/>
      </c>
      <c r="E5603" s="180" t="str">
        <f t="shared" si="5317"/>
        <v/>
      </c>
      <c r="F5603" s="181"/>
      <c r="G5603" s="182"/>
      <c r="H5603" s="183"/>
      <c r="I5603" s="183"/>
      <c r="J5603" s="184"/>
      <c r="K5603" s="186"/>
      <c r="L5603" s="186"/>
      <c r="M5603" s="132"/>
      <c r="N5603" s="118" t="str">
        <f>VLOOKUP(K5603,COD!$O$2:$P$10,2,FALSE)</f>
        <v>#N/A</v>
      </c>
      <c r="O5603" s="118" t="str">
        <f>VLOOKUP(L5603,COD!$O$12:$P$25,2,FALSE)</f>
        <v>#N/A</v>
      </c>
      <c r="P5603" s="119" t="str">
        <f t="shared" si="5271"/>
        <v>#N/A</v>
      </c>
    </row>
    <row r="5604" ht="23.25" customHeight="1">
      <c r="A5604" s="86" t="str">
        <f t="shared" si="5269"/>
        <v>49</v>
      </c>
      <c r="B5604" s="177">
        <v>49.0</v>
      </c>
      <c r="C5604" s="178" t="str">
        <f t="shared" si="91"/>
        <v/>
      </c>
      <c r="D5604" s="179" t="str">
        <f t="shared" ref="D5604:E5604" si="5318">D5603</f>
        <v/>
      </c>
      <c r="E5604" s="180" t="str">
        <f t="shared" si="5318"/>
        <v/>
      </c>
      <c r="F5604" s="181"/>
      <c r="G5604" s="182"/>
      <c r="H5604" s="183"/>
      <c r="I5604" s="183"/>
      <c r="J5604" s="184"/>
      <c r="K5604" s="185"/>
      <c r="L5604" s="186"/>
      <c r="M5604" s="127"/>
      <c r="N5604" s="128" t="str">
        <f>VLOOKUP(K5604,COD!$O$2:$P$10,2,FALSE)</f>
        <v>#N/A</v>
      </c>
      <c r="O5604" s="128" t="str">
        <f>VLOOKUP(L5604,COD!$O$12:$P$25,2,FALSE)</f>
        <v>#N/A</v>
      </c>
      <c r="P5604" s="119" t="str">
        <f t="shared" si="5271"/>
        <v>#N/A</v>
      </c>
    </row>
    <row r="5605" ht="23.25" customHeight="1">
      <c r="A5605" s="86" t="str">
        <f t="shared" si="5269"/>
        <v>50</v>
      </c>
      <c r="B5605" s="177">
        <v>50.0</v>
      </c>
      <c r="C5605" s="178" t="str">
        <f t="shared" si="91"/>
        <v/>
      </c>
      <c r="D5605" s="179" t="str">
        <f t="shared" ref="D5605:E5605" si="5319">D5604</f>
        <v/>
      </c>
      <c r="E5605" s="180" t="str">
        <f t="shared" si="5319"/>
        <v/>
      </c>
      <c r="F5605" s="181"/>
      <c r="G5605" s="182"/>
      <c r="H5605" s="183"/>
      <c r="I5605" s="183"/>
      <c r="J5605" s="184"/>
      <c r="K5605" s="186"/>
      <c r="L5605" s="186"/>
      <c r="M5605" s="132"/>
      <c r="N5605" s="118" t="str">
        <f>VLOOKUP(K5605,COD!$O$2:$P$10,2,FALSE)</f>
        <v>#N/A</v>
      </c>
      <c r="O5605" s="118" t="str">
        <f>VLOOKUP(L5605,COD!$O$12:$P$25,2,FALSE)</f>
        <v>#N/A</v>
      </c>
      <c r="P5605" s="119" t="str">
        <f t="shared" si="5271"/>
        <v>#N/A</v>
      </c>
    </row>
    <row r="5606" ht="23.25" customHeight="1">
      <c r="A5606" s="86" t="str">
        <f t="shared" si="5269"/>
        <v>51</v>
      </c>
      <c r="B5606" s="177">
        <v>51.0</v>
      </c>
      <c r="C5606" s="178" t="str">
        <f t="shared" si="91"/>
        <v/>
      </c>
      <c r="D5606" s="179" t="str">
        <f t="shared" ref="D5606:E5606" si="5320">D5605</f>
        <v/>
      </c>
      <c r="E5606" s="180" t="str">
        <f t="shared" si="5320"/>
        <v/>
      </c>
      <c r="F5606" s="181"/>
      <c r="G5606" s="182"/>
      <c r="H5606" s="183"/>
      <c r="I5606" s="183"/>
      <c r="J5606" s="187"/>
      <c r="K5606" s="186"/>
      <c r="L5606" s="186"/>
      <c r="M5606" s="131"/>
      <c r="N5606" s="128" t="str">
        <f>VLOOKUP(K5606,COD!$O$2:$P$10,2,FALSE)</f>
        <v>#N/A</v>
      </c>
      <c r="O5606" s="128" t="str">
        <f>VLOOKUP(L5606,COD!$O$12:$P$25,2,FALSE)</f>
        <v>#N/A</v>
      </c>
      <c r="P5606" s="119" t="str">
        <f t="shared" si="5271"/>
        <v>#N/A</v>
      </c>
    </row>
    <row r="5607" ht="23.25" customHeight="1">
      <c r="A5607" s="86" t="str">
        <f t="shared" si="5269"/>
        <v>52</v>
      </c>
      <c r="B5607" s="177">
        <v>52.0</v>
      </c>
      <c r="C5607" s="178" t="str">
        <f t="shared" si="91"/>
        <v/>
      </c>
      <c r="D5607" s="179" t="str">
        <f t="shared" ref="D5607:E5607" si="5321">D5606</f>
        <v/>
      </c>
      <c r="E5607" s="180" t="str">
        <f t="shared" si="5321"/>
        <v/>
      </c>
      <c r="F5607" s="181"/>
      <c r="G5607" s="182"/>
      <c r="H5607" s="183"/>
      <c r="I5607" s="183"/>
      <c r="J5607" s="184"/>
      <c r="K5607" s="186"/>
      <c r="L5607" s="186"/>
      <c r="M5607" s="132"/>
      <c r="N5607" s="119" t="str">
        <f>VLOOKUP(K5607,COD!$O$2:$P$10,2,FALSE)</f>
        <v>#N/A</v>
      </c>
      <c r="O5607" s="119" t="str">
        <f>VLOOKUP(L5607,COD!$O$12:$P$25,2,FALSE)</f>
        <v>#N/A</v>
      </c>
      <c r="P5607" s="119" t="str">
        <f t="shared" si="5271"/>
        <v>#N/A</v>
      </c>
    </row>
    <row r="5608" ht="23.25" customHeight="1">
      <c r="A5608" s="86" t="str">
        <f t="shared" si="5269"/>
        <v>53</v>
      </c>
      <c r="B5608" s="177">
        <v>53.0</v>
      </c>
      <c r="C5608" s="178" t="str">
        <f t="shared" si="91"/>
        <v/>
      </c>
      <c r="D5608" s="179" t="str">
        <f t="shared" ref="D5608:E5608" si="5322">D5607</f>
        <v/>
      </c>
      <c r="E5608" s="180" t="str">
        <f t="shared" si="5322"/>
        <v/>
      </c>
      <c r="F5608" s="181"/>
      <c r="G5608" s="182"/>
      <c r="H5608" s="183"/>
      <c r="I5608" s="183"/>
      <c r="J5608" s="184"/>
      <c r="K5608" s="185"/>
      <c r="L5608" s="185"/>
      <c r="M5608" s="127"/>
      <c r="N5608" s="119" t="str">
        <f>VLOOKUP(K5608,COD!$O$2:$P$10,2,FALSE)</f>
        <v>#N/A</v>
      </c>
      <c r="O5608" s="119" t="str">
        <f>VLOOKUP(L5608,COD!$O$12:$P$25,2,FALSE)</f>
        <v>#N/A</v>
      </c>
      <c r="P5608" s="119" t="str">
        <f t="shared" si="5271"/>
        <v>#N/A</v>
      </c>
    </row>
    <row r="5609" ht="23.25" customHeight="1">
      <c r="A5609" s="86" t="str">
        <f t="shared" si="5269"/>
        <v>54</v>
      </c>
      <c r="B5609" s="177">
        <v>54.0</v>
      </c>
      <c r="C5609" s="178" t="str">
        <f t="shared" si="91"/>
        <v/>
      </c>
      <c r="D5609" s="179" t="str">
        <f t="shared" ref="D5609:E5609" si="5323">D5608</f>
        <v/>
      </c>
      <c r="E5609" s="180" t="str">
        <f t="shared" si="5323"/>
        <v/>
      </c>
      <c r="F5609" s="181"/>
      <c r="G5609" s="182"/>
      <c r="H5609" s="183"/>
      <c r="I5609" s="183"/>
      <c r="J5609" s="184"/>
      <c r="K5609" s="186"/>
      <c r="L5609" s="186"/>
      <c r="M5609" s="132"/>
      <c r="N5609" s="119" t="str">
        <f>VLOOKUP(K5609,COD!$O$2:$P$10,2,FALSE)</f>
        <v>#N/A</v>
      </c>
      <c r="O5609" s="119" t="str">
        <f>VLOOKUP(L5609,COD!$O$12:$P$25,2,FALSE)</f>
        <v>#N/A</v>
      </c>
      <c r="P5609" s="119" t="str">
        <f t="shared" si="5271"/>
        <v>#N/A</v>
      </c>
    </row>
    <row r="5610" ht="23.25" customHeight="1">
      <c r="A5610" s="86" t="str">
        <f t="shared" si="5269"/>
        <v>55</v>
      </c>
      <c r="B5610" s="177">
        <v>55.0</v>
      </c>
      <c r="C5610" s="178" t="str">
        <f t="shared" si="91"/>
        <v/>
      </c>
      <c r="D5610" s="179" t="str">
        <f t="shared" ref="D5610:E5610" si="5324">D5609</f>
        <v/>
      </c>
      <c r="E5610" s="180" t="str">
        <f t="shared" si="5324"/>
        <v/>
      </c>
      <c r="F5610" s="181"/>
      <c r="G5610" s="182"/>
      <c r="H5610" s="183"/>
      <c r="I5610" s="183"/>
      <c r="J5610" s="184"/>
      <c r="K5610" s="185"/>
      <c r="L5610" s="186"/>
      <c r="M5610" s="131"/>
      <c r="N5610" s="119" t="str">
        <f>VLOOKUP(K5610,COD!$O$2:$P$10,2,FALSE)</f>
        <v>#N/A</v>
      </c>
      <c r="O5610" s="119" t="str">
        <f>VLOOKUP(L5610,COD!$O$12:$P$25,2,FALSE)</f>
        <v>#N/A</v>
      </c>
      <c r="P5610" s="119" t="str">
        <f t="shared" si="5271"/>
        <v>#N/A</v>
      </c>
    </row>
    <row r="5611" ht="23.25" customHeight="1">
      <c r="A5611" s="86" t="str">
        <f t="shared" si="5269"/>
        <v>56</v>
      </c>
      <c r="B5611" s="177">
        <v>56.0</v>
      </c>
      <c r="C5611" s="178" t="str">
        <f t="shared" si="91"/>
        <v/>
      </c>
      <c r="D5611" s="179" t="str">
        <f t="shared" ref="D5611:E5611" si="5325">D5610</f>
        <v/>
      </c>
      <c r="E5611" s="180" t="str">
        <f t="shared" si="5325"/>
        <v/>
      </c>
      <c r="F5611" s="181"/>
      <c r="G5611" s="182"/>
      <c r="H5611" s="183"/>
      <c r="I5611" s="183"/>
      <c r="J5611" s="184"/>
      <c r="K5611" s="186"/>
      <c r="L5611" s="186"/>
      <c r="M5611" s="130"/>
      <c r="N5611" s="119" t="str">
        <f>VLOOKUP(K5611,COD!$O$2:$P$10,2,FALSE)</f>
        <v>#N/A</v>
      </c>
      <c r="O5611" s="119" t="str">
        <f>VLOOKUP(L5611,COD!$O$12:$P$25,2,FALSE)</f>
        <v>#N/A</v>
      </c>
      <c r="P5611" s="119" t="str">
        <f t="shared" si="5271"/>
        <v>#N/A</v>
      </c>
    </row>
    <row r="5612" ht="23.25" customHeight="1">
      <c r="A5612" s="86" t="str">
        <f t="shared" si="5269"/>
        <v>57</v>
      </c>
      <c r="B5612" s="177">
        <v>57.0</v>
      </c>
      <c r="C5612" s="178" t="str">
        <f t="shared" si="91"/>
        <v/>
      </c>
      <c r="D5612" s="179" t="str">
        <f t="shared" ref="D5612:E5612" si="5326">D5611</f>
        <v/>
      </c>
      <c r="E5612" s="180" t="str">
        <f t="shared" si="5326"/>
        <v/>
      </c>
      <c r="F5612" s="181"/>
      <c r="G5612" s="182"/>
      <c r="H5612" s="183"/>
      <c r="I5612" s="183"/>
      <c r="J5612" s="184"/>
      <c r="K5612" s="185"/>
      <c r="L5612" s="185"/>
      <c r="M5612" s="127"/>
      <c r="N5612" s="119" t="str">
        <f>VLOOKUP(K5612,COD!$O$2:$P$10,2,FALSE)</f>
        <v>#N/A</v>
      </c>
      <c r="O5612" s="119" t="str">
        <f>VLOOKUP(L5612,COD!$O$12:$P$25,2,FALSE)</f>
        <v>#N/A</v>
      </c>
      <c r="P5612" s="119" t="str">
        <f t="shared" si="5271"/>
        <v>#N/A</v>
      </c>
    </row>
    <row r="5613" ht="23.25" customHeight="1">
      <c r="A5613" s="86" t="str">
        <f t="shared" si="5269"/>
        <v>58</v>
      </c>
      <c r="B5613" s="177">
        <v>58.0</v>
      </c>
      <c r="C5613" s="178" t="str">
        <f t="shared" si="91"/>
        <v/>
      </c>
      <c r="D5613" s="179" t="str">
        <f t="shared" ref="D5613:E5613" si="5327">D5612</f>
        <v/>
      </c>
      <c r="E5613" s="180" t="str">
        <f t="shared" si="5327"/>
        <v/>
      </c>
      <c r="F5613" s="181"/>
      <c r="G5613" s="182"/>
      <c r="H5613" s="183"/>
      <c r="I5613" s="183"/>
      <c r="J5613" s="184"/>
      <c r="K5613" s="185"/>
      <c r="L5613" s="185"/>
      <c r="M5613" s="132"/>
      <c r="N5613" s="119" t="str">
        <f>VLOOKUP(K5613,COD!$O$2:$P$10,2,FALSE)</f>
        <v>#N/A</v>
      </c>
      <c r="O5613" s="119" t="str">
        <f>VLOOKUP(L5613,COD!$O$12:$P$25,2,FALSE)</f>
        <v>#N/A</v>
      </c>
      <c r="P5613" s="119" t="str">
        <f t="shared" si="5271"/>
        <v>#N/A</v>
      </c>
    </row>
    <row r="5614" ht="23.25" customHeight="1">
      <c r="A5614" s="86" t="str">
        <f t="shared" si="5269"/>
        <v>59</v>
      </c>
      <c r="B5614" s="177">
        <v>59.0</v>
      </c>
      <c r="C5614" s="178" t="str">
        <f t="shared" si="91"/>
        <v/>
      </c>
      <c r="D5614" s="179" t="str">
        <f t="shared" ref="D5614:E5614" si="5328">D5613</f>
        <v/>
      </c>
      <c r="E5614" s="180" t="str">
        <f t="shared" si="5328"/>
        <v/>
      </c>
      <c r="F5614" s="181"/>
      <c r="G5614" s="182"/>
      <c r="H5614" s="183"/>
      <c r="I5614" s="183"/>
      <c r="J5614" s="184"/>
      <c r="K5614" s="185"/>
      <c r="L5614" s="185"/>
      <c r="M5614" s="127"/>
      <c r="N5614" s="119" t="str">
        <f>VLOOKUP(K5614,COD!$O$2:$P$10,2,FALSE)</f>
        <v>#N/A</v>
      </c>
      <c r="O5614" s="119" t="str">
        <f>VLOOKUP(L5614,COD!$O$12:$P$25,2,FALSE)</f>
        <v>#N/A</v>
      </c>
      <c r="P5614" s="119" t="str">
        <f t="shared" si="5271"/>
        <v>#N/A</v>
      </c>
    </row>
    <row r="5615" ht="23.25" customHeight="1">
      <c r="A5615" s="86" t="str">
        <f t="shared" si="5269"/>
        <v>60</v>
      </c>
      <c r="B5615" s="177">
        <v>60.0</v>
      </c>
      <c r="C5615" s="178" t="str">
        <f t="shared" si="91"/>
        <v/>
      </c>
      <c r="D5615" s="179" t="str">
        <f t="shared" ref="D5615:E5615" si="5329">D5614</f>
        <v/>
      </c>
      <c r="E5615" s="180" t="str">
        <f t="shared" si="5329"/>
        <v/>
      </c>
      <c r="F5615" s="181"/>
      <c r="G5615" s="182"/>
      <c r="H5615" s="183"/>
      <c r="I5615" s="183"/>
      <c r="J5615" s="184"/>
      <c r="K5615" s="185"/>
      <c r="L5615" s="185"/>
      <c r="M5615" s="132"/>
      <c r="N5615" s="119" t="str">
        <f>VLOOKUP(K5615,COD!$O$2:$P$10,2,FALSE)</f>
        <v>#N/A</v>
      </c>
      <c r="O5615" s="119" t="str">
        <f>VLOOKUP(L5615,COD!$O$12:$P$25,2,FALSE)</f>
        <v>#N/A</v>
      </c>
      <c r="P5615" s="119" t="str">
        <f t="shared" si="5271"/>
        <v>#N/A</v>
      </c>
    </row>
    <row r="5616" ht="23.25" customHeight="1">
      <c r="A5616" s="86" t="str">
        <f t="shared" si="5269"/>
        <v>61</v>
      </c>
      <c r="B5616" s="177">
        <v>61.0</v>
      </c>
      <c r="C5616" s="178" t="str">
        <f t="shared" si="91"/>
        <v/>
      </c>
      <c r="D5616" s="179" t="str">
        <f t="shared" ref="D5616:E5616" si="5330">D5615</f>
        <v/>
      </c>
      <c r="E5616" s="180" t="str">
        <f t="shared" si="5330"/>
        <v/>
      </c>
      <c r="F5616" s="181"/>
      <c r="G5616" s="182"/>
      <c r="H5616" s="183"/>
      <c r="I5616" s="183"/>
      <c r="J5616" s="187"/>
      <c r="K5616" s="185"/>
      <c r="L5616" s="185"/>
      <c r="M5616" s="127"/>
      <c r="N5616" s="119" t="str">
        <f>VLOOKUP(K5616,COD!$O$2:$P$10,2,FALSE)</f>
        <v>#N/A</v>
      </c>
      <c r="O5616" s="119" t="str">
        <f>VLOOKUP(L5616,COD!$O$12:$P$25,2,FALSE)</f>
        <v>#N/A</v>
      </c>
      <c r="P5616" s="119" t="str">
        <f t="shared" si="5271"/>
        <v>#N/A</v>
      </c>
    </row>
    <row r="5617" ht="23.25" customHeight="1">
      <c r="A5617" s="86" t="str">
        <f t="shared" si="5269"/>
        <v>62</v>
      </c>
      <c r="B5617" s="177">
        <v>62.0</v>
      </c>
      <c r="C5617" s="178" t="str">
        <f t="shared" si="91"/>
        <v/>
      </c>
      <c r="D5617" s="179" t="str">
        <f t="shared" ref="D5617:E5617" si="5331">D5616</f>
        <v/>
      </c>
      <c r="E5617" s="180" t="str">
        <f t="shared" si="5331"/>
        <v/>
      </c>
      <c r="F5617" s="181"/>
      <c r="G5617" s="182"/>
      <c r="H5617" s="183"/>
      <c r="I5617" s="183"/>
      <c r="J5617" s="187"/>
      <c r="K5617" s="186"/>
      <c r="L5617" s="186"/>
      <c r="M5617" s="130"/>
      <c r="N5617" s="119" t="str">
        <f>VLOOKUP(K5617,COD!$O$2:$P$10,2,FALSE)</f>
        <v>#N/A</v>
      </c>
      <c r="O5617" s="119" t="str">
        <f>VLOOKUP(L5617,COD!$O$12:$P$25,2,FALSE)</f>
        <v>#N/A</v>
      </c>
      <c r="P5617" s="119" t="str">
        <f t="shared" si="5271"/>
        <v>#N/A</v>
      </c>
    </row>
    <row r="5618" ht="23.25" customHeight="1">
      <c r="A5618" s="86" t="str">
        <f t="shared" si="5269"/>
        <v>63</v>
      </c>
      <c r="B5618" s="177">
        <v>63.0</v>
      </c>
      <c r="C5618" s="178" t="str">
        <f t="shared" si="91"/>
        <v/>
      </c>
      <c r="D5618" s="179" t="str">
        <f t="shared" ref="D5618:E5618" si="5332">D5617</f>
        <v/>
      </c>
      <c r="E5618" s="180" t="str">
        <f t="shared" si="5332"/>
        <v/>
      </c>
      <c r="F5618" s="181"/>
      <c r="G5618" s="182"/>
      <c r="H5618" s="183"/>
      <c r="I5618" s="183"/>
      <c r="J5618" s="187"/>
      <c r="K5618" s="185"/>
      <c r="L5618" s="185"/>
      <c r="M5618" s="131"/>
      <c r="N5618" s="119" t="str">
        <f>VLOOKUP(K5618,COD!$O$2:$P$10,2,FALSE)</f>
        <v>#N/A</v>
      </c>
      <c r="O5618" s="119" t="str">
        <f>VLOOKUP(L5618,COD!$O$12:$P$25,2,FALSE)</f>
        <v>#N/A</v>
      </c>
      <c r="P5618" s="119" t="str">
        <f t="shared" si="5271"/>
        <v>#N/A</v>
      </c>
    </row>
    <row r="5619" ht="23.25" customHeight="1">
      <c r="A5619" s="86" t="str">
        <f t="shared" si="5269"/>
        <v>64</v>
      </c>
      <c r="B5619" s="177">
        <v>64.0</v>
      </c>
      <c r="C5619" s="178" t="str">
        <f t="shared" si="91"/>
        <v/>
      </c>
      <c r="D5619" s="179" t="str">
        <f t="shared" ref="D5619:E5619" si="5333">D5618</f>
        <v/>
      </c>
      <c r="E5619" s="180" t="str">
        <f t="shared" si="5333"/>
        <v/>
      </c>
      <c r="F5619" s="181"/>
      <c r="G5619" s="182"/>
      <c r="H5619" s="183"/>
      <c r="I5619" s="183"/>
      <c r="J5619" s="184"/>
      <c r="K5619" s="185"/>
      <c r="L5619" s="185"/>
      <c r="M5619" s="130"/>
      <c r="N5619" s="119" t="str">
        <f>VLOOKUP(K5619,COD!$O$2:$P$10,2,FALSE)</f>
        <v>#N/A</v>
      </c>
      <c r="O5619" s="119" t="str">
        <f>VLOOKUP(L5619,COD!$O$12:$P$25,2,FALSE)</f>
        <v>#N/A</v>
      </c>
      <c r="P5619" s="119" t="str">
        <f t="shared" si="5271"/>
        <v>#N/A</v>
      </c>
    </row>
    <row r="5620" ht="23.25" customHeight="1">
      <c r="A5620" s="86" t="str">
        <f t="shared" si="5269"/>
        <v>65</v>
      </c>
      <c r="B5620" s="177">
        <v>65.0</v>
      </c>
      <c r="C5620" s="178" t="str">
        <f t="shared" si="91"/>
        <v/>
      </c>
      <c r="D5620" s="179" t="str">
        <f t="shared" ref="D5620:E5620" si="5334">D5619</f>
        <v/>
      </c>
      <c r="E5620" s="180" t="str">
        <f t="shared" si="5334"/>
        <v/>
      </c>
      <c r="F5620" s="181"/>
      <c r="G5620" s="182"/>
      <c r="H5620" s="183"/>
      <c r="I5620" s="183"/>
      <c r="J5620" s="184"/>
      <c r="K5620" s="185"/>
      <c r="L5620" s="185"/>
      <c r="M5620" s="131"/>
      <c r="N5620" s="119" t="str">
        <f>VLOOKUP(K5620,COD!$O$2:$P$10,2,FALSE)</f>
        <v>#N/A</v>
      </c>
      <c r="O5620" s="119" t="str">
        <f>VLOOKUP(L5620,COD!$O$12:$P$25,2,FALSE)</f>
        <v>#N/A</v>
      </c>
      <c r="P5620" s="119" t="str">
        <f t="shared" si="5271"/>
        <v>#N/A</v>
      </c>
    </row>
    <row r="5621" ht="23.25" customHeight="1">
      <c r="A5621" s="86" t="str">
        <f t="shared" si="5269"/>
        <v>66</v>
      </c>
      <c r="B5621" s="177">
        <v>66.0</v>
      </c>
      <c r="C5621" s="178" t="str">
        <f t="shared" si="91"/>
        <v/>
      </c>
      <c r="D5621" s="179" t="str">
        <f t="shared" ref="D5621:E5621" si="5335">D5620</f>
        <v/>
      </c>
      <c r="E5621" s="180" t="str">
        <f t="shared" si="5335"/>
        <v/>
      </c>
      <c r="F5621" s="181"/>
      <c r="G5621" s="182"/>
      <c r="H5621" s="183"/>
      <c r="I5621" s="183"/>
      <c r="J5621" s="184"/>
      <c r="K5621" s="186"/>
      <c r="L5621" s="186"/>
      <c r="M5621" s="130"/>
      <c r="N5621" s="119" t="str">
        <f>VLOOKUP(K5621,COD!$O$2:$P$10,2,FALSE)</f>
        <v>#N/A</v>
      </c>
      <c r="O5621" s="119" t="str">
        <f>VLOOKUP(L5621,COD!$O$12:$P$25,2,FALSE)</f>
        <v>#N/A</v>
      </c>
      <c r="P5621" s="119" t="str">
        <f t="shared" si="5271"/>
        <v>#N/A</v>
      </c>
    </row>
    <row r="5622" ht="23.25" customHeight="1">
      <c r="A5622" s="86" t="str">
        <f t="shared" si="5269"/>
        <v>67</v>
      </c>
      <c r="B5622" s="177">
        <v>67.0</v>
      </c>
      <c r="C5622" s="178" t="str">
        <f t="shared" si="91"/>
        <v/>
      </c>
      <c r="D5622" s="179" t="str">
        <f t="shared" ref="D5622:E5622" si="5336">D5621</f>
        <v/>
      </c>
      <c r="E5622" s="180" t="str">
        <f t="shared" si="5336"/>
        <v/>
      </c>
      <c r="F5622" s="181"/>
      <c r="G5622" s="182"/>
      <c r="H5622" s="183"/>
      <c r="I5622" s="183"/>
      <c r="J5622" s="184"/>
      <c r="K5622" s="185"/>
      <c r="L5622" s="185"/>
      <c r="M5622" s="127"/>
      <c r="N5622" s="119" t="str">
        <f>VLOOKUP(K5622,COD!$O$2:$P$10,2,FALSE)</f>
        <v>#N/A</v>
      </c>
      <c r="O5622" s="119" t="str">
        <f>VLOOKUP(L5622,COD!$O$12:$P$25,2,FALSE)</f>
        <v>#N/A</v>
      </c>
      <c r="P5622" s="119" t="str">
        <f t="shared" si="5271"/>
        <v>#N/A</v>
      </c>
    </row>
    <row r="5623" ht="23.25" customHeight="1">
      <c r="A5623" s="86" t="str">
        <f t="shared" si="5269"/>
        <v>68</v>
      </c>
      <c r="B5623" s="177">
        <v>68.0</v>
      </c>
      <c r="C5623" s="178" t="str">
        <f t="shared" si="91"/>
        <v/>
      </c>
      <c r="D5623" s="179" t="str">
        <f t="shared" ref="D5623:E5623" si="5337">D5622</f>
        <v/>
      </c>
      <c r="E5623" s="180" t="str">
        <f t="shared" si="5337"/>
        <v/>
      </c>
      <c r="F5623" s="181"/>
      <c r="G5623" s="182"/>
      <c r="H5623" s="183"/>
      <c r="I5623" s="183"/>
      <c r="J5623" s="187"/>
      <c r="K5623" s="186"/>
      <c r="L5623" s="186"/>
      <c r="M5623" s="130"/>
      <c r="N5623" s="119" t="str">
        <f>VLOOKUP(K5623,COD!$O$2:$P$10,2,FALSE)</f>
        <v>#N/A</v>
      </c>
      <c r="O5623" s="119" t="str">
        <f>VLOOKUP(L5623,COD!$O$12:$P$25,2,FALSE)</f>
        <v>#N/A</v>
      </c>
      <c r="P5623" s="119" t="str">
        <f t="shared" si="5271"/>
        <v>#N/A</v>
      </c>
    </row>
    <row r="5624" ht="23.25" customHeight="1">
      <c r="A5624" s="86" t="str">
        <f t="shared" si="5269"/>
        <v>69</v>
      </c>
      <c r="B5624" s="177">
        <v>69.0</v>
      </c>
      <c r="C5624" s="178" t="str">
        <f t="shared" si="91"/>
        <v/>
      </c>
      <c r="D5624" s="179" t="str">
        <f t="shared" ref="D5624:E5624" si="5338">D5623</f>
        <v/>
      </c>
      <c r="E5624" s="180" t="str">
        <f t="shared" si="5338"/>
        <v/>
      </c>
      <c r="F5624" s="181"/>
      <c r="G5624" s="182"/>
      <c r="H5624" s="183"/>
      <c r="I5624" s="183"/>
      <c r="J5624" s="184"/>
      <c r="K5624" s="186"/>
      <c r="L5624" s="186"/>
      <c r="M5624" s="131"/>
      <c r="N5624" s="119" t="str">
        <f>VLOOKUP(K5624,COD!$O$2:$P$10,2,FALSE)</f>
        <v>#N/A</v>
      </c>
      <c r="O5624" s="119" t="str">
        <f>VLOOKUP(L5624,COD!$O$12:$P$25,2,FALSE)</f>
        <v>#N/A</v>
      </c>
      <c r="P5624" s="119" t="str">
        <f t="shared" si="5271"/>
        <v>#N/A</v>
      </c>
    </row>
    <row r="5625" ht="23.25" customHeight="1">
      <c r="A5625" s="86" t="str">
        <f t="shared" si="5269"/>
        <v>70</v>
      </c>
      <c r="B5625" s="191">
        <v>70.0</v>
      </c>
      <c r="C5625" s="192" t="str">
        <f t="shared" si="91"/>
        <v/>
      </c>
      <c r="D5625" s="193" t="str">
        <f t="shared" ref="D5625:E5625" si="5339">D5624</f>
        <v/>
      </c>
      <c r="E5625" s="194" t="str">
        <f t="shared" si="5339"/>
        <v/>
      </c>
      <c r="F5625" s="195"/>
      <c r="G5625" s="196"/>
      <c r="H5625" s="197"/>
      <c r="I5625" s="197"/>
      <c r="J5625" s="198"/>
      <c r="K5625" s="199"/>
      <c r="L5625" s="199"/>
      <c r="M5625" s="166"/>
      <c r="N5625" s="119" t="str">
        <f>VLOOKUP(K5625,COD!$O$2:$P$10,2,FALSE)</f>
        <v>#N/A</v>
      </c>
      <c r="O5625" s="119" t="str">
        <f>VLOOKUP(L5625,COD!$O$12:$P$25,2,FALSE)</f>
        <v>#N/A</v>
      </c>
      <c r="P5625" s="119" t="str">
        <f t="shared" si="5271"/>
        <v>#N/A</v>
      </c>
    </row>
    <row r="5626" ht="21.0" customHeight="1">
      <c r="A5626" s="86" t="str">
        <f t="shared" ref="A5626:A5628" si="5341">E5626&amp;D5626&amp;F5626</f>
        <v>CLAVE ROJA</v>
      </c>
      <c r="B5626" s="167" t="s">
        <v>450</v>
      </c>
      <c r="C5626" s="200" t="str">
        <f t="shared" si="91"/>
        <v/>
      </c>
      <c r="D5626" s="201" t="str">
        <f t="shared" ref="D5626:E5626" si="5340">D5625</f>
        <v/>
      </c>
      <c r="E5626" s="202" t="str">
        <f t="shared" si="5340"/>
        <v/>
      </c>
      <c r="F5626" s="203" t="s">
        <v>21</v>
      </c>
      <c r="G5626" s="150"/>
      <c r="H5626" s="150"/>
      <c r="I5626" s="150"/>
      <c r="J5626" s="151"/>
      <c r="K5626" s="152"/>
      <c r="L5626" s="151"/>
      <c r="M5626" s="153"/>
      <c r="N5626" s="119" t="str">
        <f>VLOOKUP(K5626,COD!$O$2:$P$10,2,FALSE)</f>
        <v>#N/A</v>
      </c>
      <c r="O5626" s="119" t="str">
        <f>VLOOKUP(L5626,COD!$O$12:$P$25,2,FALSE)</f>
        <v>#N/A</v>
      </c>
      <c r="P5626" s="119" t="str">
        <f t="shared" si="5271"/>
        <v>#N/A</v>
      </c>
    </row>
    <row r="5627" ht="21.0" customHeight="1">
      <c r="A5627" s="86" t="str">
        <f t="shared" si="5341"/>
        <v>CLAVE AMARILLA</v>
      </c>
      <c r="B5627" s="177" t="s">
        <v>450</v>
      </c>
      <c r="C5627" s="204" t="str">
        <f t="shared" si="91"/>
        <v/>
      </c>
      <c r="D5627" s="205" t="str">
        <f t="shared" ref="D5627:E5627" si="5342">D5626</f>
        <v/>
      </c>
      <c r="E5627" s="180" t="str">
        <f t="shared" si="5342"/>
        <v/>
      </c>
      <c r="F5627" s="206" t="s">
        <v>32</v>
      </c>
      <c r="G5627" s="157"/>
      <c r="H5627" s="157"/>
      <c r="I5627" s="157"/>
      <c r="J5627" s="158"/>
      <c r="K5627" s="159"/>
      <c r="L5627" s="158"/>
      <c r="M5627" s="130"/>
      <c r="N5627" s="119" t="str">
        <f>VLOOKUP(K5627,COD!$O$2:$P$10,2,FALSE)</f>
        <v>#N/A</v>
      </c>
      <c r="O5627" s="119" t="str">
        <f>VLOOKUP(L5627,COD!$O$12:$P$25,2,FALSE)</f>
        <v>#N/A</v>
      </c>
      <c r="P5627" s="119" t="str">
        <f t="shared" si="5271"/>
        <v>#N/A</v>
      </c>
    </row>
    <row r="5628" ht="21.0" customHeight="1">
      <c r="A5628" s="86" t="str">
        <f t="shared" si="5341"/>
        <v>CLAVE AZUL</v>
      </c>
      <c r="B5628" s="191" t="s">
        <v>450</v>
      </c>
      <c r="C5628" s="207" t="str">
        <f t="shared" si="91"/>
        <v/>
      </c>
      <c r="D5628" s="208" t="str">
        <f t="shared" ref="D5628:E5628" si="5343">D5627</f>
        <v/>
      </c>
      <c r="E5628" s="194" t="str">
        <f t="shared" si="5343"/>
        <v/>
      </c>
      <c r="F5628" s="209" t="s">
        <v>43</v>
      </c>
      <c r="G5628" s="163"/>
      <c r="H5628" s="163"/>
      <c r="I5628" s="163"/>
      <c r="J5628" s="164"/>
      <c r="K5628" s="165"/>
      <c r="L5628" s="164"/>
      <c r="M5628" s="166"/>
      <c r="N5628" s="119" t="str">
        <f>VLOOKUP(K5628,COD!$O$2:$P$10,2,FALSE)</f>
        <v>#N/A</v>
      </c>
      <c r="O5628" s="119" t="str">
        <f>VLOOKUP(L5628,COD!$O$12:$P$25,2,FALSE)</f>
        <v>#N/A</v>
      </c>
      <c r="P5628" s="119" t="str">
        <f t="shared" si="5271"/>
        <v>#N/A</v>
      </c>
    </row>
    <row r="5629" ht="23.25" customHeight="1">
      <c r="A5629" s="86" t="str">
        <f t="shared" ref="A5629:A5698" si="5344">E5629&amp;D5629&amp;B5629</f>
        <v>1</v>
      </c>
      <c r="B5629" s="108">
        <v>1.0</v>
      </c>
      <c r="C5629" s="109" t="str">
        <f t="shared" si="91"/>
        <v/>
      </c>
      <c r="D5629" s="110" t="str">
        <f>VLOOKUP($B$2&amp;$E5629,'Numeración'!$A$4:$G$63,5,FALSE)</f>
        <v/>
      </c>
      <c r="E5629" s="210"/>
      <c r="F5629" s="211"/>
      <c r="G5629" s="113"/>
      <c r="H5629" s="114"/>
      <c r="I5629" s="114"/>
      <c r="J5629" s="212"/>
      <c r="K5629" s="175"/>
      <c r="L5629" s="175"/>
      <c r="M5629" s="117"/>
      <c r="N5629" s="118" t="str">
        <f>VLOOKUP(K5629,COD!$O$2:$P$10,2,FALSE)</f>
        <v>#N/A</v>
      </c>
      <c r="O5629" s="118" t="str">
        <f>VLOOKUP(L5629,COD!$O$12:$P$25,2,FALSE)</f>
        <v>#N/A</v>
      </c>
      <c r="P5629" s="119" t="str">
        <f t="shared" si="5271"/>
        <v>#N/A</v>
      </c>
    </row>
    <row r="5630" ht="23.25" customHeight="1">
      <c r="A5630" s="86" t="str">
        <f t="shared" si="5344"/>
        <v>2</v>
      </c>
      <c r="B5630" s="120">
        <v>2.0</v>
      </c>
      <c r="C5630" s="121" t="str">
        <f t="shared" si="91"/>
        <v/>
      </c>
      <c r="D5630" s="122" t="str">
        <f t="shared" ref="D5630:E5630" si="5345">D5629</f>
        <v/>
      </c>
      <c r="E5630" s="123" t="str">
        <f t="shared" si="5345"/>
        <v/>
      </c>
      <c r="F5630" s="213"/>
      <c r="G5630" s="124"/>
      <c r="H5630" s="125"/>
      <c r="I5630" s="125"/>
      <c r="J5630" s="214"/>
      <c r="K5630" s="185"/>
      <c r="L5630" s="186"/>
      <c r="M5630" s="127"/>
      <c r="N5630" s="128" t="str">
        <f>VLOOKUP(K5630,COD!$O$2:$P$10,2,FALSE)</f>
        <v>#N/A</v>
      </c>
      <c r="O5630" s="128" t="str">
        <f>VLOOKUP(L5630,COD!$O$12:$P$25,2,FALSE)</f>
        <v>#N/A</v>
      </c>
      <c r="P5630" s="119" t="str">
        <f t="shared" si="5271"/>
        <v>#N/A</v>
      </c>
    </row>
    <row r="5631" ht="23.25" customHeight="1">
      <c r="A5631" s="86" t="str">
        <f t="shared" si="5344"/>
        <v>3</v>
      </c>
      <c r="B5631" s="120">
        <v>3.0</v>
      </c>
      <c r="C5631" s="121" t="str">
        <f t="shared" si="91"/>
        <v/>
      </c>
      <c r="D5631" s="122" t="str">
        <f t="shared" ref="D5631:E5631" si="5346">D5630</f>
        <v/>
      </c>
      <c r="E5631" s="123" t="str">
        <f t="shared" si="5346"/>
        <v/>
      </c>
      <c r="F5631" s="213"/>
      <c r="G5631" s="124"/>
      <c r="H5631" s="125"/>
      <c r="I5631" s="125"/>
      <c r="J5631" s="214"/>
      <c r="K5631" s="185"/>
      <c r="L5631" s="185"/>
      <c r="M5631" s="130"/>
      <c r="N5631" s="118" t="str">
        <f>VLOOKUP(K5631,COD!$O$2:$P$10,2,FALSE)</f>
        <v>#N/A</v>
      </c>
      <c r="O5631" s="118" t="str">
        <f>VLOOKUP(L5631,COD!$O$12:$P$25,2,FALSE)</f>
        <v>#N/A</v>
      </c>
      <c r="P5631" s="119" t="str">
        <f t="shared" si="5271"/>
        <v>#N/A</v>
      </c>
    </row>
    <row r="5632" ht="23.25" customHeight="1">
      <c r="A5632" s="86" t="str">
        <f t="shared" si="5344"/>
        <v>4</v>
      </c>
      <c r="B5632" s="120">
        <v>4.0</v>
      </c>
      <c r="C5632" s="121" t="str">
        <f t="shared" si="91"/>
        <v/>
      </c>
      <c r="D5632" s="122" t="str">
        <f t="shared" ref="D5632:E5632" si="5347">D5631</f>
        <v/>
      </c>
      <c r="E5632" s="123" t="str">
        <f t="shared" si="5347"/>
        <v/>
      </c>
      <c r="F5632" s="213"/>
      <c r="G5632" s="124"/>
      <c r="H5632" s="125"/>
      <c r="I5632" s="125"/>
      <c r="J5632" s="214"/>
      <c r="K5632" s="185"/>
      <c r="L5632" s="185"/>
      <c r="M5632" s="127"/>
      <c r="N5632" s="128" t="str">
        <f>VLOOKUP(K5632,COD!$O$2:$P$10,2,FALSE)</f>
        <v>#N/A</v>
      </c>
      <c r="O5632" s="128" t="str">
        <f>VLOOKUP(L5632,COD!$O$12:$P$25,2,FALSE)</f>
        <v>#N/A</v>
      </c>
      <c r="P5632" s="119" t="str">
        <f t="shared" si="5271"/>
        <v>#N/A</v>
      </c>
    </row>
    <row r="5633" ht="23.25" customHeight="1">
      <c r="A5633" s="86" t="str">
        <f t="shared" si="5344"/>
        <v>5</v>
      </c>
      <c r="B5633" s="120">
        <v>5.0</v>
      </c>
      <c r="C5633" s="121" t="str">
        <f t="shared" si="91"/>
        <v/>
      </c>
      <c r="D5633" s="122" t="str">
        <f t="shared" ref="D5633:E5633" si="5348">D5632</f>
        <v/>
      </c>
      <c r="E5633" s="123" t="str">
        <f t="shared" si="5348"/>
        <v/>
      </c>
      <c r="F5633" s="213"/>
      <c r="G5633" s="124"/>
      <c r="H5633" s="125"/>
      <c r="I5633" s="125"/>
      <c r="J5633" s="214"/>
      <c r="K5633" s="185"/>
      <c r="L5633" s="185"/>
      <c r="M5633" s="130"/>
      <c r="N5633" s="118" t="str">
        <f>VLOOKUP(K5633,COD!$O$2:$P$10,2,FALSE)</f>
        <v>#N/A</v>
      </c>
      <c r="O5633" s="118" t="str">
        <f>VLOOKUP(L5633,COD!$O$12:$P$25,2,FALSE)</f>
        <v>#N/A</v>
      </c>
      <c r="P5633" s="119" t="str">
        <f t="shared" si="5271"/>
        <v>#N/A</v>
      </c>
    </row>
    <row r="5634" ht="23.25" customHeight="1">
      <c r="A5634" s="86" t="str">
        <f t="shared" si="5344"/>
        <v>6</v>
      </c>
      <c r="B5634" s="120">
        <v>6.0</v>
      </c>
      <c r="C5634" s="121" t="str">
        <f t="shared" si="91"/>
        <v/>
      </c>
      <c r="D5634" s="122" t="str">
        <f t="shared" ref="D5634:E5634" si="5349">D5633</f>
        <v/>
      </c>
      <c r="E5634" s="123" t="str">
        <f t="shared" si="5349"/>
        <v/>
      </c>
      <c r="F5634" s="213"/>
      <c r="G5634" s="124"/>
      <c r="H5634" s="125"/>
      <c r="I5634" s="125"/>
      <c r="J5634" s="214"/>
      <c r="K5634" s="185"/>
      <c r="L5634" s="185"/>
      <c r="M5634" s="131"/>
      <c r="N5634" s="128" t="str">
        <f>VLOOKUP(K5634,COD!$O$2:$P$10,2,FALSE)</f>
        <v>#N/A</v>
      </c>
      <c r="O5634" s="128" t="str">
        <f>VLOOKUP(L5634,COD!$O$12:$P$25,2,FALSE)</f>
        <v>#N/A</v>
      </c>
      <c r="P5634" s="119" t="str">
        <f t="shared" si="5271"/>
        <v>#N/A</v>
      </c>
    </row>
    <row r="5635" ht="23.25" customHeight="1">
      <c r="A5635" s="86" t="str">
        <f t="shared" si="5344"/>
        <v>7</v>
      </c>
      <c r="B5635" s="120">
        <v>7.0</v>
      </c>
      <c r="C5635" s="121" t="str">
        <f t="shared" si="91"/>
        <v/>
      </c>
      <c r="D5635" s="122" t="str">
        <f t="shared" ref="D5635:E5635" si="5350">D5634</f>
        <v/>
      </c>
      <c r="E5635" s="123" t="str">
        <f t="shared" si="5350"/>
        <v/>
      </c>
      <c r="F5635" s="213"/>
      <c r="G5635" s="124"/>
      <c r="H5635" s="125"/>
      <c r="I5635" s="125"/>
      <c r="J5635" s="214"/>
      <c r="K5635" s="185"/>
      <c r="L5635" s="185"/>
      <c r="M5635" s="132"/>
      <c r="N5635" s="118" t="str">
        <f>VLOOKUP(K5635,COD!$O$2:$P$10,2,FALSE)</f>
        <v>#N/A</v>
      </c>
      <c r="O5635" s="118" t="str">
        <f>VLOOKUP(L5635,COD!$O$12:$P$25,2,FALSE)</f>
        <v>#N/A</v>
      </c>
      <c r="P5635" s="119" t="str">
        <f t="shared" si="5271"/>
        <v>#N/A</v>
      </c>
    </row>
    <row r="5636" ht="23.25" customHeight="1">
      <c r="A5636" s="86" t="str">
        <f t="shared" si="5344"/>
        <v>8</v>
      </c>
      <c r="B5636" s="120">
        <v>8.0</v>
      </c>
      <c r="C5636" s="121" t="str">
        <f t="shared" si="91"/>
        <v/>
      </c>
      <c r="D5636" s="122" t="str">
        <f t="shared" ref="D5636:E5636" si="5351">D5635</f>
        <v/>
      </c>
      <c r="E5636" s="123" t="str">
        <f t="shared" si="5351"/>
        <v/>
      </c>
      <c r="F5636" s="213"/>
      <c r="G5636" s="124"/>
      <c r="H5636" s="125"/>
      <c r="I5636" s="125"/>
      <c r="J5636" s="214"/>
      <c r="K5636" s="185"/>
      <c r="L5636" s="185"/>
      <c r="M5636" s="127"/>
      <c r="N5636" s="128" t="str">
        <f>VLOOKUP(K5636,COD!$O$2:$P$10,2,FALSE)</f>
        <v>#N/A</v>
      </c>
      <c r="O5636" s="128" t="str">
        <f>VLOOKUP(L5636,COD!$O$12:$P$25,2,FALSE)</f>
        <v>#N/A</v>
      </c>
      <c r="P5636" s="119" t="str">
        <f t="shared" si="5271"/>
        <v>#N/A</v>
      </c>
    </row>
    <row r="5637" ht="23.25" customHeight="1">
      <c r="A5637" s="86" t="str">
        <f t="shared" si="5344"/>
        <v>9</v>
      </c>
      <c r="B5637" s="120">
        <v>9.0</v>
      </c>
      <c r="C5637" s="121" t="str">
        <f t="shared" si="91"/>
        <v/>
      </c>
      <c r="D5637" s="122" t="str">
        <f t="shared" ref="D5637:E5637" si="5352">D5636</f>
        <v/>
      </c>
      <c r="E5637" s="123" t="str">
        <f t="shared" si="5352"/>
        <v/>
      </c>
      <c r="F5637" s="213"/>
      <c r="G5637" s="124"/>
      <c r="H5637" s="125"/>
      <c r="I5637" s="125"/>
      <c r="J5637" s="214"/>
      <c r="K5637" s="185"/>
      <c r="L5637" s="185"/>
      <c r="M5637" s="130"/>
      <c r="N5637" s="118" t="str">
        <f>VLOOKUP(K5637,COD!$O$2:$P$10,2,FALSE)</f>
        <v>#N/A</v>
      </c>
      <c r="O5637" s="118" t="str">
        <f>VLOOKUP(L5637,COD!$O$12:$P$25,2,FALSE)</f>
        <v>#N/A</v>
      </c>
      <c r="P5637" s="119" t="str">
        <f t="shared" si="5271"/>
        <v>#N/A</v>
      </c>
    </row>
    <row r="5638" ht="23.25" customHeight="1">
      <c r="A5638" s="86" t="str">
        <f t="shared" si="5344"/>
        <v>10</v>
      </c>
      <c r="B5638" s="120">
        <v>10.0</v>
      </c>
      <c r="C5638" s="121" t="str">
        <f t="shared" si="91"/>
        <v/>
      </c>
      <c r="D5638" s="122" t="str">
        <f t="shared" ref="D5638:E5638" si="5353">D5637</f>
        <v/>
      </c>
      <c r="E5638" s="123" t="str">
        <f t="shared" si="5353"/>
        <v/>
      </c>
      <c r="F5638" s="213"/>
      <c r="G5638" s="124"/>
      <c r="H5638" s="125"/>
      <c r="I5638" s="125"/>
      <c r="J5638" s="214"/>
      <c r="K5638" s="185"/>
      <c r="L5638" s="185"/>
      <c r="M5638" s="127"/>
      <c r="N5638" s="128" t="str">
        <f>VLOOKUP(K5638,COD!$O$2:$P$10,2,FALSE)</f>
        <v>#N/A</v>
      </c>
      <c r="O5638" s="128" t="str">
        <f>VLOOKUP(L5638,COD!$O$12:$P$25,2,FALSE)</f>
        <v>#N/A</v>
      </c>
      <c r="P5638" s="119" t="str">
        <f t="shared" si="5271"/>
        <v>#N/A</v>
      </c>
    </row>
    <row r="5639" ht="23.25" customHeight="1">
      <c r="A5639" s="86" t="str">
        <f t="shared" si="5344"/>
        <v>11</v>
      </c>
      <c r="B5639" s="120">
        <v>11.0</v>
      </c>
      <c r="C5639" s="121" t="str">
        <f t="shared" si="91"/>
        <v/>
      </c>
      <c r="D5639" s="122" t="str">
        <f t="shared" ref="D5639:E5639" si="5354">D5638</f>
        <v/>
      </c>
      <c r="E5639" s="123" t="str">
        <f t="shared" si="5354"/>
        <v/>
      </c>
      <c r="F5639" s="213"/>
      <c r="G5639" s="124"/>
      <c r="H5639" s="125"/>
      <c r="I5639" s="125"/>
      <c r="J5639" s="214"/>
      <c r="K5639" s="185"/>
      <c r="L5639" s="185"/>
      <c r="M5639" s="130"/>
      <c r="N5639" s="118" t="str">
        <f>VLOOKUP(K5639,COD!$O$2:$P$10,2,FALSE)</f>
        <v>#N/A</v>
      </c>
      <c r="O5639" s="118" t="str">
        <f>VLOOKUP(L5639,COD!$O$12:$P$25,2,FALSE)</f>
        <v>#N/A</v>
      </c>
      <c r="P5639" s="119" t="str">
        <f t="shared" si="5271"/>
        <v>#N/A</v>
      </c>
    </row>
    <row r="5640" ht="23.25" customHeight="1">
      <c r="A5640" s="86" t="str">
        <f t="shared" si="5344"/>
        <v>12</v>
      </c>
      <c r="B5640" s="120">
        <v>12.0</v>
      </c>
      <c r="C5640" s="121" t="str">
        <f t="shared" si="91"/>
        <v/>
      </c>
      <c r="D5640" s="122" t="str">
        <f t="shared" ref="D5640:E5640" si="5355">D5639</f>
        <v/>
      </c>
      <c r="E5640" s="123" t="str">
        <f t="shared" si="5355"/>
        <v/>
      </c>
      <c r="F5640" s="213"/>
      <c r="G5640" s="124"/>
      <c r="H5640" s="125"/>
      <c r="I5640" s="125"/>
      <c r="J5640" s="214"/>
      <c r="K5640" s="186"/>
      <c r="L5640" s="186"/>
      <c r="M5640" s="131"/>
      <c r="N5640" s="128" t="str">
        <f>VLOOKUP(K5640,COD!$O$2:$P$10,2,FALSE)</f>
        <v>#N/A</v>
      </c>
      <c r="O5640" s="128" t="str">
        <f>VLOOKUP(L5640,COD!$O$12:$P$25,2,FALSE)</f>
        <v>#N/A</v>
      </c>
      <c r="P5640" s="119" t="str">
        <f t="shared" si="5271"/>
        <v>#N/A</v>
      </c>
    </row>
    <row r="5641" ht="23.25" customHeight="1">
      <c r="A5641" s="86" t="str">
        <f t="shared" si="5344"/>
        <v>13</v>
      </c>
      <c r="B5641" s="120">
        <v>13.0</v>
      </c>
      <c r="C5641" s="121" t="str">
        <f t="shared" si="91"/>
        <v/>
      </c>
      <c r="D5641" s="122" t="str">
        <f t="shared" ref="D5641:E5641" si="5356">D5640</f>
        <v/>
      </c>
      <c r="E5641" s="123" t="str">
        <f t="shared" si="5356"/>
        <v/>
      </c>
      <c r="F5641" s="213"/>
      <c r="G5641" s="124"/>
      <c r="H5641" s="125"/>
      <c r="I5641" s="125"/>
      <c r="J5641" s="214"/>
      <c r="K5641" s="185"/>
      <c r="L5641" s="185"/>
      <c r="M5641" s="132"/>
      <c r="N5641" s="118" t="str">
        <f>VLOOKUP(K5641,COD!$O$2:$P$10,2,FALSE)</f>
        <v>#N/A</v>
      </c>
      <c r="O5641" s="118" t="str">
        <f>VLOOKUP(L5641,COD!$O$12:$P$25,2,FALSE)</f>
        <v>#N/A</v>
      </c>
      <c r="P5641" s="119" t="str">
        <f t="shared" si="5271"/>
        <v>#N/A</v>
      </c>
    </row>
    <row r="5642" ht="23.25" customHeight="1">
      <c r="A5642" s="86" t="str">
        <f t="shared" si="5344"/>
        <v>14</v>
      </c>
      <c r="B5642" s="120">
        <v>14.0</v>
      </c>
      <c r="C5642" s="121" t="str">
        <f t="shared" si="91"/>
        <v/>
      </c>
      <c r="D5642" s="122" t="str">
        <f t="shared" ref="D5642:E5642" si="5357">D5641</f>
        <v/>
      </c>
      <c r="E5642" s="123" t="str">
        <f t="shared" si="5357"/>
        <v/>
      </c>
      <c r="F5642" s="213"/>
      <c r="G5642" s="124"/>
      <c r="H5642" s="125"/>
      <c r="I5642" s="125"/>
      <c r="J5642" s="214"/>
      <c r="K5642" s="186"/>
      <c r="L5642" s="186"/>
      <c r="M5642" s="131"/>
      <c r="N5642" s="128" t="str">
        <f>VLOOKUP(K5642,COD!$O$2:$P$10,2,FALSE)</f>
        <v>#N/A</v>
      </c>
      <c r="O5642" s="128" t="str">
        <f>VLOOKUP(L5642,COD!$O$12:$P$25,2,FALSE)</f>
        <v>#N/A</v>
      </c>
      <c r="P5642" s="119" t="str">
        <f t="shared" si="5271"/>
        <v>#N/A</v>
      </c>
    </row>
    <row r="5643" ht="23.25" customHeight="1">
      <c r="A5643" s="86" t="str">
        <f t="shared" si="5344"/>
        <v>15</v>
      </c>
      <c r="B5643" s="120">
        <v>15.0</v>
      </c>
      <c r="C5643" s="121" t="str">
        <f t="shared" si="91"/>
        <v/>
      </c>
      <c r="D5643" s="122" t="str">
        <f t="shared" ref="D5643:E5643" si="5358">D5642</f>
        <v/>
      </c>
      <c r="E5643" s="123" t="str">
        <f t="shared" si="5358"/>
        <v/>
      </c>
      <c r="F5643" s="213"/>
      <c r="G5643" s="124"/>
      <c r="H5643" s="125"/>
      <c r="I5643" s="125"/>
      <c r="J5643" s="214"/>
      <c r="K5643" s="186"/>
      <c r="L5643" s="186"/>
      <c r="M5643" s="132"/>
      <c r="N5643" s="118" t="str">
        <f>VLOOKUP(K5643,COD!$O$2:$P$10,2,FALSE)</f>
        <v>#N/A</v>
      </c>
      <c r="O5643" s="118" t="str">
        <f>VLOOKUP(L5643,COD!$O$12:$P$25,2,FALSE)</f>
        <v>#N/A</v>
      </c>
      <c r="P5643" s="119" t="str">
        <f t="shared" si="5271"/>
        <v>#N/A</v>
      </c>
    </row>
    <row r="5644" ht="23.25" customHeight="1">
      <c r="A5644" s="86" t="str">
        <f t="shared" si="5344"/>
        <v>16</v>
      </c>
      <c r="B5644" s="120">
        <v>16.0</v>
      </c>
      <c r="C5644" s="121" t="str">
        <f t="shared" si="91"/>
        <v/>
      </c>
      <c r="D5644" s="122" t="str">
        <f t="shared" ref="D5644:E5644" si="5359">D5643</f>
        <v/>
      </c>
      <c r="E5644" s="123" t="str">
        <f t="shared" si="5359"/>
        <v/>
      </c>
      <c r="F5644" s="213"/>
      <c r="G5644" s="124"/>
      <c r="H5644" s="125"/>
      <c r="I5644" s="125"/>
      <c r="J5644" s="214"/>
      <c r="K5644" s="186"/>
      <c r="L5644" s="186"/>
      <c r="M5644" s="127"/>
      <c r="N5644" s="128" t="str">
        <f>VLOOKUP(K5644,COD!$O$2:$P$10,2,FALSE)</f>
        <v>#N/A</v>
      </c>
      <c r="O5644" s="128" t="str">
        <f>VLOOKUP(L5644,COD!$O$12:$P$25,2,FALSE)</f>
        <v>#N/A</v>
      </c>
      <c r="P5644" s="119" t="str">
        <f t="shared" si="5271"/>
        <v>#N/A</v>
      </c>
    </row>
    <row r="5645" ht="23.25" customHeight="1">
      <c r="A5645" s="86" t="str">
        <f t="shared" si="5344"/>
        <v>17</v>
      </c>
      <c r="B5645" s="120">
        <v>17.0</v>
      </c>
      <c r="C5645" s="121" t="str">
        <f t="shared" si="91"/>
        <v/>
      </c>
      <c r="D5645" s="122" t="str">
        <f t="shared" ref="D5645:E5645" si="5360">D5644</f>
        <v/>
      </c>
      <c r="E5645" s="123" t="str">
        <f t="shared" si="5360"/>
        <v/>
      </c>
      <c r="F5645" s="213"/>
      <c r="G5645" s="124"/>
      <c r="H5645" s="125"/>
      <c r="I5645" s="125"/>
      <c r="J5645" s="214"/>
      <c r="K5645" s="186"/>
      <c r="L5645" s="186"/>
      <c r="M5645" s="130"/>
      <c r="N5645" s="118" t="str">
        <f>VLOOKUP(K5645,COD!$O$2:$P$10,2,FALSE)</f>
        <v>#N/A</v>
      </c>
      <c r="O5645" s="118" t="str">
        <f>VLOOKUP(L5645,COD!$O$12:$P$25,2,FALSE)</f>
        <v>#N/A</v>
      </c>
      <c r="P5645" s="119" t="str">
        <f t="shared" si="5271"/>
        <v>#N/A</v>
      </c>
    </row>
    <row r="5646" ht="23.25" customHeight="1">
      <c r="A5646" s="86" t="str">
        <f t="shared" si="5344"/>
        <v>18</v>
      </c>
      <c r="B5646" s="120">
        <v>18.0</v>
      </c>
      <c r="C5646" s="121" t="str">
        <f t="shared" si="91"/>
        <v/>
      </c>
      <c r="D5646" s="122" t="str">
        <f t="shared" ref="D5646:E5646" si="5361">D5645</f>
        <v/>
      </c>
      <c r="E5646" s="123" t="str">
        <f t="shared" si="5361"/>
        <v/>
      </c>
      <c r="F5646" s="213"/>
      <c r="G5646" s="124"/>
      <c r="H5646" s="125"/>
      <c r="I5646" s="125"/>
      <c r="J5646" s="215"/>
      <c r="K5646" s="186"/>
      <c r="L5646" s="186"/>
      <c r="M5646" s="131"/>
      <c r="N5646" s="128" t="str">
        <f>VLOOKUP(K5646,COD!$O$2:$P$10,2,FALSE)</f>
        <v>#N/A</v>
      </c>
      <c r="O5646" s="128" t="str">
        <f>VLOOKUP(L5646,COD!$O$12:$P$25,2,FALSE)</f>
        <v>#N/A</v>
      </c>
      <c r="P5646" s="119" t="str">
        <f t="shared" si="5271"/>
        <v>#N/A</v>
      </c>
    </row>
    <row r="5647" ht="23.25" customHeight="1">
      <c r="A5647" s="86" t="str">
        <f t="shared" si="5344"/>
        <v>19</v>
      </c>
      <c r="B5647" s="120">
        <v>19.0</v>
      </c>
      <c r="C5647" s="121" t="str">
        <f t="shared" si="91"/>
        <v/>
      </c>
      <c r="D5647" s="122" t="str">
        <f t="shared" ref="D5647:E5647" si="5362">D5646</f>
        <v/>
      </c>
      <c r="E5647" s="123" t="str">
        <f t="shared" si="5362"/>
        <v/>
      </c>
      <c r="F5647" s="213"/>
      <c r="G5647" s="124"/>
      <c r="H5647" s="125"/>
      <c r="I5647" s="125"/>
      <c r="J5647" s="214"/>
      <c r="K5647" s="186"/>
      <c r="L5647" s="186"/>
      <c r="M5647" s="132"/>
      <c r="N5647" s="118" t="str">
        <f>VLOOKUP(K5647,COD!$O$2:$P$10,2,FALSE)</f>
        <v>#N/A</v>
      </c>
      <c r="O5647" s="118" t="str">
        <f>VLOOKUP(L5647,COD!$O$12:$P$25,2,FALSE)</f>
        <v>#N/A</v>
      </c>
      <c r="P5647" s="119" t="str">
        <f t="shared" si="5271"/>
        <v>#N/A</v>
      </c>
    </row>
    <row r="5648" ht="23.25" customHeight="1">
      <c r="A5648" s="86" t="str">
        <f t="shared" si="5344"/>
        <v>20</v>
      </c>
      <c r="B5648" s="120">
        <v>20.0</v>
      </c>
      <c r="C5648" s="121" t="str">
        <f t="shared" si="91"/>
        <v/>
      </c>
      <c r="D5648" s="122" t="str">
        <f t="shared" ref="D5648:E5648" si="5363">D5647</f>
        <v/>
      </c>
      <c r="E5648" s="123" t="str">
        <f t="shared" si="5363"/>
        <v/>
      </c>
      <c r="F5648" s="213"/>
      <c r="G5648" s="124"/>
      <c r="H5648" s="125"/>
      <c r="I5648" s="125"/>
      <c r="J5648" s="214"/>
      <c r="K5648" s="186"/>
      <c r="L5648" s="186"/>
      <c r="M5648" s="127"/>
      <c r="N5648" s="128" t="str">
        <f>VLOOKUP(K5648,COD!$O$2:$P$10,2,FALSE)</f>
        <v>#N/A</v>
      </c>
      <c r="O5648" s="128" t="str">
        <f>VLOOKUP(L5648,COD!$O$12:$P$25,2,FALSE)</f>
        <v>#N/A</v>
      </c>
      <c r="P5648" s="119" t="str">
        <f t="shared" si="5271"/>
        <v>#N/A</v>
      </c>
    </row>
    <row r="5649" ht="23.25" customHeight="1">
      <c r="A5649" s="86" t="str">
        <f t="shared" si="5344"/>
        <v>21</v>
      </c>
      <c r="B5649" s="120">
        <v>21.0</v>
      </c>
      <c r="C5649" s="121" t="str">
        <f t="shared" si="91"/>
        <v/>
      </c>
      <c r="D5649" s="122" t="str">
        <f t="shared" ref="D5649:E5649" si="5364">D5648</f>
        <v/>
      </c>
      <c r="E5649" s="123" t="str">
        <f t="shared" si="5364"/>
        <v/>
      </c>
      <c r="F5649" s="213"/>
      <c r="G5649" s="124"/>
      <c r="H5649" s="125"/>
      <c r="I5649" s="125"/>
      <c r="J5649" s="215"/>
      <c r="K5649" s="185"/>
      <c r="L5649" s="186"/>
      <c r="M5649" s="132"/>
      <c r="N5649" s="118" t="str">
        <f>VLOOKUP(K5649,COD!$O$2:$P$10,2,FALSE)</f>
        <v>#N/A</v>
      </c>
      <c r="O5649" s="118" t="str">
        <f>VLOOKUP(L5649,COD!$O$12:$P$25,2,FALSE)</f>
        <v>#N/A</v>
      </c>
      <c r="P5649" s="119" t="str">
        <f t="shared" si="5271"/>
        <v>#N/A</v>
      </c>
    </row>
    <row r="5650" ht="23.25" customHeight="1">
      <c r="A5650" s="86" t="str">
        <f t="shared" si="5344"/>
        <v>22</v>
      </c>
      <c r="B5650" s="120">
        <v>22.0</v>
      </c>
      <c r="C5650" s="121" t="str">
        <f t="shared" si="91"/>
        <v/>
      </c>
      <c r="D5650" s="122" t="str">
        <f t="shared" ref="D5650:E5650" si="5365">D5649</f>
        <v/>
      </c>
      <c r="E5650" s="123" t="str">
        <f t="shared" si="5365"/>
        <v/>
      </c>
      <c r="F5650" s="213"/>
      <c r="G5650" s="124"/>
      <c r="H5650" s="125"/>
      <c r="I5650" s="125"/>
      <c r="J5650" s="214"/>
      <c r="K5650" s="186"/>
      <c r="L5650" s="186"/>
      <c r="M5650" s="131"/>
      <c r="N5650" s="128" t="str">
        <f>VLOOKUP(K5650,COD!$O$2:$P$10,2,FALSE)</f>
        <v>#N/A</v>
      </c>
      <c r="O5650" s="128" t="str">
        <f>VLOOKUP(L5650,COD!$O$12:$P$25,2,FALSE)</f>
        <v>#N/A</v>
      </c>
      <c r="P5650" s="119" t="str">
        <f t="shared" si="5271"/>
        <v>#N/A</v>
      </c>
    </row>
    <row r="5651" ht="23.25" customHeight="1">
      <c r="A5651" s="86" t="str">
        <f t="shared" si="5344"/>
        <v>23</v>
      </c>
      <c r="B5651" s="120">
        <v>23.0</v>
      </c>
      <c r="C5651" s="121" t="str">
        <f t="shared" si="91"/>
        <v/>
      </c>
      <c r="D5651" s="122" t="str">
        <f t="shared" ref="D5651:E5651" si="5366">D5650</f>
        <v/>
      </c>
      <c r="E5651" s="123" t="str">
        <f t="shared" si="5366"/>
        <v/>
      </c>
      <c r="F5651" s="213"/>
      <c r="G5651" s="124"/>
      <c r="H5651" s="125"/>
      <c r="I5651" s="125"/>
      <c r="J5651" s="214"/>
      <c r="K5651" s="185"/>
      <c r="L5651" s="186"/>
      <c r="M5651" s="130"/>
      <c r="N5651" s="118" t="str">
        <f>VLOOKUP(K5651,COD!$O$2:$P$10,2,FALSE)</f>
        <v>#N/A</v>
      </c>
      <c r="O5651" s="118" t="str">
        <f>VLOOKUP(L5651,COD!$O$12:$P$25,2,FALSE)</f>
        <v>#N/A</v>
      </c>
      <c r="P5651" s="119" t="str">
        <f t="shared" si="5271"/>
        <v>#N/A</v>
      </c>
    </row>
    <row r="5652" ht="23.25" customHeight="1">
      <c r="A5652" s="86" t="str">
        <f t="shared" si="5344"/>
        <v>24</v>
      </c>
      <c r="B5652" s="120">
        <v>24.0</v>
      </c>
      <c r="C5652" s="121" t="str">
        <f t="shared" si="91"/>
        <v/>
      </c>
      <c r="D5652" s="122" t="str">
        <f t="shared" ref="D5652:E5652" si="5367">D5651</f>
        <v/>
      </c>
      <c r="E5652" s="123" t="str">
        <f t="shared" si="5367"/>
        <v/>
      </c>
      <c r="F5652" s="213"/>
      <c r="G5652" s="124"/>
      <c r="H5652" s="125"/>
      <c r="I5652" s="125"/>
      <c r="J5652" s="214"/>
      <c r="K5652" s="186"/>
      <c r="L5652" s="186"/>
      <c r="M5652" s="131"/>
      <c r="N5652" s="128" t="str">
        <f>VLOOKUP(K5652,COD!$O$2:$P$10,2,FALSE)</f>
        <v>#N/A</v>
      </c>
      <c r="O5652" s="128" t="str">
        <f>VLOOKUP(L5652,COD!$O$12:$P$25,2,FALSE)</f>
        <v>#N/A</v>
      </c>
      <c r="P5652" s="119" t="str">
        <f t="shared" si="5271"/>
        <v>#N/A</v>
      </c>
    </row>
    <row r="5653" ht="23.25" customHeight="1">
      <c r="A5653" s="86" t="str">
        <f t="shared" si="5344"/>
        <v>25</v>
      </c>
      <c r="B5653" s="120">
        <v>25.0</v>
      </c>
      <c r="C5653" s="121" t="str">
        <f t="shared" si="91"/>
        <v/>
      </c>
      <c r="D5653" s="122" t="str">
        <f t="shared" ref="D5653:E5653" si="5368">D5652</f>
        <v/>
      </c>
      <c r="E5653" s="123" t="str">
        <f t="shared" si="5368"/>
        <v/>
      </c>
      <c r="F5653" s="213"/>
      <c r="G5653" s="124"/>
      <c r="H5653" s="125"/>
      <c r="I5653" s="125"/>
      <c r="J5653" s="215"/>
      <c r="K5653" s="185"/>
      <c r="L5653" s="185"/>
      <c r="M5653" s="132"/>
      <c r="N5653" s="118" t="str">
        <f>VLOOKUP(K5653,COD!$O$2:$P$10,2,FALSE)</f>
        <v>#N/A</v>
      </c>
      <c r="O5653" s="118" t="str">
        <f>VLOOKUP(L5653,COD!$O$12:$P$25,2,FALSE)</f>
        <v>#N/A</v>
      </c>
      <c r="P5653" s="119" t="str">
        <f t="shared" si="5271"/>
        <v>#N/A</v>
      </c>
    </row>
    <row r="5654" ht="23.25" customHeight="1">
      <c r="A5654" s="86" t="str">
        <f t="shared" si="5344"/>
        <v>26</v>
      </c>
      <c r="B5654" s="120">
        <v>26.0</v>
      </c>
      <c r="C5654" s="121" t="str">
        <f t="shared" si="91"/>
        <v/>
      </c>
      <c r="D5654" s="122" t="str">
        <f t="shared" ref="D5654:E5654" si="5369">D5653</f>
        <v/>
      </c>
      <c r="E5654" s="123" t="str">
        <f t="shared" si="5369"/>
        <v/>
      </c>
      <c r="F5654" s="213"/>
      <c r="G5654" s="124"/>
      <c r="H5654" s="125"/>
      <c r="I5654" s="125"/>
      <c r="J5654" s="214"/>
      <c r="K5654" s="185"/>
      <c r="L5654" s="185"/>
      <c r="M5654" s="127"/>
      <c r="N5654" s="128" t="str">
        <f>VLOOKUP(K5654,COD!$O$2:$P$10,2,FALSE)</f>
        <v>#N/A</v>
      </c>
      <c r="O5654" s="128" t="str">
        <f>VLOOKUP(L5654,COD!$O$12:$P$25,2,FALSE)</f>
        <v>#N/A</v>
      </c>
      <c r="P5654" s="119" t="str">
        <f t="shared" si="5271"/>
        <v>#N/A</v>
      </c>
    </row>
    <row r="5655" ht="23.25" customHeight="1">
      <c r="A5655" s="86" t="str">
        <f t="shared" si="5344"/>
        <v>27</v>
      </c>
      <c r="B5655" s="120">
        <v>27.0</v>
      </c>
      <c r="C5655" s="121" t="str">
        <f t="shared" si="91"/>
        <v/>
      </c>
      <c r="D5655" s="122" t="str">
        <f t="shared" ref="D5655:E5655" si="5370">D5654</f>
        <v/>
      </c>
      <c r="E5655" s="123" t="str">
        <f t="shared" si="5370"/>
        <v/>
      </c>
      <c r="F5655" s="213"/>
      <c r="G5655" s="124"/>
      <c r="H5655" s="125"/>
      <c r="I5655" s="125"/>
      <c r="J5655" s="214"/>
      <c r="K5655" s="185"/>
      <c r="L5655" s="185"/>
      <c r="M5655" s="130"/>
      <c r="N5655" s="118" t="str">
        <f>VLOOKUP(K5655,COD!$O$2:$P$10,2,FALSE)</f>
        <v>#N/A</v>
      </c>
      <c r="O5655" s="118" t="str">
        <f>VLOOKUP(L5655,COD!$O$12:$P$25,2,FALSE)</f>
        <v>#N/A</v>
      </c>
      <c r="P5655" s="119" t="str">
        <f t="shared" si="5271"/>
        <v>#N/A</v>
      </c>
    </row>
    <row r="5656" ht="23.25" customHeight="1">
      <c r="A5656" s="86" t="str">
        <f t="shared" si="5344"/>
        <v>28</v>
      </c>
      <c r="B5656" s="120">
        <v>28.0</v>
      </c>
      <c r="C5656" s="121" t="str">
        <f t="shared" si="91"/>
        <v/>
      </c>
      <c r="D5656" s="122" t="str">
        <f t="shared" ref="D5656:E5656" si="5371">D5655</f>
        <v/>
      </c>
      <c r="E5656" s="123" t="str">
        <f t="shared" si="5371"/>
        <v/>
      </c>
      <c r="F5656" s="213"/>
      <c r="G5656" s="124"/>
      <c r="H5656" s="125"/>
      <c r="I5656" s="125"/>
      <c r="J5656" s="214"/>
      <c r="K5656" s="185"/>
      <c r="L5656" s="185"/>
      <c r="M5656" s="127"/>
      <c r="N5656" s="128" t="str">
        <f>VLOOKUP(K5656,COD!$O$2:$P$10,2,FALSE)</f>
        <v>#N/A</v>
      </c>
      <c r="O5656" s="128" t="str">
        <f>VLOOKUP(L5656,COD!$O$12:$P$25,2,FALSE)</f>
        <v>#N/A</v>
      </c>
      <c r="P5656" s="119" t="str">
        <f t="shared" si="5271"/>
        <v>#N/A</v>
      </c>
    </row>
    <row r="5657" ht="23.25" customHeight="1">
      <c r="A5657" s="86" t="str">
        <f t="shared" si="5344"/>
        <v>29</v>
      </c>
      <c r="B5657" s="120">
        <v>29.0</v>
      </c>
      <c r="C5657" s="121" t="str">
        <f t="shared" si="91"/>
        <v/>
      </c>
      <c r="D5657" s="122" t="str">
        <f t="shared" ref="D5657:E5657" si="5372">D5656</f>
        <v/>
      </c>
      <c r="E5657" s="123" t="str">
        <f t="shared" si="5372"/>
        <v/>
      </c>
      <c r="F5657" s="213"/>
      <c r="G5657" s="124"/>
      <c r="H5657" s="125"/>
      <c r="I5657" s="125"/>
      <c r="J5657" s="214"/>
      <c r="K5657" s="185"/>
      <c r="L5657" s="185"/>
      <c r="M5657" s="130"/>
      <c r="N5657" s="118" t="str">
        <f>VLOOKUP(K5657,COD!$O$2:$P$10,2,FALSE)</f>
        <v>#N/A</v>
      </c>
      <c r="O5657" s="118" t="str">
        <f>VLOOKUP(L5657,COD!$O$12:$P$25,2,FALSE)</f>
        <v>#N/A</v>
      </c>
      <c r="P5657" s="119" t="str">
        <f t="shared" si="5271"/>
        <v>#N/A</v>
      </c>
    </row>
    <row r="5658" ht="23.25" customHeight="1">
      <c r="A5658" s="86" t="str">
        <f t="shared" si="5344"/>
        <v>30</v>
      </c>
      <c r="B5658" s="120">
        <v>30.0</v>
      </c>
      <c r="C5658" s="121" t="str">
        <f t="shared" si="91"/>
        <v/>
      </c>
      <c r="D5658" s="122" t="str">
        <f t="shared" ref="D5658:E5658" si="5373">D5657</f>
        <v/>
      </c>
      <c r="E5658" s="123" t="str">
        <f t="shared" si="5373"/>
        <v/>
      </c>
      <c r="F5658" s="213"/>
      <c r="G5658" s="124"/>
      <c r="H5658" s="125"/>
      <c r="I5658" s="125"/>
      <c r="J5658" s="214"/>
      <c r="K5658" s="185"/>
      <c r="L5658" s="185"/>
      <c r="M5658" s="131"/>
      <c r="N5658" s="128" t="str">
        <f>VLOOKUP(K5658,COD!$O$2:$P$10,2,FALSE)</f>
        <v>#N/A</v>
      </c>
      <c r="O5658" s="128" t="str">
        <f>VLOOKUP(L5658,COD!$O$12:$P$25,2,FALSE)</f>
        <v>#N/A</v>
      </c>
      <c r="P5658" s="119" t="str">
        <f t="shared" si="5271"/>
        <v>#N/A</v>
      </c>
    </row>
    <row r="5659" ht="23.25" customHeight="1">
      <c r="A5659" s="86" t="str">
        <f t="shared" si="5344"/>
        <v>31</v>
      </c>
      <c r="B5659" s="120">
        <v>31.0</v>
      </c>
      <c r="C5659" s="121" t="str">
        <f t="shared" si="91"/>
        <v/>
      </c>
      <c r="D5659" s="122" t="str">
        <f t="shared" ref="D5659:E5659" si="5374">D5658</f>
        <v/>
      </c>
      <c r="E5659" s="123" t="str">
        <f t="shared" si="5374"/>
        <v/>
      </c>
      <c r="F5659" s="213"/>
      <c r="G5659" s="124"/>
      <c r="H5659" s="125"/>
      <c r="I5659" s="125"/>
      <c r="J5659" s="214"/>
      <c r="K5659" s="186"/>
      <c r="L5659" s="186"/>
      <c r="M5659" s="130"/>
      <c r="N5659" s="118" t="str">
        <f>VLOOKUP(K5659,COD!$O$2:$P$10,2,FALSE)</f>
        <v>#N/A</v>
      </c>
      <c r="O5659" s="118" t="str">
        <f>VLOOKUP(L5659,COD!$O$12:$P$25,2,FALSE)</f>
        <v>#N/A</v>
      </c>
      <c r="P5659" s="119" t="str">
        <f t="shared" si="5271"/>
        <v>#N/A</v>
      </c>
    </row>
    <row r="5660" ht="23.25" customHeight="1">
      <c r="A5660" s="86" t="str">
        <f t="shared" si="5344"/>
        <v>32</v>
      </c>
      <c r="B5660" s="120">
        <v>32.0</v>
      </c>
      <c r="C5660" s="121" t="str">
        <f t="shared" si="91"/>
        <v/>
      </c>
      <c r="D5660" s="122" t="str">
        <f t="shared" ref="D5660:E5660" si="5375">D5659</f>
        <v/>
      </c>
      <c r="E5660" s="123" t="str">
        <f t="shared" si="5375"/>
        <v/>
      </c>
      <c r="F5660" s="213"/>
      <c r="G5660" s="124"/>
      <c r="H5660" s="125"/>
      <c r="I5660" s="125"/>
      <c r="J5660" s="214"/>
      <c r="K5660" s="185"/>
      <c r="L5660" s="185"/>
      <c r="M5660" s="131"/>
      <c r="N5660" s="128" t="str">
        <f>VLOOKUP(K5660,COD!$O$2:$P$10,2,FALSE)</f>
        <v>#N/A</v>
      </c>
      <c r="O5660" s="128" t="str">
        <f>VLOOKUP(L5660,COD!$O$12:$P$25,2,FALSE)</f>
        <v>#N/A</v>
      </c>
      <c r="P5660" s="119" t="str">
        <f t="shared" si="5271"/>
        <v>#N/A</v>
      </c>
    </row>
    <row r="5661" ht="23.25" customHeight="1">
      <c r="A5661" s="86" t="str">
        <f t="shared" si="5344"/>
        <v>33</v>
      </c>
      <c r="B5661" s="120">
        <v>33.0</v>
      </c>
      <c r="C5661" s="121" t="str">
        <f t="shared" si="91"/>
        <v/>
      </c>
      <c r="D5661" s="122" t="str">
        <f t="shared" ref="D5661:E5661" si="5376">D5660</f>
        <v/>
      </c>
      <c r="E5661" s="123" t="str">
        <f t="shared" si="5376"/>
        <v/>
      </c>
      <c r="F5661" s="213"/>
      <c r="G5661" s="124"/>
      <c r="H5661" s="125"/>
      <c r="I5661" s="125"/>
      <c r="J5661" s="214"/>
      <c r="K5661" s="185"/>
      <c r="L5661" s="185"/>
      <c r="M5661" s="132"/>
      <c r="N5661" s="118" t="str">
        <f>VLOOKUP(K5661,COD!$O$2:$P$10,2,FALSE)</f>
        <v>#N/A</v>
      </c>
      <c r="O5661" s="118" t="str">
        <f>VLOOKUP(L5661,COD!$O$12:$P$25,2,FALSE)</f>
        <v>#N/A</v>
      </c>
      <c r="P5661" s="119" t="str">
        <f t="shared" si="5271"/>
        <v>#N/A</v>
      </c>
    </row>
    <row r="5662" ht="23.25" customHeight="1">
      <c r="A5662" s="86" t="str">
        <f t="shared" si="5344"/>
        <v>34</v>
      </c>
      <c r="B5662" s="120">
        <v>34.0</v>
      </c>
      <c r="C5662" s="121" t="str">
        <f t="shared" si="91"/>
        <v/>
      </c>
      <c r="D5662" s="122" t="str">
        <f t="shared" ref="D5662:E5662" si="5377">D5661</f>
        <v/>
      </c>
      <c r="E5662" s="123" t="str">
        <f t="shared" si="5377"/>
        <v/>
      </c>
      <c r="F5662" s="213"/>
      <c r="G5662" s="124"/>
      <c r="H5662" s="125"/>
      <c r="I5662" s="125"/>
      <c r="J5662" s="214"/>
      <c r="K5662" s="185"/>
      <c r="L5662" s="185"/>
      <c r="M5662" s="127"/>
      <c r="N5662" s="128" t="str">
        <f>VLOOKUP(K5662,COD!$O$2:$P$10,2,FALSE)</f>
        <v>#N/A</v>
      </c>
      <c r="O5662" s="128" t="str">
        <f>VLOOKUP(L5662,COD!$O$12:$P$25,2,FALSE)</f>
        <v>#N/A</v>
      </c>
      <c r="P5662" s="119" t="str">
        <f t="shared" si="5271"/>
        <v>#N/A</v>
      </c>
    </row>
    <row r="5663" ht="23.25" customHeight="1">
      <c r="A5663" s="86" t="str">
        <f t="shared" si="5344"/>
        <v>35</v>
      </c>
      <c r="B5663" s="120">
        <v>35.0</v>
      </c>
      <c r="C5663" s="121" t="str">
        <f t="shared" si="91"/>
        <v/>
      </c>
      <c r="D5663" s="122" t="str">
        <f t="shared" ref="D5663:E5663" si="5378">D5662</f>
        <v/>
      </c>
      <c r="E5663" s="123" t="str">
        <f t="shared" si="5378"/>
        <v/>
      </c>
      <c r="F5663" s="213"/>
      <c r="G5663" s="124"/>
      <c r="H5663" s="125"/>
      <c r="I5663" s="125"/>
      <c r="J5663" s="214"/>
      <c r="K5663" s="185"/>
      <c r="L5663" s="185"/>
      <c r="M5663" s="130"/>
      <c r="N5663" s="118" t="str">
        <f>VLOOKUP(K5663,COD!$O$2:$P$10,2,FALSE)</f>
        <v>#N/A</v>
      </c>
      <c r="O5663" s="118" t="str">
        <f>VLOOKUP(L5663,COD!$O$12:$P$25,2,FALSE)</f>
        <v>#N/A</v>
      </c>
      <c r="P5663" s="119" t="str">
        <f t="shared" si="5271"/>
        <v>#N/A</v>
      </c>
    </row>
    <row r="5664" ht="23.25" customHeight="1">
      <c r="A5664" s="86" t="str">
        <f t="shared" si="5344"/>
        <v>36</v>
      </c>
      <c r="B5664" s="120">
        <v>36.0</v>
      </c>
      <c r="C5664" s="121" t="str">
        <f t="shared" si="91"/>
        <v/>
      </c>
      <c r="D5664" s="122" t="str">
        <f t="shared" ref="D5664:E5664" si="5379">D5663</f>
        <v/>
      </c>
      <c r="E5664" s="123" t="str">
        <f t="shared" si="5379"/>
        <v/>
      </c>
      <c r="F5664" s="213"/>
      <c r="G5664" s="124"/>
      <c r="H5664" s="125"/>
      <c r="I5664" s="125"/>
      <c r="J5664" s="214"/>
      <c r="K5664" s="185"/>
      <c r="L5664" s="185"/>
      <c r="M5664" s="127"/>
      <c r="N5664" s="128" t="str">
        <f>VLOOKUP(K5664,COD!$O$2:$P$10,2,FALSE)</f>
        <v>#N/A</v>
      </c>
      <c r="O5664" s="128" t="str">
        <f>VLOOKUP(L5664,COD!$O$12:$P$25,2,FALSE)</f>
        <v>#N/A</v>
      </c>
      <c r="P5664" s="119" t="str">
        <f t="shared" si="5271"/>
        <v>#N/A</v>
      </c>
    </row>
    <row r="5665" ht="23.25" customHeight="1">
      <c r="A5665" s="86" t="str">
        <f t="shared" si="5344"/>
        <v>37</v>
      </c>
      <c r="B5665" s="120">
        <v>37.0</v>
      </c>
      <c r="C5665" s="121" t="str">
        <f t="shared" si="91"/>
        <v/>
      </c>
      <c r="D5665" s="122" t="str">
        <f t="shared" ref="D5665:E5665" si="5380">D5664</f>
        <v/>
      </c>
      <c r="E5665" s="123" t="str">
        <f t="shared" si="5380"/>
        <v/>
      </c>
      <c r="F5665" s="213"/>
      <c r="G5665" s="124"/>
      <c r="H5665" s="125"/>
      <c r="I5665" s="125"/>
      <c r="J5665" s="215"/>
      <c r="K5665" s="185"/>
      <c r="L5665" s="185"/>
      <c r="M5665" s="132"/>
      <c r="N5665" s="118" t="str">
        <f>VLOOKUP(K5665,COD!$O$2:$P$10,2,FALSE)</f>
        <v>#N/A</v>
      </c>
      <c r="O5665" s="118" t="str">
        <f>VLOOKUP(L5665,COD!$O$12:$P$25,2,FALSE)</f>
        <v>#N/A</v>
      </c>
      <c r="P5665" s="119" t="str">
        <f t="shared" si="5271"/>
        <v>#N/A</v>
      </c>
    </row>
    <row r="5666" ht="23.25" customHeight="1">
      <c r="A5666" s="86" t="str">
        <f t="shared" si="5344"/>
        <v>38</v>
      </c>
      <c r="B5666" s="120">
        <v>38.0</v>
      </c>
      <c r="C5666" s="121" t="str">
        <f t="shared" si="91"/>
        <v/>
      </c>
      <c r="D5666" s="122" t="str">
        <f t="shared" ref="D5666:E5666" si="5381">D5665</f>
        <v/>
      </c>
      <c r="E5666" s="123" t="str">
        <f t="shared" si="5381"/>
        <v/>
      </c>
      <c r="F5666" s="213"/>
      <c r="G5666" s="124"/>
      <c r="H5666" s="125"/>
      <c r="I5666" s="125"/>
      <c r="J5666" s="214"/>
      <c r="K5666" s="185"/>
      <c r="L5666" s="185"/>
      <c r="M5666" s="127"/>
      <c r="N5666" s="128" t="str">
        <f>VLOOKUP(K5666,COD!$O$2:$P$10,2,FALSE)</f>
        <v>#N/A</v>
      </c>
      <c r="O5666" s="128" t="str">
        <f>VLOOKUP(L5666,COD!$O$12:$P$25,2,FALSE)</f>
        <v>#N/A</v>
      </c>
      <c r="P5666" s="119" t="str">
        <f t="shared" si="5271"/>
        <v>#N/A</v>
      </c>
    </row>
    <row r="5667" ht="23.25" customHeight="1">
      <c r="A5667" s="86" t="str">
        <f t="shared" si="5344"/>
        <v>39</v>
      </c>
      <c r="B5667" s="120">
        <v>39.0</v>
      </c>
      <c r="C5667" s="121" t="str">
        <f t="shared" si="91"/>
        <v/>
      </c>
      <c r="D5667" s="122" t="str">
        <f t="shared" ref="D5667:E5667" si="5382">D5666</f>
        <v/>
      </c>
      <c r="E5667" s="123" t="str">
        <f t="shared" si="5382"/>
        <v/>
      </c>
      <c r="F5667" s="213"/>
      <c r="G5667" s="124"/>
      <c r="H5667" s="125"/>
      <c r="I5667" s="125"/>
      <c r="J5667" s="214"/>
      <c r="K5667" s="185"/>
      <c r="L5667" s="186"/>
      <c r="M5667" s="132"/>
      <c r="N5667" s="118" t="str">
        <f>VLOOKUP(K5667,COD!$O$2:$P$10,2,FALSE)</f>
        <v>#N/A</v>
      </c>
      <c r="O5667" s="118" t="str">
        <f>VLOOKUP(L5667,COD!$O$12:$P$25,2,FALSE)</f>
        <v>#N/A</v>
      </c>
      <c r="P5667" s="119" t="str">
        <f t="shared" si="5271"/>
        <v>#N/A</v>
      </c>
    </row>
    <row r="5668" ht="23.25" customHeight="1">
      <c r="A5668" s="86" t="str">
        <f t="shared" si="5344"/>
        <v>40</v>
      </c>
      <c r="B5668" s="120">
        <v>40.0</v>
      </c>
      <c r="C5668" s="121" t="str">
        <f t="shared" si="91"/>
        <v/>
      </c>
      <c r="D5668" s="122" t="str">
        <f t="shared" ref="D5668:E5668" si="5383">D5667</f>
        <v/>
      </c>
      <c r="E5668" s="123" t="str">
        <f t="shared" si="5383"/>
        <v/>
      </c>
      <c r="F5668" s="213"/>
      <c r="G5668" s="124"/>
      <c r="H5668" s="125"/>
      <c r="I5668" s="125"/>
      <c r="J5668" s="214"/>
      <c r="K5668" s="185"/>
      <c r="L5668" s="186"/>
      <c r="M5668" s="131"/>
      <c r="N5668" s="128" t="str">
        <f>VLOOKUP(K5668,COD!$O$2:$P$10,2,FALSE)</f>
        <v>#N/A</v>
      </c>
      <c r="O5668" s="128" t="str">
        <f>VLOOKUP(L5668,COD!$O$12:$P$25,2,FALSE)</f>
        <v>#N/A</v>
      </c>
      <c r="P5668" s="119" t="str">
        <f t="shared" si="5271"/>
        <v>#N/A</v>
      </c>
    </row>
    <row r="5669" ht="23.25" customHeight="1">
      <c r="A5669" s="86" t="str">
        <f t="shared" si="5344"/>
        <v>41</v>
      </c>
      <c r="B5669" s="120">
        <v>41.0</v>
      </c>
      <c r="C5669" s="121" t="str">
        <f t="shared" si="91"/>
        <v/>
      </c>
      <c r="D5669" s="122" t="str">
        <f t="shared" ref="D5669:E5669" si="5384">D5668</f>
        <v/>
      </c>
      <c r="E5669" s="123" t="str">
        <f t="shared" si="5384"/>
        <v/>
      </c>
      <c r="F5669" s="213"/>
      <c r="G5669" s="124"/>
      <c r="H5669" s="125"/>
      <c r="I5669" s="125"/>
      <c r="J5669" s="214"/>
      <c r="K5669" s="185"/>
      <c r="L5669" s="186"/>
      <c r="M5669" s="132"/>
      <c r="N5669" s="118" t="str">
        <f>VLOOKUP(K5669,COD!$O$2:$P$10,2,FALSE)</f>
        <v>#N/A</v>
      </c>
      <c r="O5669" s="118" t="str">
        <f>VLOOKUP(L5669,COD!$O$12:$P$25,2,FALSE)</f>
        <v>#N/A</v>
      </c>
      <c r="P5669" s="119" t="str">
        <f t="shared" si="5271"/>
        <v>#N/A</v>
      </c>
    </row>
    <row r="5670" ht="23.25" customHeight="1">
      <c r="A5670" s="86" t="str">
        <f t="shared" si="5344"/>
        <v>42</v>
      </c>
      <c r="B5670" s="120">
        <v>42.0</v>
      </c>
      <c r="C5670" s="121" t="str">
        <f t="shared" si="91"/>
        <v/>
      </c>
      <c r="D5670" s="122" t="str">
        <f t="shared" ref="D5670:E5670" si="5385">D5669</f>
        <v/>
      </c>
      <c r="E5670" s="123" t="str">
        <f t="shared" si="5385"/>
        <v/>
      </c>
      <c r="F5670" s="213"/>
      <c r="G5670" s="124"/>
      <c r="H5670" s="125"/>
      <c r="I5670" s="125"/>
      <c r="J5670" s="214"/>
      <c r="K5670" s="185"/>
      <c r="L5670" s="188"/>
      <c r="M5670" s="127"/>
      <c r="N5670" s="128" t="str">
        <f>VLOOKUP(K5670,COD!$O$2:$P$10,2,FALSE)</f>
        <v>#N/A</v>
      </c>
      <c r="O5670" s="128" t="str">
        <f>VLOOKUP(L5670,COD!$O$12:$P$25,2,FALSE)</f>
        <v>#N/A</v>
      </c>
      <c r="P5670" s="119" t="str">
        <f t="shared" si="5271"/>
        <v>#N/A</v>
      </c>
    </row>
    <row r="5671" ht="23.25" customHeight="1">
      <c r="A5671" s="86" t="str">
        <f t="shared" si="5344"/>
        <v>43</v>
      </c>
      <c r="B5671" s="120">
        <v>43.0</v>
      </c>
      <c r="C5671" s="121" t="str">
        <f t="shared" si="91"/>
        <v/>
      </c>
      <c r="D5671" s="122" t="str">
        <f t="shared" ref="D5671:E5671" si="5386">D5670</f>
        <v/>
      </c>
      <c r="E5671" s="123" t="str">
        <f t="shared" si="5386"/>
        <v/>
      </c>
      <c r="F5671" s="213"/>
      <c r="G5671" s="124"/>
      <c r="H5671" s="125"/>
      <c r="I5671" s="125"/>
      <c r="J5671" s="214"/>
      <c r="K5671" s="186"/>
      <c r="L5671" s="186"/>
      <c r="M5671" s="130"/>
      <c r="N5671" s="118" t="str">
        <f>VLOOKUP(K5671,COD!$O$2:$P$10,2,FALSE)</f>
        <v>#N/A</v>
      </c>
      <c r="O5671" s="118" t="str">
        <f>VLOOKUP(L5671,COD!$O$12:$P$25,2,FALSE)</f>
        <v>#N/A</v>
      </c>
      <c r="P5671" s="119" t="str">
        <f t="shared" si="5271"/>
        <v>#N/A</v>
      </c>
    </row>
    <row r="5672" ht="23.25" customHeight="1">
      <c r="A5672" s="86" t="str">
        <f t="shared" si="5344"/>
        <v>44</v>
      </c>
      <c r="B5672" s="120">
        <v>44.0</v>
      </c>
      <c r="C5672" s="121" t="str">
        <f t="shared" si="91"/>
        <v/>
      </c>
      <c r="D5672" s="122" t="str">
        <f t="shared" ref="D5672:E5672" si="5387">D5671</f>
        <v/>
      </c>
      <c r="E5672" s="123" t="str">
        <f t="shared" si="5387"/>
        <v/>
      </c>
      <c r="F5672" s="213"/>
      <c r="G5672" s="124"/>
      <c r="H5672" s="125"/>
      <c r="I5672" s="125"/>
      <c r="J5672" s="214"/>
      <c r="K5672" s="186"/>
      <c r="L5672" s="186"/>
      <c r="M5672" s="131"/>
      <c r="N5672" s="128" t="str">
        <f>VLOOKUP(K5672,COD!$O$2:$P$10,2,FALSE)</f>
        <v>#N/A</v>
      </c>
      <c r="O5672" s="128" t="str">
        <f>VLOOKUP(L5672,COD!$O$12:$P$25,2,FALSE)</f>
        <v>#N/A</v>
      </c>
      <c r="P5672" s="119" t="str">
        <f t="shared" si="5271"/>
        <v>#N/A</v>
      </c>
    </row>
    <row r="5673" ht="23.25" customHeight="1">
      <c r="A5673" s="86" t="str">
        <f t="shared" si="5344"/>
        <v>45</v>
      </c>
      <c r="B5673" s="120">
        <v>45.0</v>
      </c>
      <c r="C5673" s="121" t="str">
        <f t="shared" si="91"/>
        <v/>
      </c>
      <c r="D5673" s="122" t="str">
        <f t="shared" ref="D5673:E5673" si="5388">D5672</f>
        <v/>
      </c>
      <c r="E5673" s="123" t="str">
        <f t="shared" si="5388"/>
        <v/>
      </c>
      <c r="F5673" s="213"/>
      <c r="G5673" s="124"/>
      <c r="H5673" s="125"/>
      <c r="I5673" s="125"/>
      <c r="J5673" s="214"/>
      <c r="K5673" s="189"/>
      <c r="L5673" s="190"/>
      <c r="M5673" s="132"/>
      <c r="N5673" s="118" t="str">
        <f>VLOOKUP(K5673,COD!$O$2:$P$10,2,FALSE)</f>
        <v>#N/A</v>
      </c>
      <c r="O5673" s="118" t="str">
        <f>VLOOKUP(L5673,COD!$O$12:$P$25,2,FALSE)</f>
        <v>#N/A</v>
      </c>
      <c r="P5673" s="119" t="str">
        <f t="shared" si="5271"/>
        <v>#N/A</v>
      </c>
    </row>
    <row r="5674" ht="23.25" customHeight="1">
      <c r="A5674" s="86" t="str">
        <f t="shared" si="5344"/>
        <v>46</v>
      </c>
      <c r="B5674" s="120">
        <v>46.0</v>
      </c>
      <c r="C5674" s="121" t="str">
        <f t="shared" si="91"/>
        <v/>
      </c>
      <c r="D5674" s="122" t="str">
        <f t="shared" ref="D5674:E5674" si="5389">D5673</f>
        <v/>
      </c>
      <c r="E5674" s="123" t="str">
        <f t="shared" si="5389"/>
        <v/>
      </c>
      <c r="F5674" s="213"/>
      <c r="G5674" s="124"/>
      <c r="H5674" s="125"/>
      <c r="I5674" s="125"/>
      <c r="J5674" s="215"/>
      <c r="K5674" s="186"/>
      <c r="L5674" s="186"/>
      <c r="M5674" s="127"/>
      <c r="N5674" s="128" t="str">
        <f>VLOOKUP(K5674,COD!$O$2:$P$10,2,FALSE)</f>
        <v>#N/A</v>
      </c>
      <c r="O5674" s="128" t="str">
        <f>VLOOKUP(L5674,COD!$O$12:$P$25,2,FALSE)</f>
        <v>#N/A</v>
      </c>
      <c r="P5674" s="119" t="str">
        <f t="shared" si="5271"/>
        <v>#N/A</v>
      </c>
    </row>
    <row r="5675" ht="23.25" customHeight="1">
      <c r="A5675" s="86" t="str">
        <f t="shared" si="5344"/>
        <v>47</v>
      </c>
      <c r="B5675" s="120">
        <v>47.0</v>
      </c>
      <c r="C5675" s="121" t="str">
        <f t="shared" si="91"/>
        <v/>
      </c>
      <c r="D5675" s="122" t="str">
        <f t="shared" ref="D5675:E5675" si="5390">D5674</f>
        <v/>
      </c>
      <c r="E5675" s="123" t="str">
        <f t="shared" si="5390"/>
        <v/>
      </c>
      <c r="F5675" s="213"/>
      <c r="G5675" s="124"/>
      <c r="H5675" s="125"/>
      <c r="I5675" s="125"/>
      <c r="J5675" s="214"/>
      <c r="K5675" s="185"/>
      <c r="L5675" s="186"/>
      <c r="M5675" s="132"/>
      <c r="N5675" s="118" t="str">
        <f>VLOOKUP(K5675,COD!$O$2:$P$10,2,FALSE)</f>
        <v>#N/A</v>
      </c>
      <c r="O5675" s="118" t="str">
        <f>VLOOKUP(L5675,COD!$O$12:$P$25,2,FALSE)</f>
        <v>#N/A</v>
      </c>
      <c r="P5675" s="119" t="str">
        <f t="shared" si="5271"/>
        <v>#N/A</v>
      </c>
    </row>
    <row r="5676" ht="23.25" customHeight="1">
      <c r="A5676" s="86" t="str">
        <f t="shared" si="5344"/>
        <v>48</v>
      </c>
      <c r="B5676" s="120">
        <v>48.0</v>
      </c>
      <c r="C5676" s="121" t="str">
        <f t="shared" si="91"/>
        <v/>
      </c>
      <c r="D5676" s="122" t="str">
        <f t="shared" ref="D5676:E5676" si="5391">D5675</f>
        <v/>
      </c>
      <c r="E5676" s="123" t="str">
        <f t="shared" si="5391"/>
        <v/>
      </c>
      <c r="F5676" s="213"/>
      <c r="G5676" s="124"/>
      <c r="H5676" s="125"/>
      <c r="I5676" s="125"/>
      <c r="J5676" s="214"/>
      <c r="K5676" s="186"/>
      <c r="L5676" s="186"/>
      <c r="M5676" s="127"/>
      <c r="N5676" s="128" t="str">
        <f>VLOOKUP(K5676,COD!$O$2:$P$10,2,FALSE)</f>
        <v>#N/A</v>
      </c>
      <c r="O5676" s="128" t="str">
        <f>VLOOKUP(L5676,COD!$O$12:$P$25,2,FALSE)</f>
        <v>#N/A</v>
      </c>
      <c r="P5676" s="119" t="str">
        <f t="shared" si="5271"/>
        <v>#N/A</v>
      </c>
    </row>
    <row r="5677" ht="23.25" customHeight="1">
      <c r="A5677" s="86" t="str">
        <f t="shared" si="5344"/>
        <v>49</v>
      </c>
      <c r="B5677" s="120">
        <v>49.0</v>
      </c>
      <c r="C5677" s="121" t="str">
        <f t="shared" si="91"/>
        <v/>
      </c>
      <c r="D5677" s="122" t="str">
        <f t="shared" ref="D5677:E5677" si="5392">D5676</f>
        <v/>
      </c>
      <c r="E5677" s="123" t="str">
        <f t="shared" si="5392"/>
        <v/>
      </c>
      <c r="F5677" s="213"/>
      <c r="G5677" s="124"/>
      <c r="H5677" s="125"/>
      <c r="I5677" s="125"/>
      <c r="J5677" s="214"/>
      <c r="K5677" s="185"/>
      <c r="L5677" s="186"/>
      <c r="M5677" s="132"/>
      <c r="N5677" s="118" t="str">
        <f>VLOOKUP(K5677,COD!$O$2:$P$10,2,FALSE)</f>
        <v>#N/A</v>
      </c>
      <c r="O5677" s="118" t="str">
        <f>VLOOKUP(L5677,COD!$O$12:$P$25,2,FALSE)</f>
        <v>#N/A</v>
      </c>
      <c r="P5677" s="119" t="str">
        <f t="shared" si="5271"/>
        <v>#N/A</v>
      </c>
    </row>
    <row r="5678" ht="23.25" customHeight="1">
      <c r="A5678" s="86" t="str">
        <f t="shared" si="5344"/>
        <v>50</v>
      </c>
      <c r="B5678" s="120">
        <v>50.0</v>
      </c>
      <c r="C5678" s="121" t="str">
        <f t="shared" si="91"/>
        <v/>
      </c>
      <c r="D5678" s="122" t="str">
        <f t="shared" ref="D5678:E5678" si="5393">D5677</f>
        <v/>
      </c>
      <c r="E5678" s="123" t="str">
        <f t="shared" si="5393"/>
        <v/>
      </c>
      <c r="F5678" s="213"/>
      <c r="G5678" s="124"/>
      <c r="H5678" s="125"/>
      <c r="I5678" s="125"/>
      <c r="J5678" s="214"/>
      <c r="K5678" s="186"/>
      <c r="L5678" s="186"/>
      <c r="M5678" s="127"/>
      <c r="N5678" s="128" t="str">
        <f>VLOOKUP(K5678,COD!$O$2:$P$10,2,FALSE)</f>
        <v>#N/A</v>
      </c>
      <c r="O5678" s="128" t="str">
        <f>VLOOKUP(L5678,COD!$O$12:$P$25,2,FALSE)</f>
        <v>#N/A</v>
      </c>
      <c r="P5678" s="119" t="str">
        <f t="shared" si="5271"/>
        <v>#N/A</v>
      </c>
    </row>
    <row r="5679" ht="23.25" customHeight="1">
      <c r="A5679" s="86" t="str">
        <f t="shared" si="5344"/>
        <v>51</v>
      </c>
      <c r="B5679" s="120">
        <v>51.0</v>
      </c>
      <c r="C5679" s="121" t="str">
        <f t="shared" si="91"/>
        <v/>
      </c>
      <c r="D5679" s="122" t="str">
        <f t="shared" ref="D5679:E5679" si="5394">D5678</f>
        <v/>
      </c>
      <c r="E5679" s="123" t="str">
        <f t="shared" si="5394"/>
        <v/>
      </c>
      <c r="F5679" s="213"/>
      <c r="G5679" s="124"/>
      <c r="H5679" s="125"/>
      <c r="I5679" s="125"/>
      <c r="J5679" s="215"/>
      <c r="K5679" s="186"/>
      <c r="L5679" s="186"/>
      <c r="M5679" s="130"/>
      <c r="N5679" s="118" t="str">
        <f>VLOOKUP(K5679,COD!$O$2:$P$10,2,FALSE)</f>
        <v>#N/A</v>
      </c>
      <c r="O5679" s="118" t="str">
        <f>VLOOKUP(L5679,COD!$O$12:$P$25,2,FALSE)</f>
        <v>#N/A</v>
      </c>
      <c r="P5679" s="119" t="str">
        <f t="shared" si="5271"/>
        <v>#N/A</v>
      </c>
    </row>
    <row r="5680" ht="23.25" customHeight="1">
      <c r="A5680" s="86" t="str">
        <f t="shared" si="5344"/>
        <v>52</v>
      </c>
      <c r="B5680" s="120">
        <v>52.0</v>
      </c>
      <c r="C5680" s="121" t="str">
        <f t="shared" si="91"/>
        <v/>
      </c>
      <c r="D5680" s="122" t="str">
        <f t="shared" ref="D5680:E5680" si="5395">D5679</f>
        <v/>
      </c>
      <c r="E5680" s="123" t="str">
        <f t="shared" si="5395"/>
        <v/>
      </c>
      <c r="F5680" s="213"/>
      <c r="G5680" s="124"/>
      <c r="H5680" s="125"/>
      <c r="I5680" s="125"/>
      <c r="J5680" s="214"/>
      <c r="K5680" s="186"/>
      <c r="L5680" s="186"/>
      <c r="M5680" s="127"/>
      <c r="N5680" s="128" t="str">
        <f>VLOOKUP(K5680,COD!$O$2:$P$10,2,FALSE)</f>
        <v>#N/A</v>
      </c>
      <c r="O5680" s="128" t="str">
        <f>VLOOKUP(L5680,COD!$O$12:$P$25,2,FALSE)</f>
        <v>#N/A</v>
      </c>
      <c r="P5680" s="119" t="str">
        <f t="shared" si="5271"/>
        <v>#N/A</v>
      </c>
    </row>
    <row r="5681" ht="23.25" customHeight="1">
      <c r="A5681" s="86" t="str">
        <f t="shared" si="5344"/>
        <v>53</v>
      </c>
      <c r="B5681" s="120">
        <v>53.0</v>
      </c>
      <c r="C5681" s="121" t="str">
        <f t="shared" si="91"/>
        <v/>
      </c>
      <c r="D5681" s="122" t="str">
        <f t="shared" ref="D5681:E5681" si="5396">D5680</f>
        <v/>
      </c>
      <c r="E5681" s="123" t="str">
        <f t="shared" si="5396"/>
        <v/>
      </c>
      <c r="F5681" s="213"/>
      <c r="G5681" s="124"/>
      <c r="H5681" s="125"/>
      <c r="I5681" s="125"/>
      <c r="J5681" s="214"/>
      <c r="K5681" s="185"/>
      <c r="L5681" s="185"/>
      <c r="M5681" s="132"/>
      <c r="N5681" s="118" t="str">
        <f>VLOOKUP(K5681,COD!$O$2:$P$10,2,FALSE)</f>
        <v>#N/A</v>
      </c>
      <c r="O5681" s="118" t="str">
        <f>VLOOKUP(L5681,COD!$O$12:$P$25,2,FALSE)</f>
        <v>#N/A</v>
      </c>
      <c r="P5681" s="119" t="str">
        <f t="shared" si="5271"/>
        <v>#N/A</v>
      </c>
    </row>
    <row r="5682" ht="23.25" customHeight="1">
      <c r="A5682" s="86" t="str">
        <f t="shared" si="5344"/>
        <v>54</v>
      </c>
      <c r="B5682" s="120">
        <v>54.0</v>
      </c>
      <c r="C5682" s="121" t="str">
        <f t="shared" si="91"/>
        <v/>
      </c>
      <c r="D5682" s="122" t="str">
        <f t="shared" ref="D5682:E5682" si="5397">D5681</f>
        <v/>
      </c>
      <c r="E5682" s="123" t="str">
        <f t="shared" si="5397"/>
        <v/>
      </c>
      <c r="F5682" s="213"/>
      <c r="G5682" s="124"/>
      <c r="H5682" s="125"/>
      <c r="I5682" s="125"/>
      <c r="J5682" s="214"/>
      <c r="K5682" s="186"/>
      <c r="L5682" s="186"/>
      <c r="M5682" s="127"/>
      <c r="N5682" s="128" t="str">
        <f>VLOOKUP(K5682,COD!$O$2:$P$10,2,FALSE)</f>
        <v>#N/A</v>
      </c>
      <c r="O5682" s="128" t="str">
        <f>VLOOKUP(L5682,COD!$O$12:$P$25,2,FALSE)</f>
        <v>#N/A</v>
      </c>
      <c r="P5682" s="119" t="str">
        <f t="shared" si="5271"/>
        <v>#N/A</v>
      </c>
    </row>
    <row r="5683" ht="23.25" customHeight="1">
      <c r="A5683" s="86" t="str">
        <f t="shared" si="5344"/>
        <v>55</v>
      </c>
      <c r="B5683" s="120">
        <v>55.0</v>
      </c>
      <c r="C5683" s="121" t="str">
        <f t="shared" si="91"/>
        <v/>
      </c>
      <c r="D5683" s="122" t="str">
        <f t="shared" ref="D5683:E5683" si="5398">D5682</f>
        <v/>
      </c>
      <c r="E5683" s="123" t="str">
        <f t="shared" si="5398"/>
        <v/>
      </c>
      <c r="F5683" s="213"/>
      <c r="G5683" s="124"/>
      <c r="H5683" s="125"/>
      <c r="I5683" s="125"/>
      <c r="J5683" s="214"/>
      <c r="K5683" s="185"/>
      <c r="L5683" s="186"/>
      <c r="M5683" s="130"/>
      <c r="N5683" s="118" t="str">
        <f>VLOOKUP(K5683,COD!$O$2:$P$10,2,FALSE)</f>
        <v>#N/A</v>
      </c>
      <c r="O5683" s="118" t="str">
        <f>VLOOKUP(L5683,COD!$O$12:$P$25,2,FALSE)</f>
        <v>#N/A</v>
      </c>
      <c r="P5683" s="119" t="str">
        <f t="shared" si="5271"/>
        <v>#N/A</v>
      </c>
    </row>
    <row r="5684" ht="23.25" customHeight="1">
      <c r="A5684" s="86" t="str">
        <f t="shared" si="5344"/>
        <v>56</v>
      </c>
      <c r="B5684" s="120">
        <v>56.0</v>
      </c>
      <c r="C5684" s="121" t="str">
        <f t="shared" si="91"/>
        <v/>
      </c>
      <c r="D5684" s="122" t="str">
        <f t="shared" ref="D5684:E5684" si="5399">D5683</f>
        <v/>
      </c>
      <c r="E5684" s="123" t="str">
        <f t="shared" si="5399"/>
        <v/>
      </c>
      <c r="F5684" s="213"/>
      <c r="G5684" s="124"/>
      <c r="H5684" s="125"/>
      <c r="I5684" s="125"/>
      <c r="J5684" s="214"/>
      <c r="K5684" s="186"/>
      <c r="L5684" s="186"/>
      <c r="M5684" s="131"/>
      <c r="N5684" s="128" t="str">
        <f>VLOOKUP(K5684,COD!$O$2:$P$10,2,FALSE)</f>
        <v>#N/A</v>
      </c>
      <c r="O5684" s="128" t="str">
        <f>VLOOKUP(L5684,COD!$O$12:$P$25,2,FALSE)</f>
        <v>#N/A</v>
      </c>
      <c r="P5684" s="119" t="str">
        <f t="shared" si="5271"/>
        <v>#N/A</v>
      </c>
    </row>
    <row r="5685" ht="23.25" customHeight="1">
      <c r="A5685" s="86" t="str">
        <f t="shared" si="5344"/>
        <v>57</v>
      </c>
      <c r="B5685" s="120">
        <v>57.0</v>
      </c>
      <c r="C5685" s="121" t="str">
        <f t="shared" si="91"/>
        <v/>
      </c>
      <c r="D5685" s="122" t="str">
        <f t="shared" ref="D5685:E5685" si="5400">D5684</f>
        <v/>
      </c>
      <c r="E5685" s="123" t="str">
        <f t="shared" si="5400"/>
        <v/>
      </c>
      <c r="F5685" s="213"/>
      <c r="G5685" s="124"/>
      <c r="H5685" s="125"/>
      <c r="I5685" s="125"/>
      <c r="J5685" s="214"/>
      <c r="K5685" s="185"/>
      <c r="L5685" s="185"/>
      <c r="M5685" s="132"/>
      <c r="N5685" s="118" t="str">
        <f>VLOOKUP(K5685,COD!$O$2:$P$10,2,FALSE)</f>
        <v>#N/A</v>
      </c>
      <c r="O5685" s="118" t="str">
        <f>VLOOKUP(L5685,COD!$O$12:$P$25,2,FALSE)</f>
        <v>#N/A</v>
      </c>
      <c r="P5685" s="119" t="str">
        <f t="shared" si="5271"/>
        <v>#N/A</v>
      </c>
    </row>
    <row r="5686" ht="23.25" customHeight="1">
      <c r="A5686" s="86" t="str">
        <f t="shared" si="5344"/>
        <v>58</v>
      </c>
      <c r="B5686" s="120">
        <v>58.0</v>
      </c>
      <c r="C5686" s="121" t="str">
        <f t="shared" si="91"/>
        <v/>
      </c>
      <c r="D5686" s="122" t="str">
        <f t="shared" ref="D5686:E5686" si="5401">D5685</f>
        <v/>
      </c>
      <c r="E5686" s="123" t="str">
        <f t="shared" si="5401"/>
        <v/>
      </c>
      <c r="F5686" s="213"/>
      <c r="G5686" s="124"/>
      <c r="H5686" s="125"/>
      <c r="I5686" s="125"/>
      <c r="J5686" s="214"/>
      <c r="K5686" s="185"/>
      <c r="L5686" s="185"/>
      <c r="M5686" s="127"/>
      <c r="N5686" s="128" t="str">
        <f>VLOOKUP(K5686,COD!$O$2:$P$10,2,FALSE)</f>
        <v>#N/A</v>
      </c>
      <c r="O5686" s="128" t="str">
        <f>VLOOKUP(L5686,COD!$O$12:$P$25,2,FALSE)</f>
        <v>#N/A</v>
      </c>
      <c r="P5686" s="119" t="str">
        <f t="shared" si="5271"/>
        <v>#N/A</v>
      </c>
    </row>
    <row r="5687" ht="23.25" customHeight="1">
      <c r="A5687" s="86" t="str">
        <f t="shared" si="5344"/>
        <v>59</v>
      </c>
      <c r="B5687" s="120">
        <v>59.0</v>
      </c>
      <c r="C5687" s="121" t="str">
        <f t="shared" si="91"/>
        <v/>
      </c>
      <c r="D5687" s="122" t="str">
        <f t="shared" ref="D5687:E5687" si="5402">D5686</f>
        <v/>
      </c>
      <c r="E5687" s="123" t="str">
        <f t="shared" si="5402"/>
        <v/>
      </c>
      <c r="F5687" s="213"/>
      <c r="G5687" s="124"/>
      <c r="H5687" s="125"/>
      <c r="I5687" s="125"/>
      <c r="J5687" s="214"/>
      <c r="K5687" s="185"/>
      <c r="L5687" s="185"/>
      <c r="M5687" s="132"/>
      <c r="N5687" s="118" t="str">
        <f>VLOOKUP(K5687,COD!$O$2:$P$10,2,FALSE)</f>
        <v>#N/A</v>
      </c>
      <c r="O5687" s="118" t="str">
        <f>VLOOKUP(L5687,COD!$O$12:$P$25,2,FALSE)</f>
        <v>#N/A</v>
      </c>
      <c r="P5687" s="119" t="str">
        <f t="shared" si="5271"/>
        <v>#N/A</v>
      </c>
    </row>
    <row r="5688" ht="23.25" customHeight="1">
      <c r="A5688" s="86" t="str">
        <f t="shared" si="5344"/>
        <v>60</v>
      </c>
      <c r="B5688" s="120">
        <v>60.0</v>
      </c>
      <c r="C5688" s="121" t="str">
        <f t="shared" si="91"/>
        <v/>
      </c>
      <c r="D5688" s="122" t="str">
        <f t="shared" ref="D5688:E5688" si="5403">D5687</f>
        <v/>
      </c>
      <c r="E5688" s="123" t="str">
        <f t="shared" si="5403"/>
        <v/>
      </c>
      <c r="F5688" s="213"/>
      <c r="G5688" s="124"/>
      <c r="H5688" s="125"/>
      <c r="I5688" s="125"/>
      <c r="J5688" s="214"/>
      <c r="K5688" s="185"/>
      <c r="L5688" s="185"/>
      <c r="M5688" s="127"/>
      <c r="N5688" s="128" t="str">
        <f>VLOOKUP(K5688,COD!$O$2:$P$10,2,FALSE)</f>
        <v>#N/A</v>
      </c>
      <c r="O5688" s="128" t="str">
        <f>VLOOKUP(L5688,COD!$O$12:$P$25,2,FALSE)</f>
        <v>#N/A</v>
      </c>
      <c r="P5688" s="119" t="str">
        <f t="shared" si="5271"/>
        <v>#N/A</v>
      </c>
    </row>
    <row r="5689" ht="23.25" customHeight="1">
      <c r="A5689" s="86" t="str">
        <f t="shared" si="5344"/>
        <v>61</v>
      </c>
      <c r="B5689" s="120">
        <v>61.0</v>
      </c>
      <c r="C5689" s="121" t="str">
        <f t="shared" si="91"/>
        <v/>
      </c>
      <c r="D5689" s="122" t="str">
        <f t="shared" ref="D5689:E5689" si="5404">D5688</f>
        <v/>
      </c>
      <c r="E5689" s="123" t="str">
        <f t="shared" si="5404"/>
        <v/>
      </c>
      <c r="F5689" s="213"/>
      <c r="G5689" s="124"/>
      <c r="H5689" s="125"/>
      <c r="I5689" s="125"/>
      <c r="J5689" s="215"/>
      <c r="K5689" s="185"/>
      <c r="L5689" s="185"/>
      <c r="M5689" s="132"/>
      <c r="N5689" s="118" t="str">
        <f>VLOOKUP(K5689,COD!$O$2:$P$10,2,FALSE)</f>
        <v>#N/A</v>
      </c>
      <c r="O5689" s="118" t="str">
        <f>VLOOKUP(L5689,COD!$O$12:$P$25,2,FALSE)</f>
        <v>#N/A</v>
      </c>
      <c r="P5689" s="119" t="str">
        <f t="shared" si="5271"/>
        <v>#N/A</v>
      </c>
    </row>
    <row r="5690" ht="23.25" customHeight="1">
      <c r="A5690" s="86" t="str">
        <f t="shared" si="5344"/>
        <v>62</v>
      </c>
      <c r="B5690" s="120">
        <v>62.0</v>
      </c>
      <c r="C5690" s="121" t="str">
        <f t="shared" si="91"/>
        <v/>
      </c>
      <c r="D5690" s="122" t="str">
        <f t="shared" ref="D5690:E5690" si="5405">D5689</f>
        <v/>
      </c>
      <c r="E5690" s="123" t="str">
        <f t="shared" si="5405"/>
        <v/>
      </c>
      <c r="F5690" s="213"/>
      <c r="G5690" s="124"/>
      <c r="H5690" s="125"/>
      <c r="I5690" s="125"/>
      <c r="J5690" s="215"/>
      <c r="K5690" s="186"/>
      <c r="L5690" s="186"/>
      <c r="M5690" s="131"/>
      <c r="N5690" s="128" t="str">
        <f>VLOOKUP(K5690,COD!$O$2:$P$10,2,FALSE)</f>
        <v>#N/A</v>
      </c>
      <c r="O5690" s="128" t="str">
        <f>VLOOKUP(L5690,COD!$O$12:$P$25,2,FALSE)</f>
        <v>#N/A</v>
      </c>
      <c r="P5690" s="119" t="str">
        <f t="shared" si="5271"/>
        <v>#N/A</v>
      </c>
    </row>
    <row r="5691" ht="23.25" customHeight="1">
      <c r="A5691" s="86" t="str">
        <f t="shared" si="5344"/>
        <v>63</v>
      </c>
      <c r="B5691" s="120">
        <v>63.0</v>
      </c>
      <c r="C5691" s="121" t="str">
        <f t="shared" si="91"/>
        <v/>
      </c>
      <c r="D5691" s="122" t="str">
        <f t="shared" ref="D5691:E5691" si="5406">D5690</f>
        <v/>
      </c>
      <c r="E5691" s="123" t="str">
        <f t="shared" si="5406"/>
        <v/>
      </c>
      <c r="F5691" s="213"/>
      <c r="G5691" s="124"/>
      <c r="H5691" s="125"/>
      <c r="I5691" s="125"/>
      <c r="J5691" s="215"/>
      <c r="K5691" s="185"/>
      <c r="L5691" s="185"/>
      <c r="M5691" s="130"/>
      <c r="N5691" s="118" t="str">
        <f>VLOOKUP(K5691,COD!$O$2:$P$10,2,FALSE)</f>
        <v>#N/A</v>
      </c>
      <c r="O5691" s="118" t="str">
        <f>VLOOKUP(L5691,COD!$O$12:$P$25,2,FALSE)</f>
        <v>#N/A</v>
      </c>
      <c r="P5691" s="119" t="str">
        <f t="shared" si="5271"/>
        <v>#N/A</v>
      </c>
    </row>
    <row r="5692" ht="23.25" customHeight="1">
      <c r="A5692" s="86" t="str">
        <f t="shared" si="5344"/>
        <v>64</v>
      </c>
      <c r="B5692" s="120">
        <v>64.0</v>
      </c>
      <c r="C5692" s="121" t="str">
        <f t="shared" si="91"/>
        <v/>
      </c>
      <c r="D5692" s="122" t="str">
        <f t="shared" ref="D5692:E5692" si="5407">D5691</f>
        <v/>
      </c>
      <c r="E5692" s="123" t="str">
        <f t="shared" si="5407"/>
        <v/>
      </c>
      <c r="F5692" s="213"/>
      <c r="G5692" s="124"/>
      <c r="H5692" s="125"/>
      <c r="I5692" s="125"/>
      <c r="J5692" s="214"/>
      <c r="K5692" s="185"/>
      <c r="L5692" s="185"/>
      <c r="M5692" s="131"/>
      <c r="N5692" s="128" t="str">
        <f>VLOOKUP(K5692,COD!$O$2:$P$10,2,FALSE)</f>
        <v>#N/A</v>
      </c>
      <c r="O5692" s="128" t="str">
        <f>VLOOKUP(L5692,COD!$O$12:$P$25,2,FALSE)</f>
        <v>#N/A</v>
      </c>
      <c r="P5692" s="119" t="str">
        <f t="shared" si="5271"/>
        <v>#N/A</v>
      </c>
    </row>
    <row r="5693" ht="23.25" customHeight="1">
      <c r="A5693" s="86" t="str">
        <f t="shared" si="5344"/>
        <v>65</v>
      </c>
      <c r="B5693" s="120">
        <v>65.0</v>
      </c>
      <c r="C5693" s="121" t="str">
        <f t="shared" si="91"/>
        <v/>
      </c>
      <c r="D5693" s="122" t="str">
        <f t="shared" ref="D5693:E5693" si="5408">D5692</f>
        <v/>
      </c>
      <c r="E5693" s="123" t="str">
        <f t="shared" si="5408"/>
        <v/>
      </c>
      <c r="F5693" s="213"/>
      <c r="G5693" s="124"/>
      <c r="H5693" s="125"/>
      <c r="I5693" s="125"/>
      <c r="J5693" s="214"/>
      <c r="K5693" s="185"/>
      <c r="L5693" s="185"/>
      <c r="M5693" s="130"/>
      <c r="N5693" s="118" t="str">
        <f>VLOOKUP(K5693,COD!$O$2:$P$10,2,FALSE)</f>
        <v>#N/A</v>
      </c>
      <c r="O5693" s="118" t="str">
        <f>VLOOKUP(L5693,COD!$O$12:$P$25,2,FALSE)</f>
        <v>#N/A</v>
      </c>
      <c r="P5693" s="119" t="str">
        <f t="shared" si="5271"/>
        <v>#N/A</v>
      </c>
    </row>
    <row r="5694" ht="23.25" customHeight="1">
      <c r="A5694" s="86" t="str">
        <f t="shared" si="5344"/>
        <v>66</v>
      </c>
      <c r="B5694" s="120">
        <v>66.0</v>
      </c>
      <c r="C5694" s="121" t="str">
        <f t="shared" si="91"/>
        <v/>
      </c>
      <c r="D5694" s="122" t="str">
        <f t="shared" ref="D5694:E5694" si="5409">D5693</f>
        <v/>
      </c>
      <c r="E5694" s="123" t="str">
        <f t="shared" si="5409"/>
        <v/>
      </c>
      <c r="F5694" s="213"/>
      <c r="G5694" s="124"/>
      <c r="H5694" s="125"/>
      <c r="I5694" s="125"/>
      <c r="J5694" s="214"/>
      <c r="K5694" s="186"/>
      <c r="L5694" s="186"/>
      <c r="M5694" s="131"/>
      <c r="N5694" s="128" t="str">
        <f>VLOOKUP(K5694,COD!$O$2:$P$10,2,FALSE)</f>
        <v>#N/A</v>
      </c>
      <c r="O5694" s="128" t="str">
        <f>VLOOKUP(L5694,COD!$O$12:$P$25,2,FALSE)</f>
        <v>#N/A</v>
      </c>
      <c r="P5694" s="119" t="str">
        <f t="shared" si="5271"/>
        <v>#N/A</v>
      </c>
    </row>
    <row r="5695" ht="23.25" customHeight="1">
      <c r="A5695" s="86" t="str">
        <f t="shared" si="5344"/>
        <v>67</v>
      </c>
      <c r="B5695" s="120">
        <v>67.0</v>
      </c>
      <c r="C5695" s="121" t="str">
        <f t="shared" si="91"/>
        <v/>
      </c>
      <c r="D5695" s="122" t="str">
        <f t="shared" ref="D5695:E5695" si="5410">D5694</f>
        <v/>
      </c>
      <c r="E5695" s="123" t="str">
        <f t="shared" si="5410"/>
        <v/>
      </c>
      <c r="F5695" s="213"/>
      <c r="G5695" s="124"/>
      <c r="H5695" s="125"/>
      <c r="I5695" s="125"/>
      <c r="J5695" s="214"/>
      <c r="K5695" s="185"/>
      <c r="L5695" s="185"/>
      <c r="M5695" s="132"/>
      <c r="N5695" s="118" t="str">
        <f>VLOOKUP(K5695,COD!$O$2:$P$10,2,FALSE)</f>
        <v>#N/A</v>
      </c>
      <c r="O5695" s="118" t="str">
        <f>VLOOKUP(L5695,COD!$O$12:$P$25,2,FALSE)</f>
        <v>#N/A</v>
      </c>
      <c r="P5695" s="119" t="str">
        <f t="shared" si="5271"/>
        <v>#N/A</v>
      </c>
    </row>
    <row r="5696" ht="23.25" customHeight="1">
      <c r="A5696" s="86" t="str">
        <f t="shared" si="5344"/>
        <v>68</v>
      </c>
      <c r="B5696" s="120">
        <v>68.0</v>
      </c>
      <c r="C5696" s="121" t="str">
        <f t="shared" si="91"/>
        <v/>
      </c>
      <c r="D5696" s="122" t="str">
        <f t="shared" ref="D5696:E5696" si="5411">D5695</f>
        <v/>
      </c>
      <c r="E5696" s="123" t="str">
        <f t="shared" si="5411"/>
        <v/>
      </c>
      <c r="F5696" s="213"/>
      <c r="G5696" s="124"/>
      <c r="H5696" s="125"/>
      <c r="I5696" s="125"/>
      <c r="J5696" s="215"/>
      <c r="K5696" s="186"/>
      <c r="L5696" s="186"/>
      <c r="M5696" s="131"/>
      <c r="N5696" s="128" t="str">
        <f>VLOOKUP(K5696,COD!$O$2:$P$10,2,FALSE)</f>
        <v>#N/A</v>
      </c>
      <c r="O5696" s="128" t="str">
        <f>VLOOKUP(L5696,COD!$O$12:$P$25,2,FALSE)</f>
        <v>#N/A</v>
      </c>
      <c r="P5696" s="119" t="str">
        <f t="shared" si="5271"/>
        <v>#N/A</v>
      </c>
    </row>
    <row r="5697" ht="23.25" customHeight="1">
      <c r="A5697" s="86" t="str">
        <f t="shared" si="5344"/>
        <v>69</v>
      </c>
      <c r="B5697" s="120">
        <v>69.0</v>
      </c>
      <c r="C5697" s="121" t="str">
        <f t="shared" si="91"/>
        <v/>
      </c>
      <c r="D5697" s="122" t="str">
        <f t="shared" ref="D5697:E5697" si="5412">D5696</f>
        <v/>
      </c>
      <c r="E5697" s="123" t="str">
        <f t="shared" si="5412"/>
        <v/>
      </c>
      <c r="F5697" s="213"/>
      <c r="G5697" s="124"/>
      <c r="H5697" s="125"/>
      <c r="I5697" s="125"/>
      <c r="J5697" s="214"/>
      <c r="K5697" s="186"/>
      <c r="L5697" s="186"/>
      <c r="M5697" s="130"/>
      <c r="N5697" s="118" t="str">
        <f>VLOOKUP(K5697,COD!$O$2:$P$10,2,FALSE)</f>
        <v>#N/A</v>
      </c>
      <c r="O5697" s="118" t="str">
        <f>VLOOKUP(L5697,COD!$O$12:$P$25,2,FALSE)</f>
        <v>#N/A</v>
      </c>
      <c r="P5697" s="119" t="str">
        <f t="shared" si="5271"/>
        <v>#N/A</v>
      </c>
    </row>
    <row r="5698" ht="23.25" customHeight="1">
      <c r="A5698" s="86" t="str">
        <f t="shared" si="5344"/>
        <v>70</v>
      </c>
      <c r="B5698" s="136">
        <v>70.0</v>
      </c>
      <c r="C5698" s="137" t="str">
        <f t="shared" si="91"/>
        <v/>
      </c>
      <c r="D5698" s="138" t="str">
        <f t="shared" ref="D5698:E5698" si="5413">D5697</f>
        <v/>
      </c>
      <c r="E5698" s="139" t="str">
        <f t="shared" si="5413"/>
        <v/>
      </c>
      <c r="F5698" s="216"/>
      <c r="G5698" s="141"/>
      <c r="H5698" s="142"/>
      <c r="I5698" s="142"/>
      <c r="J5698" s="217"/>
      <c r="K5698" s="199"/>
      <c r="L5698" s="199"/>
      <c r="M5698" s="145"/>
      <c r="N5698" s="128" t="str">
        <f>VLOOKUP(K5698,COD!$O$2:$P$10,2,FALSE)</f>
        <v>#N/A</v>
      </c>
      <c r="O5698" s="128" t="str">
        <f>VLOOKUP(L5698,COD!$O$12:$P$25,2,FALSE)</f>
        <v>#N/A</v>
      </c>
      <c r="P5698" s="119" t="str">
        <f t="shared" si="5271"/>
        <v>#N/A</v>
      </c>
    </row>
    <row r="5699" ht="21.0" customHeight="1">
      <c r="A5699" s="86" t="str">
        <f t="shared" ref="A5699:A5701" si="5415">E5699&amp;D5699&amp;F5699</f>
        <v>CLAVE ROJA</v>
      </c>
      <c r="B5699" s="108" t="s">
        <v>450</v>
      </c>
      <c r="C5699" s="146" t="str">
        <f t="shared" si="91"/>
        <v/>
      </c>
      <c r="D5699" s="147" t="str">
        <f t="shared" ref="D5699:E5699" si="5414">D5698</f>
        <v/>
      </c>
      <c r="E5699" s="148" t="str">
        <f t="shared" si="5414"/>
        <v/>
      </c>
      <c r="F5699" s="149" t="s">
        <v>21</v>
      </c>
      <c r="G5699" s="150"/>
      <c r="H5699" s="150"/>
      <c r="I5699" s="150"/>
      <c r="J5699" s="151"/>
      <c r="K5699" s="152"/>
      <c r="L5699" s="151"/>
      <c r="M5699" s="153"/>
      <c r="N5699" s="119" t="str">
        <f>VLOOKUP(K5699,COD!$O$2:$P$10,2,FALSE)</f>
        <v>#N/A</v>
      </c>
      <c r="O5699" s="119" t="str">
        <f>VLOOKUP(L5699,COD!$O$12:$P$25,2,FALSE)</f>
        <v>#N/A</v>
      </c>
      <c r="P5699" s="119" t="str">
        <f t="shared" si="5271"/>
        <v>#N/A</v>
      </c>
    </row>
    <row r="5700" ht="21.0" customHeight="1">
      <c r="A5700" s="86" t="str">
        <f t="shared" si="5415"/>
        <v>CLAVE AMARILLA</v>
      </c>
      <c r="B5700" s="120" t="s">
        <v>450</v>
      </c>
      <c r="C5700" s="154" t="str">
        <f t="shared" si="91"/>
        <v/>
      </c>
      <c r="D5700" s="155" t="str">
        <f t="shared" ref="D5700:E5700" si="5416">D5699</f>
        <v/>
      </c>
      <c r="E5700" s="123" t="str">
        <f t="shared" si="5416"/>
        <v/>
      </c>
      <c r="F5700" s="156" t="s">
        <v>32</v>
      </c>
      <c r="G5700" s="157"/>
      <c r="H5700" s="157"/>
      <c r="I5700" s="157"/>
      <c r="J5700" s="158"/>
      <c r="K5700" s="159"/>
      <c r="L5700" s="158"/>
      <c r="M5700" s="130"/>
      <c r="N5700" s="119" t="str">
        <f>VLOOKUP(K5700,COD!$O$2:$P$10,2,FALSE)</f>
        <v>#N/A</v>
      </c>
      <c r="O5700" s="119" t="str">
        <f>VLOOKUP(L5700,COD!$O$12:$P$25,2,FALSE)</f>
        <v>#N/A</v>
      </c>
      <c r="P5700" s="119" t="str">
        <f t="shared" si="5271"/>
        <v>#N/A</v>
      </c>
    </row>
    <row r="5701" ht="21.0" customHeight="1">
      <c r="A5701" s="86" t="str">
        <f t="shared" si="5415"/>
        <v>CLAVE AZUL</v>
      </c>
      <c r="B5701" s="136" t="s">
        <v>450</v>
      </c>
      <c r="C5701" s="160" t="str">
        <f t="shared" si="91"/>
        <v/>
      </c>
      <c r="D5701" s="161" t="str">
        <f t="shared" ref="D5701:E5701" si="5417">D5700</f>
        <v/>
      </c>
      <c r="E5701" s="139" t="str">
        <f t="shared" si="5417"/>
        <v/>
      </c>
      <c r="F5701" s="162" t="s">
        <v>43</v>
      </c>
      <c r="G5701" s="163"/>
      <c r="H5701" s="163"/>
      <c r="I5701" s="163"/>
      <c r="J5701" s="164"/>
      <c r="K5701" s="165"/>
      <c r="L5701" s="164"/>
      <c r="M5701" s="166"/>
      <c r="N5701" s="119" t="str">
        <f>VLOOKUP(K5701,COD!$O$2:$P$10,2,FALSE)</f>
        <v>#N/A</v>
      </c>
      <c r="O5701" s="119" t="str">
        <f>VLOOKUP(L5701,COD!$O$12:$P$25,2,FALSE)</f>
        <v>#N/A</v>
      </c>
      <c r="P5701" s="119" t="str">
        <f t="shared" si="5271"/>
        <v>#N/A</v>
      </c>
    </row>
    <row r="5702" ht="23.25" customHeight="1">
      <c r="A5702" s="86" t="str">
        <f t="shared" ref="A5702:A5771" si="5418">E5702&amp;D5702&amp;B5702</f>
        <v>1</v>
      </c>
      <c r="B5702" s="167">
        <v>1.0</v>
      </c>
      <c r="C5702" s="168" t="str">
        <f t="shared" si="91"/>
        <v/>
      </c>
      <c r="D5702" s="169" t="str">
        <f>VLOOKUP($B$2&amp;$E5702,'Numeración'!$A$4:$G$63,5,FALSE)</f>
        <v/>
      </c>
      <c r="E5702" s="218"/>
      <c r="F5702" s="171"/>
      <c r="G5702" s="172"/>
      <c r="H5702" s="173"/>
      <c r="I5702" s="173"/>
      <c r="J5702" s="174"/>
      <c r="K5702" s="175"/>
      <c r="L5702" s="175"/>
      <c r="M5702" s="176"/>
      <c r="N5702" s="128" t="str">
        <f>VLOOKUP(K5702,COD!$O$2:$P$10,2,FALSE)</f>
        <v>#N/A</v>
      </c>
      <c r="O5702" s="128" t="str">
        <f>VLOOKUP(L5702,COD!$O$12:$P$25,2,FALSE)</f>
        <v>#N/A</v>
      </c>
      <c r="P5702" s="119" t="str">
        <f t="shared" si="5271"/>
        <v>#N/A</v>
      </c>
    </row>
    <row r="5703" ht="23.25" customHeight="1">
      <c r="A5703" s="86" t="str">
        <f t="shared" si="5418"/>
        <v>2</v>
      </c>
      <c r="B5703" s="177">
        <v>2.0</v>
      </c>
      <c r="C5703" s="178" t="str">
        <f t="shared" si="91"/>
        <v/>
      </c>
      <c r="D5703" s="179" t="str">
        <f t="shared" ref="D5703:E5703" si="5419">D5702</f>
        <v/>
      </c>
      <c r="E5703" s="180" t="str">
        <f t="shared" si="5419"/>
        <v/>
      </c>
      <c r="F5703" s="181"/>
      <c r="G5703" s="182"/>
      <c r="H5703" s="183"/>
      <c r="I5703" s="183"/>
      <c r="J5703" s="184"/>
      <c r="K5703" s="185"/>
      <c r="L5703" s="186"/>
      <c r="M5703" s="132"/>
      <c r="N5703" s="118" t="str">
        <f>VLOOKUP(K5703,COD!$O$2:$P$10,2,FALSE)</f>
        <v>#N/A</v>
      </c>
      <c r="O5703" s="118" t="str">
        <f>VLOOKUP(L5703,COD!$O$12:$P$25,2,FALSE)</f>
        <v>#N/A</v>
      </c>
      <c r="P5703" s="119" t="str">
        <f t="shared" si="5271"/>
        <v>#N/A</v>
      </c>
    </row>
    <row r="5704" ht="23.25" customHeight="1">
      <c r="A5704" s="86" t="str">
        <f t="shared" si="5418"/>
        <v>3</v>
      </c>
      <c r="B5704" s="177">
        <v>3.0</v>
      </c>
      <c r="C5704" s="178" t="str">
        <f t="shared" si="91"/>
        <v/>
      </c>
      <c r="D5704" s="179" t="str">
        <f t="shared" ref="D5704:E5704" si="5420">D5703</f>
        <v/>
      </c>
      <c r="E5704" s="180" t="str">
        <f t="shared" si="5420"/>
        <v/>
      </c>
      <c r="F5704" s="181"/>
      <c r="G5704" s="182"/>
      <c r="H5704" s="183"/>
      <c r="I5704" s="183"/>
      <c r="J5704" s="184"/>
      <c r="K5704" s="185"/>
      <c r="L5704" s="185"/>
      <c r="M5704" s="131"/>
      <c r="N5704" s="128" t="str">
        <f>VLOOKUP(K5704,COD!$O$2:$P$10,2,FALSE)</f>
        <v>#N/A</v>
      </c>
      <c r="O5704" s="128" t="str">
        <f>VLOOKUP(L5704,COD!$O$12:$P$25,2,FALSE)</f>
        <v>#N/A</v>
      </c>
      <c r="P5704" s="119" t="str">
        <f t="shared" si="5271"/>
        <v>#N/A</v>
      </c>
    </row>
    <row r="5705" ht="23.25" customHeight="1">
      <c r="A5705" s="86" t="str">
        <f t="shared" si="5418"/>
        <v>4</v>
      </c>
      <c r="B5705" s="177">
        <v>4.0</v>
      </c>
      <c r="C5705" s="178" t="str">
        <f t="shared" si="91"/>
        <v/>
      </c>
      <c r="D5705" s="179" t="str">
        <f t="shared" ref="D5705:E5705" si="5421">D5704</f>
        <v/>
      </c>
      <c r="E5705" s="180" t="str">
        <f t="shared" si="5421"/>
        <v/>
      </c>
      <c r="F5705" s="181"/>
      <c r="G5705" s="182"/>
      <c r="H5705" s="183"/>
      <c r="I5705" s="183"/>
      <c r="J5705" s="184"/>
      <c r="K5705" s="185"/>
      <c r="L5705" s="185"/>
      <c r="M5705" s="132"/>
      <c r="N5705" s="118" t="str">
        <f>VLOOKUP(K5705,COD!$O$2:$P$10,2,FALSE)</f>
        <v>#N/A</v>
      </c>
      <c r="O5705" s="118" t="str">
        <f>VLOOKUP(L5705,COD!$O$12:$P$25,2,FALSE)</f>
        <v>#N/A</v>
      </c>
      <c r="P5705" s="119" t="str">
        <f t="shared" si="5271"/>
        <v>#N/A</v>
      </c>
    </row>
    <row r="5706" ht="23.25" customHeight="1">
      <c r="A5706" s="86" t="str">
        <f t="shared" si="5418"/>
        <v>5</v>
      </c>
      <c r="B5706" s="177">
        <v>5.0</v>
      </c>
      <c r="C5706" s="178" t="str">
        <f t="shared" si="91"/>
        <v/>
      </c>
      <c r="D5706" s="179" t="str">
        <f t="shared" ref="D5706:E5706" si="5422">D5705</f>
        <v/>
      </c>
      <c r="E5706" s="180" t="str">
        <f t="shared" si="5422"/>
        <v/>
      </c>
      <c r="F5706" s="181"/>
      <c r="G5706" s="182"/>
      <c r="H5706" s="183"/>
      <c r="I5706" s="183"/>
      <c r="J5706" s="184"/>
      <c r="K5706" s="185"/>
      <c r="L5706" s="185"/>
      <c r="M5706" s="131"/>
      <c r="N5706" s="128" t="str">
        <f>VLOOKUP(K5706,COD!$O$2:$P$10,2,FALSE)</f>
        <v>#N/A</v>
      </c>
      <c r="O5706" s="128" t="str">
        <f>VLOOKUP(L5706,COD!$O$12:$P$25,2,FALSE)</f>
        <v>#N/A</v>
      </c>
      <c r="P5706" s="119" t="str">
        <f t="shared" si="5271"/>
        <v>#N/A</v>
      </c>
    </row>
    <row r="5707" ht="23.25" customHeight="1">
      <c r="A5707" s="86" t="str">
        <f t="shared" si="5418"/>
        <v>6</v>
      </c>
      <c r="B5707" s="177">
        <v>6.0</v>
      </c>
      <c r="C5707" s="178" t="str">
        <f t="shared" si="91"/>
        <v/>
      </c>
      <c r="D5707" s="179" t="str">
        <f t="shared" ref="D5707:E5707" si="5423">D5706</f>
        <v/>
      </c>
      <c r="E5707" s="180" t="str">
        <f t="shared" si="5423"/>
        <v/>
      </c>
      <c r="F5707" s="181"/>
      <c r="G5707" s="182"/>
      <c r="H5707" s="183"/>
      <c r="I5707" s="183"/>
      <c r="J5707" s="184"/>
      <c r="K5707" s="185"/>
      <c r="L5707" s="185"/>
      <c r="M5707" s="130"/>
      <c r="N5707" s="118" t="str">
        <f>VLOOKUP(K5707,COD!$O$2:$P$10,2,FALSE)</f>
        <v>#N/A</v>
      </c>
      <c r="O5707" s="118" t="str">
        <f>VLOOKUP(L5707,COD!$O$12:$P$25,2,FALSE)</f>
        <v>#N/A</v>
      </c>
      <c r="P5707" s="119" t="str">
        <f t="shared" si="5271"/>
        <v>#N/A</v>
      </c>
    </row>
    <row r="5708" ht="23.25" customHeight="1">
      <c r="A5708" s="86" t="str">
        <f t="shared" si="5418"/>
        <v>7</v>
      </c>
      <c r="B5708" s="177">
        <v>7.0</v>
      </c>
      <c r="C5708" s="178" t="str">
        <f t="shared" si="91"/>
        <v/>
      </c>
      <c r="D5708" s="179" t="str">
        <f t="shared" ref="D5708:E5708" si="5424">D5707</f>
        <v/>
      </c>
      <c r="E5708" s="180" t="str">
        <f t="shared" si="5424"/>
        <v/>
      </c>
      <c r="F5708" s="181"/>
      <c r="G5708" s="182"/>
      <c r="H5708" s="183"/>
      <c r="I5708" s="183"/>
      <c r="J5708" s="184"/>
      <c r="K5708" s="185"/>
      <c r="L5708" s="185"/>
      <c r="M5708" s="127"/>
      <c r="N5708" s="128" t="str">
        <f>VLOOKUP(K5708,COD!$O$2:$P$10,2,FALSE)</f>
        <v>#N/A</v>
      </c>
      <c r="O5708" s="128" t="str">
        <f>VLOOKUP(L5708,COD!$O$12:$P$25,2,FALSE)</f>
        <v>#N/A</v>
      </c>
      <c r="P5708" s="119" t="str">
        <f t="shared" si="5271"/>
        <v>#N/A</v>
      </c>
    </row>
    <row r="5709" ht="23.25" customHeight="1">
      <c r="A5709" s="86" t="str">
        <f t="shared" si="5418"/>
        <v>8</v>
      </c>
      <c r="B5709" s="177">
        <v>8.0</v>
      </c>
      <c r="C5709" s="178" t="str">
        <f t="shared" si="91"/>
        <v/>
      </c>
      <c r="D5709" s="179" t="str">
        <f t="shared" ref="D5709:E5709" si="5425">D5708</f>
        <v/>
      </c>
      <c r="E5709" s="180" t="str">
        <f t="shared" si="5425"/>
        <v/>
      </c>
      <c r="F5709" s="181"/>
      <c r="G5709" s="182"/>
      <c r="H5709" s="183"/>
      <c r="I5709" s="183"/>
      <c r="J5709" s="184"/>
      <c r="K5709" s="185"/>
      <c r="L5709" s="185"/>
      <c r="M5709" s="132"/>
      <c r="N5709" s="118" t="str">
        <f>VLOOKUP(K5709,COD!$O$2:$P$10,2,FALSE)</f>
        <v>#N/A</v>
      </c>
      <c r="O5709" s="118" t="str">
        <f>VLOOKUP(L5709,COD!$O$12:$P$25,2,FALSE)</f>
        <v>#N/A</v>
      </c>
      <c r="P5709" s="119" t="str">
        <f t="shared" si="5271"/>
        <v>#N/A</v>
      </c>
    </row>
    <row r="5710" ht="23.25" customHeight="1">
      <c r="A5710" s="86" t="str">
        <f t="shared" si="5418"/>
        <v>9</v>
      </c>
      <c r="B5710" s="177">
        <v>9.0</v>
      </c>
      <c r="C5710" s="178" t="str">
        <f t="shared" si="91"/>
        <v/>
      </c>
      <c r="D5710" s="179" t="str">
        <f t="shared" ref="D5710:E5710" si="5426">D5709</f>
        <v/>
      </c>
      <c r="E5710" s="180" t="str">
        <f t="shared" si="5426"/>
        <v/>
      </c>
      <c r="F5710" s="181"/>
      <c r="G5710" s="182"/>
      <c r="H5710" s="183"/>
      <c r="I5710" s="183"/>
      <c r="J5710" s="184"/>
      <c r="K5710" s="185"/>
      <c r="L5710" s="185"/>
      <c r="M5710" s="131"/>
      <c r="N5710" s="128" t="str">
        <f>VLOOKUP(K5710,COD!$O$2:$P$10,2,FALSE)</f>
        <v>#N/A</v>
      </c>
      <c r="O5710" s="128" t="str">
        <f>VLOOKUP(L5710,COD!$O$12:$P$25,2,FALSE)</f>
        <v>#N/A</v>
      </c>
      <c r="P5710" s="119" t="str">
        <f t="shared" si="5271"/>
        <v>#N/A</v>
      </c>
    </row>
    <row r="5711" ht="23.25" customHeight="1">
      <c r="A5711" s="86" t="str">
        <f t="shared" si="5418"/>
        <v>10</v>
      </c>
      <c r="B5711" s="177">
        <v>10.0</v>
      </c>
      <c r="C5711" s="178" t="str">
        <f t="shared" si="91"/>
        <v/>
      </c>
      <c r="D5711" s="179" t="str">
        <f t="shared" ref="D5711:E5711" si="5427">D5710</f>
        <v/>
      </c>
      <c r="E5711" s="180" t="str">
        <f t="shared" si="5427"/>
        <v/>
      </c>
      <c r="F5711" s="181"/>
      <c r="G5711" s="182"/>
      <c r="H5711" s="183"/>
      <c r="I5711" s="183"/>
      <c r="J5711" s="184"/>
      <c r="K5711" s="185"/>
      <c r="L5711" s="185"/>
      <c r="M5711" s="132"/>
      <c r="N5711" s="118" t="str">
        <f>VLOOKUP(K5711,COD!$O$2:$P$10,2,FALSE)</f>
        <v>#N/A</v>
      </c>
      <c r="O5711" s="118" t="str">
        <f>VLOOKUP(L5711,COD!$O$12:$P$25,2,FALSE)</f>
        <v>#N/A</v>
      </c>
      <c r="P5711" s="119" t="str">
        <f t="shared" si="5271"/>
        <v>#N/A</v>
      </c>
    </row>
    <row r="5712" ht="23.25" customHeight="1">
      <c r="A5712" s="86" t="str">
        <f t="shared" si="5418"/>
        <v>11</v>
      </c>
      <c r="B5712" s="177">
        <v>11.0</v>
      </c>
      <c r="C5712" s="178" t="str">
        <f t="shared" si="91"/>
        <v/>
      </c>
      <c r="D5712" s="179" t="str">
        <f t="shared" ref="D5712:E5712" si="5428">D5711</f>
        <v/>
      </c>
      <c r="E5712" s="180" t="str">
        <f t="shared" si="5428"/>
        <v/>
      </c>
      <c r="F5712" s="181"/>
      <c r="G5712" s="182"/>
      <c r="H5712" s="183"/>
      <c r="I5712" s="183"/>
      <c r="J5712" s="184"/>
      <c r="K5712" s="185"/>
      <c r="L5712" s="185"/>
      <c r="M5712" s="131"/>
      <c r="N5712" s="128" t="str">
        <f>VLOOKUP(K5712,COD!$O$2:$P$10,2,FALSE)</f>
        <v>#N/A</v>
      </c>
      <c r="O5712" s="128" t="str">
        <f>VLOOKUP(L5712,COD!$O$12:$P$25,2,FALSE)</f>
        <v>#N/A</v>
      </c>
      <c r="P5712" s="119" t="str">
        <f t="shared" si="5271"/>
        <v>#N/A</v>
      </c>
    </row>
    <row r="5713" ht="23.25" customHeight="1">
      <c r="A5713" s="86" t="str">
        <f t="shared" si="5418"/>
        <v>12</v>
      </c>
      <c r="B5713" s="177">
        <v>12.0</v>
      </c>
      <c r="C5713" s="178" t="str">
        <f t="shared" si="91"/>
        <v/>
      </c>
      <c r="D5713" s="179" t="str">
        <f t="shared" ref="D5713:E5713" si="5429">D5712</f>
        <v/>
      </c>
      <c r="E5713" s="180" t="str">
        <f t="shared" si="5429"/>
        <v/>
      </c>
      <c r="F5713" s="181"/>
      <c r="G5713" s="182"/>
      <c r="H5713" s="183"/>
      <c r="I5713" s="183"/>
      <c r="J5713" s="184"/>
      <c r="K5713" s="186"/>
      <c r="L5713" s="186"/>
      <c r="M5713" s="130"/>
      <c r="N5713" s="118" t="str">
        <f>VLOOKUP(K5713,COD!$O$2:$P$10,2,FALSE)</f>
        <v>#N/A</v>
      </c>
      <c r="O5713" s="118" t="str">
        <f>VLOOKUP(L5713,COD!$O$12:$P$25,2,FALSE)</f>
        <v>#N/A</v>
      </c>
      <c r="P5713" s="119" t="str">
        <f t="shared" si="5271"/>
        <v>#N/A</v>
      </c>
    </row>
    <row r="5714" ht="23.25" customHeight="1">
      <c r="A5714" s="86" t="str">
        <f t="shared" si="5418"/>
        <v>13</v>
      </c>
      <c r="B5714" s="177">
        <v>13.0</v>
      </c>
      <c r="C5714" s="178" t="str">
        <f t="shared" si="91"/>
        <v/>
      </c>
      <c r="D5714" s="179" t="str">
        <f t="shared" ref="D5714:E5714" si="5430">D5713</f>
        <v/>
      </c>
      <c r="E5714" s="180" t="str">
        <f t="shared" si="5430"/>
        <v/>
      </c>
      <c r="F5714" s="181"/>
      <c r="G5714" s="182"/>
      <c r="H5714" s="183"/>
      <c r="I5714" s="183"/>
      <c r="J5714" s="184"/>
      <c r="K5714" s="185"/>
      <c r="L5714" s="185"/>
      <c r="M5714" s="127"/>
      <c r="N5714" s="128" t="str">
        <f>VLOOKUP(K5714,COD!$O$2:$P$10,2,FALSE)</f>
        <v>#N/A</v>
      </c>
      <c r="O5714" s="128" t="str">
        <f>VLOOKUP(L5714,COD!$O$12:$P$25,2,FALSE)</f>
        <v>#N/A</v>
      </c>
      <c r="P5714" s="119" t="str">
        <f t="shared" si="5271"/>
        <v>#N/A</v>
      </c>
    </row>
    <row r="5715" ht="23.25" customHeight="1">
      <c r="A5715" s="86" t="str">
        <f t="shared" si="5418"/>
        <v>14</v>
      </c>
      <c r="B5715" s="177">
        <v>14.0</v>
      </c>
      <c r="C5715" s="178" t="str">
        <f t="shared" si="91"/>
        <v/>
      </c>
      <c r="D5715" s="179" t="str">
        <f t="shared" ref="D5715:E5715" si="5431">D5714</f>
        <v/>
      </c>
      <c r="E5715" s="180" t="str">
        <f t="shared" si="5431"/>
        <v/>
      </c>
      <c r="F5715" s="181"/>
      <c r="G5715" s="182"/>
      <c r="H5715" s="183"/>
      <c r="I5715" s="183"/>
      <c r="J5715" s="184"/>
      <c r="K5715" s="186"/>
      <c r="L5715" s="186"/>
      <c r="M5715" s="130"/>
      <c r="N5715" s="118" t="str">
        <f>VLOOKUP(K5715,COD!$O$2:$P$10,2,FALSE)</f>
        <v>#N/A</v>
      </c>
      <c r="O5715" s="118" t="str">
        <f>VLOOKUP(L5715,COD!$O$12:$P$25,2,FALSE)</f>
        <v>#N/A</v>
      </c>
      <c r="P5715" s="119" t="str">
        <f t="shared" si="5271"/>
        <v>#N/A</v>
      </c>
    </row>
    <row r="5716" ht="23.25" customHeight="1">
      <c r="A5716" s="86" t="str">
        <f t="shared" si="5418"/>
        <v>15</v>
      </c>
      <c r="B5716" s="177">
        <v>15.0</v>
      </c>
      <c r="C5716" s="178" t="str">
        <f t="shared" si="91"/>
        <v/>
      </c>
      <c r="D5716" s="179" t="str">
        <f t="shared" ref="D5716:E5716" si="5432">D5715</f>
        <v/>
      </c>
      <c r="E5716" s="180" t="str">
        <f t="shared" si="5432"/>
        <v/>
      </c>
      <c r="F5716" s="181"/>
      <c r="G5716" s="182"/>
      <c r="H5716" s="183"/>
      <c r="I5716" s="183"/>
      <c r="J5716" s="184"/>
      <c r="K5716" s="186"/>
      <c r="L5716" s="186"/>
      <c r="M5716" s="127"/>
      <c r="N5716" s="128" t="str">
        <f>VLOOKUP(K5716,COD!$O$2:$P$10,2,FALSE)</f>
        <v>#N/A</v>
      </c>
      <c r="O5716" s="128" t="str">
        <f>VLOOKUP(L5716,COD!$O$12:$P$25,2,FALSE)</f>
        <v>#N/A</v>
      </c>
      <c r="P5716" s="119" t="str">
        <f t="shared" si="5271"/>
        <v>#N/A</v>
      </c>
    </row>
    <row r="5717" ht="23.25" customHeight="1">
      <c r="A5717" s="86" t="str">
        <f t="shared" si="5418"/>
        <v>16</v>
      </c>
      <c r="B5717" s="177">
        <v>16.0</v>
      </c>
      <c r="C5717" s="178" t="str">
        <f t="shared" si="91"/>
        <v/>
      </c>
      <c r="D5717" s="179" t="str">
        <f t="shared" ref="D5717:E5717" si="5433">D5716</f>
        <v/>
      </c>
      <c r="E5717" s="180" t="str">
        <f t="shared" si="5433"/>
        <v/>
      </c>
      <c r="F5717" s="181"/>
      <c r="G5717" s="182"/>
      <c r="H5717" s="183"/>
      <c r="I5717" s="183"/>
      <c r="J5717" s="184"/>
      <c r="K5717" s="186"/>
      <c r="L5717" s="186"/>
      <c r="M5717" s="132"/>
      <c r="N5717" s="118" t="str">
        <f>VLOOKUP(K5717,COD!$O$2:$P$10,2,FALSE)</f>
        <v>#N/A</v>
      </c>
      <c r="O5717" s="118" t="str">
        <f>VLOOKUP(L5717,COD!$O$12:$P$25,2,FALSE)</f>
        <v>#N/A</v>
      </c>
      <c r="P5717" s="119" t="str">
        <f t="shared" si="5271"/>
        <v>#N/A</v>
      </c>
    </row>
    <row r="5718" ht="23.25" customHeight="1">
      <c r="A5718" s="86" t="str">
        <f t="shared" si="5418"/>
        <v>17</v>
      </c>
      <c r="B5718" s="177">
        <v>17.0</v>
      </c>
      <c r="C5718" s="178" t="str">
        <f t="shared" si="91"/>
        <v/>
      </c>
      <c r="D5718" s="179" t="str">
        <f t="shared" ref="D5718:E5718" si="5434">D5717</f>
        <v/>
      </c>
      <c r="E5718" s="180" t="str">
        <f t="shared" si="5434"/>
        <v/>
      </c>
      <c r="F5718" s="181"/>
      <c r="G5718" s="182"/>
      <c r="H5718" s="183"/>
      <c r="I5718" s="183"/>
      <c r="J5718" s="184"/>
      <c r="K5718" s="186"/>
      <c r="L5718" s="186"/>
      <c r="M5718" s="131"/>
      <c r="N5718" s="128" t="str">
        <f>VLOOKUP(K5718,COD!$O$2:$P$10,2,FALSE)</f>
        <v>#N/A</v>
      </c>
      <c r="O5718" s="128" t="str">
        <f>VLOOKUP(L5718,COD!$O$12:$P$25,2,FALSE)</f>
        <v>#N/A</v>
      </c>
      <c r="P5718" s="119" t="str">
        <f t="shared" si="5271"/>
        <v>#N/A</v>
      </c>
    </row>
    <row r="5719" ht="23.25" customHeight="1">
      <c r="A5719" s="86" t="str">
        <f t="shared" si="5418"/>
        <v>18</v>
      </c>
      <c r="B5719" s="177">
        <v>18.0</v>
      </c>
      <c r="C5719" s="178" t="str">
        <f t="shared" si="91"/>
        <v/>
      </c>
      <c r="D5719" s="179" t="str">
        <f t="shared" ref="D5719:E5719" si="5435">D5718</f>
        <v/>
      </c>
      <c r="E5719" s="180" t="str">
        <f t="shared" si="5435"/>
        <v/>
      </c>
      <c r="F5719" s="181"/>
      <c r="G5719" s="182"/>
      <c r="H5719" s="183"/>
      <c r="I5719" s="183"/>
      <c r="J5719" s="187"/>
      <c r="K5719" s="186"/>
      <c r="L5719" s="186"/>
      <c r="M5719" s="130"/>
      <c r="N5719" s="118" t="str">
        <f>VLOOKUP(K5719,COD!$O$2:$P$10,2,FALSE)</f>
        <v>#N/A</v>
      </c>
      <c r="O5719" s="118" t="str">
        <f>VLOOKUP(L5719,COD!$O$12:$P$25,2,FALSE)</f>
        <v>#N/A</v>
      </c>
      <c r="P5719" s="119" t="str">
        <f t="shared" si="5271"/>
        <v>#N/A</v>
      </c>
    </row>
    <row r="5720" ht="23.25" customHeight="1">
      <c r="A5720" s="86" t="str">
        <f t="shared" si="5418"/>
        <v>19</v>
      </c>
      <c r="B5720" s="177">
        <v>19.0</v>
      </c>
      <c r="C5720" s="178" t="str">
        <f t="shared" si="91"/>
        <v/>
      </c>
      <c r="D5720" s="179" t="str">
        <f t="shared" ref="D5720:E5720" si="5436">D5719</f>
        <v/>
      </c>
      <c r="E5720" s="180" t="str">
        <f t="shared" si="5436"/>
        <v/>
      </c>
      <c r="F5720" s="181"/>
      <c r="G5720" s="182"/>
      <c r="H5720" s="183"/>
      <c r="I5720" s="183"/>
      <c r="J5720" s="184"/>
      <c r="K5720" s="186"/>
      <c r="L5720" s="186"/>
      <c r="M5720" s="127"/>
      <c r="N5720" s="128" t="str">
        <f>VLOOKUP(K5720,COD!$O$2:$P$10,2,FALSE)</f>
        <v>#N/A</v>
      </c>
      <c r="O5720" s="128" t="str">
        <f>VLOOKUP(L5720,COD!$O$12:$P$25,2,FALSE)</f>
        <v>#N/A</v>
      </c>
      <c r="P5720" s="119" t="str">
        <f t="shared" si="5271"/>
        <v>#N/A</v>
      </c>
    </row>
    <row r="5721" ht="23.25" customHeight="1">
      <c r="A5721" s="86" t="str">
        <f t="shared" si="5418"/>
        <v>20</v>
      </c>
      <c r="B5721" s="177">
        <v>20.0</v>
      </c>
      <c r="C5721" s="178" t="str">
        <f t="shared" si="91"/>
        <v/>
      </c>
      <c r="D5721" s="179" t="str">
        <f t="shared" ref="D5721:E5721" si="5437">D5720</f>
        <v/>
      </c>
      <c r="E5721" s="180" t="str">
        <f t="shared" si="5437"/>
        <v/>
      </c>
      <c r="F5721" s="181"/>
      <c r="G5721" s="182"/>
      <c r="H5721" s="183"/>
      <c r="I5721" s="183"/>
      <c r="J5721" s="184"/>
      <c r="K5721" s="186"/>
      <c r="L5721" s="186"/>
      <c r="M5721" s="132"/>
      <c r="N5721" s="118" t="str">
        <f>VLOOKUP(K5721,COD!$O$2:$P$10,2,FALSE)</f>
        <v>#N/A</v>
      </c>
      <c r="O5721" s="118" t="str">
        <f>VLOOKUP(L5721,COD!$O$12:$P$25,2,FALSE)</f>
        <v>#N/A</v>
      </c>
      <c r="P5721" s="119" t="str">
        <f t="shared" si="5271"/>
        <v>#N/A</v>
      </c>
    </row>
    <row r="5722" ht="23.25" customHeight="1">
      <c r="A5722" s="86" t="str">
        <f t="shared" si="5418"/>
        <v>21</v>
      </c>
      <c r="B5722" s="177">
        <v>21.0</v>
      </c>
      <c r="C5722" s="178" t="str">
        <f t="shared" si="91"/>
        <v/>
      </c>
      <c r="D5722" s="179" t="str">
        <f t="shared" ref="D5722:E5722" si="5438">D5721</f>
        <v/>
      </c>
      <c r="E5722" s="180" t="str">
        <f t="shared" si="5438"/>
        <v/>
      </c>
      <c r="F5722" s="181"/>
      <c r="G5722" s="182"/>
      <c r="H5722" s="183"/>
      <c r="I5722" s="183"/>
      <c r="J5722" s="187"/>
      <c r="K5722" s="185"/>
      <c r="L5722" s="186"/>
      <c r="M5722" s="127"/>
      <c r="N5722" s="128" t="str">
        <f>VLOOKUP(K5722,COD!$O$2:$P$10,2,FALSE)</f>
        <v>#N/A</v>
      </c>
      <c r="O5722" s="128" t="str">
        <f>VLOOKUP(L5722,COD!$O$12:$P$25,2,FALSE)</f>
        <v>#N/A</v>
      </c>
      <c r="P5722" s="119" t="str">
        <f t="shared" si="5271"/>
        <v>#N/A</v>
      </c>
    </row>
    <row r="5723" ht="23.25" customHeight="1">
      <c r="A5723" s="86" t="str">
        <f t="shared" si="5418"/>
        <v>22</v>
      </c>
      <c r="B5723" s="177">
        <v>22.0</v>
      </c>
      <c r="C5723" s="178" t="str">
        <f t="shared" si="91"/>
        <v/>
      </c>
      <c r="D5723" s="179" t="str">
        <f t="shared" ref="D5723:E5723" si="5439">D5722</f>
        <v/>
      </c>
      <c r="E5723" s="180" t="str">
        <f t="shared" si="5439"/>
        <v/>
      </c>
      <c r="F5723" s="181"/>
      <c r="G5723" s="182"/>
      <c r="H5723" s="183"/>
      <c r="I5723" s="183"/>
      <c r="J5723" s="184"/>
      <c r="K5723" s="186"/>
      <c r="L5723" s="186"/>
      <c r="M5723" s="130"/>
      <c r="N5723" s="118" t="str">
        <f>VLOOKUP(K5723,COD!$O$2:$P$10,2,FALSE)</f>
        <v>#N/A</v>
      </c>
      <c r="O5723" s="118" t="str">
        <f>VLOOKUP(L5723,COD!$O$12:$P$25,2,FALSE)</f>
        <v>#N/A</v>
      </c>
      <c r="P5723" s="119" t="str">
        <f t="shared" si="5271"/>
        <v>#N/A</v>
      </c>
    </row>
    <row r="5724" ht="23.25" customHeight="1">
      <c r="A5724" s="86" t="str">
        <f t="shared" si="5418"/>
        <v>23</v>
      </c>
      <c r="B5724" s="177">
        <v>23.0</v>
      </c>
      <c r="C5724" s="178" t="str">
        <f t="shared" si="91"/>
        <v/>
      </c>
      <c r="D5724" s="179" t="str">
        <f t="shared" ref="D5724:E5724" si="5440">D5723</f>
        <v/>
      </c>
      <c r="E5724" s="180" t="str">
        <f t="shared" si="5440"/>
        <v/>
      </c>
      <c r="F5724" s="181"/>
      <c r="G5724" s="182"/>
      <c r="H5724" s="183"/>
      <c r="I5724" s="183"/>
      <c r="J5724" s="184"/>
      <c r="K5724" s="185"/>
      <c r="L5724" s="186"/>
      <c r="M5724" s="131"/>
      <c r="N5724" s="128" t="str">
        <f>VLOOKUP(K5724,COD!$O$2:$P$10,2,FALSE)</f>
        <v>#N/A</v>
      </c>
      <c r="O5724" s="128" t="str">
        <f>VLOOKUP(L5724,COD!$O$12:$P$25,2,FALSE)</f>
        <v>#N/A</v>
      </c>
      <c r="P5724" s="119" t="str">
        <f t="shared" si="5271"/>
        <v>#N/A</v>
      </c>
    </row>
    <row r="5725" ht="23.25" customHeight="1">
      <c r="A5725" s="86" t="str">
        <f t="shared" si="5418"/>
        <v>24</v>
      </c>
      <c r="B5725" s="177">
        <v>24.0</v>
      </c>
      <c r="C5725" s="178" t="str">
        <f t="shared" si="91"/>
        <v/>
      </c>
      <c r="D5725" s="179" t="str">
        <f t="shared" ref="D5725:E5725" si="5441">D5724</f>
        <v/>
      </c>
      <c r="E5725" s="180" t="str">
        <f t="shared" si="5441"/>
        <v/>
      </c>
      <c r="F5725" s="181"/>
      <c r="G5725" s="182"/>
      <c r="H5725" s="183"/>
      <c r="I5725" s="183"/>
      <c r="J5725" s="184"/>
      <c r="K5725" s="186"/>
      <c r="L5725" s="186"/>
      <c r="M5725" s="130"/>
      <c r="N5725" s="118" t="str">
        <f>VLOOKUP(K5725,COD!$O$2:$P$10,2,FALSE)</f>
        <v>#N/A</v>
      </c>
      <c r="O5725" s="118" t="str">
        <f>VLOOKUP(L5725,COD!$O$12:$P$25,2,FALSE)</f>
        <v>#N/A</v>
      </c>
      <c r="P5725" s="119" t="str">
        <f t="shared" si="5271"/>
        <v>#N/A</v>
      </c>
    </row>
    <row r="5726" ht="23.25" customHeight="1">
      <c r="A5726" s="86" t="str">
        <f t="shared" si="5418"/>
        <v>25</v>
      </c>
      <c r="B5726" s="177">
        <v>25.0</v>
      </c>
      <c r="C5726" s="178" t="str">
        <f t="shared" si="91"/>
        <v/>
      </c>
      <c r="D5726" s="179" t="str">
        <f t="shared" ref="D5726:E5726" si="5442">D5725</f>
        <v/>
      </c>
      <c r="E5726" s="180" t="str">
        <f t="shared" si="5442"/>
        <v/>
      </c>
      <c r="F5726" s="181"/>
      <c r="G5726" s="182"/>
      <c r="H5726" s="183"/>
      <c r="I5726" s="183"/>
      <c r="J5726" s="187"/>
      <c r="K5726" s="185"/>
      <c r="L5726" s="185"/>
      <c r="M5726" s="127"/>
      <c r="N5726" s="128" t="str">
        <f>VLOOKUP(K5726,COD!$O$2:$P$10,2,FALSE)</f>
        <v>#N/A</v>
      </c>
      <c r="O5726" s="128" t="str">
        <f>VLOOKUP(L5726,COD!$O$12:$P$25,2,FALSE)</f>
        <v>#N/A</v>
      </c>
      <c r="P5726" s="119" t="str">
        <f t="shared" si="5271"/>
        <v>#N/A</v>
      </c>
    </row>
    <row r="5727" ht="23.25" customHeight="1">
      <c r="A5727" s="86" t="str">
        <f t="shared" si="5418"/>
        <v>26</v>
      </c>
      <c r="B5727" s="177">
        <v>26.0</v>
      </c>
      <c r="C5727" s="178" t="str">
        <f t="shared" si="91"/>
        <v/>
      </c>
      <c r="D5727" s="179" t="str">
        <f t="shared" ref="D5727:E5727" si="5443">D5726</f>
        <v/>
      </c>
      <c r="E5727" s="180" t="str">
        <f t="shared" si="5443"/>
        <v/>
      </c>
      <c r="F5727" s="181"/>
      <c r="G5727" s="182"/>
      <c r="H5727" s="183"/>
      <c r="I5727" s="183"/>
      <c r="J5727" s="184"/>
      <c r="K5727" s="185"/>
      <c r="L5727" s="185"/>
      <c r="M5727" s="132"/>
      <c r="N5727" s="118" t="str">
        <f>VLOOKUP(K5727,COD!$O$2:$P$10,2,FALSE)</f>
        <v>#N/A</v>
      </c>
      <c r="O5727" s="118" t="str">
        <f>VLOOKUP(L5727,COD!$O$12:$P$25,2,FALSE)</f>
        <v>#N/A</v>
      </c>
      <c r="P5727" s="119" t="str">
        <f t="shared" si="5271"/>
        <v>#N/A</v>
      </c>
    </row>
    <row r="5728" ht="23.25" customHeight="1">
      <c r="A5728" s="86" t="str">
        <f t="shared" si="5418"/>
        <v>27</v>
      </c>
      <c r="B5728" s="177">
        <v>27.0</v>
      </c>
      <c r="C5728" s="178" t="str">
        <f t="shared" si="91"/>
        <v/>
      </c>
      <c r="D5728" s="179" t="str">
        <f t="shared" ref="D5728:E5728" si="5444">D5727</f>
        <v/>
      </c>
      <c r="E5728" s="180" t="str">
        <f t="shared" si="5444"/>
        <v/>
      </c>
      <c r="F5728" s="181"/>
      <c r="G5728" s="182"/>
      <c r="H5728" s="183"/>
      <c r="I5728" s="183"/>
      <c r="J5728" s="184"/>
      <c r="K5728" s="185"/>
      <c r="L5728" s="185"/>
      <c r="M5728" s="131"/>
      <c r="N5728" s="128" t="str">
        <f>VLOOKUP(K5728,COD!$O$2:$P$10,2,FALSE)</f>
        <v>#N/A</v>
      </c>
      <c r="O5728" s="128" t="str">
        <f>VLOOKUP(L5728,COD!$O$12:$P$25,2,FALSE)</f>
        <v>#N/A</v>
      </c>
      <c r="P5728" s="119" t="str">
        <f t="shared" si="5271"/>
        <v>#N/A</v>
      </c>
    </row>
    <row r="5729" ht="23.25" customHeight="1">
      <c r="A5729" s="86" t="str">
        <f t="shared" si="5418"/>
        <v>28</v>
      </c>
      <c r="B5729" s="177">
        <v>28.0</v>
      </c>
      <c r="C5729" s="178" t="str">
        <f t="shared" si="91"/>
        <v/>
      </c>
      <c r="D5729" s="179" t="str">
        <f t="shared" ref="D5729:E5729" si="5445">D5728</f>
        <v/>
      </c>
      <c r="E5729" s="180" t="str">
        <f t="shared" si="5445"/>
        <v/>
      </c>
      <c r="F5729" s="181"/>
      <c r="G5729" s="182"/>
      <c r="H5729" s="183"/>
      <c r="I5729" s="183"/>
      <c r="J5729" s="184"/>
      <c r="K5729" s="185"/>
      <c r="L5729" s="185"/>
      <c r="M5729" s="132"/>
      <c r="N5729" s="118" t="str">
        <f>VLOOKUP(K5729,COD!$O$2:$P$10,2,FALSE)</f>
        <v>#N/A</v>
      </c>
      <c r="O5729" s="118" t="str">
        <f>VLOOKUP(L5729,COD!$O$12:$P$25,2,FALSE)</f>
        <v>#N/A</v>
      </c>
      <c r="P5729" s="119" t="str">
        <f t="shared" si="5271"/>
        <v>#N/A</v>
      </c>
    </row>
    <row r="5730" ht="23.25" customHeight="1">
      <c r="A5730" s="86" t="str">
        <f t="shared" si="5418"/>
        <v>29</v>
      </c>
      <c r="B5730" s="177">
        <v>29.0</v>
      </c>
      <c r="C5730" s="178" t="str">
        <f t="shared" si="91"/>
        <v/>
      </c>
      <c r="D5730" s="179" t="str">
        <f t="shared" ref="D5730:E5730" si="5446">D5729</f>
        <v/>
      </c>
      <c r="E5730" s="180" t="str">
        <f t="shared" si="5446"/>
        <v/>
      </c>
      <c r="F5730" s="181"/>
      <c r="G5730" s="182"/>
      <c r="H5730" s="183"/>
      <c r="I5730" s="183"/>
      <c r="J5730" s="184"/>
      <c r="K5730" s="185"/>
      <c r="L5730" s="185"/>
      <c r="M5730" s="131"/>
      <c r="N5730" s="128" t="str">
        <f>VLOOKUP(K5730,COD!$O$2:$P$10,2,FALSE)</f>
        <v>#N/A</v>
      </c>
      <c r="O5730" s="128" t="str">
        <f>VLOOKUP(L5730,COD!$O$12:$P$25,2,FALSE)</f>
        <v>#N/A</v>
      </c>
      <c r="P5730" s="119" t="str">
        <f t="shared" si="5271"/>
        <v>#N/A</v>
      </c>
    </row>
    <row r="5731" ht="23.25" customHeight="1">
      <c r="A5731" s="86" t="str">
        <f t="shared" si="5418"/>
        <v>30</v>
      </c>
      <c r="B5731" s="177">
        <v>30.0</v>
      </c>
      <c r="C5731" s="178" t="str">
        <f t="shared" si="91"/>
        <v/>
      </c>
      <c r="D5731" s="179" t="str">
        <f t="shared" ref="D5731:E5731" si="5447">D5730</f>
        <v/>
      </c>
      <c r="E5731" s="180" t="str">
        <f t="shared" si="5447"/>
        <v/>
      </c>
      <c r="F5731" s="181"/>
      <c r="G5731" s="182"/>
      <c r="H5731" s="183"/>
      <c r="I5731" s="183"/>
      <c r="J5731" s="184"/>
      <c r="K5731" s="185"/>
      <c r="L5731" s="185"/>
      <c r="M5731" s="130"/>
      <c r="N5731" s="118" t="str">
        <f>VLOOKUP(K5731,COD!$O$2:$P$10,2,FALSE)</f>
        <v>#N/A</v>
      </c>
      <c r="O5731" s="118" t="str">
        <f>VLOOKUP(L5731,COD!$O$12:$P$25,2,FALSE)</f>
        <v>#N/A</v>
      </c>
      <c r="P5731" s="119" t="str">
        <f t="shared" si="5271"/>
        <v>#N/A</v>
      </c>
    </row>
    <row r="5732" ht="23.25" customHeight="1">
      <c r="A5732" s="86" t="str">
        <f t="shared" si="5418"/>
        <v>31</v>
      </c>
      <c r="B5732" s="177">
        <v>31.0</v>
      </c>
      <c r="C5732" s="178" t="str">
        <f t="shared" si="91"/>
        <v/>
      </c>
      <c r="D5732" s="179" t="str">
        <f t="shared" ref="D5732:E5732" si="5448">D5731</f>
        <v/>
      </c>
      <c r="E5732" s="180" t="str">
        <f t="shared" si="5448"/>
        <v/>
      </c>
      <c r="F5732" s="181"/>
      <c r="G5732" s="182"/>
      <c r="H5732" s="183"/>
      <c r="I5732" s="183"/>
      <c r="J5732" s="184"/>
      <c r="K5732" s="186"/>
      <c r="L5732" s="186"/>
      <c r="M5732" s="131"/>
      <c r="N5732" s="128" t="str">
        <f>VLOOKUP(K5732,COD!$O$2:$P$10,2,FALSE)</f>
        <v>#N/A</v>
      </c>
      <c r="O5732" s="128" t="str">
        <f>VLOOKUP(L5732,COD!$O$12:$P$25,2,FALSE)</f>
        <v>#N/A</v>
      </c>
      <c r="P5732" s="119" t="str">
        <f t="shared" si="5271"/>
        <v>#N/A</v>
      </c>
    </row>
    <row r="5733" ht="23.25" customHeight="1">
      <c r="A5733" s="86" t="str">
        <f t="shared" si="5418"/>
        <v>32</v>
      </c>
      <c r="B5733" s="177">
        <v>32.0</v>
      </c>
      <c r="C5733" s="178" t="str">
        <f t="shared" si="91"/>
        <v/>
      </c>
      <c r="D5733" s="179" t="str">
        <f t="shared" ref="D5733:E5733" si="5449">D5732</f>
        <v/>
      </c>
      <c r="E5733" s="180" t="str">
        <f t="shared" si="5449"/>
        <v/>
      </c>
      <c r="F5733" s="181"/>
      <c r="G5733" s="182"/>
      <c r="H5733" s="183"/>
      <c r="I5733" s="183"/>
      <c r="J5733" s="184"/>
      <c r="K5733" s="185"/>
      <c r="L5733" s="185"/>
      <c r="M5733" s="130"/>
      <c r="N5733" s="118" t="str">
        <f>VLOOKUP(K5733,COD!$O$2:$P$10,2,FALSE)</f>
        <v>#N/A</v>
      </c>
      <c r="O5733" s="118" t="str">
        <f>VLOOKUP(L5733,COD!$O$12:$P$25,2,FALSE)</f>
        <v>#N/A</v>
      </c>
      <c r="P5733" s="119" t="str">
        <f t="shared" si="5271"/>
        <v>#N/A</v>
      </c>
    </row>
    <row r="5734" ht="23.25" customHeight="1">
      <c r="A5734" s="86" t="str">
        <f t="shared" si="5418"/>
        <v>33</v>
      </c>
      <c r="B5734" s="177">
        <v>33.0</v>
      </c>
      <c r="C5734" s="178" t="str">
        <f t="shared" si="91"/>
        <v/>
      </c>
      <c r="D5734" s="179" t="str">
        <f t="shared" ref="D5734:E5734" si="5450">D5733</f>
        <v/>
      </c>
      <c r="E5734" s="180" t="str">
        <f t="shared" si="5450"/>
        <v/>
      </c>
      <c r="F5734" s="181"/>
      <c r="G5734" s="182"/>
      <c r="H5734" s="183"/>
      <c r="I5734" s="183"/>
      <c r="J5734" s="184"/>
      <c r="K5734" s="185"/>
      <c r="L5734" s="185"/>
      <c r="M5734" s="127"/>
      <c r="N5734" s="128" t="str">
        <f>VLOOKUP(K5734,COD!$O$2:$P$10,2,FALSE)</f>
        <v>#N/A</v>
      </c>
      <c r="O5734" s="128" t="str">
        <f>VLOOKUP(L5734,COD!$O$12:$P$25,2,FALSE)</f>
        <v>#N/A</v>
      </c>
      <c r="P5734" s="119" t="str">
        <f t="shared" si="5271"/>
        <v>#N/A</v>
      </c>
    </row>
    <row r="5735" ht="23.25" customHeight="1">
      <c r="A5735" s="86" t="str">
        <f t="shared" si="5418"/>
        <v>34</v>
      </c>
      <c r="B5735" s="177">
        <v>34.0</v>
      </c>
      <c r="C5735" s="178" t="str">
        <f t="shared" si="91"/>
        <v/>
      </c>
      <c r="D5735" s="179" t="str">
        <f t="shared" ref="D5735:E5735" si="5451">D5734</f>
        <v/>
      </c>
      <c r="E5735" s="180" t="str">
        <f t="shared" si="5451"/>
        <v/>
      </c>
      <c r="F5735" s="181"/>
      <c r="G5735" s="182"/>
      <c r="H5735" s="183"/>
      <c r="I5735" s="183"/>
      <c r="J5735" s="184"/>
      <c r="K5735" s="185"/>
      <c r="L5735" s="185"/>
      <c r="M5735" s="132"/>
      <c r="N5735" s="118" t="str">
        <f>VLOOKUP(K5735,COD!$O$2:$P$10,2,FALSE)</f>
        <v>#N/A</v>
      </c>
      <c r="O5735" s="118" t="str">
        <f>VLOOKUP(L5735,COD!$O$12:$P$25,2,FALSE)</f>
        <v>#N/A</v>
      </c>
      <c r="P5735" s="119" t="str">
        <f t="shared" si="5271"/>
        <v>#N/A</v>
      </c>
    </row>
    <row r="5736" ht="23.25" customHeight="1">
      <c r="A5736" s="86" t="str">
        <f t="shared" si="5418"/>
        <v>35</v>
      </c>
      <c r="B5736" s="177">
        <v>35.0</v>
      </c>
      <c r="C5736" s="178" t="str">
        <f t="shared" si="91"/>
        <v/>
      </c>
      <c r="D5736" s="179" t="str">
        <f t="shared" ref="D5736:E5736" si="5452">D5735</f>
        <v/>
      </c>
      <c r="E5736" s="180" t="str">
        <f t="shared" si="5452"/>
        <v/>
      </c>
      <c r="F5736" s="181"/>
      <c r="G5736" s="182"/>
      <c r="H5736" s="183"/>
      <c r="I5736" s="183"/>
      <c r="J5736" s="184"/>
      <c r="K5736" s="185"/>
      <c r="L5736" s="185"/>
      <c r="M5736" s="131"/>
      <c r="N5736" s="128" t="str">
        <f>VLOOKUP(K5736,COD!$O$2:$P$10,2,FALSE)</f>
        <v>#N/A</v>
      </c>
      <c r="O5736" s="128" t="str">
        <f>VLOOKUP(L5736,COD!$O$12:$P$25,2,FALSE)</f>
        <v>#N/A</v>
      </c>
      <c r="P5736" s="119" t="str">
        <f t="shared" si="5271"/>
        <v>#N/A</v>
      </c>
    </row>
    <row r="5737" ht="23.25" customHeight="1">
      <c r="A5737" s="86" t="str">
        <f t="shared" si="5418"/>
        <v>36</v>
      </c>
      <c r="B5737" s="177">
        <v>36.0</v>
      </c>
      <c r="C5737" s="178" t="str">
        <f t="shared" si="91"/>
        <v/>
      </c>
      <c r="D5737" s="179" t="str">
        <f t="shared" ref="D5737:E5737" si="5453">D5736</f>
        <v/>
      </c>
      <c r="E5737" s="180" t="str">
        <f t="shared" si="5453"/>
        <v/>
      </c>
      <c r="F5737" s="181"/>
      <c r="G5737" s="182"/>
      <c r="H5737" s="183"/>
      <c r="I5737" s="183"/>
      <c r="J5737" s="184"/>
      <c r="K5737" s="185"/>
      <c r="L5737" s="185"/>
      <c r="M5737" s="132"/>
      <c r="N5737" s="118" t="str">
        <f>VLOOKUP(K5737,COD!$O$2:$P$10,2,FALSE)</f>
        <v>#N/A</v>
      </c>
      <c r="O5737" s="118" t="str">
        <f>VLOOKUP(L5737,COD!$O$12:$P$25,2,FALSE)</f>
        <v>#N/A</v>
      </c>
      <c r="P5737" s="119" t="str">
        <f t="shared" si="5271"/>
        <v>#N/A</v>
      </c>
    </row>
    <row r="5738" ht="23.25" customHeight="1">
      <c r="A5738" s="86" t="str">
        <f t="shared" si="5418"/>
        <v>37</v>
      </c>
      <c r="B5738" s="177">
        <v>37.0</v>
      </c>
      <c r="C5738" s="178" t="str">
        <f t="shared" si="91"/>
        <v/>
      </c>
      <c r="D5738" s="179" t="str">
        <f t="shared" ref="D5738:E5738" si="5454">D5737</f>
        <v/>
      </c>
      <c r="E5738" s="180" t="str">
        <f t="shared" si="5454"/>
        <v/>
      </c>
      <c r="F5738" s="181"/>
      <c r="G5738" s="182"/>
      <c r="H5738" s="183"/>
      <c r="I5738" s="183"/>
      <c r="J5738" s="187"/>
      <c r="K5738" s="185"/>
      <c r="L5738" s="185"/>
      <c r="M5738" s="127"/>
      <c r="N5738" s="128" t="str">
        <f>VLOOKUP(K5738,COD!$O$2:$P$10,2,FALSE)</f>
        <v>#N/A</v>
      </c>
      <c r="O5738" s="128" t="str">
        <f>VLOOKUP(L5738,COD!$O$12:$P$25,2,FALSE)</f>
        <v>#N/A</v>
      </c>
      <c r="P5738" s="119" t="str">
        <f t="shared" si="5271"/>
        <v>#N/A</v>
      </c>
    </row>
    <row r="5739" ht="23.25" customHeight="1">
      <c r="A5739" s="86" t="str">
        <f t="shared" si="5418"/>
        <v>38</v>
      </c>
      <c r="B5739" s="177">
        <v>38.0</v>
      </c>
      <c r="C5739" s="178" t="str">
        <f t="shared" si="91"/>
        <v/>
      </c>
      <c r="D5739" s="179" t="str">
        <f t="shared" ref="D5739:E5739" si="5455">D5738</f>
        <v/>
      </c>
      <c r="E5739" s="180" t="str">
        <f t="shared" si="5455"/>
        <v/>
      </c>
      <c r="F5739" s="181"/>
      <c r="G5739" s="182"/>
      <c r="H5739" s="183"/>
      <c r="I5739" s="183"/>
      <c r="J5739" s="184"/>
      <c r="K5739" s="185"/>
      <c r="L5739" s="185"/>
      <c r="M5739" s="132"/>
      <c r="N5739" s="118" t="str">
        <f>VLOOKUP(K5739,COD!$O$2:$P$10,2,FALSE)</f>
        <v>#N/A</v>
      </c>
      <c r="O5739" s="118" t="str">
        <f>VLOOKUP(L5739,COD!$O$12:$P$25,2,FALSE)</f>
        <v>#N/A</v>
      </c>
      <c r="P5739" s="119" t="str">
        <f t="shared" si="5271"/>
        <v>#N/A</v>
      </c>
    </row>
    <row r="5740" ht="23.25" customHeight="1">
      <c r="A5740" s="86" t="str">
        <f t="shared" si="5418"/>
        <v>39</v>
      </c>
      <c r="B5740" s="177">
        <v>39.0</v>
      </c>
      <c r="C5740" s="178" t="str">
        <f t="shared" si="91"/>
        <v/>
      </c>
      <c r="D5740" s="179" t="str">
        <f t="shared" ref="D5740:E5740" si="5456">D5739</f>
        <v/>
      </c>
      <c r="E5740" s="180" t="str">
        <f t="shared" si="5456"/>
        <v/>
      </c>
      <c r="F5740" s="181"/>
      <c r="G5740" s="182"/>
      <c r="H5740" s="183"/>
      <c r="I5740" s="183"/>
      <c r="J5740" s="184"/>
      <c r="K5740" s="185"/>
      <c r="L5740" s="186"/>
      <c r="M5740" s="127"/>
      <c r="N5740" s="128" t="str">
        <f>VLOOKUP(K5740,COD!$O$2:$P$10,2,FALSE)</f>
        <v>#N/A</v>
      </c>
      <c r="O5740" s="128" t="str">
        <f>VLOOKUP(L5740,COD!$O$12:$P$25,2,FALSE)</f>
        <v>#N/A</v>
      </c>
      <c r="P5740" s="119" t="str">
        <f t="shared" si="5271"/>
        <v>#N/A</v>
      </c>
    </row>
    <row r="5741" ht="23.25" customHeight="1">
      <c r="A5741" s="86" t="str">
        <f t="shared" si="5418"/>
        <v>40</v>
      </c>
      <c r="B5741" s="177">
        <v>40.0</v>
      </c>
      <c r="C5741" s="178" t="str">
        <f t="shared" si="91"/>
        <v/>
      </c>
      <c r="D5741" s="179" t="str">
        <f t="shared" ref="D5741:E5741" si="5457">D5740</f>
        <v/>
      </c>
      <c r="E5741" s="180" t="str">
        <f t="shared" si="5457"/>
        <v/>
      </c>
      <c r="F5741" s="181"/>
      <c r="G5741" s="182"/>
      <c r="H5741" s="183"/>
      <c r="I5741" s="183"/>
      <c r="J5741" s="184"/>
      <c r="K5741" s="185"/>
      <c r="L5741" s="186"/>
      <c r="M5741" s="130"/>
      <c r="N5741" s="118" t="str">
        <f>VLOOKUP(K5741,COD!$O$2:$P$10,2,FALSE)</f>
        <v>#N/A</v>
      </c>
      <c r="O5741" s="118" t="str">
        <f>VLOOKUP(L5741,COD!$O$12:$P$25,2,FALSE)</f>
        <v>#N/A</v>
      </c>
      <c r="P5741" s="119" t="str">
        <f t="shared" si="5271"/>
        <v>#N/A</v>
      </c>
    </row>
    <row r="5742" ht="23.25" customHeight="1">
      <c r="A5742" s="86" t="str">
        <f t="shared" si="5418"/>
        <v>41</v>
      </c>
      <c r="B5742" s="177">
        <v>41.0</v>
      </c>
      <c r="C5742" s="178" t="str">
        <f t="shared" si="91"/>
        <v/>
      </c>
      <c r="D5742" s="179" t="str">
        <f t="shared" ref="D5742:E5742" si="5458">D5741</f>
        <v/>
      </c>
      <c r="E5742" s="180" t="str">
        <f t="shared" si="5458"/>
        <v/>
      </c>
      <c r="F5742" s="181"/>
      <c r="G5742" s="182"/>
      <c r="H5742" s="183"/>
      <c r="I5742" s="183"/>
      <c r="J5742" s="184"/>
      <c r="K5742" s="185"/>
      <c r="L5742" s="186"/>
      <c r="M5742" s="127"/>
      <c r="N5742" s="128" t="str">
        <f>VLOOKUP(K5742,COD!$O$2:$P$10,2,FALSE)</f>
        <v>#N/A</v>
      </c>
      <c r="O5742" s="128" t="str">
        <f>VLOOKUP(L5742,COD!$O$12:$P$25,2,FALSE)</f>
        <v>#N/A</v>
      </c>
      <c r="P5742" s="119" t="str">
        <f t="shared" si="5271"/>
        <v>#N/A</v>
      </c>
    </row>
    <row r="5743" ht="23.25" customHeight="1">
      <c r="A5743" s="86" t="str">
        <f t="shared" si="5418"/>
        <v>42</v>
      </c>
      <c r="B5743" s="177">
        <v>42.0</v>
      </c>
      <c r="C5743" s="178" t="str">
        <f t="shared" si="91"/>
        <v/>
      </c>
      <c r="D5743" s="179" t="str">
        <f t="shared" ref="D5743:E5743" si="5459">D5742</f>
        <v/>
      </c>
      <c r="E5743" s="180" t="str">
        <f t="shared" si="5459"/>
        <v/>
      </c>
      <c r="F5743" s="181"/>
      <c r="G5743" s="182"/>
      <c r="H5743" s="183"/>
      <c r="I5743" s="183"/>
      <c r="J5743" s="184"/>
      <c r="K5743" s="185"/>
      <c r="L5743" s="188"/>
      <c r="M5743" s="132"/>
      <c r="N5743" s="118" t="str">
        <f>VLOOKUP(K5743,COD!$O$2:$P$10,2,FALSE)</f>
        <v>#N/A</v>
      </c>
      <c r="O5743" s="118" t="str">
        <f>VLOOKUP(L5743,COD!$O$12:$P$25,2,FALSE)</f>
        <v>#N/A</v>
      </c>
      <c r="P5743" s="119" t="str">
        <f t="shared" si="5271"/>
        <v>#N/A</v>
      </c>
    </row>
    <row r="5744" ht="23.25" customHeight="1">
      <c r="A5744" s="86" t="str">
        <f t="shared" si="5418"/>
        <v>43</v>
      </c>
      <c r="B5744" s="177">
        <v>43.0</v>
      </c>
      <c r="C5744" s="178" t="str">
        <f t="shared" si="91"/>
        <v/>
      </c>
      <c r="D5744" s="179" t="str">
        <f t="shared" ref="D5744:E5744" si="5460">D5743</f>
        <v/>
      </c>
      <c r="E5744" s="180" t="str">
        <f t="shared" si="5460"/>
        <v/>
      </c>
      <c r="F5744" s="181"/>
      <c r="G5744" s="182"/>
      <c r="H5744" s="183"/>
      <c r="I5744" s="183"/>
      <c r="J5744" s="184"/>
      <c r="K5744" s="186"/>
      <c r="L5744" s="186"/>
      <c r="M5744" s="131"/>
      <c r="N5744" s="128" t="str">
        <f>VLOOKUP(K5744,COD!$O$2:$P$10,2,FALSE)</f>
        <v>#N/A</v>
      </c>
      <c r="O5744" s="128" t="str">
        <f>VLOOKUP(L5744,COD!$O$12:$P$25,2,FALSE)</f>
        <v>#N/A</v>
      </c>
      <c r="P5744" s="119" t="str">
        <f t="shared" si="5271"/>
        <v>#N/A</v>
      </c>
    </row>
    <row r="5745" ht="23.25" customHeight="1">
      <c r="A5745" s="86" t="str">
        <f t="shared" si="5418"/>
        <v>44</v>
      </c>
      <c r="B5745" s="177">
        <v>44.0</v>
      </c>
      <c r="C5745" s="178" t="str">
        <f t="shared" si="91"/>
        <v/>
      </c>
      <c r="D5745" s="179" t="str">
        <f t="shared" ref="D5745:E5745" si="5461">D5744</f>
        <v/>
      </c>
      <c r="E5745" s="180" t="str">
        <f t="shared" si="5461"/>
        <v/>
      </c>
      <c r="F5745" s="181"/>
      <c r="G5745" s="182"/>
      <c r="H5745" s="183"/>
      <c r="I5745" s="183"/>
      <c r="J5745" s="184"/>
      <c r="K5745" s="186"/>
      <c r="L5745" s="186"/>
      <c r="M5745" s="130"/>
      <c r="N5745" s="118" t="str">
        <f>VLOOKUP(K5745,COD!$O$2:$P$10,2,FALSE)</f>
        <v>#N/A</v>
      </c>
      <c r="O5745" s="118" t="str">
        <f>VLOOKUP(L5745,COD!$O$12:$P$25,2,FALSE)</f>
        <v>#N/A</v>
      </c>
      <c r="P5745" s="119" t="str">
        <f t="shared" si="5271"/>
        <v>#N/A</v>
      </c>
    </row>
    <row r="5746" ht="23.25" customHeight="1">
      <c r="A5746" s="86" t="str">
        <f t="shared" si="5418"/>
        <v>45</v>
      </c>
      <c r="B5746" s="177">
        <v>45.0</v>
      </c>
      <c r="C5746" s="178" t="str">
        <f t="shared" si="91"/>
        <v/>
      </c>
      <c r="D5746" s="179" t="str">
        <f t="shared" ref="D5746:E5746" si="5462">D5745</f>
        <v/>
      </c>
      <c r="E5746" s="180" t="str">
        <f t="shared" si="5462"/>
        <v/>
      </c>
      <c r="F5746" s="181"/>
      <c r="G5746" s="182"/>
      <c r="H5746" s="183"/>
      <c r="I5746" s="183"/>
      <c r="J5746" s="184"/>
      <c r="K5746" s="189"/>
      <c r="L5746" s="190"/>
      <c r="M5746" s="127"/>
      <c r="N5746" s="128" t="str">
        <f>VLOOKUP(K5746,COD!$O$2:$P$10,2,FALSE)</f>
        <v>#N/A</v>
      </c>
      <c r="O5746" s="128" t="str">
        <f>VLOOKUP(L5746,COD!$O$12:$P$25,2,FALSE)</f>
        <v>#N/A</v>
      </c>
      <c r="P5746" s="119" t="str">
        <f t="shared" si="5271"/>
        <v>#N/A</v>
      </c>
    </row>
    <row r="5747" ht="23.25" customHeight="1">
      <c r="A5747" s="86" t="str">
        <f t="shared" si="5418"/>
        <v>46</v>
      </c>
      <c r="B5747" s="177">
        <v>46.0</v>
      </c>
      <c r="C5747" s="178" t="str">
        <f t="shared" si="91"/>
        <v/>
      </c>
      <c r="D5747" s="179" t="str">
        <f t="shared" ref="D5747:E5747" si="5463">D5746</f>
        <v/>
      </c>
      <c r="E5747" s="180" t="str">
        <f t="shared" si="5463"/>
        <v/>
      </c>
      <c r="F5747" s="181"/>
      <c r="G5747" s="182"/>
      <c r="H5747" s="183"/>
      <c r="I5747" s="183"/>
      <c r="J5747" s="187"/>
      <c r="K5747" s="186"/>
      <c r="L5747" s="186"/>
      <c r="M5747" s="132"/>
      <c r="N5747" s="118" t="str">
        <f>VLOOKUP(K5747,COD!$O$2:$P$10,2,FALSE)</f>
        <v>#N/A</v>
      </c>
      <c r="O5747" s="118" t="str">
        <f>VLOOKUP(L5747,COD!$O$12:$P$25,2,FALSE)</f>
        <v>#N/A</v>
      </c>
      <c r="P5747" s="119" t="str">
        <f t="shared" si="5271"/>
        <v>#N/A</v>
      </c>
    </row>
    <row r="5748" ht="23.25" customHeight="1">
      <c r="A5748" s="86" t="str">
        <f t="shared" si="5418"/>
        <v>47</v>
      </c>
      <c r="B5748" s="177">
        <v>47.0</v>
      </c>
      <c r="C5748" s="178" t="str">
        <f t="shared" si="91"/>
        <v/>
      </c>
      <c r="D5748" s="179" t="str">
        <f t="shared" ref="D5748:E5748" si="5464">D5747</f>
        <v/>
      </c>
      <c r="E5748" s="180" t="str">
        <f t="shared" si="5464"/>
        <v/>
      </c>
      <c r="F5748" s="181"/>
      <c r="G5748" s="182"/>
      <c r="H5748" s="183"/>
      <c r="I5748" s="183"/>
      <c r="J5748" s="184"/>
      <c r="K5748" s="185"/>
      <c r="L5748" s="186"/>
      <c r="M5748" s="127"/>
      <c r="N5748" s="128" t="str">
        <f>VLOOKUP(K5748,COD!$O$2:$P$10,2,FALSE)</f>
        <v>#N/A</v>
      </c>
      <c r="O5748" s="128" t="str">
        <f>VLOOKUP(L5748,COD!$O$12:$P$25,2,FALSE)</f>
        <v>#N/A</v>
      </c>
      <c r="P5748" s="119" t="str">
        <f t="shared" si="5271"/>
        <v>#N/A</v>
      </c>
    </row>
    <row r="5749" ht="23.25" customHeight="1">
      <c r="A5749" s="86" t="str">
        <f t="shared" si="5418"/>
        <v>48</v>
      </c>
      <c r="B5749" s="177">
        <v>48.0</v>
      </c>
      <c r="C5749" s="178" t="str">
        <f t="shared" si="91"/>
        <v/>
      </c>
      <c r="D5749" s="179" t="str">
        <f t="shared" ref="D5749:E5749" si="5465">D5748</f>
        <v/>
      </c>
      <c r="E5749" s="180" t="str">
        <f t="shared" si="5465"/>
        <v/>
      </c>
      <c r="F5749" s="181"/>
      <c r="G5749" s="182"/>
      <c r="H5749" s="183"/>
      <c r="I5749" s="183"/>
      <c r="J5749" s="184"/>
      <c r="K5749" s="186"/>
      <c r="L5749" s="186"/>
      <c r="M5749" s="132"/>
      <c r="N5749" s="118" t="str">
        <f>VLOOKUP(K5749,COD!$O$2:$P$10,2,FALSE)</f>
        <v>#N/A</v>
      </c>
      <c r="O5749" s="118" t="str">
        <f>VLOOKUP(L5749,COD!$O$12:$P$25,2,FALSE)</f>
        <v>#N/A</v>
      </c>
      <c r="P5749" s="119" t="str">
        <f t="shared" si="5271"/>
        <v>#N/A</v>
      </c>
    </row>
    <row r="5750" ht="23.25" customHeight="1">
      <c r="A5750" s="86" t="str">
        <f t="shared" si="5418"/>
        <v>49</v>
      </c>
      <c r="B5750" s="177">
        <v>49.0</v>
      </c>
      <c r="C5750" s="178" t="str">
        <f t="shared" si="91"/>
        <v/>
      </c>
      <c r="D5750" s="179" t="str">
        <f t="shared" ref="D5750:E5750" si="5466">D5749</f>
        <v/>
      </c>
      <c r="E5750" s="180" t="str">
        <f t="shared" si="5466"/>
        <v/>
      </c>
      <c r="F5750" s="181"/>
      <c r="G5750" s="182"/>
      <c r="H5750" s="183"/>
      <c r="I5750" s="183"/>
      <c r="J5750" s="184"/>
      <c r="K5750" s="185"/>
      <c r="L5750" s="186"/>
      <c r="M5750" s="127"/>
      <c r="N5750" s="128" t="str">
        <f>VLOOKUP(K5750,COD!$O$2:$P$10,2,FALSE)</f>
        <v>#N/A</v>
      </c>
      <c r="O5750" s="128" t="str">
        <f>VLOOKUP(L5750,COD!$O$12:$P$25,2,FALSE)</f>
        <v>#N/A</v>
      </c>
      <c r="P5750" s="119" t="str">
        <f t="shared" si="5271"/>
        <v>#N/A</v>
      </c>
    </row>
    <row r="5751" ht="23.25" customHeight="1">
      <c r="A5751" s="86" t="str">
        <f t="shared" si="5418"/>
        <v>50</v>
      </c>
      <c r="B5751" s="177">
        <v>50.0</v>
      </c>
      <c r="C5751" s="178" t="str">
        <f t="shared" si="91"/>
        <v/>
      </c>
      <c r="D5751" s="179" t="str">
        <f t="shared" ref="D5751:E5751" si="5467">D5750</f>
        <v/>
      </c>
      <c r="E5751" s="180" t="str">
        <f t="shared" si="5467"/>
        <v/>
      </c>
      <c r="F5751" s="181"/>
      <c r="G5751" s="182"/>
      <c r="H5751" s="183"/>
      <c r="I5751" s="183"/>
      <c r="J5751" s="184"/>
      <c r="K5751" s="186"/>
      <c r="L5751" s="186"/>
      <c r="M5751" s="132"/>
      <c r="N5751" s="118" t="str">
        <f>VLOOKUP(K5751,COD!$O$2:$P$10,2,FALSE)</f>
        <v>#N/A</v>
      </c>
      <c r="O5751" s="118" t="str">
        <f>VLOOKUP(L5751,COD!$O$12:$P$25,2,FALSE)</f>
        <v>#N/A</v>
      </c>
      <c r="P5751" s="119" t="str">
        <f t="shared" si="5271"/>
        <v>#N/A</v>
      </c>
    </row>
    <row r="5752" ht="23.25" customHeight="1">
      <c r="A5752" s="86" t="str">
        <f t="shared" si="5418"/>
        <v>51</v>
      </c>
      <c r="B5752" s="177">
        <v>51.0</v>
      </c>
      <c r="C5752" s="178" t="str">
        <f t="shared" si="91"/>
        <v/>
      </c>
      <c r="D5752" s="179" t="str">
        <f t="shared" ref="D5752:E5752" si="5468">D5751</f>
        <v/>
      </c>
      <c r="E5752" s="180" t="str">
        <f t="shared" si="5468"/>
        <v/>
      </c>
      <c r="F5752" s="181"/>
      <c r="G5752" s="182"/>
      <c r="H5752" s="183"/>
      <c r="I5752" s="183"/>
      <c r="J5752" s="187"/>
      <c r="K5752" s="186"/>
      <c r="L5752" s="186"/>
      <c r="M5752" s="131"/>
      <c r="N5752" s="128" t="str">
        <f>VLOOKUP(K5752,COD!$O$2:$P$10,2,FALSE)</f>
        <v>#N/A</v>
      </c>
      <c r="O5752" s="128" t="str">
        <f>VLOOKUP(L5752,COD!$O$12:$P$25,2,FALSE)</f>
        <v>#N/A</v>
      </c>
      <c r="P5752" s="119" t="str">
        <f t="shared" si="5271"/>
        <v>#N/A</v>
      </c>
    </row>
    <row r="5753" ht="23.25" customHeight="1">
      <c r="A5753" s="86" t="str">
        <f t="shared" si="5418"/>
        <v>52</v>
      </c>
      <c r="B5753" s="177">
        <v>52.0</v>
      </c>
      <c r="C5753" s="178" t="str">
        <f t="shared" si="91"/>
        <v/>
      </c>
      <c r="D5753" s="179" t="str">
        <f t="shared" ref="D5753:E5753" si="5469">D5752</f>
        <v/>
      </c>
      <c r="E5753" s="180" t="str">
        <f t="shared" si="5469"/>
        <v/>
      </c>
      <c r="F5753" s="181"/>
      <c r="G5753" s="182"/>
      <c r="H5753" s="183"/>
      <c r="I5753" s="183"/>
      <c r="J5753" s="184"/>
      <c r="K5753" s="186"/>
      <c r="L5753" s="186"/>
      <c r="M5753" s="132"/>
      <c r="N5753" s="119" t="str">
        <f>VLOOKUP(K5753,COD!$O$2:$P$10,2,FALSE)</f>
        <v>#N/A</v>
      </c>
      <c r="O5753" s="119" t="str">
        <f>VLOOKUP(L5753,COD!$O$12:$P$25,2,FALSE)</f>
        <v>#N/A</v>
      </c>
      <c r="P5753" s="119" t="str">
        <f t="shared" si="5271"/>
        <v>#N/A</v>
      </c>
    </row>
    <row r="5754" ht="23.25" customHeight="1">
      <c r="A5754" s="86" t="str">
        <f t="shared" si="5418"/>
        <v>53</v>
      </c>
      <c r="B5754" s="177">
        <v>53.0</v>
      </c>
      <c r="C5754" s="178" t="str">
        <f t="shared" si="91"/>
        <v/>
      </c>
      <c r="D5754" s="179" t="str">
        <f t="shared" ref="D5754:E5754" si="5470">D5753</f>
        <v/>
      </c>
      <c r="E5754" s="180" t="str">
        <f t="shared" si="5470"/>
        <v/>
      </c>
      <c r="F5754" s="181"/>
      <c r="G5754" s="182"/>
      <c r="H5754" s="183"/>
      <c r="I5754" s="183"/>
      <c r="J5754" s="184"/>
      <c r="K5754" s="185"/>
      <c r="L5754" s="185"/>
      <c r="M5754" s="127"/>
      <c r="N5754" s="119" t="str">
        <f>VLOOKUP(K5754,COD!$O$2:$P$10,2,FALSE)</f>
        <v>#N/A</v>
      </c>
      <c r="O5754" s="119" t="str">
        <f>VLOOKUP(L5754,COD!$O$12:$P$25,2,FALSE)</f>
        <v>#N/A</v>
      </c>
      <c r="P5754" s="119" t="str">
        <f t="shared" si="5271"/>
        <v>#N/A</v>
      </c>
    </row>
    <row r="5755" ht="23.25" customHeight="1">
      <c r="A5755" s="86" t="str">
        <f t="shared" si="5418"/>
        <v>54</v>
      </c>
      <c r="B5755" s="177">
        <v>54.0</v>
      </c>
      <c r="C5755" s="178" t="str">
        <f t="shared" si="91"/>
        <v/>
      </c>
      <c r="D5755" s="179" t="str">
        <f t="shared" ref="D5755:E5755" si="5471">D5754</f>
        <v/>
      </c>
      <c r="E5755" s="180" t="str">
        <f t="shared" si="5471"/>
        <v/>
      </c>
      <c r="F5755" s="181"/>
      <c r="G5755" s="182"/>
      <c r="H5755" s="183"/>
      <c r="I5755" s="183"/>
      <c r="J5755" s="184"/>
      <c r="K5755" s="186"/>
      <c r="L5755" s="186"/>
      <c r="M5755" s="132"/>
      <c r="N5755" s="119" t="str">
        <f>VLOOKUP(K5755,COD!$O$2:$P$10,2,FALSE)</f>
        <v>#N/A</v>
      </c>
      <c r="O5755" s="119" t="str">
        <f>VLOOKUP(L5755,COD!$O$12:$P$25,2,FALSE)</f>
        <v>#N/A</v>
      </c>
      <c r="P5755" s="119" t="str">
        <f t="shared" si="5271"/>
        <v>#N/A</v>
      </c>
    </row>
    <row r="5756" ht="23.25" customHeight="1">
      <c r="A5756" s="86" t="str">
        <f t="shared" si="5418"/>
        <v>55</v>
      </c>
      <c r="B5756" s="177">
        <v>55.0</v>
      </c>
      <c r="C5756" s="178" t="str">
        <f t="shared" si="91"/>
        <v/>
      </c>
      <c r="D5756" s="179" t="str">
        <f t="shared" ref="D5756:E5756" si="5472">D5755</f>
        <v/>
      </c>
      <c r="E5756" s="180" t="str">
        <f t="shared" si="5472"/>
        <v/>
      </c>
      <c r="F5756" s="181"/>
      <c r="G5756" s="182"/>
      <c r="H5756" s="183"/>
      <c r="I5756" s="183"/>
      <c r="J5756" s="184"/>
      <c r="K5756" s="185"/>
      <c r="L5756" s="186"/>
      <c r="M5756" s="131"/>
      <c r="N5756" s="119" t="str">
        <f>VLOOKUP(K5756,COD!$O$2:$P$10,2,FALSE)</f>
        <v>#N/A</v>
      </c>
      <c r="O5756" s="119" t="str">
        <f>VLOOKUP(L5756,COD!$O$12:$P$25,2,FALSE)</f>
        <v>#N/A</v>
      </c>
      <c r="P5756" s="119" t="str">
        <f t="shared" si="5271"/>
        <v>#N/A</v>
      </c>
    </row>
    <row r="5757" ht="23.25" customHeight="1">
      <c r="A5757" s="86" t="str">
        <f t="shared" si="5418"/>
        <v>56</v>
      </c>
      <c r="B5757" s="177">
        <v>56.0</v>
      </c>
      <c r="C5757" s="178" t="str">
        <f t="shared" si="91"/>
        <v/>
      </c>
      <c r="D5757" s="179" t="str">
        <f t="shared" ref="D5757:E5757" si="5473">D5756</f>
        <v/>
      </c>
      <c r="E5757" s="180" t="str">
        <f t="shared" si="5473"/>
        <v/>
      </c>
      <c r="F5757" s="181"/>
      <c r="G5757" s="182"/>
      <c r="H5757" s="183"/>
      <c r="I5757" s="183"/>
      <c r="J5757" s="184"/>
      <c r="K5757" s="186"/>
      <c r="L5757" s="186"/>
      <c r="M5757" s="130"/>
      <c r="N5757" s="119" t="str">
        <f>VLOOKUP(K5757,COD!$O$2:$P$10,2,FALSE)</f>
        <v>#N/A</v>
      </c>
      <c r="O5757" s="119" t="str">
        <f>VLOOKUP(L5757,COD!$O$12:$P$25,2,FALSE)</f>
        <v>#N/A</v>
      </c>
      <c r="P5757" s="119" t="str">
        <f t="shared" si="5271"/>
        <v>#N/A</v>
      </c>
    </row>
    <row r="5758" ht="23.25" customHeight="1">
      <c r="A5758" s="86" t="str">
        <f t="shared" si="5418"/>
        <v>57</v>
      </c>
      <c r="B5758" s="177">
        <v>57.0</v>
      </c>
      <c r="C5758" s="178" t="str">
        <f t="shared" si="91"/>
        <v/>
      </c>
      <c r="D5758" s="179" t="str">
        <f t="shared" ref="D5758:E5758" si="5474">D5757</f>
        <v/>
      </c>
      <c r="E5758" s="180" t="str">
        <f t="shared" si="5474"/>
        <v/>
      </c>
      <c r="F5758" s="181"/>
      <c r="G5758" s="182"/>
      <c r="H5758" s="183"/>
      <c r="I5758" s="183"/>
      <c r="J5758" s="184"/>
      <c r="K5758" s="185"/>
      <c r="L5758" s="185"/>
      <c r="M5758" s="127"/>
      <c r="N5758" s="119" t="str">
        <f>VLOOKUP(K5758,COD!$O$2:$P$10,2,FALSE)</f>
        <v>#N/A</v>
      </c>
      <c r="O5758" s="119" t="str">
        <f>VLOOKUP(L5758,COD!$O$12:$P$25,2,FALSE)</f>
        <v>#N/A</v>
      </c>
      <c r="P5758" s="119" t="str">
        <f t="shared" si="5271"/>
        <v>#N/A</v>
      </c>
    </row>
    <row r="5759" ht="23.25" customHeight="1">
      <c r="A5759" s="86" t="str">
        <f t="shared" si="5418"/>
        <v>58</v>
      </c>
      <c r="B5759" s="177">
        <v>58.0</v>
      </c>
      <c r="C5759" s="178" t="str">
        <f t="shared" si="91"/>
        <v/>
      </c>
      <c r="D5759" s="179" t="str">
        <f t="shared" ref="D5759:E5759" si="5475">D5758</f>
        <v/>
      </c>
      <c r="E5759" s="180" t="str">
        <f t="shared" si="5475"/>
        <v/>
      </c>
      <c r="F5759" s="181"/>
      <c r="G5759" s="182"/>
      <c r="H5759" s="183"/>
      <c r="I5759" s="183"/>
      <c r="J5759" s="184"/>
      <c r="K5759" s="185"/>
      <c r="L5759" s="185"/>
      <c r="M5759" s="132"/>
      <c r="N5759" s="119" t="str">
        <f>VLOOKUP(K5759,COD!$O$2:$P$10,2,FALSE)</f>
        <v>#N/A</v>
      </c>
      <c r="O5759" s="119" t="str">
        <f>VLOOKUP(L5759,COD!$O$12:$P$25,2,FALSE)</f>
        <v>#N/A</v>
      </c>
      <c r="P5759" s="119" t="str">
        <f t="shared" si="5271"/>
        <v>#N/A</v>
      </c>
    </row>
    <row r="5760" ht="23.25" customHeight="1">
      <c r="A5760" s="86" t="str">
        <f t="shared" si="5418"/>
        <v>59</v>
      </c>
      <c r="B5760" s="177">
        <v>59.0</v>
      </c>
      <c r="C5760" s="178" t="str">
        <f t="shared" si="91"/>
        <v/>
      </c>
      <c r="D5760" s="179" t="str">
        <f t="shared" ref="D5760:E5760" si="5476">D5759</f>
        <v/>
      </c>
      <c r="E5760" s="180" t="str">
        <f t="shared" si="5476"/>
        <v/>
      </c>
      <c r="F5760" s="181"/>
      <c r="G5760" s="182"/>
      <c r="H5760" s="183"/>
      <c r="I5760" s="183"/>
      <c r="J5760" s="184"/>
      <c r="K5760" s="185"/>
      <c r="L5760" s="185"/>
      <c r="M5760" s="127"/>
      <c r="N5760" s="119" t="str">
        <f>VLOOKUP(K5760,COD!$O$2:$P$10,2,FALSE)</f>
        <v>#N/A</v>
      </c>
      <c r="O5760" s="119" t="str">
        <f>VLOOKUP(L5760,COD!$O$12:$P$25,2,FALSE)</f>
        <v>#N/A</v>
      </c>
      <c r="P5760" s="119" t="str">
        <f t="shared" si="5271"/>
        <v>#N/A</v>
      </c>
    </row>
    <row r="5761" ht="23.25" customHeight="1">
      <c r="A5761" s="86" t="str">
        <f t="shared" si="5418"/>
        <v>60</v>
      </c>
      <c r="B5761" s="177">
        <v>60.0</v>
      </c>
      <c r="C5761" s="178" t="str">
        <f t="shared" si="91"/>
        <v/>
      </c>
      <c r="D5761" s="179" t="str">
        <f t="shared" ref="D5761:E5761" si="5477">D5760</f>
        <v/>
      </c>
      <c r="E5761" s="180" t="str">
        <f t="shared" si="5477"/>
        <v/>
      </c>
      <c r="F5761" s="181"/>
      <c r="G5761" s="182"/>
      <c r="H5761" s="183"/>
      <c r="I5761" s="183"/>
      <c r="J5761" s="184"/>
      <c r="K5761" s="185"/>
      <c r="L5761" s="185"/>
      <c r="M5761" s="132"/>
      <c r="N5761" s="119" t="str">
        <f>VLOOKUP(K5761,COD!$O$2:$P$10,2,FALSE)</f>
        <v>#N/A</v>
      </c>
      <c r="O5761" s="119" t="str">
        <f>VLOOKUP(L5761,COD!$O$12:$P$25,2,FALSE)</f>
        <v>#N/A</v>
      </c>
      <c r="P5761" s="119" t="str">
        <f t="shared" si="5271"/>
        <v>#N/A</v>
      </c>
    </row>
    <row r="5762" ht="23.25" customHeight="1">
      <c r="A5762" s="86" t="str">
        <f t="shared" si="5418"/>
        <v>61</v>
      </c>
      <c r="B5762" s="177">
        <v>61.0</v>
      </c>
      <c r="C5762" s="178" t="str">
        <f t="shared" si="91"/>
        <v/>
      </c>
      <c r="D5762" s="179" t="str">
        <f t="shared" ref="D5762:E5762" si="5478">D5761</f>
        <v/>
      </c>
      <c r="E5762" s="180" t="str">
        <f t="shared" si="5478"/>
        <v/>
      </c>
      <c r="F5762" s="181"/>
      <c r="G5762" s="182"/>
      <c r="H5762" s="183"/>
      <c r="I5762" s="183"/>
      <c r="J5762" s="187"/>
      <c r="K5762" s="185"/>
      <c r="L5762" s="185"/>
      <c r="M5762" s="127"/>
      <c r="N5762" s="119" t="str">
        <f>VLOOKUP(K5762,COD!$O$2:$P$10,2,FALSE)</f>
        <v>#N/A</v>
      </c>
      <c r="O5762" s="119" t="str">
        <f>VLOOKUP(L5762,COD!$O$12:$P$25,2,FALSE)</f>
        <v>#N/A</v>
      </c>
      <c r="P5762" s="119" t="str">
        <f t="shared" si="5271"/>
        <v>#N/A</v>
      </c>
    </row>
    <row r="5763" ht="23.25" customHeight="1">
      <c r="A5763" s="86" t="str">
        <f t="shared" si="5418"/>
        <v>62</v>
      </c>
      <c r="B5763" s="177">
        <v>62.0</v>
      </c>
      <c r="C5763" s="178" t="str">
        <f t="shared" si="91"/>
        <v/>
      </c>
      <c r="D5763" s="179" t="str">
        <f t="shared" ref="D5763:E5763" si="5479">D5762</f>
        <v/>
      </c>
      <c r="E5763" s="180" t="str">
        <f t="shared" si="5479"/>
        <v/>
      </c>
      <c r="F5763" s="181"/>
      <c r="G5763" s="182"/>
      <c r="H5763" s="183"/>
      <c r="I5763" s="183"/>
      <c r="J5763" s="187"/>
      <c r="K5763" s="186"/>
      <c r="L5763" s="186"/>
      <c r="M5763" s="130"/>
      <c r="N5763" s="119" t="str">
        <f>VLOOKUP(K5763,COD!$O$2:$P$10,2,FALSE)</f>
        <v>#N/A</v>
      </c>
      <c r="O5763" s="119" t="str">
        <f>VLOOKUP(L5763,COD!$O$12:$P$25,2,FALSE)</f>
        <v>#N/A</v>
      </c>
      <c r="P5763" s="119" t="str">
        <f t="shared" si="5271"/>
        <v>#N/A</v>
      </c>
    </row>
    <row r="5764" ht="23.25" customHeight="1">
      <c r="A5764" s="86" t="str">
        <f t="shared" si="5418"/>
        <v>63</v>
      </c>
      <c r="B5764" s="177">
        <v>63.0</v>
      </c>
      <c r="C5764" s="178" t="str">
        <f t="shared" si="91"/>
        <v/>
      </c>
      <c r="D5764" s="179" t="str">
        <f t="shared" ref="D5764:E5764" si="5480">D5763</f>
        <v/>
      </c>
      <c r="E5764" s="180" t="str">
        <f t="shared" si="5480"/>
        <v/>
      </c>
      <c r="F5764" s="181"/>
      <c r="G5764" s="182"/>
      <c r="H5764" s="183"/>
      <c r="I5764" s="183"/>
      <c r="J5764" s="187"/>
      <c r="K5764" s="185"/>
      <c r="L5764" s="185"/>
      <c r="M5764" s="131"/>
      <c r="N5764" s="119" t="str">
        <f>VLOOKUP(K5764,COD!$O$2:$P$10,2,FALSE)</f>
        <v>#N/A</v>
      </c>
      <c r="O5764" s="119" t="str">
        <f>VLOOKUP(L5764,COD!$O$12:$P$25,2,FALSE)</f>
        <v>#N/A</v>
      </c>
      <c r="P5764" s="119" t="str">
        <f t="shared" si="5271"/>
        <v>#N/A</v>
      </c>
    </row>
    <row r="5765" ht="23.25" customHeight="1">
      <c r="A5765" s="86" t="str">
        <f t="shared" si="5418"/>
        <v>64</v>
      </c>
      <c r="B5765" s="177">
        <v>64.0</v>
      </c>
      <c r="C5765" s="178" t="str">
        <f t="shared" si="91"/>
        <v/>
      </c>
      <c r="D5765" s="179" t="str">
        <f t="shared" ref="D5765:E5765" si="5481">D5764</f>
        <v/>
      </c>
      <c r="E5765" s="180" t="str">
        <f t="shared" si="5481"/>
        <v/>
      </c>
      <c r="F5765" s="181"/>
      <c r="G5765" s="182"/>
      <c r="H5765" s="183"/>
      <c r="I5765" s="183"/>
      <c r="J5765" s="184"/>
      <c r="K5765" s="185"/>
      <c r="L5765" s="185"/>
      <c r="M5765" s="130"/>
      <c r="N5765" s="119" t="str">
        <f>VLOOKUP(K5765,COD!$O$2:$P$10,2,FALSE)</f>
        <v>#N/A</v>
      </c>
      <c r="O5765" s="119" t="str">
        <f>VLOOKUP(L5765,COD!$O$12:$P$25,2,FALSE)</f>
        <v>#N/A</v>
      </c>
      <c r="P5765" s="119" t="str">
        <f t="shared" si="5271"/>
        <v>#N/A</v>
      </c>
    </row>
    <row r="5766" ht="23.25" customHeight="1">
      <c r="A5766" s="86" t="str">
        <f t="shared" si="5418"/>
        <v>65</v>
      </c>
      <c r="B5766" s="177">
        <v>65.0</v>
      </c>
      <c r="C5766" s="178" t="str">
        <f t="shared" si="91"/>
        <v/>
      </c>
      <c r="D5766" s="179" t="str">
        <f t="shared" ref="D5766:E5766" si="5482">D5765</f>
        <v/>
      </c>
      <c r="E5766" s="180" t="str">
        <f t="shared" si="5482"/>
        <v/>
      </c>
      <c r="F5766" s="181"/>
      <c r="G5766" s="182"/>
      <c r="H5766" s="183"/>
      <c r="I5766" s="183"/>
      <c r="J5766" s="184"/>
      <c r="K5766" s="185"/>
      <c r="L5766" s="185"/>
      <c r="M5766" s="131"/>
      <c r="N5766" s="119" t="str">
        <f>VLOOKUP(K5766,COD!$O$2:$P$10,2,FALSE)</f>
        <v>#N/A</v>
      </c>
      <c r="O5766" s="119" t="str">
        <f>VLOOKUP(L5766,COD!$O$12:$P$25,2,FALSE)</f>
        <v>#N/A</v>
      </c>
      <c r="P5766" s="119" t="str">
        <f t="shared" si="5271"/>
        <v>#N/A</v>
      </c>
    </row>
    <row r="5767" ht="23.25" customHeight="1">
      <c r="A5767" s="86" t="str">
        <f t="shared" si="5418"/>
        <v>66</v>
      </c>
      <c r="B5767" s="177">
        <v>66.0</v>
      </c>
      <c r="C5767" s="178" t="str">
        <f t="shared" si="91"/>
        <v/>
      </c>
      <c r="D5767" s="179" t="str">
        <f t="shared" ref="D5767:E5767" si="5483">D5766</f>
        <v/>
      </c>
      <c r="E5767" s="180" t="str">
        <f t="shared" si="5483"/>
        <v/>
      </c>
      <c r="F5767" s="181"/>
      <c r="G5767" s="182"/>
      <c r="H5767" s="183"/>
      <c r="I5767" s="183"/>
      <c r="J5767" s="184"/>
      <c r="K5767" s="186"/>
      <c r="L5767" s="186"/>
      <c r="M5767" s="130"/>
      <c r="N5767" s="119" t="str">
        <f>VLOOKUP(K5767,COD!$O$2:$P$10,2,FALSE)</f>
        <v>#N/A</v>
      </c>
      <c r="O5767" s="119" t="str">
        <f>VLOOKUP(L5767,COD!$O$12:$P$25,2,FALSE)</f>
        <v>#N/A</v>
      </c>
      <c r="P5767" s="119" t="str">
        <f t="shared" si="5271"/>
        <v>#N/A</v>
      </c>
    </row>
    <row r="5768" ht="23.25" customHeight="1">
      <c r="A5768" s="86" t="str">
        <f t="shared" si="5418"/>
        <v>67</v>
      </c>
      <c r="B5768" s="177">
        <v>67.0</v>
      </c>
      <c r="C5768" s="178" t="str">
        <f t="shared" si="91"/>
        <v/>
      </c>
      <c r="D5768" s="179" t="str">
        <f t="shared" ref="D5768:E5768" si="5484">D5767</f>
        <v/>
      </c>
      <c r="E5768" s="180" t="str">
        <f t="shared" si="5484"/>
        <v/>
      </c>
      <c r="F5768" s="181"/>
      <c r="G5768" s="182"/>
      <c r="H5768" s="183"/>
      <c r="I5768" s="183"/>
      <c r="J5768" s="184"/>
      <c r="K5768" s="185"/>
      <c r="L5768" s="185"/>
      <c r="M5768" s="127"/>
      <c r="N5768" s="119" t="str">
        <f>VLOOKUP(K5768,COD!$O$2:$P$10,2,FALSE)</f>
        <v>#N/A</v>
      </c>
      <c r="O5768" s="119" t="str">
        <f>VLOOKUP(L5768,COD!$O$12:$P$25,2,FALSE)</f>
        <v>#N/A</v>
      </c>
      <c r="P5768" s="119" t="str">
        <f t="shared" si="5271"/>
        <v>#N/A</v>
      </c>
    </row>
    <row r="5769" ht="23.25" customHeight="1">
      <c r="A5769" s="86" t="str">
        <f t="shared" si="5418"/>
        <v>68</v>
      </c>
      <c r="B5769" s="177">
        <v>68.0</v>
      </c>
      <c r="C5769" s="178" t="str">
        <f t="shared" si="91"/>
        <v/>
      </c>
      <c r="D5769" s="179" t="str">
        <f t="shared" ref="D5769:E5769" si="5485">D5768</f>
        <v/>
      </c>
      <c r="E5769" s="180" t="str">
        <f t="shared" si="5485"/>
        <v/>
      </c>
      <c r="F5769" s="181"/>
      <c r="G5769" s="182"/>
      <c r="H5769" s="183"/>
      <c r="I5769" s="183"/>
      <c r="J5769" s="187"/>
      <c r="K5769" s="186"/>
      <c r="L5769" s="186"/>
      <c r="M5769" s="130"/>
      <c r="N5769" s="119" t="str">
        <f>VLOOKUP(K5769,COD!$O$2:$P$10,2,FALSE)</f>
        <v>#N/A</v>
      </c>
      <c r="O5769" s="119" t="str">
        <f>VLOOKUP(L5769,COD!$O$12:$P$25,2,FALSE)</f>
        <v>#N/A</v>
      </c>
      <c r="P5769" s="119" t="str">
        <f t="shared" si="5271"/>
        <v>#N/A</v>
      </c>
    </row>
    <row r="5770" ht="23.25" customHeight="1">
      <c r="A5770" s="86" t="str">
        <f t="shared" si="5418"/>
        <v>69</v>
      </c>
      <c r="B5770" s="177">
        <v>69.0</v>
      </c>
      <c r="C5770" s="178" t="str">
        <f t="shared" si="91"/>
        <v/>
      </c>
      <c r="D5770" s="179" t="str">
        <f t="shared" ref="D5770:E5770" si="5486">D5769</f>
        <v/>
      </c>
      <c r="E5770" s="180" t="str">
        <f t="shared" si="5486"/>
        <v/>
      </c>
      <c r="F5770" s="181"/>
      <c r="G5770" s="182"/>
      <c r="H5770" s="183"/>
      <c r="I5770" s="183"/>
      <c r="J5770" s="184"/>
      <c r="K5770" s="186"/>
      <c r="L5770" s="186"/>
      <c r="M5770" s="131"/>
      <c r="N5770" s="119" t="str">
        <f>VLOOKUP(K5770,COD!$O$2:$P$10,2,FALSE)</f>
        <v>#N/A</v>
      </c>
      <c r="O5770" s="119" t="str">
        <f>VLOOKUP(L5770,COD!$O$12:$P$25,2,FALSE)</f>
        <v>#N/A</v>
      </c>
      <c r="P5770" s="119" t="str">
        <f t="shared" si="5271"/>
        <v>#N/A</v>
      </c>
    </row>
    <row r="5771" ht="23.25" customHeight="1">
      <c r="A5771" s="86" t="str">
        <f t="shared" si="5418"/>
        <v>70</v>
      </c>
      <c r="B5771" s="191">
        <v>70.0</v>
      </c>
      <c r="C5771" s="192" t="str">
        <f t="shared" si="91"/>
        <v/>
      </c>
      <c r="D5771" s="193" t="str">
        <f t="shared" ref="D5771:E5771" si="5487">D5770</f>
        <v/>
      </c>
      <c r="E5771" s="194" t="str">
        <f t="shared" si="5487"/>
        <v/>
      </c>
      <c r="F5771" s="195"/>
      <c r="G5771" s="196"/>
      <c r="H5771" s="197"/>
      <c r="I5771" s="197"/>
      <c r="J5771" s="198"/>
      <c r="K5771" s="199"/>
      <c r="L5771" s="199"/>
      <c r="M5771" s="166"/>
      <c r="N5771" s="119" t="str">
        <f>VLOOKUP(K5771,COD!$O$2:$P$10,2,FALSE)</f>
        <v>#N/A</v>
      </c>
      <c r="O5771" s="119" t="str">
        <f>VLOOKUP(L5771,COD!$O$12:$P$25,2,FALSE)</f>
        <v>#N/A</v>
      </c>
      <c r="P5771" s="119" t="str">
        <f t="shared" si="5271"/>
        <v>#N/A</v>
      </c>
    </row>
    <row r="5772" ht="21.0" customHeight="1">
      <c r="A5772" s="86" t="str">
        <f t="shared" ref="A5772:A5774" si="5489">E5772&amp;D5772&amp;F5772</f>
        <v>CLAVE ROJA</v>
      </c>
      <c r="B5772" s="167" t="s">
        <v>450</v>
      </c>
      <c r="C5772" s="200" t="str">
        <f t="shared" si="91"/>
        <v/>
      </c>
      <c r="D5772" s="201" t="str">
        <f t="shared" ref="D5772:E5772" si="5488">D5771</f>
        <v/>
      </c>
      <c r="E5772" s="202" t="str">
        <f t="shared" si="5488"/>
        <v/>
      </c>
      <c r="F5772" s="203" t="s">
        <v>21</v>
      </c>
      <c r="G5772" s="150"/>
      <c r="H5772" s="150"/>
      <c r="I5772" s="150"/>
      <c r="J5772" s="151"/>
      <c r="K5772" s="152"/>
      <c r="L5772" s="151"/>
      <c r="M5772" s="153"/>
      <c r="N5772" s="119" t="str">
        <f>VLOOKUP(K5772,COD!$O$2:$P$10,2,FALSE)</f>
        <v>#N/A</v>
      </c>
      <c r="O5772" s="119" t="str">
        <f>VLOOKUP(L5772,COD!$O$12:$P$25,2,FALSE)</f>
        <v>#N/A</v>
      </c>
      <c r="P5772" s="119" t="str">
        <f t="shared" si="5271"/>
        <v>#N/A</v>
      </c>
    </row>
    <row r="5773" ht="21.0" customHeight="1">
      <c r="A5773" s="86" t="str">
        <f t="shared" si="5489"/>
        <v>CLAVE AMARILLA</v>
      </c>
      <c r="B5773" s="177" t="s">
        <v>450</v>
      </c>
      <c r="C5773" s="204" t="str">
        <f t="shared" si="91"/>
        <v/>
      </c>
      <c r="D5773" s="205" t="str">
        <f t="shared" ref="D5773:E5773" si="5490">D5772</f>
        <v/>
      </c>
      <c r="E5773" s="180" t="str">
        <f t="shared" si="5490"/>
        <v/>
      </c>
      <c r="F5773" s="206" t="s">
        <v>32</v>
      </c>
      <c r="G5773" s="157"/>
      <c r="H5773" s="157"/>
      <c r="I5773" s="157"/>
      <c r="J5773" s="158"/>
      <c r="K5773" s="159"/>
      <c r="L5773" s="158"/>
      <c r="M5773" s="130"/>
      <c r="N5773" s="119" t="str">
        <f>VLOOKUP(K5773,COD!$O$2:$P$10,2,FALSE)</f>
        <v>#N/A</v>
      </c>
      <c r="O5773" s="119" t="str">
        <f>VLOOKUP(L5773,COD!$O$12:$P$25,2,FALSE)</f>
        <v>#N/A</v>
      </c>
      <c r="P5773" s="119" t="str">
        <f t="shared" si="5271"/>
        <v>#N/A</v>
      </c>
    </row>
    <row r="5774" ht="21.0" customHeight="1">
      <c r="A5774" s="86" t="str">
        <f t="shared" si="5489"/>
        <v>CLAVE AZUL</v>
      </c>
      <c r="B5774" s="191" t="s">
        <v>450</v>
      </c>
      <c r="C5774" s="207" t="str">
        <f t="shared" si="91"/>
        <v/>
      </c>
      <c r="D5774" s="208" t="str">
        <f t="shared" ref="D5774:E5774" si="5491">D5773</f>
        <v/>
      </c>
      <c r="E5774" s="194" t="str">
        <f t="shared" si="5491"/>
        <v/>
      </c>
      <c r="F5774" s="209" t="s">
        <v>43</v>
      </c>
      <c r="G5774" s="163"/>
      <c r="H5774" s="163"/>
      <c r="I5774" s="163"/>
      <c r="J5774" s="164"/>
      <c r="K5774" s="165"/>
      <c r="L5774" s="164"/>
      <c r="M5774" s="166"/>
      <c r="N5774" s="119" t="str">
        <f>VLOOKUP(K5774,COD!$O$2:$P$10,2,FALSE)</f>
        <v>#N/A</v>
      </c>
      <c r="O5774" s="119" t="str">
        <f>VLOOKUP(L5774,COD!$O$12:$P$25,2,FALSE)</f>
        <v>#N/A</v>
      </c>
      <c r="P5774" s="119" t="str">
        <f t="shared" si="5271"/>
        <v>#N/A</v>
      </c>
    </row>
    <row r="5775" ht="23.25" customHeight="1">
      <c r="A5775" s="86" t="str">
        <f t="shared" ref="A5775:A5844" si="5492">E5775&amp;D5775&amp;B5775</f>
        <v>1</v>
      </c>
      <c r="B5775" s="108">
        <v>1.0</v>
      </c>
      <c r="C5775" s="109" t="str">
        <f t="shared" si="91"/>
        <v/>
      </c>
      <c r="D5775" s="110" t="str">
        <f>VLOOKUP($B$2&amp;$E5775,'Numeración'!$A$4:$G$63,5,FALSE)</f>
        <v/>
      </c>
      <c r="E5775" s="210"/>
      <c r="F5775" s="211"/>
      <c r="G5775" s="113"/>
      <c r="H5775" s="114"/>
      <c r="I5775" s="114"/>
      <c r="J5775" s="212"/>
      <c r="K5775" s="175"/>
      <c r="L5775" s="175"/>
      <c r="M5775" s="117"/>
      <c r="N5775" s="118" t="str">
        <f>VLOOKUP(K5775,COD!$O$2:$P$10,2,FALSE)</f>
        <v>#N/A</v>
      </c>
      <c r="O5775" s="118" t="str">
        <f>VLOOKUP(L5775,COD!$O$12:$P$25,2,FALSE)</f>
        <v>#N/A</v>
      </c>
      <c r="P5775" s="119" t="str">
        <f t="shared" si="5271"/>
        <v>#N/A</v>
      </c>
    </row>
    <row r="5776" ht="23.25" customHeight="1">
      <c r="A5776" s="86" t="str">
        <f t="shared" si="5492"/>
        <v>2</v>
      </c>
      <c r="B5776" s="120">
        <v>2.0</v>
      </c>
      <c r="C5776" s="121" t="str">
        <f t="shared" si="91"/>
        <v/>
      </c>
      <c r="D5776" s="122" t="str">
        <f t="shared" ref="D5776:E5776" si="5493">D5775</f>
        <v/>
      </c>
      <c r="E5776" s="123" t="str">
        <f t="shared" si="5493"/>
        <v/>
      </c>
      <c r="F5776" s="213"/>
      <c r="G5776" s="124"/>
      <c r="H5776" s="125"/>
      <c r="I5776" s="125"/>
      <c r="J5776" s="214"/>
      <c r="K5776" s="185"/>
      <c r="L5776" s="186"/>
      <c r="M5776" s="127"/>
      <c r="N5776" s="128" t="str">
        <f>VLOOKUP(K5776,COD!$O$2:$P$10,2,FALSE)</f>
        <v>#N/A</v>
      </c>
      <c r="O5776" s="128" t="str">
        <f>VLOOKUP(L5776,COD!$O$12:$P$25,2,FALSE)</f>
        <v>#N/A</v>
      </c>
      <c r="P5776" s="119" t="str">
        <f t="shared" si="5271"/>
        <v>#N/A</v>
      </c>
    </row>
    <row r="5777" ht="23.25" customHeight="1">
      <c r="A5777" s="86" t="str">
        <f t="shared" si="5492"/>
        <v>3</v>
      </c>
      <c r="B5777" s="120">
        <v>3.0</v>
      </c>
      <c r="C5777" s="121" t="str">
        <f t="shared" si="91"/>
        <v/>
      </c>
      <c r="D5777" s="122" t="str">
        <f t="shared" ref="D5777:E5777" si="5494">D5776</f>
        <v/>
      </c>
      <c r="E5777" s="123" t="str">
        <f t="shared" si="5494"/>
        <v/>
      </c>
      <c r="F5777" s="213"/>
      <c r="G5777" s="124"/>
      <c r="H5777" s="125"/>
      <c r="I5777" s="125"/>
      <c r="J5777" s="214"/>
      <c r="K5777" s="185"/>
      <c r="L5777" s="185"/>
      <c r="M5777" s="130"/>
      <c r="N5777" s="118" t="str">
        <f>VLOOKUP(K5777,COD!$O$2:$P$10,2,FALSE)</f>
        <v>#N/A</v>
      </c>
      <c r="O5777" s="118" t="str">
        <f>VLOOKUP(L5777,COD!$O$12:$P$25,2,FALSE)</f>
        <v>#N/A</v>
      </c>
      <c r="P5777" s="119" t="str">
        <f t="shared" si="5271"/>
        <v>#N/A</v>
      </c>
    </row>
    <row r="5778" ht="23.25" customHeight="1">
      <c r="A5778" s="86" t="str">
        <f t="shared" si="5492"/>
        <v>4</v>
      </c>
      <c r="B5778" s="120">
        <v>4.0</v>
      </c>
      <c r="C5778" s="121" t="str">
        <f t="shared" si="91"/>
        <v/>
      </c>
      <c r="D5778" s="122" t="str">
        <f t="shared" ref="D5778:E5778" si="5495">D5777</f>
        <v/>
      </c>
      <c r="E5778" s="123" t="str">
        <f t="shared" si="5495"/>
        <v/>
      </c>
      <c r="F5778" s="213"/>
      <c r="G5778" s="124"/>
      <c r="H5778" s="125"/>
      <c r="I5778" s="125"/>
      <c r="J5778" s="214"/>
      <c r="K5778" s="185"/>
      <c r="L5778" s="185"/>
      <c r="M5778" s="127"/>
      <c r="N5778" s="128" t="str">
        <f>VLOOKUP(K5778,COD!$O$2:$P$10,2,FALSE)</f>
        <v>#N/A</v>
      </c>
      <c r="O5778" s="128" t="str">
        <f>VLOOKUP(L5778,COD!$O$12:$P$25,2,FALSE)</f>
        <v>#N/A</v>
      </c>
      <c r="P5778" s="119" t="str">
        <f t="shared" si="5271"/>
        <v>#N/A</v>
      </c>
    </row>
    <row r="5779" ht="23.25" customHeight="1">
      <c r="A5779" s="86" t="str">
        <f t="shared" si="5492"/>
        <v>5</v>
      </c>
      <c r="B5779" s="120">
        <v>5.0</v>
      </c>
      <c r="C5779" s="121" t="str">
        <f t="shared" si="91"/>
        <v/>
      </c>
      <c r="D5779" s="122" t="str">
        <f t="shared" ref="D5779:E5779" si="5496">D5778</f>
        <v/>
      </c>
      <c r="E5779" s="123" t="str">
        <f t="shared" si="5496"/>
        <v/>
      </c>
      <c r="F5779" s="213"/>
      <c r="G5779" s="124"/>
      <c r="H5779" s="125"/>
      <c r="I5779" s="125"/>
      <c r="J5779" s="214"/>
      <c r="K5779" s="185"/>
      <c r="L5779" s="185"/>
      <c r="M5779" s="130"/>
      <c r="N5779" s="118" t="str">
        <f>VLOOKUP(K5779,COD!$O$2:$P$10,2,FALSE)</f>
        <v>#N/A</v>
      </c>
      <c r="O5779" s="118" t="str">
        <f>VLOOKUP(L5779,COD!$O$12:$P$25,2,FALSE)</f>
        <v>#N/A</v>
      </c>
      <c r="P5779" s="119" t="str">
        <f t="shared" si="5271"/>
        <v>#N/A</v>
      </c>
    </row>
    <row r="5780" ht="23.25" customHeight="1">
      <c r="A5780" s="86" t="str">
        <f t="shared" si="5492"/>
        <v>6</v>
      </c>
      <c r="B5780" s="120">
        <v>6.0</v>
      </c>
      <c r="C5780" s="121" t="str">
        <f t="shared" si="91"/>
        <v/>
      </c>
      <c r="D5780" s="122" t="str">
        <f t="shared" ref="D5780:E5780" si="5497">D5779</f>
        <v/>
      </c>
      <c r="E5780" s="123" t="str">
        <f t="shared" si="5497"/>
        <v/>
      </c>
      <c r="F5780" s="213"/>
      <c r="G5780" s="124"/>
      <c r="H5780" s="125"/>
      <c r="I5780" s="125"/>
      <c r="J5780" s="214"/>
      <c r="K5780" s="185"/>
      <c r="L5780" s="185"/>
      <c r="M5780" s="131"/>
      <c r="N5780" s="128" t="str">
        <f>VLOOKUP(K5780,COD!$O$2:$P$10,2,FALSE)</f>
        <v>#N/A</v>
      </c>
      <c r="O5780" s="128" t="str">
        <f>VLOOKUP(L5780,COD!$O$12:$P$25,2,FALSE)</f>
        <v>#N/A</v>
      </c>
      <c r="P5780" s="119" t="str">
        <f t="shared" si="5271"/>
        <v>#N/A</v>
      </c>
    </row>
    <row r="5781" ht="23.25" customHeight="1">
      <c r="A5781" s="86" t="str">
        <f t="shared" si="5492"/>
        <v>7</v>
      </c>
      <c r="B5781" s="120">
        <v>7.0</v>
      </c>
      <c r="C5781" s="121" t="str">
        <f t="shared" si="91"/>
        <v/>
      </c>
      <c r="D5781" s="122" t="str">
        <f t="shared" ref="D5781:E5781" si="5498">D5780</f>
        <v/>
      </c>
      <c r="E5781" s="123" t="str">
        <f t="shared" si="5498"/>
        <v/>
      </c>
      <c r="F5781" s="213"/>
      <c r="G5781" s="124"/>
      <c r="H5781" s="125"/>
      <c r="I5781" s="125"/>
      <c r="J5781" s="214"/>
      <c r="K5781" s="185"/>
      <c r="L5781" s="185"/>
      <c r="M5781" s="132"/>
      <c r="N5781" s="118" t="str">
        <f>VLOOKUP(K5781,COD!$O$2:$P$10,2,FALSE)</f>
        <v>#N/A</v>
      </c>
      <c r="O5781" s="118" t="str">
        <f>VLOOKUP(L5781,COD!$O$12:$P$25,2,FALSE)</f>
        <v>#N/A</v>
      </c>
      <c r="P5781" s="119" t="str">
        <f t="shared" si="5271"/>
        <v>#N/A</v>
      </c>
    </row>
    <row r="5782" ht="23.25" customHeight="1">
      <c r="A5782" s="86" t="str">
        <f t="shared" si="5492"/>
        <v>8</v>
      </c>
      <c r="B5782" s="120">
        <v>8.0</v>
      </c>
      <c r="C5782" s="121" t="str">
        <f t="shared" si="91"/>
        <v/>
      </c>
      <c r="D5782" s="122" t="str">
        <f t="shared" ref="D5782:E5782" si="5499">D5781</f>
        <v/>
      </c>
      <c r="E5782" s="123" t="str">
        <f t="shared" si="5499"/>
        <v/>
      </c>
      <c r="F5782" s="213"/>
      <c r="G5782" s="124"/>
      <c r="H5782" s="125"/>
      <c r="I5782" s="125"/>
      <c r="J5782" s="214"/>
      <c r="K5782" s="185"/>
      <c r="L5782" s="185"/>
      <c r="M5782" s="127"/>
      <c r="N5782" s="128" t="str">
        <f>VLOOKUP(K5782,COD!$O$2:$P$10,2,FALSE)</f>
        <v>#N/A</v>
      </c>
      <c r="O5782" s="128" t="str">
        <f>VLOOKUP(L5782,COD!$O$12:$P$25,2,FALSE)</f>
        <v>#N/A</v>
      </c>
      <c r="P5782" s="119" t="str">
        <f t="shared" si="5271"/>
        <v>#N/A</v>
      </c>
    </row>
    <row r="5783" ht="23.25" customHeight="1">
      <c r="A5783" s="86" t="str">
        <f t="shared" si="5492"/>
        <v>9</v>
      </c>
      <c r="B5783" s="120">
        <v>9.0</v>
      </c>
      <c r="C5783" s="121" t="str">
        <f t="shared" si="91"/>
        <v/>
      </c>
      <c r="D5783" s="122" t="str">
        <f t="shared" ref="D5783:E5783" si="5500">D5782</f>
        <v/>
      </c>
      <c r="E5783" s="123" t="str">
        <f t="shared" si="5500"/>
        <v/>
      </c>
      <c r="F5783" s="213"/>
      <c r="G5783" s="124"/>
      <c r="H5783" s="125"/>
      <c r="I5783" s="125"/>
      <c r="J5783" s="214"/>
      <c r="K5783" s="185"/>
      <c r="L5783" s="185"/>
      <c r="M5783" s="130"/>
      <c r="N5783" s="118" t="str">
        <f>VLOOKUP(K5783,COD!$O$2:$P$10,2,FALSE)</f>
        <v>#N/A</v>
      </c>
      <c r="O5783" s="118" t="str">
        <f>VLOOKUP(L5783,COD!$O$12:$P$25,2,FALSE)</f>
        <v>#N/A</v>
      </c>
      <c r="P5783" s="119" t="str">
        <f t="shared" si="5271"/>
        <v>#N/A</v>
      </c>
    </row>
    <row r="5784" ht="23.25" customHeight="1">
      <c r="A5784" s="86" t="str">
        <f t="shared" si="5492"/>
        <v>10</v>
      </c>
      <c r="B5784" s="120">
        <v>10.0</v>
      </c>
      <c r="C5784" s="121" t="str">
        <f t="shared" si="91"/>
        <v/>
      </c>
      <c r="D5784" s="122" t="str">
        <f t="shared" ref="D5784:E5784" si="5501">D5783</f>
        <v/>
      </c>
      <c r="E5784" s="123" t="str">
        <f t="shared" si="5501"/>
        <v/>
      </c>
      <c r="F5784" s="213"/>
      <c r="G5784" s="124"/>
      <c r="H5784" s="125"/>
      <c r="I5784" s="125"/>
      <c r="J5784" s="214"/>
      <c r="K5784" s="185"/>
      <c r="L5784" s="185"/>
      <c r="M5784" s="127"/>
      <c r="N5784" s="128" t="str">
        <f>VLOOKUP(K5784,COD!$O$2:$P$10,2,FALSE)</f>
        <v>#N/A</v>
      </c>
      <c r="O5784" s="128" t="str">
        <f>VLOOKUP(L5784,COD!$O$12:$P$25,2,FALSE)</f>
        <v>#N/A</v>
      </c>
      <c r="P5784" s="119" t="str">
        <f t="shared" si="5271"/>
        <v>#N/A</v>
      </c>
    </row>
    <row r="5785" ht="23.25" customHeight="1">
      <c r="A5785" s="86" t="str">
        <f t="shared" si="5492"/>
        <v>11</v>
      </c>
      <c r="B5785" s="120">
        <v>11.0</v>
      </c>
      <c r="C5785" s="121" t="str">
        <f t="shared" si="91"/>
        <v/>
      </c>
      <c r="D5785" s="122" t="str">
        <f t="shared" ref="D5785:E5785" si="5502">D5784</f>
        <v/>
      </c>
      <c r="E5785" s="123" t="str">
        <f t="shared" si="5502"/>
        <v/>
      </c>
      <c r="F5785" s="213"/>
      <c r="G5785" s="124"/>
      <c r="H5785" s="125"/>
      <c r="I5785" s="125"/>
      <c r="J5785" s="214"/>
      <c r="K5785" s="185"/>
      <c r="L5785" s="185"/>
      <c r="M5785" s="130"/>
      <c r="N5785" s="118" t="str">
        <f>VLOOKUP(K5785,COD!$O$2:$P$10,2,FALSE)</f>
        <v>#N/A</v>
      </c>
      <c r="O5785" s="118" t="str">
        <f>VLOOKUP(L5785,COD!$O$12:$P$25,2,FALSE)</f>
        <v>#N/A</v>
      </c>
      <c r="P5785" s="119" t="str">
        <f t="shared" si="5271"/>
        <v>#N/A</v>
      </c>
    </row>
    <row r="5786" ht="23.25" customHeight="1">
      <c r="A5786" s="86" t="str">
        <f t="shared" si="5492"/>
        <v>12</v>
      </c>
      <c r="B5786" s="120">
        <v>12.0</v>
      </c>
      <c r="C5786" s="121" t="str">
        <f t="shared" si="91"/>
        <v/>
      </c>
      <c r="D5786" s="122" t="str">
        <f t="shared" ref="D5786:E5786" si="5503">D5785</f>
        <v/>
      </c>
      <c r="E5786" s="123" t="str">
        <f t="shared" si="5503"/>
        <v/>
      </c>
      <c r="F5786" s="213"/>
      <c r="G5786" s="124"/>
      <c r="H5786" s="125"/>
      <c r="I5786" s="125"/>
      <c r="J5786" s="214"/>
      <c r="K5786" s="186"/>
      <c r="L5786" s="186"/>
      <c r="M5786" s="131"/>
      <c r="N5786" s="128" t="str">
        <f>VLOOKUP(K5786,COD!$O$2:$P$10,2,FALSE)</f>
        <v>#N/A</v>
      </c>
      <c r="O5786" s="128" t="str">
        <f>VLOOKUP(L5786,COD!$O$12:$P$25,2,FALSE)</f>
        <v>#N/A</v>
      </c>
      <c r="P5786" s="119" t="str">
        <f t="shared" si="5271"/>
        <v>#N/A</v>
      </c>
    </row>
    <row r="5787" ht="23.25" customHeight="1">
      <c r="A5787" s="86" t="str">
        <f t="shared" si="5492"/>
        <v>13</v>
      </c>
      <c r="B5787" s="120">
        <v>13.0</v>
      </c>
      <c r="C5787" s="121" t="str">
        <f t="shared" si="91"/>
        <v/>
      </c>
      <c r="D5787" s="122" t="str">
        <f t="shared" ref="D5787:E5787" si="5504">D5786</f>
        <v/>
      </c>
      <c r="E5787" s="123" t="str">
        <f t="shared" si="5504"/>
        <v/>
      </c>
      <c r="F5787" s="213"/>
      <c r="G5787" s="124"/>
      <c r="H5787" s="125"/>
      <c r="I5787" s="125"/>
      <c r="J5787" s="214"/>
      <c r="K5787" s="185"/>
      <c r="L5787" s="185"/>
      <c r="M5787" s="132"/>
      <c r="N5787" s="118" t="str">
        <f>VLOOKUP(K5787,COD!$O$2:$P$10,2,FALSE)</f>
        <v>#N/A</v>
      </c>
      <c r="O5787" s="118" t="str">
        <f>VLOOKUP(L5787,COD!$O$12:$P$25,2,FALSE)</f>
        <v>#N/A</v>
      </c>
      <c r="P5787" s="119" t="str">
        <f t="shared" si="5271"/>
        <v>#N/A</v>
      </c>
    </row>
    <row r="5788" ht="23.25" customHeight="1">
      <c r="A5788" s="86" t="str">
        <f t="shared" si="5492"/>
        <v>14</v>
      </c>
      <c r="B5788" s="120">
        <v>14.0</v>
      </c>
      <c r="C5788" s="121" t="str">
        <f t="shared" si="91"/>
        <v/>
      </c>
      <c r="D5788" s="122" t="str">
        <f t="shared" ref="D5788:E5788" si="5505">D5787</f>
        <v/>
      </c>
      <c r="E5788" s="123" t="str">
        <f t="shared" si="5505"/>
        <v/>
      </c>
      <c r="F5788" s="213"/>
      <c r="G5788" s="124"/>
      <c r="H5788" s="125"/>
      <c r="I5788" s="125"/>
      <c r="J5788" s="214"/>
      <c r="K5788" s="186"/>
      <c r="L5788" s="186"/>
      <c r="M5788" s="131"/>
      <c r="N5788" s="128" t="str">
        <f>VLOOKUP(K5788,COD!$O$2:$P$10,2,FALSE)</f>
        <v>#N/A</v>
      </c>
      <c r="O5788" s="128" t="str">
        <f>VLOOKUP(L5788,COD!$O$12:$P$25,2,FALSE)</f>
        <v>#N/A</v>
      </c>
      <c r="P5788" s="119" t="str">
        <f t="shared" si="5271"/>
        <v>#N/A</v>
      </c>
    </row>
    <row r="5789" ht="23.25" customHeight="1">
      <c r="A5789" s="86" t="str">
        <f t="shared" si="5492"/>
        <v>15</v>
      </c>
      <c r="B5789" s="120">
        <v>15.0</v>
      </c>
      <c r="C5789" s="121" t="str">
        <f t="shared" si="91"/>
        <v/>
      </c>
      <c r="D5789" s="122" t="str">
        <f t="shared" ref="D5789:E5789" si="5506">D5788</f>
        <v/>
      </c>
      <c r="E5789" s="123" t="str">
        <f t="shared" si="5506"/>
        <v/>
      </c>
      <c r="F5789" s="213"/>
      <c r="G5789" s="124"/>
      <c r="H5789" s="125"/>
      <c r="I5789" s="125"/>
      <c r="J5789" s="214"/>
      <c r="K5789" s="186"/>
      <c r="L5789" s="186"/>
      <c r="M5789" s="132"/>
      <c r="N5789" s="118" t="str">
        <f>VLOOKUP(K5789,COD!$O$2:$P$10,2,FALSE)</f>
        <v>#N/A</v>
      </c>
      <c r="O5789" s="118" t="str">
        <f>VLOOKUP(L5789,COD!$O$12:$P$25,2,FALSE)</f>
        <v>#N/A</v>
      </c>
      <c r="P5789" s="119" t="str">
        <f t="shared" si="5271"/>
        <v>#N/A</v>
      </c>
    </row>
    <row r="5790" ht="23.25" customHeight="1">
      <c r="A5790" s="86" t="str">
        <f t="shared" si="5492"/>
        <v>16</v>
      </c>
      <c r="B5790" s="120">
        <v>16.0</v>
      </c>
      <c r="C5790" s="121" t="str">
        <f t="shared" si="91"/>
        <v/>
      </c>
      <c r="D5790" s="122" t="str">
        <f t="shared" ref="D5790:E5790" si="5507">D5789</f>
        <v/>
      </c>
      <c r="E5790" s="123" t="str">
        <f t="shared" si="5507"/>
        <v/>
      </c>
      <c r="F5790" s="213"/>
      <c r="G5790" s="124"/>
      <c r="H5790" s="125"/>
      <c r="I5790" s="125"/>
      <c r="J5790" s="214"/>
      <c r="K5790" s="186"/>
      <c r="L5790" s="186"/>
      <c r="M5790" s="127"/>
      <c r="N5790" s="128" t="str">
        <f>VLOOKUP(K5790,COD!$O$2:$P$10,2,FALSE)</f>
        <v>#N/A</v>
      </c>
      <c r="O5790" s="128" t="str">
        <f>VLOOKUP(L5790,COD!$O$12:$P$25,2,FALSE)</f>
        <v>#N/A</v>
      </c>
      <c r="P5790" s="119" t="str">
        <f t="shared" si="5271"/>
        <v>#N/A</v>
      </c>
    </row>
    <row r="5791" ht="23.25" customHeight="1">
      <c r="A5791" s="86" t="str">
        <f t="shared" si="5492"/>
        <v>17</v>
      </c>
      <c r="B5791" s="120">
        <v>17.0</v>
      </c>
      <c r="C5791" s="121" t="str">
        <f t="shared" si="91"/>
        <v/>
      </c>
      <c r="D5791" s="122" t="str">
        <f t="shared" ref="D5791:E5791" si="5508">D5790</f>
        <v/>
      </c>
      <c r="E5791" s="123" t="str">
        <f t="shared" si="5508"/>
        <v/>
      </c>
      <c r="F5791" s="213"/>
      <c r="G5791" s="124"/>
      <c r="H5791" s="125"/>
      <c r="I5791" s="125"/>
      <c r="J5791" s="214"/>
      <c r="K5791" s="186"/>
      <c r="L5791" s="186"/>
      <c r="M5791" s="130"/>
      <c r="N5791" s="118" t="str">
        <f>VLOOKUP(K5791,COD!$O$2:$P$10,2,FALSE)</f>
        <v>#N/A</v>
      </c>
      <c r="O5791" s="118" t="str">
        <f>VLOOKUP(L5791,COD!$O$12:$P$25,2,FALSE)</f>
        <v>#N/A</v>
      </c>
      <c r="P5791" s="119" t="str">
        <f t="shared" si="5271"/>
        <v>#N/A</v>
      </c>
    </row>
    <row r="5792" ht="23.25" customHeight="1">
      <c r="A5792" s="86" t="str">
        <f t="shared" si="5492"/>
        <v>18</v>
      </c>
      <c r="B5792" s="120">
        <v>18.0</v>
      </c>
      <c r="C5792" s="121" t="str">
        <f t="shared" si="91"/>
        <v/>
      </c>
      <c r="D5792" s="122" t="str">
        <f t="shared" ref="D5792:E5792" si="5509">D5791</f>
        <v/>
      </c>
      <c r="E5792" s="123" t="str">
        <f t="shared" si="5509"/>
        <v/>
      </c>
      <c r="F5792" s="213"/>
      <c r="G5792" s="124"/>
      <c r="H5792" s="125"/>
      <c r="I5792" s="125"/>
      <c r="J5792" s="215"/>
      <c r="K5792" s="186"/>
      <c r="L5792" s="186"/>
      <c r="M5792" s="131"/>
      <c r="N5792" s="128" t="str">
        <f>VLOOKUP(K5792,COD!$O$2:$P$10,2,FALSE)</f>
        <v>#N/A</v>
      </c>
      <c r="O5792" s="128" t="str">
        <f>VLOOKUP(L5792,COD!$O$12:$P$25,2,FALSE)</f>
        <v>#N/A</v>
      </c>
      <c r="P5792" s="119" t="str">
        <f t="shared" si="5271"/>
        <v>#N/A</v>
      </c>
    </row>
    <row r="5793" ht="23.25" customHeight="1">
      <c r="A5793" s="86" t="str">
        <f t="shared" si="5492"/>
        <v>19</v>
      </c>
      <c r="B5793" s="120">
        <v>19.0</v>
      </c>
      <c r="C5793" s="121" t="str">
        <f t="shared" si="91"/>
        <v/>
      </c>
      <c r="D5793" s="122" t="str">
        <f t="shared" ref="D5793:E5793" si="5510">D5792</f>
        <v/>
      </c>
      <c r="E5793" s="123" t="str">
        <f t="shared" si="5510"/>
        <v/>
      </c>
      <c r="F5793" s="213"/>
      <c r="G5793" s="124"/>
      <c r="H5793" s="125"/>
      <c r="I5793" s="125"/>
      <c r="J5793" s="214"/>
      <c r="K5793" s="186"/>
      <c r="L5793" s="186"/>
      <c r="M5793" s="132"/>
      <c r="N5793" s="118" t="str">
        <f>VLOOKUP(K5793,COD!$O$2:$P$10,2,FALSE)</f>
        <v>#N/A</v>
      </c>
      <c r="O5793" s="118" t="str">
        <f>VLOOKUP(L5793,COD!$O$12:$P$25,2,FALSE)</f>
        <v>#N/A</v>
      </c>
      <c r="P5793" s="119" t="str">
        <f t="shared" si="5271"/>
        <v>#N/A</v>
      </c>
    </row>
    <row r="5794" ht="23.25" customHeight="1">
      <c r="A5794" s="86" t="str">
        <f t="shared" si="5492"/>
        <v>20</v>
      </c>
      <c r="B5794" s="120">
        <v>20.0</v>
      </c>
      <c r="C5794" s="121" t="str">
        <f t="shared" si="91"/>
        <v/>
      </c>
      <c r="D5794" s="122" t="str">
        <f t="shared" ref="D5794:E5794" si="5511">D5793</f>
        <v/>
      </c>
      <c r="E5794" s="123" t="str">
        <f t="shared" si="5511"/>
        <v/>
      </c>
      <c r="F5794" s="213"/>
      <c r="G5794" s="124"/>
      <c r="H5794" s="125"/>
      <c r="I5794" s="125"/>
      <c r="J5794" s="214"/>
      <c r="K5794" s="186"/>
      <c r="L5794" s="186"/>
      <c r="M5794" s="127"/>
      <c r="N5794" s="128" t="str">
        <f>VLOOKUP(K5794,COD!$O$2:$P$10,2,FALSE)</f>
        <v>#N/A</v>
      </c>
      <c r="O5794" s="128" t="str">
        <f>VLOOKUP(L5794,COD!$O$12:$P$25,2,FALSE)</f>
        <v>#N/A</v>
      </c>
      <c r="P5794" s="119" t="str">
        <f t="shared" si="5271"/>
        <v>#N/A</v>
      </c>
    </row>
    <row r="5795" ht="23.25" customHeight="1">
      <c r="A5795" s="86" t="str">
        <f t="shared" si="5492"/>
        <v>21</v>
      </c>
      <c r="B5795" s="120">
        <v>21.0</v>
      </c>
      <c r="C5795" s="121" t="str">
        <f t="shared" si="91"/>
        <v/>
      </c>
      <c r="D5795" s="122" t="str">
        <f t="shared" ref="D5795:E5795" si="5512">D5794</f>
        <v/>
      </c>
      <c r="E5795" s="123" t="str">
        <f t="shared" si="5512"/>
        <v/>
      </c>
      <c r="F5795" s="213"/>
      <c r="G5795" s="124"/>
      <c r="H5795" s="125"/>
      <c r="I5795" s="125"/>
      <c r="J5795" s="215"/>
      <c r="K5795" s="185"/>
      <c r="L5795" s="186"/>
      <c r="M5795" s="132"/>
      <c r="N5795" s="118" t="str">
        <f>VLOOKUP(K5795,COD!$O$2:$P$10,2,FALSE)</f>
        <v>#N/A</v>
      </c>
      <c r="O5795" s="118" t="str">
        <f>VLOOKUP(L5795,COD!$O$12:$P$25,2,FALSE)</f>
        <v>#N/A</v>
      </c>
      <c r="P5795" s="119" t="str">
        <f t="shared" si="5271"/>
        <v>#N/A</v>
      </c>
    </row>
    <row r="5796" ht="23.25" customHeight="1">
      <c r="A5796" s="86" t="str">
        <f t="shared" si="5492"/>
        <v>22</v>
      </c>
      <c r="B5796" s="120">
        <v>22.0</v>
      </c>
      <c r="C5796" s="121" t="str">
        <f t="shared" si="91"/>
        <v/>
      </c>
      <c r="D5796" s="122" t="str">
        <f t="shared" ref="D5796:E5796" si="5513">D5795</f>
        <v/>
      </c>
      <c r="E5796" s="123" t="str">
        <f t="shared" si="5513"/>
        <v/>
      </c>
      <c r="F5796" s="213"/>
      <c r="G5796" s="124"/>
      <c r="H5796" s="125"/>
      <c r="I5796" s="125"/>
      <c r="J5796" s="214"/>
      <c r="K5796" s="186"/>
      <c r="L5796" s="186"/>
      <c r="M5796" s="131"/>
      <c r="N5796" s="128" t="str">
        <f>VLOOKUP(K5796,COD!$O$2:$P$10,2,FALSE)</f>
        <v>#N/A</v>
      </c>
      <c r="O5796" s="128" t="str">
        <f>VLOOKUP(L5796,COD!$O$12:$P$25,2,FALSE)</f>
        <v>#N/A</v>
      </c>
      <c r="P5796" s="119" t="str">
        <f t="shared" si="5271"/>
        <v>#N/A</v>
      </c>
    </row>
    <row r="5797" ht="23.25" customHeight="1">
      <c r="A5797" s="86" t="str">
        <f t="shared" si="5492"/>
        <v>23</v>
      </c>
      <c r="B5797" s="120">
        <v>23.0</v>
      </c>
      <c r="C5797" s="121" t="str">
        <f t="shared" si="91"/>
        <v/>
      </c>
      <c r="D5797" s="122" t="str">
        <f t="shared" ref="D5797:E5797" si="5514">D5796</f>
        <v/>
      </c>
      <c r="E5797" s="123" t="str">
        <f t="shared" si="5514"/>
        <v/>
      </c>
      <c r="F5797" s="213"/>
      <c r="G5797" s="124"/>
      <c r="H5797" s="125"/>
      <c r="I5797" s="125"/>
      <c r="J5797" s="214"/>
      <c r="K5797" s="185"/>
      <c r="L5797" s="186"/>
      <c r="M5797" s="130"/>
      <c r="N5797" s="118" t="str">
        <f>VLOOKUP(K5797,COD!$O$2:$P$10,2,FALSE)</f>
        <v>#N/A</v>
      </c>
      <c r="O5797" s="118" t="str">
        <f>VLOOKUP(L5797,COD!$O$12:$P$25,2,FALSE)</f>
        <v>#N/A</v>
      </c>
      <c r="P5797" s="119" t="str">
        <f t="shared" si="5271"/>
        <v>#N/A</v>
      </c>
    </row>
    <row r="5798" ht="23.25" customHeight="1">
      <c r="A5798" s="86" t="str">
        <f t="shared" si="5492"/>
        <v>24</v>
      </c>
      <c r="B5798" s="120">
        <v>24.0</v>
      </c>
      <c r="C5798" s="121" t="str">
        <f t="shared" si="91"/>
        <v/>
      </c>
      <c r="D5798" s="122" t="str">
        <f t="shared" ref="D5798:E5798" si="5515">D5797</f>
        <v/>
      </c>
      <c r="E5798" s="123" t="str">
        <f t="shared" si="5515"/>
        <v/>
      </c>
      <c r="F5798" s="213"/>
      <c r="G5798" s="124"/>
      <c r="H5798" s="125"/>
      <c r="I5798" s="125"/>
      <c r="J5798" s="214"/>
      <c r="K5798" s="186"/>
      <c r="L5798" s="186"/>
      <c r="M5798" s="131"/>
      <c r="N5798" s="128" t="str">
        <f>VLOOKUP(K5798,COD!$O$2:$P$10,2,FALSE)</f>
        <v>#N/A</v>
      </c>
      <c r="O5798" s="128" t="str">
        <f>VLOOKUP(L5798,COD!$O$12:$P$25,2,FALSE)</f>
        <v>#N/A</v>
      </c>
      <c r="P5798" s="119" t="str">
        <f t="shared" si="5271"/>
        <v>#N/A</v>
      </c>
    </row>
    <row r="5799" ht="23.25" customHeight="1">
      <c r="A5799" s="86" t="str">
        <f t="shared" si="5492"/>
        <v>25</v>
      </c>
      <c r="B5799" s="120">
        <v>25.0</v>
      </c>
      <c r="C5799" s="121" t="str">
        <f t="shared" si="91"/>
        <v/>
      </c>
      <c r="D5799" s="122" t="str">
        <f t="shared" ref="D5799:E5799" si="5516">D5798</f>
        <v/>
      </c>
      <c r="E5799" s="123" t="str">
        <f t="shared" si="5516"/>
        <v/>
      </c>
      <c r="F5799" s="213"/>
      <c r="G5799" s="124"/>
      <c r="H5799" s="125"/>
      <c r="I5799" s="125"/>
      <c r="J5799" s="215"/>
      <c r="K5799" s="185"/>
      <c r="L5799" s="185"/>
      <c r="M5799" s="132"/>
      <c r="N5799" s="118" t="str">
        <f>VLOOKUP(K5799,COD!$O$2:$P$10,2,FALSE)</f>
        <v>#N/A</v>
      </c>
      <c r="O5799" s="118" t="str">
        <f>VLOOKUP(L5799,COD!$O$12:$P$25,2,FALSE)</f>
        <v>#N/A</v>
      </c>
      <c r="P5799" s="119" t="str">
        <f t="shared" si="5271"/>
        <v>#N/A</v>
      </c>
    </row>
    <row r="5800" ht="23.25" customHeight="1">
      <c r="A5800" s="86" t="str">
        <f t="shared" si="5492"/>
        <v>26</v>
      </c>
      <c r="B5800" s="120">
        <v>26.0</v>
      </c>
      <c r="C5800" s="121" t="str">
        <f t="shared" si="91"/>
        <v/>
      </c>
      <c r="D5800" s="122" t="str">
        <f t="shared" ref="D5800:E5800" si="5517">D5799</f>
        <v/>
      </c>
      <c r="E5800" s="123" t="str">
        <f t="shared" si="5517"/>
        <v/>
      </c>
      <c r="F5800" s="213"/>
      <c r="G5800" s="124"/>
      <c r="H5800" s="125"/>
      <c r="I5800" s="125"/>
      <c r="J5800" s="214"/>
      <c r="K5800" s="185"/>
      <c r="L5800" s="185"/>
      <c r="M5800" s="127"/>
      <c r="N5800" s="128" t="str">
        <f>VLOOKUP(K5800,COD!$O$2:$P$10,2,FALSE)</f>
        <v>#N/A</v>
      </c>
      <c r="O5800" s="128" t="str">
        <f>VLOOKUP(L5800,COD!$O$12:$P$25,2,FALSE)</f>
        <v>#N/A</v>
      </c>
      <c r="P5800" s="119" t="str">
        <f t="shared" si="5271"/>
        <v>#N/A</v>
      </c>
    </row>
    <row r="5801" ht="23.25" customHeight="1">
      <c r="A5801" s="86" t="str">
        <f t="shared" si="5492"/>
        <v>27</v>
      </c>
      <c r="B5801" s="120">
        <v>27.0</v>
      </c>
      <c r="C5801" s="121" t="str">
        <f t="shared" si="91"/>
        <v/>
      </c>
      <c r="D5801" s="122" t="str">
        <f t="shared" ref="D5801:E5801" si="5518">D5800</f>
        <v/>
      </c>
      <c r="E5801" s="123" t="str">
        <f t="shared" si="5518"/>
        <v/>
      </c>
      <c r="F5801" s="213"/>
      <c r="G5801" s="124"/>
      <c r="H5801" s="125"/>
      <c r="I5801" s="125"/>
      <c r="J5801" s="214"/>
      <c r="K5801" s="185"/>
      <c r="L5801" s="185"/>
      <c r="M5801" s="130"/>
      <c r="N5801" s="118" t="str">
        <f>VLOOKUP(K5801,COD!$O$2:$P$10,2,FALSE)</f>
        <v>#N/A</v>
      </c>
      <c r="O5801" s="118" t="str">
        <f>VLOOKUP(L5801,COD!$O$12:$P$25,2,FALSE)</f>
        <v>#N/A</v>
      </c>
      <c r="P5801" s="119" t="str">
        <f t="shared" si="5271"/>
        <v>#N/A</v>
      </c>
    </row>
    <row r="5802" ht="23.25" customHeight="1">
      <c r="A5802" s="86" t="str">
        <f t="shared" si="5492"/>
        <v>28</v>
      </c>
      <c r="B5802" s="120">
        <v>28.0</v>
      </c>
      <c r="C5802" s="121" t="str">
        <f t="shared" si="91"/>
        <v/>
      </c>
      <c r="D5802" s="122" t="str">
        <f t="shared" ref="D5802:E5802" si="5519">D5801</f>
        <v/>
      </c>
      <c r="E5802" s="123" t="str">
        <f t="shared" si="5519"/>
        <v/>
      </c>
      <c r="F5802" s="213"/>
      <c r="G5802" s="124"/>
      <c r="H5802" s="125"/>
      <c r="I5802" s="125"/>
      <c r="J5802" s="214"/>
      <c r="K5802" s="185"/>
      <c r="L5802" s="185"/>
      <c r="M5802" s="127"/>
      <c r="N5802" s="128" t="str">
        <f>VLOOKUP(K5802,COD!$O$2:$P$10,2,FALSE)</f>
        <v>#N/A</v>
      </c>
      <c r="O5802" s="128" t="str">
        <f>VLOOKUP(L5802,COD!$O$12:$P$25,2,FALSE)</f>
        <v>#N/A</v>
      </c>
      <c r="P5802" s="119" t="str">
        <f t="shared" si="5271"/>
        <v>#N/A</v>
      </c>
    </row>
    <row r="5803" ht="23.25" customHeight="1">
      <c r="A5803" s="86" t="str">
        <f t="shared" si="5492"/>
        <v>29</v>
      </c>
      <c r="B5803" s="120">
        <v>29.0</v>
      </c>
      <c r="C5803" s="121" t="str">
        <f t="shared" si="91"/>
        <v/>
      </c>
      <c r="D5803" s="122" t="str">
        <f t="shared" ref="D5803:E5803" si="5520">D5802</f>
        <v/>
      </c>
      <c r="E5803" s="123" t="str">
        <f t="shared" si="5520"/>
        <v/>
      </c>
      <c r="F5803" s="213"/>
      <c r="G5803" s="124"/>
      <c r="H5803" s="125"/>
      <c r="I5803" s="125"/>
      <c r="J5803" s="214"/>
      <c r="K5803" s="185"/>
      <c r="L5803" s="185"/>
      <c r="M5803" s="130"/>
      <c r="N5803" s="118" t="str">
        <f>VLOOKUP(K5803,COD!$O$2:$P$10,2,FALSE)</f>
        <v>#N/A</v>
      </c>
      <c r="O5803" s="118" t="str">
        <f>VLOOKUP(L5803,COD!$O$12:$P$25,2,FALSE)</f>
        <v>#N/A</v>
      </c>
      <c r="P5803" s="119" t="str">
        <f t="shared" si="5271"/>
        <v>#N/A</v>
      </c>
    </row>
    <row r="5804" ht="23.25" customHeight="1">
      <c r="A5804" s="86" t="str">
        <f t="shared" si="5492"/>
        <v>30</v>
      </c>
      <c r="B5804" s="120">
        <v>30.0</v>
      </c>
      <c r="C5804" s="121" t="str">
        <f t="shared" si="91"/>
        <v/>
      </c>
      <c r="D5804" s="122" t="str">
        <f t="shared" ref="D5804:E5804" si="5521">D5803</f>
        <v/>
      </c>
      <c r="E5804" s="123" t="str">
        <f t="shared" si="5521"/>
        <v/>
      </c>
      <c r="F5804" s="213"/>
      <c r="G5804" s="124"/>
      <c r="H5804" s="125"/>
      <c r="I5804" s="125"/>
      <c r="J5804" s="214"/>
      <c r="K5804" s="185"/>
      <c r="L5804" s="185"/>
      <c r="M5804" s="131"/>
      <c r="N5804" s="128" t="str">
        <f>VLOOKUP(K5804,COD!$O$2:$P$10,2,FALSE)</f>
        <v>#N/A</v>
      </c>
      <c r="O5804" s="128" t="str">
        <f>VLOOKUP(L5804,COD!$O$12:$P$25,2,FALSE)</f>
        <v>#N/A</v>
      </c>
      <c r="P5804" s="119" t="str">
        <f t="shared" si="5271"/>
        <v>#N/A</v>
      </c>
    </row>
    <row r="5805" ht="23.25" customHeight="1">
      <c r="A5805" s="86" t="str">
        <f t="shared" si="5492"/>
        <v>31</v>
      </c>
      <c r="B5805" s="120">
        <v>31.0</v>
      </c>
      <c r="C5805" s="121" t="str">
        <f t="shared" si="91"/>
        <v/>
      </c>
      <c r="D5805" s="122" t="str">
        <f t="shared" ref="D5805:E5805" si="5522">D5804</f>
        <v/>
      </c>
      <c r="E5805" s="123" t="str">
        <f t="shared" si="5522"/>
        <v/>
      </c>
      <c r="F5805" s="213"/>
      <c r="G5805" s="124"/>
      <c r="H5805" s="125"/>
      <c r="I5805" s="125"/>
      <c r="J5805" s="214"/>
      <c r="K5805" s="186"/>
      <c r="L5805" s="186"/>
      <c r="M5805" s="130"/>
      <c r="N5805" s="118" t="str">
        <f>VLOOKUP(K5805,COD!$O$2:$P$10,2,FALSE)</f>
        <v>#N/A</v>
      </c>
      <c r="O5805" s="118" t="str">
        <f>VLOOKUP(L5805,COD!$O$12:$P$25,2,FALSE)</f>
        <v>#N/A</v>
      </c>
      <c r="P5805" s="119" t="str">
        <f t="shared" si="5271"/>
        <v>#N/A</v>
      </c>
    </row>
    <row r="5806" ht="23.25" customHeight="1">
      <c r="A5806" s="86" t="str">
        <f t="shared" si="5492"/>
        <v>32</v>
      </c>
      <c r="B5806" s="120">
        <v>32.0</v>
      </c>
      <c r="C5806" s="121" t="str">
        <f t="shared" si="91"/>
        <v/>
      </c>
      <c r="D5806" s="122" t="str">
        <f t="shared" ref="D5806:E5806" si="5523">D5805</f>
        <v/>
      </c>
      <c r="E5806" s="123" t="str">
        <f t="shared" si="5523"/>
        <v/>
      </c>
      <c r="F5806" s="213"/>
      <c r="G5806" s="124"/>
      <c r="H5806" s="125"/>
      <c r="I5806" s="125"/>
      <c r="J5806" s="214"/>
      <c r="K5806" s="185"/>
      <c r="L5806" s="185"/>
      <c r="M5806" s="131"/>
      <c r="N5806" s="128" t="str">
        <f>VLOOKUP(K5806,COD!$O$2:$P$10,2,FALSE)</f>
        <v>#N/A</v>
      </c>
      <c r="O5806" s="128" t="str">
        <f>VLOOKUP(L5806,COD!$O$12:$P$25,2,FALSE)</f>
        <v>#N/A</v>
      </c>
      <c r="P5806" s="119" t="str">
        <f t="shared" si="5271"/>
        <v>#N/A</v>
      </c>
    </row>
    <row r="5807" ht="23.25" customHeight="1">
      <c r="A5807" s="86" t="str">
        <f t="shared" si="5492"/>
        <v>33</v>
      </c>
      <c r="B5807" s="120">
        <v>33.0</v>
      </c>
      <c r="C5807" s="121" t="str">
        <f t="shared" si="91"/>
        <v/>
      </c>
      <c r="D5807" s="122" t="str">
        <f t="shared" ref="D5807:E5807" si="5524">D5806</f>
        <v/>
      </c>
      <c r="E5807" s="123" t="str">
        <f t="shared" si="5524"/>
        <v/>
      </c>
      <c r="F5807" s="213"/>
      <c r="G5807" s="124"/>
      <c r="H5807" s="125"/>
      <c r="I5807" s="125"/>
      <c r="J5807" s="214"/>
      <c r="K5807" s="185"/>
      <c r="L5807" s="185"/>
      <c r="M5807" s="132"/>
      <c r="N5807" s="118" t="str">
        <f>VLOOKUP(K5807,COD!$O$2:$P$10,2,FALSE)</f>
        <v>#N/A</v>
      </c>
      <c r="O5807" s="118" t="str">
        <f>VLOOKUP(L5807,COD!$O$12:$P$25,2,FALSE)</f>
        <v>#N/A</v>
      </c>
      <c r="P5807" s="119" t="str">
        <f t="shared" si="5271"/>
        <v>#N/A</v>
      </c>
    </row>
    <row r="5808" ht="23.25" customHeight="1">
      <c r="A5808" s="86" t="str">
        <f t="shared" si="5492"/>
        <v>34</v>
      </c>
      <c r="B5808" s="120">
        <v>34.0</v>
      </c>
      <c r="C5808" s="121" t="str">
        <f t="shared" si="91"/>
        <v/>
      </c>
      <c r="D5808" s="122" t="str">
        <f t="shared" ref="D5808:E5808" si="5525">D5807</f>
        <v/>
      </c>
      <c r="E5808" s="123" t="str">
        <f t="shared" si="5525"/>
        <v/>
      </c>
      <c r="F5808" s="213"/>
      <c r="G5808" s="124"/>
      <c r="H5808" s="125"/>
      <c r="I5808" s="125"/>
      <c r="J5808" s="214"/>
      <c r="K5808" s="185"/>
      <c r="L5808" s="185"/>
      <c r="M5808" s="127"/>
      <c r="N5808" s="128" t="str">
        <f>VLOOKUP(K5808,COD!$O$2:$P$10,2,FALSE)</f>
        <v>#N/A</v>
      </c>
      <c r="O5808" s="128" t="str">
        <f>VLOOKUP(L5808,COD!$O$12:$P$25,2,FALSE)</f>
        <v>#N/A</v>
      </c>
      <c r="P5808" s="119" t="str">
        <f t="shared" si="5271"/>
        <v>#N/A</v>
      </c>
    </row>
    <row r="5809" ht="23.25" customHeight="1">
      <c r="A5809" s="86" t="str">
        <f t="shared" si="5492"/>
        <v>35</v>
      </c>
      <c r="B5809" s="120">
        <v>35.0</v>
      </c>
      <c r="C5809" s="121" t="str">
        <f t="shared" si="91"/>
        <v/>
      </c>
      <c r="D5809" s="122" t="str">
        <f t="shared" ref="D5809:E5809" si="5526">D5808</f>
        <v/>
      </c>
      <c r="E5809" s="123" t="str">
        <f t="shared" si="5526"/>
        <v/>
      </c>
      <c r="F5809" s="213"/>
      <c r="G5809" s="124"/>
      <c r="H5809" s="125"/>
      <c r="I5809" s="125"/>
      <c r="J5809" s="214"/>
      <c r="K5809" s="185"/>
      <c r="L5809" s="185"/>
      <c r="M5809" s="130"/>
      <c r="N5809" s="118" t="str">
        <f>VLOOKUP(K5809,COD!$O$2:$P$10,2,FALSE)</f>
        <v>#N/A</v>
      </c>
      <c r="O5809" s="118" t="str">
        <f>VLOOKUP(L5809,COD!$O$12:$P$25,2,FALSE)</f>
        <v>#N/A</v>
      </c>
      <c r="P5809" s="119" t="str">
        <f t="shared" si="5271"/>
        <v>#N/A</v>
      </c>
    </row>
    <row r="5810" ht="23.25" customHeight="1">
      <c r="A5810" s="86" t="str">
        <f t="shared" si="5492"/>
        <v>36</v>
      </c>
      <c r="B5810" s="120">
        <v>36.0</v>
      </c>
      <c r="C5810" s="121" t="str">
        <f t="shared" si="91"/>
        <v/>
      </c>
      <c r="D5810" s="122" t="str">
        <f t="shared" ref="D5810:E5810" si="5527">D5809</f>
        <v/>
      </c>
      <c r="E5810" s="123" t="str">
        <f t="shared" si="5527"/>
        <v/>
      </c>
      <c r="F5810" s="213"/>
      <c r="G5810" s="124"/>
      <c r="H5810" s="125"/>
      <c r="I5810" s="125"/>
      <c r="J5810" s="214"/>
      <c r="K5810" s="185"/>
      <c r="L5810" s="185"/>
      <c r="M5810" s="127"/>
      <c r="N5810" s="128" t="str">
        <f>VLOOKUP(K5810,COD!$O$2:$P$10,2,FALSE)</f>
        <v>#N/A</v>
      </c>
      <c r="O5810" s="128" t="str">
        <f>VLOOKUP(L5810,COD!$O$12:$P$25,2,FALSE)</f>
        <v>#N/A</v>
      </c>
      <c r="P5810" s="119" t="str">
        <f t="shared" si="5271"/>
        <v>#N/A</v>
      </c>
    </row>
    <row r="5811" ht="23.25" customHeight="1">
      <c r="A5811" s="86" t="str">
        <f t="shared" si="5492"/>
        <v>37</v>
      </c>
      <c r="B5811" s="120">
        <v>37.0</v>
      </c>
      <c r="C5811" s="121" t="str">
        <f t="shared" si="91"/>
        <v/>
      </c>
      <c r="D5811" s="122" t="str">
        <f t="shared" ref="D5811:E5811" si="5528">D5810</f>
        <v/>
      </c>
      <c r="E5811" s="123" t="str">
        <f t="shared" si="5528"/>
        <v/>
      </c>
      <c r="F5811" s="213"/>
      <c r="G5811" s="124"/>
      <c r="H5811" s="125"/>
      <c r="I5811" s="125"/>
      <c r="J5811" s="215"/>
      <c r="K5811" s="185"/>
      <c r="L5811" s="185"/>
      <c r="M5811" s="132"/>
      <c r="N5811" s="118" t="str">
        <f>VLOOKUP(K5811,COD!$O$2:$P$10,2,FALSE)</f>
        <v>#N/A</v>
      </c>
      <c r="O5811" s="118" t="str">
        <f>VLOOKUP(L5811,COD!$O$12:$P$25,2,FALSE)</f>
        <v>#N/A</v>
      </c>
      <c r="P5811" s="119" t="str">
        <f t="shared" si="5271"/>
        <v>#N/A</v>
      </c>
    </row>
    <row r="5812" ht="23.25" customHeight="1">
      <c r="A5812" s="86" t="str">
        <f t="shared" si="5492"/>
        <v>38</v>
      </c>
      <c r="B5812" s="120">
        <v>38.0</v>
      </c>
      <c r="C5812" s="121" t="str">
        <f t="shared" si="91"/>
        <v/>
      </c>
      <c r="D5812" s="122" t="str">
        <f t="shared" ref="D5812:E5812" si="5529">D5811</f>
        <v/>
      </c>
      <c r="E5812" s="123" t="str">
        <f t="shared" si="5529"/>
        <v/>
      </c>
      <c r="F5812" s="213"/>
      <c r="G5812" s="124"/>
      <c r="H5812" s="125"/>
      <c r="I5812" s="125"/>
      <c r="J5812" s="214"/>
      <c r="K5812" s="185"/>
      <c r="L5812" s="185"/>
      <c r="M5812" s="127"/>
      <c r="N5812" s="128" t="str">
        <f>VLOOKUP(K5812,COD!$O$2:$P$10,2,FALSE)</f>
        <v>#N/A</v>
      </c>
      <c r="O5812" s="128" t="str">
        <f>VLOOKUP(L5812,COD!$O$12:$P$25,2,FALSE)</f>
        <v>#N/A</v>
      </c>
      <c r="P5812" s="119" t="str">
        <f t="shared" si="5271"/>
        <v>#N/A</v>
      </c>
    </row>
    <row r="5813" ht="23.25" customHeight="1">
      <c r="A5813" s="86" t="str">
        <f t="shared" si="5492"/>
        <v>39</v>
      </c>
      <c r="B5813" s="120">
        <v>39.0</v>
      </c>
      <c r="C5813" s="121" t="str">
        <f t="shared" si="91"/>
        <v/>
      </c>
      <c r="D5813" s="122" t="str">
        <f t="shared" ref="D5813:E5813" si="5530">D5812</f>
        <v/>
      </c>
      <c r="E5813" s="123" t="str">
        <f t="shared" si="5530"/>
        <v/>
      </c>
      <c r="F5813" s="213"/>
      <c r="G5813" s="124"/>
      <c r="H5813" s="125"/>
      <c r="I5813" s="125"/>
      <c r="J5813" s="214"/>
      <c r="K5813" s="185"/>
      <c r="L5813" s="186"/>
      <c r="M5813" s="132"/>
      <c r="N5813" s="118" t="str">
        <f>VLOOKUP(K5813,COD!$O$2:$P$10,2,FALSE)</f>
        <v>#N/A</v>
      </c>
      <c r="O5813" s="118" t="str">
        <f>VLOOKUP(L5813,COD!$O$12:$P$25,2,FALSE)</f>
        <v>#N/A</v>
      </c>
      <c r="P5813" s="119" t="str">
        <f t="shared" si="5271"/>
        <v>#N/A</v>
      </c>
    </row>
    <row r="5814" ht="23.25" customHeight="1">
      <c r="A5814" s="86" t="str">
        <f t="shared" si="5492"/>
        <v>40</v>
      </c>
      <c r="B5814" s="120">
        <v>40.0</v>
      </c>
      <c r="C5814" s="121" t="str">
        <f t="shared" si="91"/>
        <v/>
      </c>
      <c r="D5814" s="122" t="str">
        <f t="shared" ref="D5814:E5814" si="5531">D5813</f>
        <v/>
      </c>
      <c r="E5814" s="123" t="str">
        <f t="shared" si="5531"/>
        <v/>
      </c>
      <c r="F5814" s="213"/>
      <c r="G5814" s="124"/>
      <c r="H5814" s="125"/>
      <c r="I5814" s="125"/>
      <c r="J5814" s="214"/>
      <c r="K5814" s="185"/>
      <c r="L5814" s="186"/>
      <c r="M5814" s="131"/>
      <c r="N5814" s="128" t="str">
        <f>VLOOKUP(K5814,COD!$O$2:$P$10,2,FALSE)</f>
        <v>#N/A</v>
      </c>
      <c r="O5814" s="128" t="str">
        <f>VLOOKUP(L5814,COD!$O$12:$P$25,2,FALSE)</f>
        <v>#N/A</v>
      </c>
      <c r="P5814" s="119" t="str">
        <f t="shared" si="5271"/>
        <v>#N/A</v>
      </c>
    </row>
    <row r="5815" ht="23.25" customHeight="1">
      <c r="A5815" s="86" t="str">
        <f t="shared" si="5492"/>
        <v>41</v>
      </c>
      <c r="B5815" s="120">
        <v>41.0</v>
      </c>
      <c r="C5815" s="121" t="str">
        <f t="shared" si="91"/>
        <v/>
      </c>
      <c r="D5815" s="122" t="str">
        <f t="shared" ref="D5815:E5815" si="5532">D5814</f>
        <v/>
      </c>
      <c r="E5815" s="123" t="str">
        <f t="shared" si="5532"/>
        <v/>
      </c>
      <c r="F5815" s="213"/>
      <c r="G5815" s="124"/>
      <c r="H5815" s="125"/>
      <c r="I5815" s="125"/>
      <c r="J5815" s="214"/>
      <c r="K5815" s="185"/>
      <c r="L5815" s="186"/>
      <c r="M5815" s="132"/>
      <c r="N5815" s="118" t="str">
        <f>VLOOKUP(K5815,COD!$O$2:$P$10,2,FALSE)</f>
        <v>#N/A</v>
      </c>
      <c r="O5815" s="118" t="str">
        <f>VLOOKUP(L5815,COD!$O$12:$P$25,2,FALSE)</f>
        <v>#N/A</v>
      </c>
      <c r="P5815" s="119" t="str">
        <f t="shared" si="5271"/>
        <v>#N/A</v>
      </c>
    </row>
    <row r="5816" ht="23.25" customHeight="1">
      <c r="A5816" s="86" t="str">
        <f t="shared" si="5492"/>
        <v>42</v>
      </c>
      <c r="B5816" s="120">
        <v>42.0</v>
      </c>
      <c r="C5816" s="121" t="str">
        <f t="shared" si="91"/>
        <v/>
      </c>
      <c r="D5816" s="122" t="str">
        <f t="shared" ref="D5816:E5816" si="5533">D5815</f>
        <v/>
      </c>
      <c r="E5816" s="123" t="str">
        <f t="shared" si="5533"/>
        <v/>
      </c>
      <c r="F5816" s="213"/>
      <c r="G5816" s="124"/>
      <c r="H5816" s="125"/>
      <c r="I5816" s="125"/>
      <c r="J5816" s="214"/>
      <c r="K5816" s="185"/>
      <c r="L5816" s="188"/>
      <c r="M5816" s="127"/>
      <c r="N5816" s="128" t="str">
        <f>VLOOKUP(K5816,COD!$O$2:$P$10,2,FALSE)</f>
        <v>#N/A</v>
      </c>
      <c r="O5816" s="128" t="str">
        <f>VLOOKUP(L5816,COD!$O$12:$P$25,2,FALSE)</f>
        <v>#N/A</v>
      </c>
      <c r="P5816" s="119" t="str">
        <f t="shared" si="5271"/>
        <v>#N/A</v>
      </c>
    </row>
    <row r="5817" ht="23.25" customHeight="1">
      <c r="A5817" s="86" t="str">
        <f t="shared" si="5492"/>
        <v>43</v>
      </c>
      <c r="B5817" s="120">
        <v>43.0</v>
      </c>
      <c r="C5817" s="121" t="str">
        <f t="shared" si="91"/>
        <v/>
      </c>
      <c r="D5817" s="122" t="str">
        <f t="shared" ref="D5817:E5817" si="5534">D5816</f>
        <v/>
      </c>
      <c r="E5817" s="123" t="str">
        <f t="shared" si="5534"/>
        <v/>
      </c>
      <c r="F5817" s="213"/>
      <c r="G5817" s="124"/>
      <c r="H5817" s="125"/>
      <c r="I5817" s="125"/>
      <c r="J5817" s="214"/>
      <c r="K5817" s="186"/>
      <c r="L5817" s="186"/>
      <c r="M5817" s="130"/>
      <c r="N5817" s="118" t="str">
        <f>VLOOKUP(K5817,COD!$O$2:$P$10,2,FALSE)</f>
        <v>#N/A</v>
      </c>
      <c r="O5817" s="118" t="str">
        <f>VLOOKUP(L5817,COD!$O$12:$P$25,2,FALSE)</f>
        <v>#N/A</v>
      </c>
      <c r="P5817" s="119" t="str">
        <f t="shared" si="5271"/>
        <v>#N/A</v>
      </c>
    </row>
    <row r="5818" ht="23.25" customHeight="1">
      <c r="A5818" s="86" t="str">
        <f t="shared" si="5492"/>
        <v>44</v>
      </c>
      <c r="B5818" s="120">
        <v>44.0</v>
      </c>
      <c r="C5818" s="121" t="str">
        <f t="shared" si="91"/>
        <v/>
      </c>
      <c r="D5818" s="122" t="str">
        <f t="shared" ref="D5818:E5818" si="5535">D5817</f>
        <v/>
      </c>
      <c r="E5818" s="123" t="str">
        <f t="shared" si="5535"/>
        <v/>
      </c>
      <c r="F5818" s="213"/>
      <c r="G5818" s="124"/>
      <c r="H5818" s="125"/>
      <c r="I5818" s="125"/>
      <c r="J5818" s="214"/>
      <c r="K5818" s="186"/>
      <c r="L5818" s="186"/>
      <c r="M5818" s="131"/>
      <c r="N5818" s="128" t="str">
        <f>VLOOKUP(K5818,COD!$O$2:$P$10,2,FALSE)</f>
        <v>#N/A</v>
      </c>
      <c r="O5818" s="128" t="str">
        <f>VLOOKUP(L5818,COD!$O$12:$P$25,2,FALSE)</f>
        <v>#N/A</v>
      </c>
      <c r="P5818" s="119" t="str">
        <f t="shared" si="5271"/>
        <v>#N/A</v>
      </c>
    </row>
    <row r="5819" ht="23.25" customHeight="1">
      <c r="A5819" s="86" t="str">
        <f t="shared" si="5492"/>
        <v>45</v>
      </c>
      <c r="B5819" s="120">
        <v>45.0</v>
      </c>
      <c r="C5819" s="121" t="str">
        <f t="shared" si="91"/>
        <v/>
      </c>
      <c r="D5819" s="122" t="str">
        <f t="shared" ref="D5819:E5819" si="5536">D5818</f>
        <v/>
      </c>
      <c r="E5819" s="123" t="str">
        <f t="shared" si="5536"/>
        <v/>
      </c>
      <c r="F5819" s="213"/>
      <c r="G5819" s="124"/>
      <c r="H5819" s="125"/>
      <c r="I5819" s="125"/>
      <c r="J5819" s="214"/>
      <c r="K5819" s="189"/>
      <c r="L5819" s="190"/>
      <c r="M5819" s="132"/>
      <c r="N5819" s="118" t="str">
        <f>VLOOKUP(K5819,COD!$O$2:$P$10,2,FALSE)</f>
        <v>#N/A</v>
      </c>
      <c r="O5819" s="118" t="str">
        <f>VLOOKUP(L5819,COD!$O$12:$P$25,2,FALSE)</f>
        <v>#N/A</v>
      </c>
      <c r="P5819" s="119" t="str">
        <f t="shared" si="5271"/>
        <v>#N/A</v>
      </c>
    </row>
    <row r="5820" ht="23.25" customHeight="1">
      <c r="A5820" s="86" t="str">
        <f t="shared" si="5492"/>
        <v>46</v>
      </c>
      <c r="B5820" s="120">
        <v>46.0</v>
      </c>
      <c r="C5820" s="121" t="str">
        <f t="shared" si="91"/>
        <v/>
      </c>
      <c r="D5820" s="122" t="str">
        <f t="shared" ref="D5820:E5820" si="5537">D5819</f>
        <v/>
      </c>
      <c r="E5820" s="123" t="str">
        <f t="shared" si="5537"/>
        <v/>
      </c>
      <c r="F5820" s="213"/>
      <c r="G5820" s="124"/>
      <c r="H5820" s="125"/>
      <c r="I5820" s="125"/>
      <c r="J5820" s="215"/>
      <c r="K5820" s="186"/>
      <c r="L5820" s="186"/>
      <c r="M5820" s="127"/>
      <c r="N5820" s="128" t="str">
        <f>VLOOKUP(K5820,COD!$O$2:$P$10,2,FALSE)</f>
        <v>#N/A</v>
      </c>
      <c r="O5820" s="128" t="str">
        <f>VLOOKUP(L5820,COD!$O$12:$P$25,2,FALSE)</f>
        <v>#N/A</v>
      </c>
      <c r="P5820" s="119" t="str">
        <f t="shared" si="5271"/>
        <v>#N/A</v>
      </c>
    </row>
    <row r="5821" ht="23.25" customHeight="1">
      <c r="A5821" s="86" t="str">
        <f t="shared" si="5492"/>
        <v>47</v>
      </c>
      <c r="B5821" s="120">
        <v>47.0</v>
      </c>
      <c r="C5821" s="121" t="str">
        <f t="shared" si="91"/>
        <v/>
      </c>
      <c r="D5821" s="122" t="str">
        <f t="shared" ref="D5821:E5821" si="5538">D5820</f>
        <v/>
      </c>
      <c r="E5821" s="123" t="str">
        <f t="shared" si="5538"/>
        <v/>
      </c>
      <c r="F5821" s="213"/>
      <c r="G5821" s="124"/>
      <c r="H5821" s="125"/>
      <c r="I5821" s="125"/>
      <c r="J5821" s="214"/>
      <c r="K5821" s="185"/>
      <c r="L5821" s="186"/>
      <c r="M5821" s="132"/>
      <c r="N5821" s="118" t="str">
        <f>VLOOKUP(K5821,COD!$O$2:$P$10,2,FALSE)</f>
        <v>#N/A</v>
      </c>
      <c r="O5821" s="118" t="str">
        <f>VLOOKUP(L5821,COD!$O$12:$P$25,2,FALSE)</f>
        <v>#N/A</v>
      </c>
      <c r="P5821" s="119" t="str">
        <f t="shared" si="5271"/>
        <v>#N/A</v>
      </c>
    </row>
    <row r="5822" ht="23.25" customHeight="1">
      <c r="A5822" s="86" t="str">
        <f t="shared" si="5492"/>
        <v>48</v>
      </c>
      <c r="B5822" s="120">
        <v>48.0</v>
      </c>
      <c r="C5822" s="121" t="str">
        <f t="shared" si="91"/>
        <v/>
      </c>
      <c r="D5822" s="122" t="str">
        <f t="shared" ref="D5822:E5822" si="5539">D5821</f>
        <v/>
      </c>
      <c r="E5822" s="123" t="str">
        <f t="shared" si="5539"/>
        <v/>
      </c>
      <c r="F5822" s="213"/>
      <c r="G5822" s="124"/>
      <c r="H5822" s="125"/>
      <c r="I5822" s="125"/>
      <c r="J5822" s="214"/>
      <c r="K5822" s="186"/>
      <c r="L5822" s="186"/>
      <c r="M5822" s="127"/>
      <c r="N5822" s="128" t="str">
        <f>VLOOKUP(K5822,COD!$O$2:$P$10,2,FALSE)</f>
        <v>#N/A</v>
      </c>
      <c r="O5822" s="128" t="str">
        <f>VLOOKUP(L5822,COD!$O$12:$P$25,2,FALSE)</f>
        <v>#N/A</v>
      </c>
      <c r="P5822" s="119" t="str">
        <f t="shared" si="5271"/>
        <v>#N/A</v>
      </c>
    </row>
    <row r="5823" ht="23.25" customHeight="1">
      <c r="A5823" s="86" t="str">
        <f t="shared" si="5492"/>
        <v>49</v>
      </c>
      <c r="B5823" s="120">
        <v>49.0</v>
      </c>
      <c r="C5823" s="121" t="str">
        <f t="shared" si="91"/>
        <v/>
      </c>
      <c r="D5823" s="122" t="str">
        <f t="shared" ref="D5823:E5823" si="5540">D5822</f>
        <v/>
      </c>
      <c r="E5823" s="123" t="str">
        <f t="shared" si="5540"/>
        <v/>
      </c>
      <c r="F5823" s="213"/>
      <c r="G5823" s="124"/>
      <c r="H5823" s="125"/>
      <c r="I5823" s="125"/>
      <c r="J5823" s="214"/>
      <c r="K5823" s="185"/>
      <c r="L5823" s="186"/>
      <c r="M5823" s="132"/>
      <c r="N5823" s="118" t="str">
        <f>VLOOKUP(K5823,COD!$O$2:$P$10,2,FALSE)</f>
        <v>#N/A</v>
      </c>
      <c r="O5823" s="118" t="str">
        <f>VLOOKUP(L5823,COD!$O$12:$P$25,2,FALSE)</f>
        <v>#N/A</v>
      </c>
      <c r="P5823" s="119" t="str">
        <f t="shared" si="5271"/>
        <v>#N/A</v>
      </c>
    </row>
    <row r="5824" ht="23.25" customHeight="1">
      <c r="A5824" s="86" t="str">
        <f t="shared" si="5492"/>
        <v>50</v>
      </c>
      <c r="B5824" s="120">
        <v>50.0</v>
      </c>
      <c r="C5824" s="121" t="str">
        <f t="shared" si="91"/>
        <v/>
      </c>
      <c r="D5824" s="122" t="str">
        <f t="shared" ref="D5824:E5824" si="5541">D5823</f>
        <v/>
      </c>
      <c r="E5824" s="123" t="str">
        <f t="shared" si="5541"/>
        <v/>
      </c>
      <c r="F5824" s="213"/>
      <c r="G5824" s="124"/>
      <c r="H5824" s="125"/>
      <c r="I5824" s="125"/>
      <c r="J5824" s="214"/>
      <c r="K5824" s="186"/>
      <c r="L5824" s="186"/>
      <c r="M5824" s="127"/>
      <c r="N5824" s="128" t="str">
        <f>VLOOKUP(K5824,COD!$O$2:$P$10,2,FALSE)</f>
        <v>#N/A</v>
      </c>
      <c r="O5824" s="128" t="str">
        <f>VLOOKUP(L5824,COD!$O$12:$P$25,2,FALSE)</f>
        <v>#N/A</v>
      </c>
      <c r="P5824" s="119" t="str">
        <f t="shared" si="5271"/>
        <v>#N/A</v>
      </c>
    </row>
    <row r="5825" ht="23.25" customHeight="1">
      <c r="A5825" s="86" t="str">
        <f t="shared" si="5492"/>
        <v>51</v>
      </c>
      <c r="B5825" s="120">
        <v>51.0</v>
      </c>
      <c r="C5825" s="121" t="str">
        <f t="shared" si="91"/>
        <v/>
      </c>
      <c r="D5825" s="122" t="str">
        <f t="shared" ref="D5825:E5825" si="5542">D5824</f>
        <v/>
      </c>
      <c r="E5825" s="123" t="str">
        <f t="shared" si="5542"/>
        <v/>
      </c>
      <c r="F5825" s="213"/>
      <c r="G5825" s="124"/>
      <c r="H5825" s="125"/>
      <c r="I5825" s="125"/>
      <c r="J5825" s="215"/>
      <c r="K5825" s="186"/>
      <c r="L5825" s="186"/>
      <c r="M5825" s="130"/>
      <c r="N5825" s="118" t="str">
        <f>VLOOKUP(K5825,COD!$O$2:$P$10,2,FALSE)</f>
        <v>#N/A</v>
      </c>
      <c r="O5825" s="118" t="str">
        <f>VLOOKUP(L5825,COD!$O$12:$P$25,2,FALSE)</f>
        <v>#N/A</v>
      </c>
      <c r="P5825" s="119" t="str">
        <f t="shared" si="5271"/>
        <v>#N/A</v>
      </c>
    </row>
    <row r="5826" ht="23.25" customHeight="1">
      <c r="A5826" s="86" t="str">
        <f t="shared" si="5492"/>
        <v>52</v>
      </c>
      <c r="B5826" s="120">
        <v>52.0</v>
      </c>
      <c r="C5826" s="121" t="str">
        <f t="shared" si="91"/>
        <v/>
      </c>
      <c r="D5826" s="122" t="str">
        <f t="shared" ref="D5826:E5826" si="5543">D5825</f>
        <v/>
      </c>
      <c r="E5826" s="123" t="str">
        <f t="shared" si="5543"/>
        <v/>
      </c>
      <c r="F5826" s="213"/>
      <c r="G5826" s="124"/>
      <c r="H5826" s="125"/>
      <c r="I5826" s="125"/>
      <c r="J5826" s="214"/>
      <c r="K5826" s="186"/>
      <c r="L5826" s="186"/>
      <c r="M5826" s="127"/>
      <c r="N5826" s="128" t="str">
        <f>VLOOKUP(K5826,COD!$O$2:$P$10,2,FALSE)</f>
        <v>#N/A</v>
      </c>
      <c r="O5826" s="128" t="str">
        <f>VLOOKUP(L5826,COD!$O$12:$P$25,2,FALSE)</f>
        <v>#N/A</v>
      </c>
      <c r="P5826" s="119" t="str">
        <f t="shared" si="5271"/>
        <v>#N/A</v>
      </c>
    </row>
    <row r="5827" ht="23.25" customHeight="1">
      <c r="A5827" s="86" t="str">
        <f t="shared" si="5492"/>
        <v>53</v>
      </c>
      <c r="B5827" s="120">
        <v>53.0</v>
      </c>
      <c r="C5827" s="121" t="str">
        <f t="shared" si="91"/>
        <v/>
      </c>
      <c r="D5827" s="122" t="str">
        <f t="shared" ref="D5827:E5827" si="5544">D5826</f>
        <v/>
      </c>
      <c r="E5827" s="123" t="str">
        <f t="shared" si="5544"/>
        <v/>
      </c>
      <c r="F5827" s="213"/>
      <c r="G5827" s="124"/>
      <c r="H5827" s="125"/>
      <c r="I5827" s="125"/>
      <c r="J5827" s="214"/>
      <c r="K5827" s="185"/>
      <c r="L5827" s="185"/>
      <c r="M5827" s="132"/>
      <c r="N5827" s="118" t="str">
        <f>VLOOKUP(K5827,COD!$O$2:$P$10,2,FALSE)</f>
        <v>#N/A</v>
      </c>
      <c r="O5827" s="118" t="str">
        <f>VLOOKUP(L5827,COD!$O$12:$P$25,2,FALSE)</f>
        <v>#N/A</v>
      </c>
      <c r="P5827" s="119" t="str">
        <f t="shared" si="5271"/>
        <v>#N/A</v>
      </c>
    </row>
    <row r="5828" ht="23.25" customHeight="1">
      <c r="A5828" s="86" t="str">
        <f t="shared" si="5492"/>
        <v>54</v>
      </c>
      <c r="B5828" s="120">
        <v>54.0</v>
      </c>
      <c r="C5828" s="121" t="str">
        <f t="shared" si="91"/>
        <v/>
      </c>
      <c r="D5828" s="122" t="str">
        <f t="shared" ref="D5828:E5828" si="5545">D5827</f>
        <v/>
      </c>
      <c r="E5828" s="123" t="str">
        <f t="shared" si="5545"/>
        <v/>
      </c>
      <c r="F5828" s="213"/>
      <c r="G5828" s="124"/>
      <c r="H5828" s="125"/>
      <c r="I5828" s="125"/>
      <c r="J5828" s="214"/>
      <c r="K5828" s="186"/>
      <c r="L5828" s="186"/>
      <c r="M5828" s="127"/>
      <c r="N5828" s="128" t="str">
        <f>VLOOKUP(K5828,COD!$O$2:$P$10,2,FALSE)</f>
        <v>#N/A</v>
      </c>
      <c r="O5828" s="128" t="str">
        <f>VLOOKUP(L5828,COD!$O$12:$P$25,2,FALSE)</f>
        <v>#N/A</v>
      </c>
      <c r="P5828" s="119" t="str">
        <f t="shared" si="5271"/>
        <v>#N/A</v>
      </c>
    </row>
    <row r="5829" ht="23.25" customHeight="1">
      <c r="A5829" s="86" t="str">
        <f t="shared" si="5492"/>
        <v>55</v>
      </c>
      <c r="B5829" s="120">
        <v>55.0</v>
      </c>
      <c r="C5829" s="121" t="str">
        <f t="shared" si="91"/>
        <v/>
      </c>
      <c r="D5829" s="122" t="str">
        <f t="shared" ref="D5829:E5829" si="5546">D5828</f>
        <v/>
      </c>
      <c r="E5829" s="123" t="str">
        <f t="shared" si="5546"/>
        <v/>
      </c>
      <c r="F5829" s="213"/>
      <c r="G5829" s="124"/>
      <c r="H5829" s="125"/>
      <c r="I5829" s="125"/>
      <c r="J5829" s="214"/>
      <c r="K5829" s="185"/>
      <c r="L5829" s="186"/>
      <c r="M5829" s="130"/>
      <c r="N5829" s="118" t="str">
        <f>VLOOKUP(K5829,COD!$O$2:$P$10,2,FALSE)</f>
        <v>#N/A</v>
      </c>
      <c r="O5829" s="118" t="str">
        <f>VLOOKUP(L5829,COD!$O$12:$P$25,2,FALSE)</f>
        <v>#N/A</v>
      </c>
      <c r="P5829" s="119" t="str">
        <f t="shared" si="5271"/>
        <v>#N/A</v>
      </c>
    </row>
    <row r="5830" ht="23.25" customHeight="1">
      <c r="A5830" s="86" t="str">
        <f t="shared" si="5492"/>
        <v>56</v>
      </c>
      <c r="B5830" s="120">
        <v>56.0</v>
      </c>
      <c r="C5830" s="121" t="str">
        <f t="shared" si="91"/>
        <v/>
      </c>
      <c r="D5830" s="122" t="str">
        <f t="shared" ref="D5830:E5830" si="5547">D5829</f>
        <v/>
      </c>
      <c r="E5830" s="123" t="str">
        <f t="shared" si="5547"/>
        <v/>
      </c>
      <c r="F5830" s="213"/>
      <c r="G5830" s="124"/>
      <c r="H5830" s="125"/>
      <c r="I5830" s="125"/>
      <c r="J5830" s="214"/>
      <c r="K5830" s="186"/>
      <c r="L5830" s="186"/>
      <c r="M5830" s="131"/>
      <c r="N5830" s="128" t="str">
        <f>VLOOKUP(K5830,COD!$O$2:$P$10,2,FALSE)</f>
        <v>#N/A</v>
      </c>
      <c r="O5830" s="128" t="str">
        <f>VLOOKUP(L5830,COD!$O$12:$P$25,2,FALSE)</f>
        <v>#N/A</v>
      </c>
      <c r="P5830" s="119" t="str">
        <f t="shared" si="5271"/>
        <v>#N/A</v>
      </c>
    </row>
    <row r="5831" ht="23.25" customHeight="1">
      <c r="A5831" s="86" t="str">
        <f t="shared" si="5492"/>
        <v>57</v>
      </c>
      <c r="B5831" s="120">
        <v>57.0</v>
      </c>
      <c r="C5831" s="121" t="str">
        <f t="shared" si="91"/>
        <v/>
      </c>
      <c r="D5831" s="122" t="str">
        <f t="shared" ref="D5831:E5831" si="5548">D5830</f>
        <v/>
      </c>
      <c r="E5831" s="123" t="str">
        <f t="shared" si="5548"/>
        <v/>
      </c>
      <c r="F5831" s="213"/>
      <c r="G5831" s="124"/>
      <c r="H5831" s="125"/>
      <c r="I5831" s="125"/>
      <c r="J5831" s="214"/>
      <c r="K5831" s="185"/>
      <c r="L5831" s="185"/>
      <c r="M5831" s="132"/>
      <c r="N5831" s="118" t="str">
        <f>VLOOKUP(K5831,COD!$O$2:$P$10,2,FALSE)</f>
        <v>#N/A</v>
      </c>
      <c r="O5831" s="118" t="str">
        <f>VLOOKUP(L5831,COD!$O$12:$P$25,2,FALSE)</f>
        <v>#N/A</v>
      </c>
      <c r="P5831" s="119" t="str">
        <f t="shared" si="5271"/>
        <v>#N/A</v>
      </c>
    </row>
    <row r="5832" ht="23.25" customHeight="1">
      <c r="A5832" s="86" t="str">
        <f t="shared" si="5492"/>
        <v>58</v>
      </c>
      <c r="B5832" s="120">
        <v>58.0</v>
      </c>
      <c r="C5832" s="121" t="str">
        <f t="shared" si="91"/>
        <v/>
      </c>
      <c r="D5832" s="122" t="str">
        <f t="shared" ref="D5832:E5832" si="5549">D5831</f>
        <v/>
      </c>
      <c r="E5832" s="123" t="str">
        <f t="shared" si="5549"/>
        <v/>
      </c>
      <c r="F5832" s="213"/>
      <c r="G5832" s="124"/>
      <c r="H5832" s="125"/>
      <c r="I5832" s="125"/>
      <c r="J5832" s="214"/>
      <c r="K5832" s="185"/>
      <c r="L5832" s="185"/>
      <c r="M5832" s="127"/>
      <c r="N5832" s="128" t="str">
        <f>VLOOKUP(K5832,COD!$O$2:$P$10,2,FALSE)</f>
        <v>#N/A</v>
      </c>
      <c r="O5832" s="128" t="str">
        <f>VLOOKUP(L5832,COD!$O$12:$P$25,2,FALSE)</f>
        <v>#N/A</v>
      </c>
      <c r="P5832" s="119" t="str">
        <f t="shared" si="5271"/>
        <v>#N/A</v>
      </c>
    </row>
    <row r="5833" ht="23.25" customHeight="1">
      <c r="A5833" s="86" t="str">
        <f t="shared" si="5492"/>
        <v>59</v>
      </c>
      <c r="B5833" s="120">
        <v>59.0</v>
      </c>
      <c r="C5833" s="121" t="str">
        <f t="shared" si="91"/>
        <v/>
      </c>
      <c r="D5833" s="122" t="str">
        <f t="shared" ref="D5833:E5833" si="5550">D5832</f>
        <v/>
      </c>
      <c r="E5833" s="123" t="str">
        <f t="shared" si="5550"/>
        <v/>
      </c>
      <c r="F5833" s="213"/>
      <c r="G5833" s="124"/>
      <c r="H5833" s="125"/>
      <c r="I5833" s="125"/>
      <c r="J5833" s="214"/>
      <c r="K5833" s="185"/>
      <c r="L5833" s="185"/>
      <c r="M5833" s="132"/>
      <c r="N5833" s="118" t="str">
        <f>VLOOKUP(K5833,COD!$O$2:$P$10,2,FALSE)</f>
        <v>#N/A</v>
      </c>
      <c r="O5833" s="118" t="str">
        <f>VLOOKUP(L5833,COD!$O$12:$P$25,2,FALSE)</f>
        <v>#N/A</v>
      </c>
      <c r="P5833" s="119" t="str">
        <f t="shared" si="5271"/>
        <v>#N/A</v>
      </c>
    </row>
    <row r="5834" ht="23.25" customHeight="1">
      <c r="A5834" s="86" t="str">
        <f t="shared" si="5492"/>
        <v>60</v>
      </c>
      <c r="B5834" s="120">
        <v>60.0</v>
      </c>
      <c r="C5834" s="121" t="str">
        <f t="shared" si="91"/>
        <v/>
      </c>
      <c r="D5834" s="122" t="str">
        <f t="shared" ref="D5834:E5834" si="5551">D5833</f>
        <v/>
      </c>
      <c r="E5834" s="123" t="str">
        <f t="shared" si="5551"/>
        <v/>
      </c>
      <c r="F5834" s="213"/>
      <c r="G5834" s="124"/>
      <c r="H5834" s="125"/>
      <c r="I5834" s="125"/>
      <c r="J5834" s="214"/>
      <c r="K5834" s="185"/>
      <c r="L5834" s="185"/>
      <c r="M5834" s="127"/>
      <c r="N5834" s="128" t="str">
        <f>VLOOKUP(K5834,COD!$O$2:$P$10,2,FALSE)</f>
        <v>#N/A</v>
      </c>
      <c r="O5834" s="128" t="str">
        <f>VLOOKUP(L5834,COD!$O$12:$P$25,2,FALSE)</f>
        <v>#N/A</v>
      </c>
      <c r="P5834" s="119" t="str">
        <f t="shared" si="5271"/>
        <v>#N/A</v>
      </c>
    </row>
    <row r="5835" ht="23.25" customHeight="1">
      <c r="A5835" s="86" t="str">
        <f t="shared" si="5492"/>
        <v>61</v>
      </c>
      <c r="B5835" s="120">
        <v>61.0</v>
      </c>
      <c r="C5835" s="121" t="str">
        <f t="shared" si="91"/>
        <v/>
      </c>
      <c r="D5835" s="122" t="str">
        <f t="shared" ref="D5835:E5835" si="5552">D5834</f>
        <v/>
      </c>
      <c r="E5835" s="123" t="str">
        <f t="shared" si="5552"/>
        <v/>
      </c>
      <c r="F5835" s="213"/>
      <c r="G5835" s="124"/>
      <c r="H5835" s="125"/>
      <c r="I5835" s="125"/>
      <c r="J5835" s="215"/>
      <c r="K5835" s="185"/>
      <c r="L5835" s="185"/>
      <c r="M5835" s="132"/>
      <c r="N5835" s="118" t="str">
        <f>VLOOKUP(K5835,COD!$O$2:$P$10,2,FALSE)</f>
        <v>#N/A</v>
      </c>
      <c r="O5835" s="118" t="str">
        <f>VLOOKUP(L5835,COD!$O$12:$P$25,2,FALSE)</f>
        <v>#N/A</v>
      </c>
      <c r="P5835" s="119" t="str">
        <f t="shared" si="5271"/>
        <v>#N/A</v>
      </c>
    </row>
    <row r="5836" ht="23.25" customHeight="1">
      <c r="A5836" s="86" t="str">
        <f t="shared" si="5492"/>
        <v>62</v>
      </c>
      <c r="B5836" s="120">
        <v>62.0</v>
      </c>
      <c r="C5836" s="121" t="str">
        <f t="shared" si="91"/>
        <v/>
      </c>
      <c r="D5836" s="122" t="str">
        <f t="shared" ref="D5836:E5836" si="5553">D5835</f>
        <v/>
      </c>
      <c r="E5836" s="123" t="str">
        <f t="shared" si="5553"/>
        <v/>
      </c>
      <c r="F5836" s="213"/>
      <c r="G5836" s="124"/>
      <c r="H5836" s="125"/>
      <c r="I5836" s="125"/>
      <c r="J5836" s="215"/>
      <c r="K5836" s="186"/>
      <c r="L5836" s="186"/>
      <c r="M5836" s="131"/>
      <c r="N5836" s="128" t="str">
        <f>VLOOKUP(K5836,COD!$O$2:$P$10,2,FALSE)</f>
        <v>#N/A</v>
      </c>
      <c r="O5836" s="128" t="str">
        <f>VLOOKUP(L5836,COD!$O$12:$P$25,2,FALSE)</f>
        <v>#N/A</v>
      </c>
      <c r="P5836" s="119" t="str">
        <f t="shared" si="5271"/>
        <v>#N/A</v>
      </c>
    </row>
    <row r="5837" ht="23.25" customHeight="1">
      <c r="A5837" s="86" t="str">
        <f t="shared" si="5492"/>
        <v>63</v>
      </c>
      <c r="B5837" s="120">
        <v>63.0</v>
      </c>
      <c r="C5837" s="121" t="str">
        <f t="shared" si="91"/>
        <v/>
      </c>
      <c r="D5837" s="122" t="str">
        <f t="shared" ref="D5837:E5837" si="5554">D5836</f>
        <v/>
      </c>
      <c r="E5837" s="123" t="str">
        <f t="shared" si="5554"/>
        <v/>
      </c>
      <c r="F5837" s="213"/>
      <c r="G5837" s="124"/>
      <c r="H5837" s="125"/>
      <c r="I5837" s="125"/>
      <c r="J5837" s="215"/>
      <c r="K5837" s="185"/>
      <c r="L5837" s="185"/>
      <c r="M5837" s="130"/>
      <c r="N5837" s="118" t="str">
        <f>VLOOKUP(K5837,COD!$O$2:$P$10,2,FALSE)</f>
        <v>#N/A</v>
      </c>
      <c r="O5837" s="118" t="str">
        <f>VLOOKUP(L5837,COD!$O$12:$P$25,2,FALSE)</f>
        <v>#N/A</v>
      </c>
      <c r="P5837" s="119" t="str">
        <f t="shared" si="5271"/>
        <v>#N/A</v>
      </c>
    </row>
    <row r="5838" ht="23.25" customHeight="1">
      <c r="A5838" s="86" t="str">
        <f t="shared" si="5492"/>
        <v>64</v>
      </c>
      <c r="B5838" s="120">
        <v>64.0</v>
      </c>
      <c r="C5838" s="121" t="str">
        <f t="shared" si="91"/>
        <v/>
      </c>
      <c r="D5838" s="122" t="str">
        <f t="shared" ref="D5838:E5838" si="5555">D5837</f>
        <v/>
      </c>
      <c r="E5838" s="123" t="str">
        <f t="shared" si="5555"/>
        <v/>
      </c>
      <c r="F5838" s="213"/>
      <c r="G5838" s="124"/>
      <c r="H5838" s="125"/>
      <c r="I5838" s="125"/>
      <c r="J5838" s="214"/>
      <c r="K5838" s="185"/>
      <c r="L5838" s="185"/>
      <c r="M5838" s="131"/>
      <c r="N5838" s="128" t="str">
        <f>VLOOKUP(K5838,COD!$O$2:$P$10,2,FALSE)</f>
        <v>#N/A</v>
      </c>
      <c r="O5838" s="128" t="str">
        <f>VLOOKUP(L5838,COD!$O$12:$P$25,2,FALSE)</f>
        <v>#N/A</v>
      </c>
      <c r="P5838" s="119" t="str">
        <f t="shared" si="5271"/>
        <v>#N/A</v>
      </c>
    </row>
    <row r="5839" ht="23.25" customHeight="1">
      <c r="A5839" s="86" t="str">
        <f t="shared" si="5492"/>
        <v>65</v>
      </c>
      <c r="B5839" s="120">
        <v>65.0</v>
      </c>
      <c r="C5839" s="121" t="str">
        <f t="shared" si="91"/>
        <v/>
      </c>
      <c r="D5839" s="122" t="str">
        <f t="shared" ref="D5839:E5839" si="5556">D5838</f>
        <v/>
      </c>
      <c r="E5839" s="123" t="str">
        <f t="shared" si="5556"/>
        <v/>
      </c>
      <c r="F5839" s="213"/>
      <c r="G5839" s="124"/>
      <c r="H5839" s="125"/>
      <c r="I5839" s="125"/>
      <c r="J5839" s="214"/>
      <c r="K5839" s="185"/>
      <c r="L5839" s="185"/>
      <c r="M5839" s="130"/>
      <c r="N5839" s="118" t="str">
        <f>VLOOKUP(K5839,COD!$O$2:$P$10,2,FALSE)</f>
        <v>#N/A</v>
      </c>
      <c r="O5839" s="118" t="str">
        <f>VLOOKUP(L5839,COD!$O$12:$P$25,2,FALSE)</f>
        <v>#N/A</v>
      </c>
      <c r="P5839" s="119" t="str">
        <f t="shared" si="5271"/>
        <v>#N/A</v>
      </c>
    </row>
    <row r="5840" ht="23.25" customHeight="1">
      <c r="A5840" s="86" t="str">
        <f t="shared" si="5492"/>
        <v>66</v>
      </c>
      <c r="B5840" s="120">
        <v>66.0</v>
      </c>
      <c r="C5840" s="121" t="str">
        <f t="shared" si="91"/>
        <v/>
      </c>
      <c r="D5840" s="122" t="str">
        <f t="shared" ref="D5840:E5840" si="5557">D5839</f>
        <v/>
      </c>
      <c r="E5840" s="123" t="str">
        <f t="shared" si="5557"/>
        <v/>
      </c>
      <c r="F5840" s="213"/>
      <c r="G5840" s="124"/>
      <c r="H5840" s="125"/>
      <c r="I5840" s="125"/>
      <c r="J5840" s="214"/>
      <c r="K5840" s="186"/>
      <c r="L5840" s="186"/>
      <c r="M5840" s="131"/>
      <c r="N5840" s="128" t="str">
        <f>VLOOKUP(K5840,COD!$O$2:$P$10,2,FALSE)</f>
        <v>#N/A</v>
      </c>
      <c r="O5840" s="128" t="str">
        <f>VLOOKUP(L5840,COD!$O$12:$P$25,2,FALSE)</f>
        <v>#N/A</v>
      </c>
      <c r="P5840" s="119" t="str">
        <f t="shared" si="5271"/>
        <v>#N/A</v>
      </c>
    </row>
    <row r="5841" ht="23.25" customHeight="1">
      <c r="A5841" s="86" t="str">
        <f t="shared" si="5492"/>
        <v>67</v>
      </c>
      <c r="B5841" s="120">
        <v>67.0</v>
      </c>
      <c r="C5841" s="121" t="str">
        <f t="shared" si="91"/>
        <v/>
      </c>
      <c r="D5841" s="122" t="str">
        <f t="shared" ref="D5841:E5841" si="5558">D5840</f>
        <v/>
      </c>
      <c r="E5841" s="123" t="str">
        <f t="shared" si="5558"/>
        <v/>
      </c>
      <c r="F5841" s="213"/>
      <c r="G5841" s="124"/>
      <c r="H5841" s="125"/>
      <c r="I5841" s="125"/>
      <c r="J5841" s="214"/>
      <c r="K5841" s="185"/>
      <c r="L5841" s="185"/>
      <c r="M5841" s="132"/>
      <c r="N5841" s="118" t="str">
        <f>VLOOKUP(K5841,COD!$O$2:$P$10,2,FALSE)</f>
        <v>#N/A</v>
      </c>
      <c r="O5841" s="118" t="str">
        <f>VLOOKUP(L5841,COD!$O$12:$P$25,2,FALSE)</f>
        <v>#N/A</v>
      </c>
      <c r="P5841" s="119" t="str">
        <f t="shared" si="5271"/>
        <v>#N/A</v>
      </c>
    </row>
    <row r="5842" ht="23.25" customHeight="1">
      <c r="A5842" s="86" t="str">
        <f t="shared" si="5492"/>
        <v>68</v>
      </c>
      <c r="B5842" s="120">
        <v>68.0</v>
      </c>
      <c r="C5842" s="121" t="str">
        <f t="shared" si="91"/>
        <v/>
      </c>
      <c r="D5842" s="122" t="str">
        <f t="shared" ref="D5842:E5842" si="5559">D5841</f>
        <v/>
      </c>
      <c r="E5842" s="123" t="str">
        <f t="shared" si="5559"/>
        <v/>
      </c>
      <c r="F5842" s="213"/>
      <c r="G5842" s="124"/>
      <c r="H5842" s="125"/>
      <c r="I5842" s="125"/>
      <c r="J5842" s="215"/>
      <c r="K5842" s="186"/>
      <c r="L5842" s="186"/>
      <c r="M5842" s="131"/>
      <c r="N5842" s="128" t="str">
        <f>VLOOKUP(K5842,COD!$O$2:$P$10,2,FALSE)</f>
        <v>#N/A</v>
      </c>
      <c r="O5842" s="128" t="str">
        <f>VLOOKUP(L5842,COD!$O$12:$P$25,2,FALSE)</f>
        <v>#N/A</v>
      </c>
      <c r="P5842" s="119" t="str">
        <f t="shared" si="5271"/>
        <v>#N/A</v>
      </c>
    </row>
    <row r="5843" ht="23.25" customHeight="1">
      <c r="A5843" s="86" t="str">
        <f t="shared" si="5492"/>
        <v>69</v>
      </c>
      <c r="B5843" s="120">
        <v>69.0</v>
      </c>
      <c r="C5843" s="121" t="str">
        <f t="shared" si="91"/>
        <v/>
      </c>
      <c r="D5843" s="122" t="str">
        <f t="shared" ref="D5843:E5843" si="5560">D5842</f>
        <v/>
      </c>
      <c r="E5843" s="123" t="str">
        <f t="shared" si="5560"/>
        <v/>
      </c>
      <c r="F5843" s="213"/>
      <c r="G5843" s="124"/>
      <c r="H5843" s="125"/>
      <c r="I5843" s="125"/>
      <c r="J5843" s="214"/>
      <c r="K5843" s="186"/>
      <c r="L5843" s="186"/>
      <c r="M5843" s="130"/>
      <c r="N5843" s="118" t="str">
        <f>VLOOKUP(K5843,COD!$O$2:$P$10,2,FALSE)</f>
        <v>#N/A</v>
      </c>
      <c r="O5843" s="118" t="str">
        <f>VLOOKUP(L5843,COD!$O$12:$P$25,2,FALSE)</f>
        <v>#N/A</v>
      </c>
      <c r="P5843" s="119" t="str">
        <f t="shared" si="5271"/>
        <v>#N/A</v>
      </c>
    </row>
    <row r="5844" ht="23.25" customHeight="1">
      <c r="A5844" s="86" t="str">
        <f t="shared" si="5492"/>
        <v>70</v>
      </c>
      <c r="B5844" s="136">
        <v>70.0</v>
      </c>
      <c r="C5844" s="137" t="str">
        <f t="shared" si="91"/>
        <v/>
      </c>
      <c r="D5844" s="138" t="str">
        <f t="shared" ref="D5844:E5844" si="5561">D5843</f>
        <v/>
      </c>
      <c r="E5844" s="139" t="str">
        <f t="shared" si="5561"/>
        <v/>
      </c>
      <c r="F5844" s="216"/>
      <c r="G5844" s="141"/>
      <c r="H5844" s="142"/>
      <c r="I5844" s="142"/>
      <c r="J5844" s="217"/>
      <c r="K5844" s="199"/>
      <c r="L5844" s="199"/>
      <c r="M5844" s="145"/>
      <c r="N5844" s="128" t="str">
        <f>VLOOKUP(K5844,COD!$O$2:$P$10,2,FALSE)</f>
        <v>#N/A</v>
      </c>
      <c r="O5844" s="128" t="str">
        <f>VLOOKUP(L5844,COD!$O$12:$P$25,2,FALSE)</f>
        <v>#N/A</v>
      </c>
      <c r="P5844" s="119" t="str">
        <f t="shared" si="5271"/>
        <v>#N/A</v>
      </c>
    </row>
    <row r="5845" ht="21.0" customHeight="1">
      <c r="A5845" s="86" t="str">
        <f t="shared" ref="A5845:A5847" si="5563">E5845&amp;D5845&amp;F5845</f>
        <v>CLAVE ROJA</v>
      </c>
      <c r="B5845" s="108" t="s">
        <v>450</v>
      </c>
      <c r="C5845" s="146" t="str">
        <f t="shared" si="91"/>
        <v/>
      </c>
      <c r="D5845" s="147" t="str">
        <f t="shared" ref="D5845:E5845" si="5562">D5844</f>
        <v/>
      </c>
      <c r="E5845" s="148" t="str">
        <f t="shared" si="5562"/>
        <v/>
      </c>
      <c r="F5845" s="149" t="s">
        <v>21</v>
      </c>
      <c r="G5845" s="150"/>
      <c r="H5845" s="150"/>
      <c r="I5845" s="150"/>
      <c r="J5845" s="151"/>
      <c r="K5845" s="152"/>
      <c r="L5845" s="151"/>
      <c r="M5845" s="153"/>
      <c r="N5845" s="119" t="str">
        <f>VLOOKUP(K5845,COD!$O$2:$P$10,2,FALSE)</f>
        <v>#N/A</v>
      </c>
      <c r="O5845" s="119" t="str">
        <f>VLOOKUP(L5845,COD!$O$12:$P$25,2,FALSE)</f>
        <v>#N/A</v>
      </c>
      <c r="P5845" s="119" t="str">
        <f t="shared" si="5271"/>
        <v>#N/A</v>
      </c>
    </row>
    <row r="5846" ht="21.0" customHeight="1">
      <c r="A5846" s="86" t="str">
        <f t="shared" si="5563"/>
        <v>CLAVE AMARILLA</v>
      </c>
      <c r="B5846" s="120" t="s">
        <v>450</v>
      </c>
      <c r="C5846" s="154" t="str">
        <f t="shared" si="91"/>
        <v/>
      </c>
      <c r="D5846" s="155" t="str">
        <f t="shared" ref="D5846:E5846" si="5564">D5845</f>
        <v/>
      </c>
      <c r="E5846" s="123" t="str">
        <f t="shared" si="5564"/>
        <v/>
      </c>
      <c r="F5846" s="156" t="s">
        <v>32</v>
      </c>
      <c r="G5846" s="157"/>
      <c r="H5846" s="157"/>
      <c r="I5846" s="157"/>
      <c r="J5846" s="158"/>
      <c r="K5846" s="159"/>
      <c r="L5846" s="158"/>
      <c r="M5846" s="130"/>
      <c r="N5846" s="119" t="str">
        <f>VLOOKUP(K5846,COD!$O$2:$P$10,2,FALSE)</f>
        <v>#N/A</v>
      </c>
      <c r="O5846" s="119" t="str">
        <f>VLOOKUP(L5846,COD!$O$12:$P$25,2,FALSE)</f>
        <v>#N/A</v>
      </c>
      <c r="P5846" s="119" t="str">
        <f t="shared" si="5271"/>
        <v>#N/A</v>
      </c>
    </row>
    <row r="5847" ht="21.0" customHeight="1">
      <c r="A5847" s="86" t="str">
        <f t="shared" si="5563"/>
        <v>CLAVE AZUL</v>
      </c>
      <c r="B5847" s="136" t="s">
        <v>450</v>
      </c>
      <c r="C5847" s="160" t="str">
        <f t="shared" si="91"/>
        <v/>
      </c>
      <c r="D5847" s="161" t="str">
        <f t="shared" ref="D5847:E5847" si="5565">D5846</f>
        <v/>
      </c>
      <c r="E5847" s="139" t="str">
        <f t="shared" si="5565"/>
        <v/>
      </c>
      <c r="F5847" s="162" t="s">
        <v>43</v>
      </c>
      <c r="G5847" s="163"/>
      <c r="H5847" s="163"/>
      <c r="I5847" s="163"/>
      <c r="J5847" s="164"/>
      <c r="K5847" s="165"/>
      <c r="L5847" s="164"/>
      <c r="M5847" s="166"/>
      <c r="N5847" s="119" t="str">
        <f>VLOOKUP(K5847,COD!$O$2:$P$10,2,FALSE)</f>
        <v>#N/A</v>
      </c>
      <c r="O5847" s="119" t="str">
        <f>VLOOKUP(L5847,COD!$O$12:$P$25,2,FALSE)</f>
        <v>#N/A</v>
      </c>
      <c r="P5847" s="119" t="str">
        <f t="shared" si="5271"/>
        <v>#N/A</v>
      </c>
    </row>
    <row r="5848" ht="23.25" customHeight="1">
      <c r="A5848" s="86" t="str">
        <f t="shared" ref="A5848:A5917" si="5566">E5848&amp;D5848&amp;B5848</f>
        <v>1</v>
      </c>
      <c r="B5848" s="167">
        <v>1.0</v>
      </c>
      <c r="C5848" s="168" t="str">
        <f t="shared" si="91"/>
        <v/>
      </c>
      <c r="D5848" s="169" t="str">
        <f>VLOOKUP($B$2&amp;$E5848,'Numeración'!$A$4:$G$63,5,FALSE)</f>
        <v/>
      </c>
      <c r="E5848" s="218"/>
      <c r="F5848" s="171"/>
      <c r="G5848" s="172"/>
      <c r="H5848" s="173"/>
      <c r="I5848" s="173"/>
      <c r="J5848" s="174"/>
      <c r="K5848" s="175"/>
      <c r="L5848" s="175"/>
      <c r="M5848" s="176"/>
      <c r="N5848" s="128" t="str">
        <f>VLOOKUP(K5848,COD!$O$2:$P$10,2,FALSE)</f>
        <v>#N/A</v>
      </c>
      <c r="O5848" s="128" t="str">
        <f>VLOOKUP(L5848,COD!$O$12:$P$25,2,FALSE)</f>
        <v>#N/A</v>
      </c>
      <c r="P5848" s="119" t="str">
        <f t="shared" si="5271"/>
        <v>#N/A</v>
      </c>
    </row>
    <row r="5849" ht="23.25" customHeight="1">
      <c r="A5849" s="86" t="str">
        <f t="shared" si="5566"/>
        <v>2</v>
      </c>
      <c r="B5849" s="177">
        <v>2.0</v>
      </c>
      <c r="C5849" s="178" t="str">
        <f t="shared" si="91"/>
        <v/>
      </c>
      <c r="D5849" s="179" t="str">
        <f t="shared" ref="D5849:E5849" si="5567">D5848</f>
        <v/>
      </c>
      <c r="E5849" s="180" t="str">
        <f t="shared" si="5567"/>
        <v/>
      </c>
      <c r="F5849" s="181"/>
      <c r="G5849" s="182"/>
      <c r="H5849" s="183"/>
      <c r="I5849" s="183"/>
      <c r="J5849" s="184"/>
      <c r="K5849" s="185"/>
      <c r="L5849" s="186"/>
      <c r="M5849" s="132"/>
      <c r="N5849" s="118" t="str">
        <f>VLOOKUP(K5849,COD!$O$2:$P$10,2,FALSE)</f>
        <v>#N/A</v>
      </c>
      <c r="O5849" s="118" t="str">
        <f>VLOOKUP(L5849,COD!$O$12:$P$25,2,FALSE)</f>
        <v>#N/A</v>
      </c>
      <c r="P5849" s="119" t="str">
        <f t="shared" si="5271"/>
        <v>#N/A</v>
      </c>
    </row>
    <row r="5850" ht="23.25" customHeight="1">
      <c r="A5850" s="86" t="str">
        <f t="shared" si="5566"/>
        <v>3</v>
      </c>
      <c r="B5850" s="177">
        <v>3.0</v>
      </c>
      <c r="C5850" s="178" t="str">
        <f t="shared" si="91"/>
        <v/>
      </c>
      <c r="D5850" s="179" t="str">
        <f t="shared" ref="D5850:E5850" si="5568">D5849</f>
        <v/>
      </c>
      <c r="E5850" s="180" t="str">
        <f t="shared" si="5568"/>
        <v/>
      </c>
      <c r="F5850" s="181"/>
      <c r="G5850" s="182"/>
      <c r="H5850" s="183"/>
      <c r="I5850" s="183"/>
      <c r="J5850" s="184"/>
      <c r="K5850" s="185"/>
      <c r="L5850" s="185"/>
      <c r="M5850" s="131"/>
      <c r="N5850" s="128" t="str">
        <f>VLOOKUP(K5850,COD!$O$2:$P$10,2,FALSE)</f>
        <v>#N/A</v>
      </c>
      <c r="O5850" s="128" t="str">
        <f>VLOOKUP(L5850,COD!$O$12:$P$25,2,FALSE)</f>
        <v>#N/A</v>
      </c>
      <c r="P5850" s="119" t="str">
        <f t="shared" si="5271"/>
        <v>#N/A</v>
      </c>
    </row>
    <row r="5851" ht="23.25" customHeight="1">
      <c r="A5851" s="86" t="str">
        <f t="shared" si="5566"/>
        <v>4</v>
      </c>
      <c r="B5851" s="177">
        <v>4.0</v>
      </c>
      <c r="C5851" s="178" t="str">
        <f t="shared" si="91"/>
        <v/>
      </c>
      <c r="D5851" s="179" t="str">
        <f t="shared" ref="D5851:E5851" si="5569">D5850</f>
        <v/>
      </c>
      <c r="E5851" s="180" t="str">
        <f t="shared" si="5569"/>
        <v/>
      </c>
      <c r="F5851" s="181"/>
      <c r="G5851" s="182"/>
      <c r="H5851" s="183"/>
      <c r="I5851" s="183"/>
      <c r="J5851" s="184"/>
      <c r="K5851" s="185"/>
      <c r="L5851" s="185"/>
      <c r="M5851" s="132"/>
      <c r="N5851" s="118" t="str">
        <f>VLOOKUP(K5851,COD!$O$2:$P$10,2,FALSE)</f>
        <v>#N/A</v>
      </c>
      <c r="O5851" s="118" t="str">
        <f>VLOOKUP(L5851,COD!$O$12:$P$25,2,FALSE)</f>
        <v>#N/A</v>
      </c>
      <c r="P5851" s="119" t="str">
        <f t="shared" si="5271"/>
        <v>#N/A</v>
      </c>
    </row>
    <row r="5852" ht="23.25" customHeight="1">
      <c r="A5852" s="86" t="str">
        <f t="shared" si="5566"/>
        <v>5</v>
      </c>
      <c r="B5852" s="177">
        <v>5.0</v>
      </c>
      <c r="C5852" s="178" t="str">
        <f t="shared" si="91"/>
        <v/>
      </c>
      <c r="D5852" s="179" t="str">
        <f t="shared" ref="D5852:E5852" si="5570">D5851</f>
        <v/>
      </c>
      <c r="E5852" s="180" t="str">
        <f t="shared" si="5570"/>
        <v/>
      </c>
      <c r="F5852" s="181"/>
      <c r="G5852" s="182"/>
      <c r="H5852" s="183"/>
      <c r="I5852" s="183"/>
      <c r="J5852" s="184"/>
      <c r="K5852" s="185"/>
      <c r="L5852" s="185"/>
      <c r="M5852" s="131"/>
      <c r="N5852" s="128" t="str">
        <f>VLOOKUP(K5852,COD!$O$2:$P$10,2,FALSE)</f>
        <v>#N/A</v>
      </c>
      <c r="O5852" s="128" t="str">
        <f>VLOOKUP(L5852,COD!$O$12:$P$25,2,FALSE)</f>
        <v>#N/A</v>
      </c>
      <c r="P5852" s="119" t="str">
        <f t="shared" si="5271"/>
        <v>#N/A</v>
      </c>
    </row>
    <row r="5853" ht="23.25" customHeight="1">
      <c r="A5853" s="86" t="str">
        <f t="shared" si="5566"/>
        <v>6</v>
      </c>
      <c r="B5853" s="177">
        <v>6.0</v>
      </c>
      <c r="C5853" s="178" t="str">
        <f t="shared" si="91"/>
        <v/>
      </c>
      <c r="D5853" s="179" t="str">
        <f t="shared" ref="D5853:E5853" si="5571">D5852</f>
        <v/>
      </c>
      <c r="E5853" s="180" t="str">
        <f t="shared" si="5571"/>
        <v/>
      </c>
      <c r="F5853" s="181"/>
      <c r="G5853" s="182"/>
      <c r="H5853" s="183"/>
      <c r="I5853" s="183"/>
      <c r="J5853" s="184"/>
      <c r="K5853" s="185"/>
      <c r="L5853" s="185"/>
      <c r="M5853" s="130"/>
      <c r="N5853" s="118" t="str">
        <f>VLOOKUP(K5853,COD!$O$2:$P$10,2,FALSE)</f>
        <v>#N/A</v>
      </c>
      <c r="O5853" s="118" t="str">
        <f>VLOOKUP(L5853,COD!$O$12:$P$25,2,FALSE)</f>
        <v>#N/A</v>
      </c>
      <c r="P5853" s="119" t="str">
        <f t="shared" si="5271"/>
        <v>#N/A</v>
      </c>
    </row>
    <row r="5854" ht="23.25" customHeight="1">
      <c r="A5854" s="86" t="str">
        <f t="shared" si="5566"/>
        <v>7</v>
      </c>
      <c r="B5854" s="177">
        <v>7.0</v>
      </c>
      <c r="C5854" s="178" t="str">
        <f t="shared" si="91"/>
        <v/>
      </c>
      <c r="D5854" s="179" t="str">
        <f t="shared" ref="D5854:E5854" si="5572">D5853</f>
        <v/>
      </c>
      <c r="E5854" s="180" t="str">
        <f t="shared" si="5572"/>
        <v/>
      </c>
      <c r="F5854" s="181"/>
      <c r="G5854" s="182"/>
      <c r="H5854" s="183"/>
      <c r="I5854" s="183"/>
      <c r="J5854" s="184"/>
      <c r="K5854" s="185"/>
      <c r="L5854" s="185"/>
      <c r="M5854" s="127"/>
      <c r="N5854" s="128" t="str">
        <f>VLOOKUP(K5854,COD!$O$2:$P$10,2,FALSE)</f>
        <v>#N/A</v>
      </c>
      <c r="O5854" s="128" t="str">
        <f>VLOOKUP(L5854,COD!$O$12:$P$25,2,FALSE)</f>
        <v>#N/A</v>
      </c>
      <c r="P5854" s="119" t="str">
        <f t="shared" si="5271"/>
        <v>#N/A</v>
      </c>
    </row>
    <row r="5855" ht="23.25" customHeight="1">
      <c r="A5855" s="86" t="str">
        <f t="shared" si="5566"/>
        <v>8</v>
      </c>
      <c r="B5855" s="177">
        <v>8.0</v>
      </c>
      <c r="C5855" s="178" t="str">
        <f t="shared" si="91"/>
        <v/>
      </c>
      <c r="D5855" s="179" t="str">
        <f t="shared" ref="D5855:E5855" si="5573">D5854</f>
        <v/>
      </c>
      <c r="E5855" s="180" t="str">
        <f t="shared" si="5573"/>
        <v/>
      </c>
      <c r="F5855" s="181"/>
      <c r="G5855" s="182"/>
      <c r="H5855" s="183"/>
      <c r="I5855" s="183"/>
      <c r="J5855" s="184"/>
      <c r="K5855" s="185"/>
      <c r="L5855" s="185"/>
      <c r="M5855" s="132"/>
      <c r="N5855" s="118" t="str">
        <f>VLOOKUP(K5855,COD!$O$2:$P$10,2,FALSE)</f>
        <v>#N/A</v>
      </c>
      <c r="O5855" s="118" t="str">
        <f>VLOOKUP(L5855,COD!$O$12:$P$25,2,FALSE)</f>
        <v>#N/A</v>
      </c>
      <c r="P5855" s="119" t="str">
        <f t="shared" si="5271"/>
        <v>#N/A</v>
      </c>
    </row>
    <row r="5856" ht="23.25" customHeight="1">
      <c r="A5856" s="86" t="str">
        <f t="shared" si="5566"/>
        <v>9</v>
      </c>
      <c r="B5856" s="177">
        <v>9.0</v>
      </c>
      <c r="C5856" s="178" t="str">
        <f t="shared" si="91"/>
        <v/>
      </c>
      <c r="D5856" s="179" t="str">
        <f t="shared" ref="D5856:E5856" si="5574">D5855</f>
        <v/>
      </c>
      <c r="E5856" s="180" t="str">
        <f t="shared" si="5574"/>
        <v/>
      </c>
      <c r="F5856" s="181"/>
      <c r="G5856" s="182"/>
      <c r="H5856" s="183"/>
      <c r="I5856" s="183"/>
      <c r="J5856" s="184"/>
      <c r="K5856" s="185"/>
      <c r="L5856" s="185"/>
      <c r="M5856" s="131"/>
      <c r="N5856" s="128" t="str">
        <f>VLOOKUP(K5856,COD!$O$2:$P$10,2,FALSE)</f>
        <v>#N/A</v>
      </c>
      <c r="O5856" s="128" t="str">
        <f>VLOOKUP(L5856,COD!$O$12:$P$25,2,FALSE)</f>
        <v>#N/A</v>
      </c>
      <c r="P5856" s="119" t="str">
        <f t="shared" si="5271"/>
        <v>#N/A</v>
      </c>
    </row>
    <row r="5857" ht="23.25" customHeight="1">
      <c r="A5857" s="86" t="str">
        <f t="shared" si="5566"/>
        <v>10</v>
      </c>
      <c r="B5857" s="177">
        <v>10.0</v>
      </c>
      <c r="C5857" s="178" t="str">
        <f t="shared" si="91"/>
        <v/>
      </c>
      <c r="D5857" s="179" t="str">
        <f t="shared" ref="D5857:E5857" si="5575">D5856</f>
        <v/>
      </c>
      <c r="E5857" s="180" t="str">
        <f t="shared" si="5575"/>
        <v/>
      </c>
      <c r="F5857" s="181"/>
      <c r="G5857" s="182"/>
      <c r="H5857" s="183"/>
      <c r="I5857" s="183"/>
      <c r="J5857" s="184"/>
      <c r="K5857" s="185"/>
      <c r="L5857" s="185"/>
      <c r="M5857" s="132"/>
      <c r="N5857" s="118" t="str">
        <f>VLOOKUP(K5857,COD!$O$2:$P$10,2,FALSE)</f>
        <v>#N/A</v>
      </c>
      <c r="O5857" s="118" t="str">
        <f>VLOOKUP(L5857,COD!$O$12:$P$25,2,FALSE)</f>
        <v>#N/A</v>
      </c>
      <c r="P5857" s="119" t="str">
        <f t="shared" si="5271"/>
        <v>#N/A</v>
      </c>
    </row>
    <row r="5858" ht="23.25" customHeight="1">
      <c r="A5858" s="86" t="str">
        <f t="shared" si="5566"/>
        <v>11</v>
      </c>
      <c r="B5858" s="177">
        <v>11.0</v>
      </c>
      <c r="C5858" s="178" t="str">
        <f t="shared" si="91"/>
        <v/>
      </c>
      <c r="D5858" s="179" t="str">
        <f t="shared" ref="D5858:E5858" si="5576">D5857</f>
        <v/>
      </c>
      <c r="E5858" s="180" t="str">
        <f t="shared" si="5576"/>
        <v/>
      </c>
      <c r="F5858" s="181"/>
      <c r="G5858" s="182"/>
      <c r="H5858" s="183"/>
      <c r="I5858" s="183"/>
      <c r="J5858" s="184"/>
      <c r="K5858" s="185"/>
      <c r="L5858" s="185"/>
      <c r="M5858" s="131"/>
      <c r="N5858" s="128" t="str">
        <f>VLOOKUP(K5858,COD!$O$2:$P$10,2,FALSE)</f>
        <v>#N/A</v>
      </c>
      <c r="O5858" s="128" t="str">
        <f>VLOOKUP(L5858,COD!$O$12:$P$25,2,FALSE)</f>
        <v>#N/A</v>
      </c>
      <c r="P5858" s="119" t="str">
        <f t="shared" si="5271"/>
        <v>#N/A</v>
      </c>
    </row>
    <row r="5859" ht="23.25" customHeight="1">
      <c r="A5859" s="86" t="str">
        <f t="shared" si="5566"/>
        <v>12</v>
      </c>
      <c r="B5859" s="177">
        <v>12.0</v>
      </c>
      <c r="C5859" s="178" t="str">
        <f t="shared" si="91"/>
        <v/>
      </c>
      <c r="D5859" s="179" t="str">
        <f t="shared" ref="D5859:E5859" si="5577">D5858</f>
        <v/>
      </c>
      <c r="E5859" s="180" t="str">
        <f t="shared" si="5577"/>
        <v/>
      </c>
      <c r="F5859" s="181"/>
      <c r="G5859" s="182"/>
      <c r="H5859" s="183"/>
      <c r="I5859" s="183"/>
      <c r="J5859" s="184"/>
      <c r="K5859" s="186"/>
      <c r="L5859" s="186"/>
      <c r="M5859" s="130"/>
      <c r="N5859" s="118" t="str">
        <f>VLOOKUP(K5859,COD!$O$2:$P$10,2,FALSE)</f>
        <v>#N/A</v>
      </c>
      <c r="O5859" s="118" t="str">
        <f>VLOOKUP(L5859,COD!$O$12:$P$25,2,FALSE)</f>
        <v>#N/A</v>
      </c>
      <c r="P5859" s="119" t="str">
        <f t="shared" si="5271"/>
        <v>#N/A</v>
      </c>
    </row>
    <row r="5860" ht="23.25" customHeight="1">
      <c r="A5860" s="86" t="str">
        <f t="shared" si="5566"/>
        <v>13</v>
      </c>
      <c r="B5860" s="177">
        <v>13.0</v>
      </c>
      <c r="C5860" s="178" t="str">
        <f t="shared" si="91"/>
        <v/>
      </c>
      <c r="D5860" s="179" t="str">
        <f t="shared" ref="D5860:E5860" si="5578">D5859</f>
        <v/>
      </c>
      <c r="E5860" s="180" t="str">
        <f t="shared" si="5578"/>
        <v/>
      </c>
      <c r="F5860" s="181"/>
      <c r="G5860" s="182"/>
      <c r="H5860" s="183"/>
      <c r="I5860" s="183"/>
      <c r="J5860" s="184"/>
      <c r="K5860" s="185"/>
      <c r="L5860" s="185"/>
      <c r="M5860" s="127"/>
      <c r="N5860" s="128" t="str">
        <f>VLOOKUP(K5860,COD!$O$2:$P$10,2,FALSE)</f>
        <v>#N/A</v>
      </c>
      <c r="O5860" s="128" t="str">
        <f>VLOOKUP(L5860,COD!$O$12:$P$25,2,FALSE)</f>
        <v>#N/A</v>
      </c>
      <c r="P5860" s="119" t="str">
        <f t="shared" si="5271"/>
        <v>#N/A</v>
      </c>
    </row>
    <row r="5861" ht="23.25" customHeight="1">
      <c r="A5861" s="86" t="str">
        <f t="shared" si="5566"/>
        <v>14</v>
      </c>
      <c r="B5861" s="177">
        <v>14.0</v>
      </c>
      <c r="C5861" s="178" t="str">
        <f t="shared" si="91"/>
        <v/>
      </c>
      <c r="D5861" s="179" t="str">
        <f t="shared" ref="D5861:E5861" si="5579">D5860</f>
        <v/>
      </c>
      <c r="E5861" s="180" t="str">
        <f t="shared" si="5579"/>
        <v/>
      </c>
      <c r="F5861" s="181"/>
      <c r="G5861" s="182"/>
      <c r="H5861" s="183"/>
      <c r="I5861" s="183"/>
      <c r="J5861" s="184"/>
      <c r="K5861" s="186"/>
      <c r="L5861" s="186"/>
      <c r="M5861" s="130"/>
      <c r="N5861" s="118" t="str">
        <f>VLOOKUP(K5861,COD!$O$2:$P$10,2,FALSE)</f>
        <v>#N/A</v>
      </c>
      <c r="O5861" s="118" t="str">
        <f>VLOOKUP(L5861,COD!$O$12:$P$25,2,FALSE)</f>
        <v>#N/A</v>
      </c>
      <c r="P5861" s="119" t="str">
        <f t="shared" si="5271"/>
        <v>#N/A</v>
      </c>
    </row>
    <row r="5862" ht="23.25" customHeight="1">
      <c r="A5862" s="86" t="str">
        <f t="shared" si="5566"/>
        <v>15</v>
      </c>
      <c r="B5862" s="177">
        <v>15.0</v>
      </c>
      <c r="C5862" s="178" t="str">
        <f t="shared" si="91"/>
        <v/>
      </c>
      <c r="D5862" s="179" t="str">
        <f t="shared" ref="D5862:E5862" si="5580">D5861</f>
        <v/>
      </c>
      <c r="E5862" s="180" t="str">
        <f t="shared" si="5580"/>
        <v/>
      </c>
      <c r="F5862" s="181"/>
      <c r="G5862" s="182"/>
      <c r="H5862" s="183"/>
      <c r="I5862" s="183"/>
      <c r="J5862" s="184"/>
      <c r="K5862" s="186"/>
      <c r="L5862" s="186"/>
      <c r="M5862" s="127"/>
      <c r="N5862" s="128" t="str">
        <f>VLOOKUP(K5862,COD!$O$2:$P$10,2,FALSE)</f>
        <v>#N/A</v>
      </c>
      <c r="O5862" s="128" t="str">
        <f>VLOOKUP(L5862,COD!$O$12:$P$25,2,FALSE)</f>
        <v>#N/A</v>
      </c>
      <c r="P5862" s="119" t="str">
        <f t="shared" si="5271"/>
        <v>#N/A</v>
      </c>
    </row>
    <row r="5863" ht="23.25" customHeight="1">
      <c r="A5863" s="86" t="str">
        <f t="shared" si="5566"/>
        <v>16</v>
      </c>
      <c r="B5863" s="177">
        <v>16.0</v>
      </c>
      <c r="C5863" s="178" t="str">
        <f t="shared" si="91"/>
        <v/>
      </c>
      <c r="D5863" s="179" t="str">
        <f t="shared" ref="D5863:E5863" si="5581">D5862</f>
        <v/>
      </c>
      <c r="E5863" s="180" t="str">
        <f t="shared" si="5581"/>
        <v/>
      </c>
      <c r="F5863" s="181"/>
      <c r="G5863" s="182"/>
      <c r="H5863" s="183"/>
      <c r="I5863" s="183"/>
      <c r="J5863" s="184"/>
      <c r="K5863" s="186"/>
      <c r="L5863" s="186"/>
      <c r="M5863" s="132"/>
      <c r="N5863" s="118" t="str">
        <f>VLOOKUP(K5863,COD!$O$2:$P$10,2,FALSE)</f>
        <v>#N/A</v>
      </c>
      <c r="O5863" s="118" t="str">
        <f>VLOOKUP(L5863,COD!$O$12:$P$25,2,FALSE)</f>
        <v>#N/A</v>
      </c>
      <c r="P5863" s="119" t="str">
        <f t="shared" si="5271"/>
        <v>#N/A</v>
      </c>
    </row>
    <row r="5864" ht="23.25" customHeight="1">
      <c r="A5864" s="86" t="str">
        <f t="shared" si="5566"/>
        <v>17</v>
      </c>
      <c r="B5864" s="177">
        <v>17.0</v>
      </c>
      <c r="C5864" s="178" t="str">
        <f t="shared" si="91"/>
        <v/>
      </c>
      <c r="D5864" s="179" t="str">
        <f t="shared" ref="D5864:E5864" si="5582">D5863</f>
        <v/>
      </c>
      <c r="E5864" s="180" t="str">
        <f t="shared" si="5582"/>
        <v/>
      </c>
      <c r="F5864" s="181"/>
      <c r="G5864" s="182"/>
      <c r="H5864" s="183"/>
      <c r="I5864" s="183"/>
      <c r="J5864" s="184"/>
      <c r="K5864" s="186"/>
      <c r="L5864" s="186"/>
      <c r="M5864" s="131"/>
      <c r="N5864" s="128" t="str">
        <f>VLOOKUP(K5864,COD!$O$2:$P$10,2,FALSE)</f>
        <v>#N/A</v>
      </c>
      <c r="O5864" s="128" t="str">
        <f>VLOOKUP(L5864,COD!$O$12:$P$25,2,FALSE)</f>
        <v>#N/A</v>
      </c>
      <c r="P5864" s="119" t="str">
        <f t="shared" si="5271"/>
        <v>#N/A</v>
      </c>
    </row>
    <row r="5865" ht="23.25" customHeight="1">
      <c r="A5865" s="86" t="str">
        <f t="shared" si="5566"/>
        <v>18</v>
      </c>
      <c r="B5865" s="177">
        <v>18.0</v>
      </c>
      <c r="C5865" s="178" t="str">
        <f t="shared" si="91"/>
        <v/>
      </c>
      <c r="D5865" s="179" t="str">
        <f t="shared" ref="D5865:E5865" si="5583">D5864</f>
        <v/>
      </c>
      <c r="E5865" s="180" t="str">
        <f t="shared" si="5583"/>
        <v/>
      </c>
      <c r="F5865" s="181"/>
      <c r="G5865" s="182"/>
      <c r="H5865" s="183"/>
      <c r="I5865" s="183"/>
      <c r="J5865" s="187"/>
      <c r="K5865" s="186"/>
      <c r="L5865" s="186"/>
      <c r="M5865" s="130"/>
      <c r="N5865" s="118" t="str">
        <f>VLOOKUP(K5865,COD!$O$2:$P$10,2,FALSE)</f>
        <v>#N/A</v>
      </c>
      <c r="O5865" s="118" t="str">
        <f>VLOOKUP(L5865,COD!$O$12:$P$25,2,FALSE)</f>
        <v>#N/A</v>
      </c>
      <c r="P5865" s="119" t="str">
        <f t="shared" si="5271"/>
        <v>#N/A</v>
      </c>
    </row>
    <row r="5866" ht="23.25" customHeight="1">
      <c r="A5866" s="86" t="str">
        <f t="shared" si="5566"/>
        <v>19</v>
      </c>
      <c r="B5866" s="177">
        <v>19.0</v>
      </c>
      <c r="C5866" s="178" t="str">
        <f t="shared" si="91"/>
        <v/>
      </c>
      <c r="D5866" s="179" t="str">
        <f t="shared" ref="D5866:E5866" si="5584">D5865</f>
        <v/>
      </c>
      <c r="E5866" s="180" t="str">
        <f t="shared" si="5584"/>
        <v/>
      </c>
      <c r="F5866" s="181"/>
      <c r="G5866" s="182"/>
      <c r="H5866" s="183"/>
      <c r="I5866" s="183"/>
      <c r="J5866" s="184"/>
      <c r="K5866" s="186"/>
      <c r="L5866" s="186"/>
      <c r="M5866" s="127"/>
      <c r="N5866" s="128" t="str">
        <f>VLOOKUP(K5866,COD!$O$2:$P$10,2,FALSE)</f>
        <v>#N/A</v>
      </c>
      <c r="O5866" s="128" t="str">
        <f>VLOOKUP(L5866,COD!$O$12:$P$25,2,FALSE)</f>
        <v>#N/A</v>
      </c>
      <c r="P5866" s="119" t="str">
        <f t="shared" si="5271"/>
        <v>#N/A</v>
      </c>
    </row>
    <row r="5867" ht="23.25" customHeight="1">
      <c r="A5867" s="86" t="str">
        <f t="shared" si="5566"/>
        <v>20</v>
      </c>
      <c r="B5867" s="177">
        <v>20.0</v>
      </c>
      <c r="C5867" s="178" t="str">
        <f t="shared" si="91"/>
        <v/>
      </c>
      <c r="D5867" s="179" t="str">
        <f t="shared" ref="D5867:E5867" si="5585">D5866</f>
        <v/>
      </c>
      <c r="E5867" s="180" t="str">
        <f t="shared" si="5585"/>
        <v/>
      </c>
      <c r="F5867" s="181"/>
      <c r="G5867" s="182"/>
      <c r="H5867" s="183"/>
      <c r="I5867" s="183"/>
      <c r="J5867" s="184"/>
      <c r="K5867" s="186"/>
      <c r="L5867" s="186"/>
      <c r="M5867" s="132"/>
      <c r="N5867" s="118" t="str">
        <f>VLOOKUP(K5867,COD!$O$2:$P$10,2,FALSE)</f>
        <v>#N/A</v>
      </c>
      <c r="O5867" s="118" t="str">
        <f>VLOOKUP(L5867,COD!$O$12:$P$25,2,FALSE)</f>
        <v>#N/A</v>
      </c>
      <c r="P5867" s="119" t="str">
        <f t="shared" si="5271"/>
        <v>#N/A</v>
      </c>
    </row>
    <row r="5868" ht="23.25" customHeight="1">
      <c r="A5868" s="86" t="str">
        <f t="shared" si="5566"/>
        <v>21</v>
      </c>
      <c r="B5868" s="177">
        <v>21.0</v>
      </c>
      <c r="C5868" s="178" t="str">
        <f t="shared" si="91"/>
        <v/>
      </c>
      <c r="D5868" s="179" t="str">
        <f t="shared" ref="D5868:E5868" si="5586">D5867</f>
        <v/>
      </c>
      <c r="E5868" s="180" t="str">
        <f t="shared" si="5586"/>
        <v/>
      </c>
      <c r="F5868" s="181"/>
      <c r="G5868" s="182"/>
      <c r="H5868" s="183"/>
      <c r="I5868" s="183"/>
      <c r="J5868" s="187"/>
      <c r="K5868" s="185"/>
      <c r="L5868" s="186"/>
      <c r="M5868" s="127"/>
      <c r="N5868" s="128" t="str">
        <f>VLOOKUP(K5868,COD!$O$2:$P$10,2,FALSE)</f>
        <v>#N/A</v>
      </c>
      <c r="O5868" s="128" t="str">
        <f>VLOOKUP(L5868,COD!$O$12:$P$25,2,FALSE)</f>
        <v>#N/A</v>
      </c>
      <c r="P5868" s="119" t="str">
        <f t="shared" si="5271"/>
        <v>#N/A</v>
      </c>
    </row>
    <row r="5869" ht="23.25" customHeight="1">
      <c r="A5869" s="86" t="str">
        <f t="shared" si="5566"/>
        <v>22</v>
      </c>
      <c r="B5869" s="177">
        <v>22.0</v>
      </c>
      <c r="C5869" s="178" t="str">
        <f t="shared" si="91"/>
        <v/>
      </c>
      <c r="D5869" s="179" t="str">
        <f t="shared" ref="D5869:E5869" si="5587">D5868</f>
        <v/>
      </c>
      <c r="E5869" s="180" t="str">
        <f t="shared" si="5587"/>
        <v/>
      </c>
      <c r="F5869" s="181"/>
      <c r="G5869" s="182"/>
      <c r="H5869" s="183"/>
      <c r="I5869" s="183"/>
      <c r="J5869" s="184"/>
      <c r="K5869" s="186"/>
      <c r="L5869" s="186"/>
      <c r="M5869" s="130"/>
      <c r="N5869" s="118" t="str">
        <f>VLOOKUP(K5869,COD!$O$2:$P$10,2,FALSE)</f>
        <v>#N/A</v>
      </c>
      <c r="O5869" s="118" t="str">
        <f>VLOOKUP(L5869,COD!$O$12:$P$25,2,FALSE)</f>
        <v>#N/A</v>
      </c>
      <c r="P5869" s="119" t="str">
        <f t="shared" si="5271"/>
        <v>#N/A</v>
      </c>
    </row>
    <row r="5870" ht="23.25" customHeight="1">
      <c r="A5870" s="86" t="str">
        <f t="shared" si="5566"/>
        <v>23</v>
      </c>
      <c r="B5870" s="177">
        <v>23.0</v>
      </c>
      <c r="C5870" s="178" t="str">
        <f t="shared" si="91"/>
        <v/>
      </c>
      <c r="D5870" s="179" t="str">
        <f t="shared" ref="D5870:E5870" si="5588">D5869</f>
        <v/>
      </c>
      <c r="E5870" s="180" t="str">
        <f t="shared" si="5588"/>
        <v/>
      </c>
      <c r="F5870" s="181"/>
      <c r="G5870" s="182"/>
      <c r="H5870" s="183"/>
      <c r="I5870" s="183"/>
      <c r="J5870" s="184"/>
      <c r="K5870" s="185"/>
      <c r="L5870" s="186"/>
      <c r="M5870" s="131"/>
      <c r="N5870" s="128" t="str">
        <f>VLOOKUP(K5870,COD!$O$2:$P$10,2,FALSE)</f>
        <v>#N/A</v>
      </c>
      <c r="O5870" s="128" t="str">
        <f>VLOOKUP(L5870,COD!$O$12:$P$25,2,FALSE)</f>
        <v>#N/A</v>
      </c>
      <c r="P5870" s="119" t="str">
        <f t="shared" si="5271"/>
        <v>#N/A</v>
      </c>
    </row>
    <row r="5871" ht="23.25" customHeight="1">
      <c r="A5871" s="86" t="str">
        <f t="shared" si="5566"/>
        <v>24</v>
      </c>
      <c r="B5871" s="177">
        <v>24.0</v>
      </c>
      <c r="C5871" s="178" t="str">
        <f t="shared" si="91"/>
        <v/>
      </c>
      <c r="D5871" s="179" t="str">
        <f t="shared" ref="D5871:E5871" si="5589">D5870</f>
        <v/>
      </c>
      <c r="E5871" s="180" t="str">
        <f t="shared" si="5589"/>
        <v/>
      </c>
      <c r="F5871" s="181"/>
      <c r="G5871" s="182"/>
      <c r="H5871" s="183"/>
      <c r="I5871" s="183"/>
      <c r="J5871" s="184"/>
      <c r="K5871" s="186"/>
      <c r="L5871" s="186"/>
      <c r="M5871" s="130"/>
      <c r="N5871" s="118" t="str">
        <f>VLOOKUP(K5871,COD!$O$2:$P$10,2,FALSE)</f>
        <v>#N/A</v>
      </c>
      <c r="O5871" s="118" t="str">
        <f>VLOOKUP(L5871,COD!$O$12:$P$25,2,FALSE)</f>
        <v>#N/A</v>
      </c>
      <c r="P5871" s="119" t="str">
        <f t="shared" si="5271"/>
        <v>#N/A</v>
      </c>
    </row>
    <row r="5872" ht="23.25" customHeight="1">
      <c r="A5872" s="86" t="str">
        <f t="shared" si="5566"/>
        <v>25</v>
      </c>
      <c r="B5872" s="177">
        <v>25.0</v>
      </c>
      <c r="C5872" s="178" t="str">
        <f t="shared" si="91"/>
        <v/>
      </c>
      <c r="D5872" s="179" t="str">
        <f t="shared" ref="D5872:E5872" si="5590">D5871</f>
        <v/>
      </c>
      <c r="E5872" s="180" t="str">
        <f t="shared" si="5590"/>
        <v/>
      </c>
      <c r="F5872" s="181"/>
      <c r="G5872" s="182"/>
      <c r="H5872" s="183"/>
      <c r="I5872" s="183"/>
      <c r="J5872" s="187"/>
      <c r="K5872" s="185"/>
      <c r="L5872" s="185"/>
      <c r="M5872" s="127"/>
      <c r="N5872" s="128" t="str">
        <f>VLOOKUP(K5872,COD!$O$2:$P$10,2,FALSE)</f>
        <v>#N/A</v>
      </c>
      <c r="O5872" s="128" t="str">
        <f>VLOOKUP(L5872,COD!$O$12:$P$25,2,FALSE)</f>
        <v>#N/A</v>
      </c>
      <c r="P5872" s="119" t="str">
        <f t="shared" si="5271"/>
        <v>#N/A</v>
      </c>
    </row>
    <row r="5873" ht="23.25" customHeight="1">
      <c r="A5873" s="86" t="str">
        <f t="shared" si="5566"/>
        <v>26</v>
      </c>
      <c r="B5873" s="177">
        <v>26.0</v>
      </c>
      <c r="C5873" s="178" t="str">
        <f t="shared" si="91"/>
        <v/>
      </c>
      <c r="D5873" s="179" t="str">
        <f t="shared" ref="D5873:E5873" si="5591">D5872</f>
        <v/>
      </c>
      <c r="E5873" s="180" t="str">
        <f t="shared" si="5591"/>
        <v/>
      </c>
      <c r="F5873" s="181"/>
      <c r="G5873" s="182"/>
      <c r="H5873" s="183"/>
      <c r="I5873" s="183"/>
      <c r="J5873" s="184"/>
      <c r="K5873" s="185"/>
      <c r="L5873" s="185"/>
      <c r="M5873" s="132"/>
      <c r="N5873" s="118" t="str">
        <f>VLOOKUP(K5873,COD!$O$2:$P$10,2,FALSE)</f>
        <v>#N/A</v>
      </c>
      <c r="O5873" s="118" t="str">
        <f>VLOOKUP(L5873,COD!$O$12:$P$25,2,FALSE)</f>
        <v>#N/A</v>
      </c>
      <c r="P5873" s="119" t="str">
        <f t="shared" si="5271"/>
        <v>#N/A</v>
      </c>
    </row>
    <row r="5874" ht="23.25" customHeight="1">
      <c r="A5874" s="86" t="str">
        <f t="shared" si="5566"/>
        <v>27</v>
      </c>
      <c r="B5874" s="177">
        <v>27.0</v>
      </c>
      <c r="C5874" s="178" t="str">
        <f t="shared" si="91"/>
        <v/>
      </c>
      <c r="D5874" s="179" t="str">
        <f t="shared" ref="D5874:E5874" si="5592">D5873</f>
        <v/>
      </c>
      <c r="E5874" s="180" t="str">
        <f t="shared" si="5592"/>
        <v/>
      </c>
      <c r="F5874" s="181"/>
      <c r="G5874" s="182"/>
      <c r="H5874" s="183"/>
      <c r="I5874" s="183"/>
      <c r="J5874" s="184"/>
      <c r="K5874" s="185"/>
      <c r="L5874" s="185"/>
      <c r="M5874" s="131"/>
      <c r="N5874" s="128" t="str">
        <f>VLOOKUP(K5874,COD!$O$2:$P$10,2,FALSE)</f>
        <v>#N/A</v>
      </c>
      <c r="O5874" s="128" t="str">
        <f>VLOOKUP(L5874,COD!$O$12:$P$25,2,FALSE)</f>
        <v>#N/A</v>
      </c>
      <c r="P5874" s="119" t="str">
        <f t="shared" si="5271"/>
        <v>#N/A</v>
      </c>
    </row>
    <row r="5875" ht="23.25" customHeight="1">
      <c r="A5875" s="86" t="str">
        <f t="shared" si="5566"/>
        <v>28</v>
      </c>
      <c r="B5875" s="177">
        <v>28.0</v>
      </c>
      <c r="C5875" s="178" t="str">
        <f t="shared" si="91"/>
        <v/>
      </c>
      <c r="D5875" s="179" t="str">
        <f t="shared" ref="D5875:E5875" si="5593">D5874</f>
        <v/>
      </c>
      <c r="E5875" s="180" t="str">
        <f t="shared" si="5593"/>
        <v/>
      </c>
      <c r="F5875" s="181"/>
      <c r="G5875" s="182"/>
      <c r="H5875" s="183"/>
      <c r="I5875" s="183"/>
      <c r="J5875" s="184"/>
      <c r="K5875" s="185"/>
      <c r="L5875" s="185"/>
      <c r="M5875" s="132"/>
      <c r="N5875" s="118" t="str">
        <f>VLOOKUP(K5875,COD!$O$2:$P$10,2,FALSE)</f>
        <v>#N/A</v>
      </c>
      <c r="O5875" s="118" t="str">
        <f>VLOOKUP(L5875,COD!$O$12:$P$25,2,FALSE)</f>
        <v>#N/A</v>
      </c>
      <c r="P5875" s="119" t="str">
        <f t="shared" si="5271"/>
        <v>#N/A</v>
      </c>
    </row>
    <row r="5876" ht="23.25" customHeight="1">
      <c r="A5876" s="86" t="str">
        <f t="shared" si="5566"/>
        <v>29</v>
      </c>
      <c r="B5876" s="177">
        <v>29.0</v>
      </c>
      <c r="C5876" s="178" t="str">
        <f t="shared" si="91"/>
        <v/>
      </c>
      <c r="D5876" s="179" t="str">
        <f t="shared" ref="D5876:E5876" si="5594">D5875</f>
        <v/>
      </c>
      <c r="E5876" s="180" t="str">
        <f t="shared" si="5594"/>
        <v/>
      </c>
      <c r="F5876" s="181"/>
      <c r="G5876" s="182"/>
      <c r="H5876" s="183"/>
      <c r="I5876" s="183"/>
      <c r="J5876" s="184"/>
      <c r="K5876" s="185"/>
      <c r="L5876" s="185"/>
      <c r="M5876" s="131"/>
      <c r="N5876" s="128" t="str">
        <f>VLOOKUP(K5876,COD!$O$2:$P$10,2,FALSE)</f>
        <v>#N/A</v>
      </c>
      <c r="O5876" s="128" t="str">
        <f>VLOOKUP(L5876,COD!$O$12:$P$25,2,FALSE)</f>
        <v>#N/A</v>
      </c>
      <c r="P5876" s="119" t="str">
        <f t="shared" si="5271"/>
        <v>#N/A</v>
      </c>
    </row>
    <row r="5877" ht="23.25" customHeight="1">
      <c r="A5877" s="86" t="str">
        <f t="shared" si="5566"/>
        <v>30</v>
      </c>
      <c r="B5877" s="177">
        <v>30.0</v>
      </c>
      <c r="C5877" s="178" t="str">
        <f t="shared" si="91"/>
        <v/>
      </c>
      <c r="D5877" s="179" t="str">
        <f t="shared" ref="D5877:E5877" si="5595">D5876</f>
        <v/>
      </c>
      <c r="E5877" s="180" t="str">
        <f t="shared" si="5595"/>
        <v/>
      </c>
      <c r="F5877" s="181"/>
      <c r="G5877" s="182"/>
      <c r="H5877" s="183"/>
      <c r="I5877" s="183"/>
      <c r="J5877" s="184"/>
      <c r="K5877" s="185"/>
      <c r="L5877" s="185"/>
      <c r="M5877" s="130"/>
      <c r="N5877" s="118" t="str">
        <f>VLOOKUP(K5877,COD!$O$2:$P$10,2,FALSE)</f>
        <v>#N/A</v>
      </c>
      <c r="O5877" s="118" t="str">
        <f>VLOOKUP(L5877,COD!$O$12:$P$25,2,FALSE)</f>
        <v>#N/A</v>
      </c>
      <c r="P5877" s="119" t="str">
        <f t="shared" si="5271"/>
        <v>#N/A</v>
      </c>
    </row>
    <row r="5878" ht="23.25" customHeight="1">
      <c r="A5878" s="86" t="str">
        <f t="shared" si="5566"/>
        <v>31</v>
      </c>
      <c r="B5878" s="177">
        <v>31.0</v>
      </c>
      <c r="C5878" s="178" t="str">
        <f t="shared" si="91"/>
        <v/>
      </c>
      <c r="D5878" s="179" t="str">
        <f t="shared" ref="D5878:E5878" si="5596">D5877</f>
        <v/>
      </c>
      <c r="E5878" s="180" t="str">
        <f t="shared" si="5596"/>
        <v/>
      </c>
      <c r="F5878" s="181"/>
      <c r="G5878" s="182"/>
      <c r="H5878" s="183"/>
      <c r="I5878" s="183"/>
      <c r="J5878" s="184"/>
      <c r="K5878" s="186"/>
      <c r="L5878" s="186"/>
      <c r="M5878" s="131"/>
      <c r="N5878" s="128" t="str">
        <f>VLOOKUP(K5878,COD!$O$2:$P$10,2,FALSE)</f>
        <v>#N/A</v>
      </c>
      <c r="O5878" s="128" t="str">
        <f>VLOOKUP(L5878,COD!$O$12:$P$25,2,FALSE)</f>
        <v>#N/A</v>
      </c>
      <c r="P5878" s="119" t="str">
        <f t="shared" si="5271"/>
        <v>#N/A</v>
      </c>
    </row>
    <row r="5879" ht="23.25" customHeight="1">
      <c r="A5879" s="86" t="str">
        <f t="shared" si="5566"/>
        <v>32</v>
      </c>
      <c r="B5879" s="177">
        <v>32.0</v>
      </c>
      <c r="C5879" s="178" t="str">
        <f t="shared" si="91"/>
        <v/>
      </c>
      <c r="D5879" s="179" t="str">
        <f t="shared" ref="D5879:E5879" si="5597">D5878</f>
        <v/>
      </c>
      <c r="E5879" s="180" t="str">
        <f t="shared" si="5597"/>
        <v/>
      </c>
      <c r="F5879" s="181"/>
      <c r="G5879" s="182"/>
      <c r="H5879" s="183"/>
      <c r="I5879" s="183"/>
      <c r="J5879" s="184"/>
      <c r="K5879" s="185"/>
      <c r="L5879" s="185"/>
      <c r="M5879" s="130"/>
      <c r="N5879" s="118" t="str">
        <f>VLOOKUP(K5879,COD!$O$2:$P$10,2,FALSE)</f>
        <v>#N/A</v>
      </c>
      <c r="O5879" s="118" t="str">
        <f>VLOOKUP(L5879,COD!$O$12:$P$25,2,FALSE)</f>
        <v>#N/A</v>
      </c>
      <c r="P5879" s="119" t="str">
        <f t="shared" si="5271"/>
        <v>#N/A</v>
      </c>
    </row>
    <row r="5880" ht="23.25" customHeight="1">
      <c r="A5880" s="86" t="str">
        <f t="shared" si="5566"/>
        <v>33</v>
      </c>
      <c r="B5880" s="177">
        <v>33.0</v>
      </c>
      <c r="C5880" s="178" t="str">
        <f t="shared" si="91"/>
        <v/>
      </c>
      <c r="D5880" s="179" t="str">
        <f t="shared" ref="D5880:E5880" si="5598">D5879</f>
        <v/>
      </c>
      <c r="E5880" s="180" t="str">
        <f t="shared" si="5598"/>
        <v/>
      </c>
      <c r="F5880" s="181"/>
      <c r="G5880" s="182"/>
      <c r="H5880" s="183"/>
      <c r="I5880" s="183"/>
      <c r="J5880" s="184"/>
      <c r="K5880" s="185"/>
      <c r="L5880" s="185"/>
      <c r="M5880" s="127"/>
      <c r="N5880" s="128" t="str">
        <f>VLOOKUP(K5880,COD!$O$2:$P$10,2,FALSE)</f>
        <v>#N/A</v>
      </c>
      <c r="O5880" s="128" t="str">
        <f>VLOOKUP(L5880,COD!$O$12:$P$25,2,FALSE)</f>
        <v>#N/A</v>
      </c>
      <c r="P5880" s="119" t="str">
        <f t="shared" si="5271"/>
        <v>#N/A</v>
      </c>
    </row>
    <row r="5881" ht="23.25" customHeight="1">
      <c r="A5881" s="86" t="str">
        <f t="shared" si="5566"/>
        <v>34</v>
      </c>
      <c r="B5881" s="177">
        <v>34.0</v>
      </c>
      <c r="C5881" s="178" t="str">
        <f t="shared" si="91"/>
        <v/>
      </c>
      <c r="D5881" s="179" t="str">
        <f t="shared" ref="D5881:E5881" si="5599">D5880</f>
        <v/>
      </c>
      <c r="E5881" s="180" t="str">
        <f t="shared" si="5599"/>
        <v/>
      </c>
      <c r="F5881" s="181"/>
      <c r="G5881" s="182"/>
      <c r="H5881" s="183"/>
      <c r="I5881" s="183"/>
      <c r="J5881" s="184"/>
      <c r="K5881" s="185"/>
      <c r="L5881" s="185"/>
      <c r="M5881" s="132"/>
      <c r="N5881" s="118" t="str">
        <f>VLOOKUP(K5881,COD!$O$2:$P$10,2,FALSE)</f>
        <v>#N/A</v>
      </c>
      <c r="O5881" s="118" t="str">
        <f>VLOOKUP(L5881,COD!$O$12:$P$25,2,FALSE)</f>
        <v>#N/A</v>
      </c>
      <c r="P5881" s="119" t="str">
        <f t="shared" si="5271"/>
        <v>#N/A</v>
      </c>
    </row>
    <row r="5882" ht="23.25" customHeight="1">
      <c r="A5882" s="86" t="str">
        <f t="shared" si="5566"/>
        <v>35</v>
      </c>
      <c r="B5882" s="177">
        <v>35.0</v>
      </c>
      <c r="C5882" s="178" t="str">
        <f t="shared" si="91"/>
        <v/>
      </c>
      <c r="D5882" s="179" t="str">
        <f t="shared" ref="D5882:E5882" si="5600">D5881</f>
        <v/>
      </c>
      <c r="E5882" s="180" t="str">
        <f t="shared" si="5600"/>
        <v/>
      </c>
      <c r="F5882" s="181"/>
      <c r="G5882" s="182"/>
      <c r="H5882" s="183"/>
      <c r="I5882" s="183"/>
      <c r="J5882" s="184"/>
      <c r="K5882" s="185"/>
      <c r="L5882" s="185"/>
      <c r="M5882" s="131"/>
      <c r="N5882" s="128" t="str">
        <f>VLOOKUP(K5882,COD!$O$2:$P$10,2,FALSE)</f>
        <v>#N/A</v>
      </c>
      <c r="O5882" s="128" t="str">
        <f>VLOOKUP(L5882,COD!$O$12:$P$25,2,FALSE)</f>
        <v>#N/A</v>
      </c>
      <c r="P5882" s="119" t="str">
        <f t="shared" si="5271"/>
        <v>#N/A</v>
      </c>
    </row>
    <row r="5883" ht="23.25" customHeight="1">
      <c r="A5883" s="86" t="str">
        <f t="shared" si="5566"/>
        <v>36</v>
      </c>
      <c r="B5883" s="177">
        <v>36.0</v>
      </c>
      <c r="C5883" s="178" t="str">
        <f t="shared" si="91"/>
        <v/>
      </c>
      <c r="D5883" s="179" t="str">
        <f t="shared" ref="D5883:E5883" si="5601">D5882</f>
        <v/>
      </c>
      <c r="E5883" s="180" t="str">
        <f t="shared" si="5601"/>
        <v/>
      </c>
      <c r="F5883" s="181"/>
      <c r="G5883" s="182"/>
      <c r="H5883" s="183"/>
      <c r="I5883" s="183"/>
      <c r="J5883" s="184"/>
      <c r="K5883" s="185"/>
      <c r="L5883" s="185"/>
      <c r="M5883" s="132"/>
      <c r="N5883" s="118" t="str">
        <f>VLOOKUP(K5883,COD!$O$2:$P$10,2,FALSE)</f>
        <v>#N/A</v>
      </c>
      <c r="O5883" s="118" t="str">
        <f>VLOOKUP(L5883,COD!$O$12:$P$25,2,FALSE)</f>
        <v>#N/A</v>
      </c>
      <c r="P5883" s="119" t="str">
        <f t="shared" si="5271"/>
        <v>#N/A</v>
      </c>
    </row>
    <row r="5884" ht="23.25" customHeight="1">
      <c r="A5884" s="86" t="str">
        <f t="shared" si="5566"/>
        <v>37</v>
      </c>
      <c r="B5884" s="177">
        <v>37.0</v>
      </c>
      <c r="C5884" s="178" t="str">
        <f t="shared" si="91"/>
        <v/>
      </c>
      <c r="D5884" s="179" t="str">
        <f t="shared" ref="D5884:E5884" si="5602">D5883</f>
        <v/>
      </c>
      <c r="E5884" s="180" t="str">
        <f t="shared" si="5602"/>
        <v/>
      </c>
      <c r="F5884" s="181"/>
      <c r="G5884" s="182"/>
      <c r="H5884" s="183"/>
      <c r="I5884" s="183"/>
      <c r="J5884" s="187"/>
      <c r="K5884" s="185"/>
      <c r="L5884" s="185"/>
      <c r="M5884" s="127"/>
      <c r="N5884" s="128" t="str">
        <f>VLOOKUP(K5884,COD!$O$2:$P$10,2,FALSE)</f>
        <v>#N/A</v>
      </c>
      <c r="O5884" s="128" t="str">
        <f>VLOOKUP(L5884,COD!$O$12:$P$25,2,FALSE)</f>
        <v>#N/A</v>
      </c>
      <c r="P5884" s="119" t="str">
        <f t="shared" si="5271"/>
        <v>#N/A</v>
      </c>
    </row>
    <row r="5885" ht="23.25" customHeight="1">
      <c r="A5885" s="86" t="str">
        <f t="shared" si="5566"/>
        <v>38</v>
      </c>
      <c r="B5885" s="177">
        <v>38.0</v>
      </c>
      <c r="C5885" s="178" t="str">
        <f t="shared" si="91"/>
        <v/>
      </c>
      <c r="D5885" s="179" t="str">
        <f t="shared" ref="D5885:E5885" si="5603">D5884</f>
        <v/>
      </c>
      <c r="E5885" s="180" t="str">
        <f t="shared" si="5603"/>
        <v/>
      </c>
      <c r="F5885" s="181"/>
      <c r="G5885" s="182"/>
      <c r="H5885" s="183"/>
      <c r="I5885" s="183"/>
      <c r="J5885" s="184"/>
      <c r="K5885" s="185"/>
      <c r="L5885" s="185"/>
      <c r="M5885" s="132"/>
      <c r="N5885" s="118" t="str">
        <f>VLOOKUP(K5885,COD!$O$2:$P$10,2,FALSE)</f>
        <v>#N/A</v>
      </c>
      <c r="O5885" s="118" t="str">
        <f>VLOOKUP(L5885,COD!$O$12:$P$25,2,FALSE)</f>
        <v>#N/A</v>
      </c>
      <c r="P5885" s="119" t="str">
        <f t="shared" si="5271"/>
        <v>#N/A</v>
      </c>
    </row>
    <row r="5886" ht="23.25" customHeight="1">
      <c r="A5886" s="86" t="str">
        <f t="shared" si="5566"/>
        <v>39</v>
      </c>
      <c r="B5886" s="177">
        <v>39.0</v>
      </c>
      <c r="C5886" s="178" t="str">
        <f t="shared" si="91"/>
        <v/>
      </c>
      <c r="D5886" s="179" t="str">
        <f t="shared" ref="D5886:E5886" si="5604">D5885</f>
        <v/>
      </c>
      <c r="E5886" s="180" t="str">
        <f t="shared" si="5604"/>
        <v/>
      </c>
      <c r="F5886" s="181"/>
      <c r="G5886" s="182"/>
      <c r="H5886" s="183"/>
      <c r="I5886" s="183"/>
      <c r="J5886" s="184"/>
      <c r="K5886" s="185"/>
      <c r="L5886" s="186"/>
      <c r="M5886" s="127"/>
      <c r="N5886" s="128" t="str">
        <f>VLOOKUP(K5886,COD!$O$2:$P$10,2,FALSE)</f>
        <v>#N/A</v>
      </c>
      <c r="O5886" s="128" t="str">
        <f>VLOOKUP(L5886,COD!$O$12:$P$25,2,FALSE)</f>
        <v>#N/A</v>
      </c>
      <c r="P5886" s="119" t="str">
        <f t="shared" si="5271"/>
        <v>#N/A</v>
      </c>
    </row>
    <row r="5887" ht="23.25" customHeight="1">
      <c r="A5887" s="86" t="str">
        <f t="shared" si="5566"/>
        <v>40</v>
      </c>
      <c r="B5887" s="177">
        <v>40.0</v>
      </c>
      <c r="C5887" s="178" t="str">
        <f t="shared" si="91"/>
        <v/>
      </c>
      <c r="D5887" s="179" t="str">
        <f t="shared" ref="D5887:E5887" si="5605">D5886</f>
        <v/>
      </c>
      <c r="E5887" s="180" t="str">
        <f t="shared" si="5605"/>
        <v/>
      </c>
      <c r="F5887" s="181"/>
      <c r="G5887" s="182"/>
      <c r="H5887" s="183"/>
      <c r="I5887" s="183"/>
      <c r="J5887" s="184"/>
      <c r="K5887" s="185"/>
      <c r="L5887" s="186"/>
      <c r="M5887" s="130"/>
      <c r="N5887" s="118" t="str">
        <f>VLOOKUP(K5887,COD!$O$2:$P$10,2,FALSE)</f>
        <v>#N/A</v>
      </c>
      <c r="O5887" s="118" t="str">
        <f>VLOOKUP(L5887,COD!$O$12:$P$25,2,FALSE)</f>
        <v>#N/A</v>
      </c>
      <c r="P5887" s="119" t="str">
        <f t="shared" si="5271"/>
        <v>#N/A</v>
      </c>
    </row>
    <row r="5888" ht="23.25" customHeight="1">
      <c r="A5888" s="86" t="str">
        <f t="shared" si="5566"/>
        <v>41</v>
      </c>
      <c r="B5888" s="177">
        <v>41.0</v>
      </c>
      <c r="C5888" s="178" t="str">
        <f t="shared" si="91"/>
        <v/>
      </c>
      <c r="D5888" s="179" t="str">
        <f t="shared" ref="D5888:E5888" si="5606">D5887</f>
        <v/>
      </c>
      <c r="E5888" s="180" t="str">
        <f t="shared" si="5606"/>
        <v/>
      </c>
      <c r="F5888" s="181"/>
      <c r="G5888" s="182"/>
      <c r="H5888" s="183"/>
      <c r="I5888" s="183"/>
      <c r="J5888" s="184"/>
      <c r="K5888" s="185"/>
      <c r="L5888" s="186"/>
      <c r="M5888" s="127"/>
      <c r="N5888" s="128" t="str">
        <f>VLOOKUP(K5888,COD!$O$2:$P$10,2,FALSE)</f>
        <v>#N/A</v>
      </c>
      <c r="O5888" s="128" t="str">
        <f>VLOOKUP(L5888,COD!$O$12:$P$25,2,FALSE)</f>
        <v>#N/A</v>
      </c>
      <c r="P5888" s="119" t="str">
        <f t="shared" si="5271"/>
        <v>#N/A</v>
      </c>
    </row>
    <row r="5889" ht="23.25" customHeight="1">
      <c r="A5889" s="86" t="str">
        <f t="shared" si="5566"/>
        <v>42</v>
      </c>
      <c r="B5889" s="177">
        <v>42.0</v>
      </c>
      <c r="C5889" s="178" t="str">
        <f t="shared" si="91"/>
        <v/>
      </c>
      <c r="D5889" s="179" t="str">
        <f t="shared" ref="D5889:E5889" si="5607">D5888</f>
        <v/>
      </c>
      <c r="E5889" s="180" t="str">
        <f t="shared" si="5607"/>
        <v/>
      </c>
      <c r="F5889" s="181"/>
      <c r="G5889" s="182"/>
      <c r="H5889" s="183"/>
      <c r="I5889" s="183"/>
      <c r="J5889" s="184"/>
      <c r="K5889" s="185"/>
      <c r="L5889" s="188"/>
      <c r="M5889" s="132"/>
      <c r="N5889" s="118" t="str">
        <f>VLOOKUP(K5889,COD!$O$2:$P$10,2,FALSE)</f>
        <v>#N/A</v>
      </c>
      <c r="O5889" s="118" t="str">
        <f>VLOOKUP(L5889,COD!$O$12:$P$25,2,FALSE)</f>
        <v>#N/A</v>
      </c>
      <c r="P5889" s="119" t="str">
        <f t="shared" si="5271"/>
        <v>#N/A</v>
      </c>
    </row>
    <row r="5890" ht="23.25" customHeight="1">
      <c r="A5890" s="86" t="str">
        <f t="shared" si="5566"/>
        <v>43</v>
      </c>
      <c r="B5890" s="177">
        <v>43.0</v>
      </c>
      <c r="C5890" s="178" t="str">
        <f t="shared" si="91"/>
        <v/>
      </c>
      <c r="D5890" s="179" t="str">
        <f t="shared" ref="D5890:E5890" si="5608">D5889</f>
        <v/>
      </c>
      <c r="E5890" s="180" t="str">
        <f t="shared" si="5608"/>
        <v/>
      </c>
      <c r="F5890" s="181"/>
      <c r="G5890" s="182"/>
      <c r="H5890" s="183"/>
      <c r="I5890" s="183"/>
      <c r="J5890" s="184"/>
      <c r="K5890" s="186"/>
      <c r="L5890" s="186"/>
      <c r="M5890" s="131"/>
      <c r="N5890" s="128" t="str">
        <f>VLOOKUP(K5890,COD!$O$2:$P$10,2,FALSE)</f>
        <v>#N/A</v>
      </c>
      <c r="O5890" s="128" t="str">
        <f>VLOOKUP(L5890,COD!$O$12:$P$25,2,FALSE)</f>
        <v>#N/A</v>
      </c>
      <c r="P5890" s="119" t="str">
        <f t="shared" si="5271"/>
        <v>#N/A</v>
      </c>
    </row>
    <row r="5891" ht="23.25" customHeight="1">
      <c r="A5891" s="86" t="str">
        <f t="shared" si="5566"/>
        <v>44</v>
      </c>
      <c r="B5891" s="177">
        <v>44.0</v>
      </c>
      <c r="C5891" s="178" t="str">
        <f t="shared" si="91"/>
        <v/>
      </c>
      <c r="D5891" s="179" t="str">
        <f t="shared" ref="D5891:E5891" si="5609">D5890</f>
        <v/>
      </c>
      <c r="E5891" s="180" t="str">
        <f t="shared" si="5609"/>
        <v/>
      </c>
      <c r="F5891" s="181"/>
      <c r="G5891" s="182"/>
      <c r="H5891" s="183"/>
      <c r="I5891" s="183"/>
      <c r="J5891" s="184"/>
      <c r="K5891" s="186"/>
      <c r="L5891" s="186"/>
      <c r="M5891" s="130"/>
      <c r="N5891" s="118" t="str">
        <f>VLOOKUP(K5891,COD!$O$2:$P$10,2,FALSE)</f>
        <v>#N/A</v>
      </c>
      <c r="O5891" s="118" t="str">
        <f>VLOOKUP(L5891,COD!$O$12:$P$25,2,FALSE)</f>
        <v>#N/A</v>
      </c>
      <c r="P5891" s="119" t="str">
        <f t="shared" si="5271"/>
        <v>#N/A</v>
      </c>
    </row>
    <row r="5892" ht="23.25" customHeight="1">
      <c r="A5892" s="86" t="str">
        <f t="shared" si="5566"/>
        <v>45</v>
      </c>
      <c r="B5892" s="177">
        <v>45.0</v>
      </c>
      <c r="C5892" s="178" t="str">
        <f t="shared" si="91"/>
        <v/>
      </c>
      <c r="D5892" s="179" t="str">
        <f t="shared" ref="D5892:E5892" si="5610">D5891</f>
        <v/>
      </c>
      <c r="E5892" s="180" t="str">
        <f t="shared" si="5610"/>
        <v/>
      </c>
      <c r="F5892" s="181"/>
      <c r="G5892" s="182"/>
      <c r="H5892" s="183"/>
      <c r="I5892" s="183"/>
      <c r="J5892" s="184"/>
      <c r="K5892" s="189"/>
      <c r="L5892" s="190"/>
      <c r="M5892" s="127"/>
      <c r="N5892" s="128" t="str">
        <f>VLOOKUP(K5892,COD!$O$2:$P$10,2,FALSE)</f>
        <v>#N/A</v>
      </c>
      <c r="O5892" s="128" t="str">
        <f>VLOOKUP(L5892,COD!$O$12:$P$25,2,FALSE)</f>
        <v>#N/A</v>
      </c>
      <c r="P5892" s="119" t="str">
        <f t="shared" si="5271"/>
        <v>#N/A</v>
      </c>
    </row>
    <row r="5893" ht="23.25" customHeight="1">
      <c r="A5893" s="86" t="str">
        <f t="shared" si="5566"/>
        <v>46</v>
      </c>
      <c r="B5893" s="177">
        <v>46.0</v>
      </c>
      <c r="C5893" s="178" t="str">
        <f t="shared" si="91"/>
        <v/>
      </c>
      <c r="D5893" s="179" t="str">
        <f t="shared" ref="D5893:E5893" si="5611">D5892</f>
        <v/>
      </c>
      <c r="E5893" s="180" t="str">
        <f t="shared" si="5611"/>
        <v/>
      </c>
      <c r="F5893" s="181"/>
      <c r="G5893" s="182"/>
      <c r="H5893" s="183"/>
      <c r="I5893" s="183"/>
      <c r="J5893" s="187"/>
      <c r="K5893" s="186"/>
      <c r="L5893" s="186"/>
      <c r="M5893" s="132"/>
      <c r="N5893" s="118" t="str">
        <f>VLOOKUP(K5893,COD!$O$2:$P$10,2,FALSE)</f>
        <v>#N/A</v>
      </c>
      <c r="O5893" s="118" t="str">
        <f>VLOOKUP(L5893,COD!$O$12:$P$25,2,FALSE)</f>
        <v>#N/A</v>
      </c>
      <c r="P5893" s="119" t="str">
        <f t="shared" si="5271"/>
        <v>#N/A</v>
      </c>
    </row>
    <row r="5894" ht="23.25" customHeight="1">
      <c r="A5894" s="86" t="str">
        <f t="shared" si="5566"/>
        <v>47</v>
      </c>
      <c r="B5894" s="177">
        <v>47.0</v>
      </c>
      <c r="C5894" s="178" t="str">
        <f t="shared" si="91"/>
        <v/>
      </c>
      <c r="D5894" s="179" t="str">
        <f t="shared" ref="D5894:E5894" si="5612">D5893</f>
        <v/>
      </c>
      <c r="E5894" s="180" t="str">
        <f t="shared" si="5612"/>
        <v/>
      </c>
      <c r="F5894" s="181"/>
      <c r="G5894" s="182"/>
      <c r="H5894" s="183"/>
      <c r="I5894" s="183"/>
      <c r="J5894" s="184"/>
      <c r="K5894" s="185"/>
      <c r="L5894" s="186"/>
      <c r="M5894" s="127"/>
      <c r="N5894" s="128" t="str">
        <f>VLOOKUP(K5894,COD!$O$2:$P$10,2,FALSE)</f>
        <v>#N/A</v>
      </c>
      <c r="O5894" s="128" t="str">
        <f>VLOOKUP(L5894,COD!$O$12:$P$25,2,FALSE)</f>
        <v>#N/A</v>
      </c>
      <c r="P5894" s="119" t="str">
        <f t="shared" si="5271"/>
        <v>#N/A</v>
      </c>
    </row>
    <row r="5895" ht="23.25" customHeight="1">
      <c r="A5895" s="86" t="str">
        <f t="shared" si="5566"/>
        <v>48</v>
      </c>
      <c r="B5895" s="177">
        <v>48.0</v>
      </c>
      <c r="C5895" s="178" t="str">
        <f t="shared" si="91"/>
        <v/>
      </c>
      <c r="D5895" s="179" t="str">
        <f t="shared" ref="D5895:E5895" si="5613">D5894</f>
        <v/>
      </c>
      <c r="E5895" s="180" t="str">
        <f t="shared" si="5613"/>
        <v/>
      </c>
      <c r="F5895" s="181"/>
      <c r="G5895" s="182"/>
      <c r="H5895" s="183"/>
      <c r="I5895" s="183"/>
      <c r="J5895" s="184"/>
      <c r="K5895" s="186"/>
      <c r="L5895" s="186"/>
      <c r="M5895" s="132"/>
      <c r="N5895" s="118" t="str">
        <f>VLOOKUP(K5895,COD!$O$2:$P$10,2,FALSE)</f>
        <v>#N/A</v>
      </c>
      <c r="O5895" s="118" t="str">
        <f>VLOOKUP(L5895,COD!$O$12:$P$25,2,FALSE)</f>
        <v>#N/A</v>
      </c>
      <c r="P5895" s="119" t="str">
        <f t="shared" si="5271"/>
        <v>#N/A</v>
      </c>
    </row>
    <row r="5896" ht="23.25" customHeight="1">
      <c r="A5896" s="86" t="str">
        <f t="shared" si="5566"/>
        <v>49</v>
      </c>
      <c r="B5896" s="177">
        <v>49.0</v>
      </c>
      <c r="C5896" s="178" t="str">
        <f t="shared" si="91"/>
        <v/>
      </c>
      <c r="D5896" s="179" t="str">
        <f t="shared" ref="D5896:E5896" si="5614">D5895</f>
        <v/>
      </c>
      <c r="E5896" s="180" t="str">
        <f t="shared" si="5614"/>
        <v/>
      </c>
      <c r="F5896" s="181"/>
      <c r="G5896" s="182"/>
      <c r="H5896" s="183"/>
      <c r="I5896" s="183"/>
      <c r="J5896" s="184"/>
      <c r="K5896" s="185"/>
      <c r="L5896" s="186"/>
      <c r="M5896" s="127"/>
      <c r="N5896" s="128" t="str">
        <f>VLOOKUP(K5896,COD!$O$2:$P$10,2,FALSE)</f>
        <v>#N/A</v>
      </c>
      <c r="O5896" s="128" t="str">
        <f>VLOOKUP(L5896,COD!$O$12:$P$25,2,FALSE)</f>
        <v>#N/A</v>
      </c>
      <c r="P5896" s="119" t="str">
        <f t="shared" si="5271"/>
        <v>#N/A</v>
      </c>
    </row>
    <row r="5897" ht="23.25" customHeight="1">
      <c r="A5897" s="86" t="str">
        <f t="shared" si="5566"/>
        <v>50</v>
      </c>
      <c r="B5897" s="177">
        <v>50.0</v>
      </c>
      <c r="C5897" s="178" t="str">
        <f t="shared" si="91"/>
        <v/>
      </c>
      <c r="D5897" s="179" t="str">
        <f t="shared" ref="D5897:E5897" si="5615">D5896</f>
        <v/>
      </c>
      <c r="E5897" s="180" t="str">
        <f t="shared" si="5615"/>
        <v/>
      </c>
      <c r="F5897" s="181"/>
      <c r="G5897" s="182"/>
      <c r="H5897" s="183"/>
      <c r="I5897" s="183"/>
      <c r="J5897" s="184"/>
      <c r="K5897" s="186"/>
      <c r="L5897" s="186"/>
      <c r="M5897" s="132"/>
      <c r="N5897" s="118" t="str">
        <f>VLOOKUP(K5897,COD!$O$2:$P$10,2,FALSE)</f>
        <v>#N/A</v>
      </c>
      <c r="O5897" s="118" t="str">
        <f>VLOOKUP(L5897,COD!$O$12:$P$25,2,FALSE)</f>
        <v>#N/A</v>
      </c>
      <c r="P5897" s="119" t="str">
        <f t="shared" si="5271"/>
        <v>#N/A</v>
      </c>
    </row>
    <row r="5898" ht="23.25" customHeight="1">
      <c r="A5898" s="86" t="str">
        <f t="shared" si="5566"/>
        <v>51</v>
      </c>
      <c r="B5898" s="177">
        <v>51.0</v>
      </c>
      <c r="C5898" s="178" t="str">
        <f t="shared" si="91"/>
        <v/>
      </c>
      <c r="D5898" s="179" t="str">
        <f t="shared" ref="D5898:E5898" si="5616">D5897</f>
        <v/>
      </c>
      <c r="E5898" s="180" t="str">
        <f t="shared" si="5616"/>
        <v/>
      </c>
      <c r="F5898" s="181"/>
      <c r="G5898" s="182"/>
      <c r="H5898" s="183"/>
      <c r="I5898" s="183"/>
      <c r="J5898" s="187"/>
      <c r="K5898" s="186"/>
      <c r="L5898" s="186"/>
      <c r="M5898" s="131"/>
      <c r="N5898" s="128" t="str">
        <f>VLOOKUP(K5898,COD!$O$2:$P$10,2,FALSE)</f>
        <v>#N/A</v>
      </c>
      <c r="O5898" s="128" t="str">
        <f>VLOOKUP(L5898,COD!$O$12:$P$25,2,FALSE)</f>
        <v>#N/A</v>
      </c>
      <c r="P5898" s="119" t="str">
        <f t="shared" si="5271"/>
        <v>#N/A</v>
      </c>
    </row>
    <row r="5899" ht="23.25" customHeight="1">
      <c r="A5899" s="86" t="str">
        <f t="shared" si="5566"/>
        <v>52</v>
      </c>
      <c r="B5899" s="177">
        <v>52.0</v>
      </c>
      <c r="C5899" s="178" t="str">
        <f t="shared" si="91"/>
        <v/>
      </c>
      <c r="D5899" s="179" t="str">
        <f t="shared" ref="D5899:E5899" si="5617">D5898</f>
        <v/>
      </c>
      <c r="E5899" s="180" t="str">
        <f t="shared" si="5617"/>
        <v/>
      </c>
      <c r="F5899" s="181"/>
      <c r="G5899" s="182"/>
      <c r="H5899" s="183"/>
      <c r="I5899" s="183"/>
      <c r="J5899" s="184"/>
      <c r="K5899" s="186"/>
      <c r="L5899" s="186"/>
      <c r="M5899" s="132"/>
      <c r="N5899" s="119" t="str">
        <f>VLOOKUP(K5899,COD!$O$2:$P$10,2,FALSE)</f>
        <v>#N/A</v>
      </c>
      <c r="O5899" s="119" t="str">
        <f>VLOOKUP(L5899,COD!$O$12:$P$25,2,FALSE)</f>
        <v>#N/A</v>
      </c>
      <c r="P5899" s="119" t="str">
        <f t="shared" si="5271"/>
        <v>#N/A</v>
      </c>
    </row>
    <row r="5900" ht="23.25" customHeight="1">
      <c r="A5900" s="86" t="str">
        <f t="shared" si="5566"/>
        <v>53</v>
      </c>
      <c r="B5900" s="177">
        <v>53.0</v>
      </c>
      <c r="C5900" s="178" t="str">
        <f t="shared" si="91"/>
        <v/>
      </c>
      <c r="D5900" s="179" t="str">
        <f t="shared" ref="D5900:E5900" si="5618">D5899</f>
        <v/>
      </c>
      <c r="E5900" s="180" t="str">
        <f t="shared" si="5618"/>
        <v/>
      </c>
      <c r="F5900" s="181"/>
      <c r="G5900" s="182"/>
      <c r="H5900" s="183"/>
      <c r="I5900" s="183"/>
      <c r="J5900" s="184"/>
      <c r="K5900" s="185"/>
      <c r="L5900" s="185"/>
      <c r="M5900" s="127"/>
      <c r="N5900" s="119" t="str">
        <f>VLOOKUP(K5900,COD!$O$2:$P$10,2,FALSE)</f>
        <v>#N/A</v>
      </c>
      <c r="O5900" s="119" t="str">
        <f>VLOOKUP(L5900,COD!$O$12:$P$25,2,FALSE)</f>
        <v>#N/A</v>
      </c>
      <c r="P5900" s="119" t="str">
        <f t="shared" si="5271"/>
        <v>#N/A</v>
      </c>
    </row>
    <row r="5901" ht="23.25" customHeight="1">
      <c r="A5901" s="86" t="str">
        <f t="shared" si="5566"/>
        <v>54</v>
      </c>
      <c r="B5901" s="177">
        <v>54.0</v>
      </c>
      <c r="C5901" s="178" t="str">
        <f t="shared" si="91"/>
        <v/>
      </c>
      <c r="D5901" s="179" t="str">
        <f t="shared" ref="D5901:E5901" si="5619">D5900</f>
        <v/>
      </c>
      <c r="E5901" s="180" t="str">
        <f t="shared" si="5619"/>
        <v/>
      </c>
      <c r="F5901" s="181"/>
      <c r="G5901" s="182"/>
      <c r="H5901" s="183"/>
      <c r="I5901" s="183"/>
      <c r="J5901" s="184"/>
      <c r="K5901" s="186"/>
      <c r="L5901" s="186"/>
      <c r="M5901" s="132"/>
      <c r="N5901" s="119" t="str">
        <f>VLOOKUP(K5901,COD!$O$2:$P$10,2,FALSE)</f>
        <v>#N/A</v>
      </c>
      <c r="O5901" s="119" t="str">
        <f>VLOOKUP(L5901,COD!$O$12:$P$25,2,FALSE)</f>
        <v>#N/A</v>
      </c>
      <c r="P5901" s="119" t="str">
        <f t="shared" si="5271"/>
        <v>#N/A</v>
      </c>
    </row>
    <row r="5902" ht="23.25" customHeight="1">
      <c r="A5902" s="86" t="str">
        <f t="shared" si="5566"/>
        <v>55</v>
      </c>
      <c r="B5902" s="177">
        <v>55.0</v>
      </c>
      <c r="C5902" s="178" t="str">
        <f t="shared" si="91"/>
        <v/>
      </c>
      <c r="D5902" s="179" t="str">
        <f t="shared" ref="D5902:E5902" si="5620">D5901</f>
        <v/>
      </c>
      <c r="E5902" s="180" t="str">
        <f t="shared" si="5620"/>
        <v/>
      </c>
      <c r="F5902" s="181"/>
      <c r="G5902" s="182"/>
      <c r="H5902" s="183"/>
      <c r="I5902" s="183"/>
      <c r="J5902" s="184"/>
      <c r="K5902" s="185"/>
      <c r="L5902" s="186"/>
      <c r="M5902" s="131"/>
      <c r="N5902" s="119" t="str">
        <f>VLOOKUP(K5902,COD!$O$2:$P$10,2,FALSE)</f>
        <v>#N/A</v>
      </c>
      <c r="O5902" s="119" t="str">
        <f>VLOOKUP(L5902,COD!$O$12:$P$25,2,FALSE)</f>
        <v>#N/A</v>
      </c>
      <c r="P5902" s="119" t="str">
        <f t="shared" si="5271"/>
        <v>#N/A</v>
      </c>
    </row>
    <row r="5903" ht="23.25" customHeight="1">
      <c r="A5903" s="86" t="str">
        <f t="shared" si="5566"/>
        <v>56</v>
      </c>
      <c r="B5903" s="177">
        <v>56.0</v>
      </c>
      <c r="C5903" s="178" t="str">
        <f t="shared" si="91"/>
        <v/>
      </c>
      <c r="D5903" s="179" t="str">
        <f t="shared" ref="D5903:E5903" si="5621">D5902</f>
        <v/>
      </c>
      <c r="E5903" s="180" t="str">
        <f t="shared" si="5621"/>
        <v/>
      </c>
      <c r="F5903" s="181"/>
      <c r="G5903" s="182"/>
      <c r="H5903" s="183"/>
      <c r="I5903" s="183"/>
      <c r="J5903" s="184"/>
      <c r="K5903" s="186"/>
      <c r="L5903" s="186"/>
      <c r="M5903" s="130"/>
      <c r="N5903" s="119" t="str">
        <f>VLOOKUP(K5903,COD!$O$2:$P$10,2,FALSE)</f>
        <v>#N/A</v>
      </c>
      <c r="O5903" s="119" t="str">
        <f>VLOOKUP(L5903,COD!$O$12:$P$25,2,FALSE)</f>
        <v>#N/A</v>
      </c>
      <c r="P5903" s="119" t="str">
        <f t="shared" si="5271"/>
        <v>#N/A</v>
      </c>
    </row>
    <row r="5904" ht="23.25" customHeight="1">
      <c r="A5904" s="86" t="str">
        <f t="shared" si="5566"/>
        <v>57</v>
      </c>
      <c r="B5904" s="177">
        <v>57.0</v>
      </c>
      <c r="C5904" s="178" t="str">
        <f t="shared" si="91"/>
        <v/>
      </c>
      <c r="D5904" s="179" t="str">
        <f t="shared" ref="D5904:E5904" si="5622">D5903</f>
        <v/>
      </c>
      <c r="E5904" s="180" t="str">
        <f t="shared" si="5622"/>
        <v/>
      </c>
      <c r="F5904" s="181"/>
      <c r="G5904" s="182"/>
      <c r="H5904" s="183"/>
      <c r="I5904" s="183"/>
      <c r="J5904" s="184"/>
      <c r="K5904" s="185"/>
      <c r="L5904" s="185"/>
      <c r="M5904" s="127"/>
      <c r="N5904" s="119" t="str">
        <f>VLOOKUP(K5904,COD!$O$2:$P$10,2,FALSE)</f>
        <v>#N/A</v>
      </c>
      <c r="O5904" s="119" t="str">
        <f>VLOOKUP(L5904,COD!$O$12:$P$25,2,FALSE)</f>
        <v>#N/A</v>
      </c>
      <c r="P5904" s="119" t="str">
        <f t="shared" si="5271"/>
        <v>#N/A</v>
      </c>
    </row>
    <row r="5905" ht="23.25" customHeight="1">
      <c r="A5905" s="86" t="str">
        <f t="shared" si="5566"/>
        <v>58</v>
      </c>
      <c r="B5905" s="177">
        <v>58.0</v>
      </c>
      <c r="C5905" s="178" t="str">
        <f t="shared" si="91"/>
        <v/>
      </c>
      <c r="D5905" s="179" t="str">
        <f t="shared" ref="D5905:E5905" si="5623">D5904</f>
        <v/>
      </c>
      <c r="E5905" s="180" t="str">
        <f t="shared" si="5623"/>
        <v/>
      </c>
      <c r="F5905" s="181"/>
      <c r="G5905" s="182"/>
      <c r="H5905" s="183"/>
      <c r="I5905" s="183"/>
      <c r="J5905" s="184"/>
      <c r="K5905" s="185"/>
      <c r="L5905" s="185"/>
      <c r="M5905" s="132"/>
      <c r="N5905" s="119" t="str">
        <f>VLOOKUP(K5905,COD!$O$2:$P$10,2,FALSE)</f>
        <v>#N/A</v>
      </c>
      <c r="O5905" s="119" t="str">
        <f>VLOOKUP(L5905,COD!$O$12:$P$25,2,FALSE)</f>
        <v>#N/A</v>
      </c>
      <c r="P5905" s="119" t="str">
        <f t="shared" si="5271"/>
        <v>#N/A</v>
      </c>
    </row>
    <row r="5906" ht="23.25" customHeight="1">
      <c r="A5906" s="86" t="str">
        <f t="shared" si="5566"/>
        <v>59</v>
      </c>
      <c r="B5906" s="177">
        <v>59.0</v>
      </c>
      <c r="C5906" s="178" t="str">
        <f t="shared" si="91"/>
        <v/>
      </c>
      <c r="D5906" s="179" t="str">
        <f t="shared" ref="D5906:E5906" si="5624">D5905</f>
        <v/>
      </c>
      <c r="E5906" s="180" t="str">
        <f t="shared" si="5624"/>
        <v/>
      </c>
      <c r="F5906" s="181"/>
      <c r="G5906" s="182"/>
      <c r="H5906" s="183"/>
      <c r="I5906" s="183"/>
      <c r="J5906" s="184"/>
      <c r="K5906" s="185"/>
      <c r="L5906" s="185"/>
      <c r="M5906" s="127"/>
      <c r="N5906" s="119" t="str">
        <f>VLOOKUP(K5906,COD!$O$2:$P$10,2,FALSE)</f>
        <v>#N/A</v>
      </c>
      <c r="O5906" s="119" t="str">
        <f>VLOOKUP(L5906,COD!$O$12:$P$25,2,FALSE)</f>
        <v>#N/A</v>
      </c>
      <c r="P5906" s="119" t="str">
        <f t="shared" si="5271"/>
        <v>#N/A</v>
      </c>
    </row>
    <row r="5907" ht="23.25" customHeight="1">
      <c r="A5907" s="86" t="str">
        <f t="shared" si="5566"/>
        <v>60</v>
      </c>
      <c r="B5907" s="177">
        <v>60.0</v>
      </c>
      <c r="C5907" s="178" t="str">
        <f t="shared" si="91"/>
        <v/>
      </c>
      <c r="D5907" s="179" t="str">
        <f t="shared" ref="D5907:E5907" si="5625">D5906</f>
        <v/>
      </c>
      <c r="E5907" s="180" t="str">
        <f t="shared" si="5625"/>
        <v/>
      </c>
      <c r="F5907" s="181"/>
      <c r="G5907" s="182"/>
      <c r="H5907" s="183"/>
      <c r="I5907" s="183"/>
      <c r="J5907" s="184"/>
      <c r="K5907" s="185"/>
      <c r="L5907" s="185"/>
      <c r="M5907" s="132"/>
      <c r="N5907" s="119" t="str">
        <f>VLOOKUP(K5907,COD!$O$2:$P$10,2,FALSE)</f>
        <v>#N/A</v>
      </c>
      <c r="O5907" s="119" t="str">
        <f>VLOOKUP(L5907,COD!$O$12:$P$25,2,FALSE)</f>
        <v>#N/A</v>
      </c>
      <c r="P5907" s="119" t="str">
        <f t="shared" si="5271"/>
        <v>#N/A</v>
      </c>
    </row>
    <row r="5908" ht="23.25" customHeight="1">
      <c r="A5908" s="86" t="str">
        <f t="shared" si="5566"/>
        <v>61</v>
      </c>
      <c r="B5908" s="177">
        <v>61.0</v>
      </c>
      <c r="C5908" s="178" t="str">
        <f t="shared" si="91"/>
        <v/>
      </c>
      <c r="D5908" s="179" t="str">
        <f t="shared" ref="D5908:E5908" si="5626">D5907</f>
        <v/>
      </c>
      <c r="E5908" s="180" t="str">
        <f t="shared" si="5626"/>
        <v/>
      </c>
      <c r="F5908" s="181"/>
      <c r="G5908" s="182"/>
      <c r="H5908" s="183"/>
      <c r="I5908" s="183"/>
      <c r="J5908" s="187"/>
      <c r="K5908" s="185"/>
      <c r="L5908" s="185"/>
      <c r="M5908" s="127"/>
      <c r="N5908" s="119" t="str">
        <f>VLOOKUP(K5908,COD!$O$2:$P$10,2,FALSE)</f>
        <v>#N/A</v>
      </c>
      <c r="O5908" s="119" t="str">
        <f>VLOOKUP(L5908,COD!$O$12:$P$25,2,FALSE)</f>
        <v>#N/A</v>
      </c>
      <c r="P5908" s="119" t="str">
        <f t="shared" si="5271"/>
        <v>#N/A</v>
      </c>
    </row>
    <row r="5909" ht="23.25" customHeight="1">
      <c r="A5909" s="86" t="str">
        <f t="shared" si="5566"/>
        <v>62</v>
      </c>
      <c r="B5909" s="177">
        <v>62.0</v>
      </c>
      <c r="C5909" s="178" t="str">
        <f t="shared" si="91"/>
        <v/>
      </c>
      <c r="D5909" s="179" t="str">
        <f t="shared" ref="D5909:E5909" si="5627">D5908</f>
        <v/>
      </c>
      <c r="E5909" s="180" t="str">
        <f t="shared" si="5627"/>
        <v/>
      </c>
      <c r="F5909" s="181"/>
      <c r="G5909" s="182"/>
      <c r="H5909" s="183"/>
      <c r="I5909" s="183"/>
      <c r="J5909" s="187"/>
      <c r="K5909" s="186"/>
      <c r="L5909" s="186"/>
      <c r="M5909" s="130"/>
      <c r="N5909" s="119" t="str">
        <f>VLOOKUP(K5909,COD!$O$2:$P$10,2,FALSE)</f>
        <v>#N/A</v>
      </c>
      <c r="O5909" s="119" t="str">
        <f>VLOOKUP(L5909,COD!$O$12:$P$25,2,FALSE)</f>
        <v>#N/A</v>
      </c>
      <c r="P5909" s="119" t="str">
        <f t="shared" si="5271"/>
        <v>#N/A</v>
      </c>
    </row>
    <row r="5910" ht="23.25" customHeight="1">
      <c r="A5910" s="86" t="str">
        <f t="shared" si="5566"/>
        <v>63</v>
      </c>
      <c r="B5910" s="177">
        <v>63.0</v>
      </c>
      <c r="C5910" s="178" t="str">
        <f t="shared" si="91"/>
        <v/>
      </c>
      <c r="D5910" s="179" t="str">
        <f t="shared" ref="D5910:E5910" si="5628">D5909</f>
        <v/>
      </c>
      <c r="E5910" s="180" t="str">
        <f t="shared" si="5628"/>
        <v/>
      </c>
      <c r="F5910" s="181"/>
      <c r="G5910" s="182"/>
      <c r="H5910" s="183"/>
      <c r="I5910" s="183"/>
      <c r="J5910" s="187"/>
      <c r="K5910" s="185"/>
      <c r="L5910" s="185"/>
      <c r="M5910" s="131"/>
      <c r="N5910" s="119" t="str">
        <f>VLOOKUP(K5910,COD!$O$2:$P$10,2,FALSE)</f>
        <v>#N/A</v>
      </c>
      <c r="O5910" s="119" t="str">
        <f>VLOOKUP(L5910,COD!$O$12:$P$25,2,FALSE)</f>
        <v>#N/A</v>
      </c>
      <c r="P5910" s="119" t="str">
        <f t="shared" si="5271"/>
        <v>#N/A</v>
      </c>
    </row>
    <row r="5911" ht="23.25" customHeight="1">
      <c r="A5911" s="86" t="str">
        <f t="shared" si="5566"/>
        <v>64</v>
      </c>
      <c r="B5911" s="177">
        <v>64.0</v>
      </c>
      <c r="C5911" s="178" t="str">
        <f t="shared" si="91"/>
        <v/>
      </c>
      <c r="D5911" s="179" t="str">
        <f t="shared" ref="D5911:E5911" si="5629">D5910</f>
        <v/>
      </c>
      <c r="E5911" s="180" t="str">
        <f t="shared" si="5629"/>
        <v/>
      </c>
      <c r="F5911" s="181"/>
      <c r="G5911" s="182"/>
      <c r="H5911" s="183"/>
      <c r="I5911" s="183"/>
      <c r="J5911" s="184"/>
      <c r="K5911" s="185"/>
      <c r="L5911" s="185"/>
      <c r="M5911" s="130"/>
      <c r="N5911" s="119" t="str">
        <f>VLOOKUP(K5911,COD!$O$2:$P$10,2,FALSE)</f>
        <v>#N/A</v>
      </c>
      <c r="O5911" s="119" t="str">
        <f>VLOOKUP(L5911,COD!$O$12:$P$25,2,FALSE)</f>
        <v>#N/A</v>
      </c>
      <c r="P5911" s="119" t="str">
        <f t="shared" si="5271"/>
        <v>#N/A</v>
      </c>
    </row>
    <row r="5912" ht="23.25" customHeight="1">
      <c r="A5912" s="86" t="str">
        <f t="shared" si="5566"/>
        <v>65</v>
      </c>
      <c r="B5912" s="177">
        <v>65.0</v>
      </c>
      <c r="C5912" s="178" t="str">
        <f t="shared" si="91"/>
        <v/>
      </c>
      <c r="D5912" s="179" t="str">
        <f t="shared" ref="D5912:E5912" si="5630">D5911</f>
        <v/>
      </c>
      <c r="E5912" s="180" t="str">
        <f t="shared" si="5630"/>
        <v/>
      </c>
      <c r="F5912" s="181"/>
      <c r="G5912" s="182"/>
      <c r="H5912" s="183"/>
      <c r="I5912" s="183"/>
      <c r="J5912" s="184"/>
      <c r="K5912" s="185"/>
      <c r="L5912" s="185"/>
      <c r="M5912" s="131"/>
      <c r="N5912" s="119" t="str">
        <f>VLOOKUP(K5912,COD!$O$2:$P$10,2,FALSE)</f>
        <v>#N/A</v>
      </c>
      <c r="O5912" s="119" t="str">
        <f>VLOOKUP(L5912,COD!$O$12:$P$25,2,FALSE)</f>
        <v>#N/A</v>
      </c>
      <c r="P5912" s="119" t="str">
        <f t="shared" si="5271"/>
        <v>#N/A</v>
      </c>
    </row>
    <row r="5913" ht="23.25" customHeight="1">
      <c r="A5913" s="86" t="str">
        <f t="shared" si="5566"/>
        <v>66</v>
      </c>
      <c r="B5913" s="177">
        <v>66.0</v>
      </c>
      <c r="C5913" s="178" t="str">
        <f t="shared" si="91"/>
        <v/>
      </c>
      <c r="D5913" s="179" t="str">
        <f t="shared" ref="D5913:E5913" si="5631">D5912</f>
        <v/>
      </c>
      <c r="E5913" s="180" t="str">
        <f t="shared" si="5631"/>
        <v/>
      </c>
      <c r="F5913" s="181"/>
      <c r="G5913" s="182"/>
      <c r="H5913" s="183"/>
      <c r="I5913" s="183"/>
      <c r="J5913" s="184"/>
      <c r="K5913" s="186"/>
      <c r="L5913" s="186"/>
      <c r="M5913" s="130"/>
      <c r="N5913" s="119" t="str">
        <f>VLOOKUP(K5913,COD!$O$2:$P$10,2,FALSE)</f>
        <v>#N/A</v>
      </c>
      <c r="O5913" s="119" t="str">
        <f>VLOOKUP(L5913,COD!$O$12:$P$25,2,FALSE)</f>
        <v>#N/A</v>
      </c>
      <c r="P5913" s="119" t="str">
        <f t="shared" si="5271"/>
        <v>#N/A</v>
      </c>
    </row>
    <row r="5914" ht="23.25" customHeight="1">
      <c r="A5914" s="86" t="str">
        <f t="shared" si="5566"/>
        <v>67</v>
      </c>
      <c r="B5914" s="177">
        <v>67.0</v>
      </c>
      <c r="C5914" s="178" t="str">
        <f t="shared" si="91"/>
        <v/>
      </c>
      <c r="D5914" s="179" t="str">
        <f t="shared" ref="D5914:E5914" si="5632">D5913</f>
        <v/>
      </c>
      <c r="E5914" s="180" t="str">
        <f t="shared" si="5632"/>
        <v/>
      </c>
      <c r="F5914" s="181"/>
      <c r="G5914" s="182"/>
      <c r="H5914" s="183"/>
      <c r="I5914" s="183"/>
      <c r="J5914" s="184"/>
      <c r="K5914" s="185"/>
      <c r="L5914" s="185"/>
      <c r="M5914" s="127"/>
      <c r="N5914" s="119" t="str">
        <f>VLOOKUP(K5914,COD!$O$2:$P$10,2,FALSE)</f>
        <v>#N/A</v>
      </c>
      <c r="O5914" s="119" t="str">
        <f>VLOOKUP(L5914,COD!$O$12:$P$25,2,FALSE)</f>
        <v>#N/A</v>
      </c>
      <c r="P5914" s="119" t="str">
        <f t="shared" si="5271"/>
        <v>#N/A</v>
      </c>
    </row>
    <row r="5915" ht="23.25" customHeight="1">
      <c r="A5915" s="86" t="str">
        <f t="shared" si="5566"/>
        <v>68</v>
      </c>
      <c r="B5915" s="177">
        <v>68.0</v>
      </c>
      <c r="C5915" s="178" t="str">
        <f t="shared" si="91"/>
        <v/>
      </c>
      <c r="D5915" s="179" t="str">
        <f t="shared" ref="D5915:E5915" si="5633">D5914</f>
        <v/>
      </c>
      <c r="E5915" s="180" t="str">
        <f t="shared" si="5633"/>
        <v/>
      </c>
      <c r="F5915" s="181"/>
      <c r="G5915" s="182"/>
      <c r="H5915" s="183"/>
      <c r="I5915" s="183"/>
      <c r="J5915" s="187"/>
      <c r="K5915" s="186"/>
      <c r="L5915" s="186"/>
      <c r="M5915" s="130"/>
      <c r="N5915" s="119" t="str">
        <f>VLOOKUP(K5915,COD!$O$2:$P$10,2,FALSE)</f>
        <v>#N/A</v>
      </c>
      <c r="O5915" s="119" t="str">
        <f>VLOOKUP(L5915,COD!$O$12:$P$25,2,FALSE)</f>
        <v>#N/A</v>
      </c>
      <c r="P5915" s="119" t="str">
        <f t="shared" si="5271"/>
        <v>#N/A</v>
      </c>
    </row>
    <row r="5916" ht="23.25" customHeight="1">
      <c r="A5916" s="86" t="str">
        <f t="shared" si="5566"/>
        <v>69</v>
      </c>
      <c r="B5916" s="177">
        <v>69.0</v>
      </c>
      <c r="C5916" s="178" t="str">
        <f t="shared" si="91"/>
        <v/>
      </c>
      <c r="D5916" s="179" t="str">
        <f t="shared" ref="D5916:E5916" si="5634">D5915</f>
        <v/>
      </c>
      <c r="E5916" s="180" t="str">
        <f t="shared" si="5634"/>
        <v/>
      </c>
      <c r="F5916" s="181"/>
      <c r="G5916" s="182"/>
      <c r="H5916" s="183"/>
      <c r="I5916" s="183"/>
      <c r="J5916" s="184"/>
      <c r="K5916" s="186"/>
      <c r="L5916" s="186"/>
      <c r="M5916" s="131"/>
      <c r="N5916" s="119" t="str">
        <f>VLOOKUP(K5916,COD!$O$2:$P$10,2,FALSE)</f>
        <v>#N/A</v>
      </c>
      <c r="O5916" s="119" t="str">
        <f>VLOOKUP(L5916,COD!$O$12:$P$25,2,FALSE)</f>
        <v>#N/A</v>
      </c>
      <c r="P5916" s="119" t="str">
        <f t="shared" si="5271"/>
        <v>#N/A</v>
      </c>
    </row>
    <row r="5917" ht="23.25" customHeight="1">
      <c r="A5917" s="86" t="str">
        <f t="shared" si="5566"/>
        <v>70</v>
      </c>
      <c r="B5917" s="191">
        <v>70.0</v>
      </c>
      <c r="C5917" s="192" t="str">
        <f t="shared" si="91"/>
        <v/>
      </c>
      <c r="D5917" s="193" t="str">
        <f t="shared" ref="D5917:E5917" si="5635">D5916</f>
        <v/>
      </c>
      <c r="E5917" s="194" t="str">
        <f t="shared" si="5635"/>
        <v/>
      </c>
      <c r="F5917" s="195"/>
      <c r="G5917" s="196"/>
      <c r="H5917" s="197"/>
      <c r="I5917" s="197"/>
      <c r="J5917" s="198"/>
      <c r="K5917" s="199"/>
      <c r="L5917" s="199"/>
      <c r="M5917" s="166"/>
      <c r="N5917" s="119" t="str">
        <f>VLOOKUP(K5917,COD!$O$2:$P$10,2,FALSE)</f>
        <v>#N/A</v>
      </c>
      <c r="O5917" s="119" t="str">
        <f>VLOOKUP(L5917,COD!$O$12:$P$25,2,FALSE)</f>
        <v>#N/A</v>
      </c>
      <c r="P5917" s="119" t="str">
        <f t="shared" si="5271"/>
        <v>#N/A</v>
      </c>
    </row>
    <row r="5918" ht="21.0" customHeight="1">
      <c r="A5918" s="86" t="str">
        <f t="shared" ref="A5918:A5920" si="5637">E5918&amp;D5918&amp;F5918</f>
        <v>CLAVE ROJA</v>
      </c>
      <c r="B5918" s="167" t="s">
        <v>450</v>
      </c>
      <c r="C5918" s="200" t="str">
        <f t="shared" si="91"/>
        <v/>
      </c>
      <c r="D5918" s="201" t="str">
        <f t="shared" ref="D5918:E5918" si="5636">D5917</f>
        <v/>
      </c>
      <c r="E5918" s="202" t="str">
        <f t="shared" si="5636"/>
        <v/>
      </c>
      <c r="F5918" s="203" t="s">
        <v>21</v>
      </c>
      <c r="G5918" s="150"/>
      <c r="H5918" s="150"/>
      <c r="I5918" s="150"/>
      <c r="J5918" s="151"/>
      <c r="K5918" s="152"/>
      <c r="L5918" s="151"/>
      <c r="M5918" s="153"/>
      <c r="N5918" s="119" t="str">
        <f>VLOOKUP(K5918,COD!$O$2:$P$10,2,FALSE)</f>
        <v>#N/A</v>
      </c>
      <c r="O5918" s="119" t="str">
        <f>VLOOKUP(L5918,COD!$O$12:$P$25,2,FALSE)</f>
        <v>#N/A</v>
      </c>
      <c r="P5918" s="119" t="str">
        <f t="shared" si="5271"/>
        <v>#N/A</v>
      </c>
    </row>
    <row r="5919" ht="21.0" customHeight="1">
      <c r="A5919" s="86" t="str">
        <f t="shared" si="5637"/>
        <v>CLAVE AMARILLA</v>
      </c>
      <c r="B5919" s="177" t="s">
        <v>450</v>
      </c>
      <c r="C5919" s="204" t="str">
        <f t="shared" si="91"/>
        <v/>
      </c>
      <c r="D5919" s="205" t="str">
        <f t="shared" ref="D5919:E5919" si="5638">D5918</f>
        <v/>
      </c>
      <c r="E5919" s="180" t="str">
        <f t="shared" si="5638"/>
        <v/>
      </c>
      <c r="F5919" s="206" t="s">
        <v>32</v>
      </c>
      <c r="G5919" s="157"/>
      <c r="H5919" s="157"/>
      <c r="I5919" s="157"/>
      <c r="J5919" s="158"/>
      <c r="K5919" s="159"/>
      <c r="L5919" s="158"/>
      <c r="M5919" s="130"/>
      <c r="N5919" s="119" t="str">
        <f>VLOOKUP(K5919,COD!$O$2:$P$10,2,FALSE)</f>
        <v>#N/A</v>
      </c>
      <c r="O5919" s="119" t="str">
        <f>VLOOKUP(L5919,COD!$O$12:$P$25,2,FALSE)</f>
        <v>#N/A</v>
      </c>
      <c r="P5919" s="119" t="str">
        <f t="shared" si="5271"/>
        <v>#N/A</v>
      </c>
    </row>
    <row r="5920" ht="21.0" customHeight="1">
      <c r="A5920" s="86" t="str">
        <f t="shared" si="5637"/>
        <v>CLAVE AZUL</v>
      </c>
      <c r="B5920" s="191" t="s">
        <v>450</v>
      </c>
      <c r="C5920" s="207" t="str">
        <f t="shared" si="91"/>
        <v/>
      </c>
      <c r="D5920" s="208" t="str">
        <f t="shared" ref="D5920:E5920" si="5639">D5919</f>
        <v/>
      </c>
      <c r="E5920" s="194" t="str">
        <f t="shared" si="5639"/>
        <v/>
      </c>
      <c r="F5920" s="209" t="s">
        <v>43</v>
      </c>
      <c r="G5920" s="163"/>
      <c r="H5920" s="163"/>
      <c r="I5920" s="163"/>
      <c r="J5920" s="164"/>
      <c r="K5920" s="165"/>
      <c r="L5920" s="164"/>
      <c r="M5920" s="166"/>
      <c r="N5920" s="119" t="str">
        <f>VLOOKUP(K5920,COD!$O$2:$P$10,2,FALSE)</f>
        <v>#N/A</v>
      </c>
      <c r="O5920" s="119" t="str">
        <f>VLOOKUP(L5920,COD!$O$12:$P$25,2,FALSE)</f>
        <v>#N/A</v>
      </c>
      <c r="P5920" s="119" t="str">
        <f t="shared" si="5271"/>
        <v>#N/A</v>
      </c>
    </row>
    <row r="5921" ht="23.25" customHeight="1">
      <c r="A5921" s="219" t="str">
        <f t="shared" ref="A5921:A5925" si="5641">C5921&amp;E5921</f>
        <v/>
      </c>
      <c r="B5921" s="220" t="s">
        <v>451</v>
      </c>
      <c r="C5921" s="221" t="str">
        <f t="shared" si="91"/>
        <v/>
      </c>
      <c r="D5921" s="222" t="str">
        <f t="shared" ref="D5921:E5921" si="5640">D5556</f>
        <v/>
      </c>
      <c r="E5921" s="223" t="str">
        <f t="shared" si="5640"/>
        <v/>
      </c>
      <c r="F5921" s="224"/>
      <c r="G5921" s="223"/>
      <c r="H5921" s="225"/>
      <c r="I5921" s="223"/>
      <c r="J5921" s="226"/>
      <c r="K5921" s="227">
        <f>COUNTIF(N5556:N5625,"I??")</f>
        <v>0</v>
      </c>
      <c r="L5921" s="227">
        <f>COUNTIF(O5556:O5625,"II???")</f>
        <v>0</v>
      </c>
      <c r="M5921" s="228"/>
      <c r="N5921" s="229"/>
      <c r="O5921" s="229"/>
      <c r="P5921" s="229"/>
      <c r="Q5921" s="230"/>
      <c r="R5921" s="230"/>
      <c r="S5921" s="230"/>
      <c r="T5921" s="230"/>
    </row>
    <row r="5922" ht="23.25" customHeight="1">
      <c r="A5922" s="231" t="str">
        <f t="shared" si="5641"/>
        <v/>
      </c>
      <c r="B5922" s="232" t="s">
        <v>451</v>
      </c>
      <c r="C5922" s="233" t="str">
        <f t="shared" si="91"/>
        <v/>
      </c>
      <c r="D5922" s="234" t="str">
        <f t="shared" ref="D5922:E5922" si="5642">D5629</f>
        <v/>
      </c>
      <c r="E5922" s="235" t="str">
        <f t="shared" si="5642"/>
        <v/>
      </c>
      <c r="F5922" s="236"/>
      <c r="G5922" s="235"/>
      <c r="H5922" s="237"/>
      <c r="I5922" s="235"/>
      <c r="J5922" s="238"/>
      <c r="K5922" s="227">
        <f>COUNTIF(N5629:N5698,"I??")</f>
        <v>0</v>
      </c>
      <c r="L5922" s="227">
        <f>COUNTIF(O5629:O5698,"II???")</f>
        <v>0</v>
      </c>
      <c r="M5922" s="239"/>
      <c r="N5922" s="240"/>
      <c r="O5922" s="240"/>
      <c r="P5922" s="240"/>
      <c r="Q5922" s="241"/>
      <c r="R5922" s="241"/>
      <c r="S5922" s="241"/>
      <c r="T5922" s="241"/>
    </row>
    <row r="5923" ht="23.25" customHeight="1">
      <c r="A5923" s="231" t="str">
        <f t="shared" si="5641"/>
        <v/>
      </c>
      <c r="B5923" s="232" t="s">
        <v>451</v>
      </c>
      <c r="C5923" s="233" t="str">
        <f t="shared" si="91"/>
        <v/>
      </c>
      <c r="D5923" s="234" t="str">
        <f t="shared" ref="D5923:E5923" si="5643">D5702</f>
        <v/>
      </c>
      <c r="E5923" s="235" t="str">
        <f t="shared" si="5643"/>
        <v/>
      </c>
      <c r="F5923" s="236"/>
      <c r="G5923" s="235"/>
      <c r="H5923" s="237"/>
      <c r="I5923" s="235"/>
      <c r="J5923" s="238"/>
      <c r="K5923" s="227">
        <f>COUNTIF(N5702:N5771,"I??")</f>
        <v>0</v>
      </c>
      <c r="L5923" s="227">
        <f>COUNTIF(O5702:O5771,"II???")</f>
        <v>0</v>
      </c>
      <c r="M5923" s="239"/>
      <c r="N5923" s="240"/>
      <c r="O5923" s="240"/>
      <c r="P5923" s="240"/>
      <c r="Q5923" s="241"/>
      <c r="R5923" s="241"/>
      <c r="S5923" s="241"/>
      <c r="T5923" s="241"/>
    </row>
    <row r="5924" ht="23.25" customHeight="1">
      <c r="A5924" s="231" t="str">
        <f t="shared" si="5641"/>
        <v/>
      </c>
      <c r="B5924" s="232" t="s">
        <v>451</v>
      </c>
      <c r="C5924" s="233" t="str">
        <f t="shared" si="91"/>
        <v/>
      </c>
      <c r="D5924" s="234" t="str">
        <f t="shared" ref="D5924:E5924" si="5644">D5775</f>
        <v/>
      </c>
      <c r="E5924" s="235" t="str">
        <f t="shared" si="5644"/>
        <v/>
      </c>
      <c r="F5924" s="236"/>
      <c r="G5924" s="235"/>
      <c r="H5924" s="237"/>
      <c r="I5924" s="235"/>
      <c r="J5924" s="238"/>
      <c r="K5924" s="227">
        <f>COUNTIF(N5775:N5844,"I??")</f>
        <v>0</v>
      </c>
      <c r="L5924" s="227">
        <f>COUNTIF(O5775:O5844,"II???")</f>
        <v>0</v>
      </c>
      <c r="M5924" s="239"/>
      <c r="N5924" s="240"/>
      <c r="O5924" s="240"/>
      <c r="P5924" s="240"/>
      <c r="Q5924" s="241"/>
      <c r="R5924" s="241"/>
      <c r="S5924" s="241"/>
      <c r="T5924" s="241"/>
    </row>
    <row r="5925" ht="23.25" customHeight="1">
      <c r="A5925" s="242" t="str">
        <f t="shared" si="5641"/>
        <v/>
      </c>
      <c r="B5925" s="243" t="s">
        <v>451</v>
      </c>
      <c r="C5925" s="244" t="str">
        <f t="shared" si="91"/>
        <v/>
      </c>
      <c r="D5925" s="245" t="str">
        <f t="shared" ref="D5925:E5925" si="5645">D5848</f>
        <v/>
      </c>
      <c r="E5925" s="246" t="str">
        <f t="shared" si="5645"/>
        <v/>
      </c>
      <c r="F5925" s="247"/>
      <c r="G5925" s="246"/>
      <c r="H5925" s="248"/>
      <c r="I5925" s="246"/>
      <c r="J5925" s="249"/>
      <c r="K5925" s="227">
        <f>COUNTIF(N5848:N5917,"I??")</f>
        <v>0</v>
      </c>
      <c r="L5925" s="227">
        <f>COUNTIF(O5848:O5917,"II???")</f>
        <v>0</v>
      </c>
      <c r="M5925" s="250"/>
      <c r="N5925" s="251"/>
      <c r="O5925" s="251"/>
      <c r="P5925" s="251"/>
      <c r="Q5925" s="252"/>
      <c r="R5925" s="252"/>
      <c r="S5925" s="252"/>
      <c r="T5925" s="252"/>
    </row>
    <row r="5926" ht="23.25" customHeight="1">
      <c r="A5926" s="86" t="str">
        <f t="shared" ref="A5926:A5995" si="5646">E5926&amp;D5926&amp;B5926</f>
        <v>1</v>
      </c>
      <c r="B5926" s="108">
        <v>1.0</v>
      </c>
      <c r="C5926" s="109" t="str">
        <f t="shared" si="91"/>
        <v/>
      </c>
      <c r="D5926" s="110" t="str">
        <f>VLOOKUP($B$2&amp;$E5926,'Numeración'!$A$4:$G$63,5,FALSE)</f>
        <v/>
      </c>
      <c r="E5926" s="210"/>
      <c r="F5926" s="211"/>
      <c r="G5926" s="113"/>
      <c r="H5926" s="114"/>
      <c r="I5926" s="114"/>
      <c r="J5926" s="212"/>
      <c r="K5926" s="175"/>
      <c r="L5926" s="175"/>
      <c r="M5926" s="117"/>
      <c r="N5926" s="118" t="str">
        <f>VLOOKUP(K5926,COD!$O$2:$P$10,2,FALSE)</f>
        <v>#N/A</v>
      </c>
      <c r="O5926" s="118" t="str">
        <f>VLOOKUP(L5926,COD!$O$12:$P$25,2,FALSE)</f>
        <v>#N/A</v>
      </c>
      <c r="P5926" s="119" t="str">
        <f t="shared" ref="P5926:P5998" si="5648">IF(AND(N5926&lt;&gt;"Ninguno",AND(O5926&lt;&gt;"Ninguno")),N5926&amp;" y "&amp;O5926,IF( OR(N5926="Ninguno",AND(O5926&lt;&gt;"Ninguno")),O5926,IF(OR(N5926&lt;&gt;"Ninguno",AND(O5926="Ninguno")),N5926,"Ninguno")))</f>
        <v>#N/A</v>
      </c>
    </row>
    <row r="5927" ht="23.25" customHeight="1">
      <c r="A5927" s="86" t="str">
        <f t="shared" si="5646"/>
        <v>2</v>
      </c>
      <c r="B5927" s="120">
        <v>2.0</v>
      </c>
      <c r="C5927" s="121" t="str">
        <f t="shared" si="91"/>
        <v/>
      </c>
      <c r="D5927" s="122" t="str">
        <f t="shared" ref="D5927:E5927" si="5647">D5926</f>
        <v/>
      </c>
      <c r="E5927" s="123" t="str">
        <f t="shared" si="5647"/>
        <v/>
      </c>
      <c r="F5927" s="213"/>
      <c r="G5927" s="124"/>
      <c r="H5927" s="125"/>
      <c r="I5927" s="125"/>
      <c r="J5927" s="214"/>
      <c r="K5927" s="185"/>
      <c r="L5927" s="186"/>
      <c r="M5927" s="127"/>
      <c r="N5927" s="128" t="str">
        <f>VLOOKUP(K5927,COD!$O$2:$P$10,2,FALSE)</f>
        <v>#N/A</v>
      </c>
      <c r="O5927" s="128" t="str">
        <f>VLOOKUP(L5927,COD!$O$12:$P$25,2,FALSE)</f>
        <v>#N/A</v>
      </c>
      <c r="P5927" s="119" t="str">
        <f t="shared" si="5648"/>
        <v>#N/A</v>
      </c>
    </row>
    <row r="5928" ht="23.25" customHeight="1">
      <c r="A5928" s="86" t="str">
        <f t="shared" si="5646"/>
        <v>3</v>
      </c>
      <c r="B5928" s="120">
        <v>3.0</v>
      </c>
      <c r="C5928" s="121" t="str">
        <f t="shared" si="91"/>
        <v/>
      </c>
      <c r="D5928" s="122" t="str">
        <f t="shared" ref="D5928:E5928" si="5649">D5927</f>
        <v/>
      </c>
      <c r="E5928" s="123" t="str">
        <f t="shared" si="5649"/>
        <v/>
      </c>
      <c r="F5928" s="213"/>
      <c r="G5928" s="124"/>
      <c r="H5928" s="125"/>
      <c r="I5928" s="125"/>
      <c r="J5928" s="214"/>
      <c r="K5928" s="185"/>
      <c r="L5928" s="185"/>
      <c r="M5928" s="130"/>
      <c r="N5928" s="118" t="str">
        <f>VLOOKUP(K5928,COD!$O$2:$P$10,2,FALSE)</f>
        <v>#N/A</v>
      </c>
      <c r="O5928" s="118" t="str">
        <f>VLOOKUP(L5928,COD!$O$12:$P$25,2,FALSE)</f>
        <v>#N/A</v>
      </c>
      <c r="P5928" s="119" t="str">
        <f t="shared" si="5648"/>
        <v>#N/A</v>
      </c>
    </row>
    <row r="5929" ht="23.25" customHeight="1">
      <c r="A5929" s="86" t="str">
        <f t="shared" si="5646"/>
        <v>4</v>
      </c>
      <c r="B5929" s="120">
        <v>4.0</v>
      </c>
      <c r="C5929" s="121" t="str">
        <f t="shared" si="91"/>
        <v/>
      </c>
      <c r="D5929" s="122" t="str">
        <f t="shared" ref="D5929:E5929" si="5650">D5928</f>
        <v/>
      </c>
      <c r="E5929" s="123" t="str">
        <f t="shared" si="5650"/>
        <v/>
      </c>
      <c r="F5929" s="213"/>
      <c r="G5929" s="124"/>
      <c r="H5929" s="125"/>
      <c r="I5929" s="125"/>
      <c r="J5929" s="214"/>
      <c r="K5929" s="185"/>
      <c r="L5929" s="185"/>
      <c r="M5929" s="127"/>
      <c r="N5929" s="128" t="str">
        <f>VLOOKUP(K5929,COD!$O$2:$P$10,2,FALSE)</f>
        <v>#N/A</v>
      </c>
      <c r="O5929" s="128" t="str">
        <f>VLOOKUP(L5929,COD!$O$12:$P$25,2,FALSE)</f>
        <v>#N/A</v>
      </c>
      <c r="P5929" s="119" t="str">
        <f t="shared" si="5648"/>
        <v>#N/A</v>
      </c>
    </row>
    <row r="5930" ht="23.25" customHeight="1">
      <c r="A5930" s="86" t="str">
        <f t="shared" si="5646"/>
        <v>5</v>
      </c>
      <c r="B5930" s="120">
        <v>5.0</v>
      </c>
      <c r="C5930" s="121" t="str">
        <f t="shared" si="91"/>
        <v/>
      </c>
      <c r="D5930" s="122" t="str">
        <f t="shared" ref="D5930:E5930" si="5651">D5929</f>
        <v/>
      </c>
      <c r="E5930" s="123" t="str">
        <f t="shared" si="5651"/>
        <v/>
      </c>
      <c r="F5930" s="213"/>
      <c r="G5930" s="124"/>
      <c r="H5930" s="125"/>
      <c r="I5930" s="125"/>
      <c r="J5930" s="214"/>
      <c r="K5930" s="185"/>
      <c r="L5930" s="185"/>
      <c r="M5930" s="130"/>
      <c r="N5930" s="118" t="str">
        <f>VLOOKUP(K5930,COD!$O$2:$P$10,2,FALSE)</f>
        <v>#N/A</v>
      </c>
      <c r="O5930" s="118" t="str">
        <f>VLOOKUP(L5930,COD!$O$12:$P$25,2,FALSE)</f>
        <v>#N/A</v>
      </c>
      <c r="P5930" s="119" t="str">
        <f t="shared" si="5648"/>
        <v>#N/A</v>
      </c>
    </row>
    <row r="5931" ht="23.25" customHeight="1">
      <c r="A5931" s="86" t="str">
        <f t="shared" si="5646"/>
        <v>6</v>
      </c>
      <c r="B5931" s="120">
        <v>6.0</v>
      </c>
      <c r="C5931" s="121" t="str">
        <f t="shared" si="91"/>
        <v/>
      </c>
      <c r="D5931" s="122" t="str">
        <f t="shared" ref="D5931:E5931" si="5652">D5930</f>
        <v/>
      </c>
      <c r="E5931" s="123" t="str">
        <f t="shared" si="5652"/>
        <v/>
      </c>
      <c r="F5931" s="213"/>
      <c r="G5931" s="124"/>
      <c r="H5931" s="125"/>
      <c r="I5931" s="125"/>
      <c r="J5931" s="214"/>
      <c r="K5931" s="185"/>
      <c r="L5931" s="185"/>
      <c r="M5931" s="131"/>
      <c r="N5931" s="128" t="str">
        <f>VLOOKUP(K5931,COD!$O$2:$P$10,2,FALSE)</f>
        <v>#N/A</v>
      </c>
      <c r="O5931" s="128" t="str">
        <f>VLOOKUP(L5931,COD!$O$12:$P$25,2,FALSE)</f>
        <v>#N/A</v>
      </c>
      <c r="P5931" s="119" t="str">
        <f t="shared" si="5648"/>
        <v>#N/A</v>
      </c>
    </row>
    <row r="5932" ht="23.25" customHeight="1">
      <c r="A5932" s="86" t="str">
        <f t="shared" si="5646"/>
        <v>7</v>
      </c>
      <c r="B5932" s="120">
        <v>7.0</v>
      </c>
      <c r="C5932" s="121" t="str">
        <f t="shared" si="91"/>
        <v/>
      </c>
      <c r="D5932" s="122" t="str">
        <f t="shared" ref="D5932:E5932" si="5653">D5931</f>
        <v/>
      </c>
      <c r="E5932" s="123" t="str">
        <f t="shared" si="5653"/>
        <v/>
      </c>
      <c r="F5932" s="213"/>
      <c r="G5932" s="124"/>
      <c r="H5932" s="125"/>
      <c r="I5932" s="125"/>
      <c r="J5932" s="214"/>
      <c r="K5932" s="185"/>
      <c r="L5932" s="185"/>
      <c r="M5932" s="132"/>
      <c r="N5932" s="118" t="str">
        <f>VLOOKUP(K5932,COD!$O$2:$P$10,2,FALSE)</f>
        <v>#N/A</v>
      </c>
      <c r="O5932" s="118" t="str">
        <f>VLOOKUP(L5932,COD!$O$12:$P$25,2,FALSE)</f>
        <v>#N/A</v>
      </c>
      <c r="P5932" s="119" t="str">
        <f t="shared" si="5648"/>
        <v>#N/A</v>
      </c>
    </row>
    <row r="5933" ht="23.25" customHeight="1">
      <c r="A5933" s="86" t="str">
        <f t="shared" si="5646"/>
        <v>8</v>
      </c>
      <c r="B5933" s="120">
        <v>8.0</v>
      </c>
      <c r="C5933" s="121" t="str">
        <f t="shared" si="91"/>
        <v/>
      </c>
      <c r="D5933" s="122" t="str">
        <f t="shared" ref="D5933:E5933" si="5654">D5932</f>
        <v/>
      </c>
      <c r="E5933" s="123" t="str">
        <f t="shared" si="5654"/>
        <v/>
      </c>
      <c r="F5933" s="213"/>
      <c r="G5933" s="124"/>
      <c r="H5933" s="125"/>
      <c r="I5933" s="125"/>
      <c r="J5933" s="214"/>
      <c r="K5933" s="185"/>
      <c r="L5933" s="185"/>
      <c r="M5933" s="127"/>
      <c r="N5933" s="128" t="str">
        <f>VLOOKUP(K5933,COD!$O$2:$P$10,2,FALSE)</f>
        <v>#N/A</v>
      </c>
      <c r="O5933" s="128" t="str">
        <f>VLOOKUP(L5933,COD!$O$12:$P$25,2,FALSE)</f>
        <v>#N/A</v>
      </c>
      <c r="P5933" s="119" t="str">
        <f t="shared" si="5648"/>
        <v>#N/A</v>
      </c>
    </row>
    <row r="5934" ht="23.25" customHeight="1">
      <c r="A5934" s="86" t="str">
        <f t="shared" si="5646"/>
        <v>9</v>
      </c>
      <c r="B5934" s="120">
        <v>9.0</v>
      </c>
      <c r="C5934" s="121" t="str">
        <f t="shared" si="91"/>
        <v/>
      </c>
      <c r="D5934" s="122" t="str">
        <f t="shared" ref="D5934:E5934" si="5655">D5933</f>
        <v/>
      </c>
      <c r="E5934" s="123" t="str">
        <f t="shared" si="5655"/>
        <v/>
      </c>
      <c r="F5934" s="213"/>
      <c r="G5934" s="124"/>
      <c r="H5934" s="125"/>
      <c r="I5934" s="125"/>
      <c r="J5934" s="214"/>
      <c r="K5934" s="185"/>
      <c r="L5934" s="185"/>
      <c r="M5934" s="130"/>
      <c r="N5934" s="118" t="str">
        <f>VLOOKUP(K5934,COD!$O$2:$P$10,2,FALSE)</f>
        <v>#N/A</v>
      </c>
      <c r="O5934" s="118" t="str">
        <f>VLOOKUP(L5934,COD!$O$12:$P$25,2,FALSE)</f>
        <v>#N/A</v>
      </c>
      <c r="P5934" s="119" t="str">
        <f t="shared" si="5648"/>
        <v>#N/A</v>
      </c>
    </row>
    <row r="5935" ht="23.25" customHeight="1">
      <c r="A5935" s="86" t="str">
        <f t="shared" si="5646"/>
        <v>10</v>
      </c>
      <c r="B5935" s="120">
        <v>10.0</v>
      </c>
      <c r="C5935" s="121" t="str">
        <f t="shared" si="91"/>
        <v/>
      </c>
      <c r="D5935" s="122" t="str">
        <f t="shared" ref="D5935:E5935" si="5656">D5934</f>
        <v/>
      </c>
      <c r="E5935" s="123" t="str">
        <f t="shared" si="5656"/>
        <v/>
      </c>
      <c r="F5935" s="213"/>
      <c r="G5935" s="124"/>
      <c r="H5935" s="125"/>
      <c r="I5935" s="125"/>
      <c r="J5935" s="214"/>
      <c r="K5935" s="185"/>
      <c r="L5935" s="185"/>
      <c r="M5935" s="127"/>
      <c r="N5935" s="128" t="str">
        <f>VLOOKUP(K5935,COD!$O$2:$P$10,2,FALSE)</f>
        <v>#N/A</v>
      </c>
      <c r="O5935" s="128" t="str">
        <f>VLOOKUP(L5935,COD!$O$12:$P$25,2,FALSE)</f>
        <v>#N/A</v>
      </c>
      <c r="P5935" s="119" t="str">
        <f t="shared" si="5648"/>
        <v>#N/A</v>
      </c>
    </row>
    <row r="5936" ht="23.25" customHeight="1">
      <c r="A5936" s="86" t="str">
        <f t="shared" si="5646"/>
        <v>11</v>
      </c>
      <c r="B5936" s="120">
        <v>11.0</v>
      </c>
      <c r="C5936" s="121" t="str">
        <f t="shared" si="91"/>
        <v/>
      </c>
      <c r="D5936" s="122" t="str">
        <f t="shared" ref="D5936:E5936" si="5657">D5935</f>
        <v/>
      </c>
      <c r="E5936" s="123" t="str">
        <f t="shared" si="5657"/>
        <v/>
      </c>
      <c r="F5936" s="213"/>
      <c r="G5936" s="124"/>
      <c r="H5936" s="125"/>
      <c r="I5936" s="125"/>
      <c r="J5936" s="214"/>
      <c r="K5936" s="185"/>
      <c r="L5936" s="185"/>
      <c r="M5936" s="130"/>
      <c r="N5936" s="118" t="str">
        <f>VLOOKUP(K5936,COD!$O$2:$P$10,2,FALSE)</f>
        <v>#N/A</v>
      </c>
      <c r="O5936" s="118" t="str">
        <f>VLOOKUP(L5936,COD!$O$12:$P$25,2,FALSE)</f>
        <v>#N/A</v>
      </c>
      <c r="P5936" s="119" t="str">
        <f t="shared" si="5648"/>
        <v>#N/A</v>
      </c>
    </row>
    <row r="5937" ht="23.25" customHeight="1">
      <c r="A5937" s="86" t="str">
        <f t="shared" si="5646"/>
        <v>12</v>
      </c>
      <c r="B5937" s="120">
        <v>12.0</v>
      </c>
      <c r="C5937" s="121" t="str">
        <f t="shared" si="91"/>
        <v/>
      </c>
      <c r="D5937" s="122" t="str">
        <f t="shared" ref="D5937:E5937" si="5658">D5936</f>
        <v/>
      </c>
      <c r="E5937" s="123" t="str">
        <f t="shared" si="5658"/>
        <v/>
      </c>
      <c r="F5937" s="213"/>
      <c r="G5937" s="124"/>
      <c r="H5937" s="125"/>
      <c r="I5937" s="125"/>
      <c r="J5937" s="214"/>
      <c r="K5937" s="186"/>
      <c r="L5937" s="186"/>
      <c r="M5937" s="131"/>
      <c r="N5937" s="128" t="str">
        <f>VLOOKUP(K5937,COD!$O$2:$P$10,2,FALSE)</f>
        <v>#N/A</v>
      </c>
      <c r="O5937" s="128" t="str">
        <f>VLOOKUP(L5937,COD!$O$12:$P$25,2,FALSE)</f>
        <v>#N/A</v>
      </c>
      <c r="P5937" s="119" t="str">
        <f t="shared" si="5648"/>
        <v>#N/A</v>
      </c>
    </row>
    <row r="5938" ht="23.25" customHeight="1">
      <c r="A5938" s="86" t="str">
        <f t="shared" si="5646"/>
        <v>13</v>
      </c>
      <c r="B5938" s="120">
        <v>13.0</v>
      </c>
      <c r="C5938" s="121" t="str">
        <f t="shared" si="91"/>
        <v/>
      </c>
      <c r="D5938" s="122" t="str">
        <f t="shared" ref="D5938:E5938" si="5659">D5937</f>
        <v/>
      </c>
      <c r="E5938" s="123" t="str">
        <f t="shared" si="5659"/>
        <v/>
      </c>
      <c r="F5938" s="213"/>
      <c r="G5938" s="124"/>
      <c r="H5938" s="125"/>
      <c r="I5938" s="125"/>
      <c r="J5938" s="214"/>
      <c r="K5938" s="185"/>
      <c r="L5938" s="185"/>
      <c r="M5938" s="132"/>
      <c r="N5938" s="118" t="str">
        <f>VLOOKUP(K5938,COD!$O$2:$P$10,2,FALSE)</f>
        <v>#N/A</v>
      </c>
      <c r="O5938" s="118" t="str">
        <f>VLOOKUP(L5938,COD!$O$12:$P$25,2,FALSE)</f>
        <v>#N/A</v>
      </c>
      <c r="P5938" s="119" t="str">
        <f t="shared" si="5648"/>
        <v>#N/A</v>
      </c>
    </row>
    <row r="5939" ht="23.25" customHeight="1">
      <c r="A5939" s="86" t="str">
        <f t="shared" si="5646"/>
        <v>14</v>
      </c>
      <c r="B5939" s="120">
        <v>14.0</v>
      </c>
      <c r="C5939" s="121" t="str">
        <f t="shared" si="91"/>
        <v/>
      </c>
      <c r="D5939" s="122" t="str">
        <f t="shared" ref="D5939:E5939" si="5660">D5938</f>
        <v/>
      </c>
      <c r="E5939" s="123" t="str">
        <f t="shared" si="5660"/>
        <v/>
      </c>
      <c r="F5939" s="213"/>
      <c r="G5939" s="124"/>
      <c r="H5939" s="125"/>
      <c r="I5939" s="125"/>
      <c r="J5939" s="214"/>
      <c r="K5939" s="186"/>
      <c r="L5939" s="186"/>
      <c r="M5939" s="131"/>
      <c r="N5939" s="128" t="str">
        <f>VLOOKUP(K5939,COD!$O$2:$P$10,2,FALSE)</f>
        <v>#N/A</v>
      </c>
      <c r="O5939" s="128" t="str">
        <f>VLOOKUP(L5939,COD!$O$12:$P$25,2,FALSE)</f>
        <v>#N/A</v>
      </c>
      <c r="P5939" s="119" t="str">
        <f t="shared" si="5648"/>
        <v>#N/A</v>
      </c>
    </row>
    <row r="5940" ht="23.25" customHeight="1">
      <c r="A5940" s="86" t="str">
        <f t="shared" si="5646"/>
        <v>15</v>
      </c>
      <c r="B5940" s="120">
        <v>15.0</v>
      </c>
      <c r="C5940" s="121" t="str">
        <f t="shared" si="91"/>
        <v/>
      </c>
      <c r="D5940" s="122" t="str">
        <f t="shared" ref="D5940:E5940" si="5661">D5939</f>
        <v/>
      </c>
      <c r="E5940" s="123" t="str">
        <f t="shared" si="5661"/>
        <v/>
      </c>
      <c r="F5940" s="213"/>
      <c r="G5940" s="124"/>
      <c r="H5940" s="125"/>
      <c r="I5940" s="125"/>
      <c r="J5940" s="214"/>
      <c r="K5940" s="186"/>
      <c r="L5940" s="186"/>
      <c r="M5940" s="132"/>
      <c r="N5940" s="118" t="str">
        <f>VLOOKUP(K5940,COD!$O$2:$P$10,2,FALSE)</f>
        <v>#N/A</v>
      </c>
      <c r="O5940" s="118" t="str">
        <f>VLOOKUP(L5940,COD!$O$12:$P$25,2,FALSE)</f>
        <v>#N/A</v>
      </c>
      <c r="P5940" s="119" t="str">
        <f t="shared" si="5648"/>
        <v>#N/A</v>
      </c>
    </row>
    <row r="5941" ht="23.25" customHeight="1">
      <c r="A5941" s="86" t="str">
        <f t="shared" si="5646"/>
        <v>16</v>
      </c>
      <c r="B5941" s="120">
        <v>16.0</v>
      </c>
      <c r="C5941" s="121" t="str">
        <f t="shared" si="91"/>
        <v/>
      </c>
      <c r="D5941" s="122" t="str">
        <f t="shared" ref="D5941:E5941" si="5662">D5940</f>
        <v/>
      </c>
      <c r="E5941" s="123" t="str">
        <f t="shared" si="5662"/>
        <v/>
      </c>
      <c r="F5941" s="213"/>
      <c r="G5941" s="124"/>
      <c r="H5941" s="125"/>
      <c r="I5941" s="125"/>
      <c r="J5941" s="214"/>
      <c r="K5941" s="186"/>
      <c r="L5941" s="186"/>
      <c r="M5941" s="127"/>
      <c r="N5941" s="128" t="str">
        <f>VLOOKUP(K5941,COD!$O$2:$P$10,2,FALSE)</f>
        <v>#N/A</v>
      </c>
      <c r="O5941" s="128" t="str">
        <f>VLOOKUP(L5941,COD!$O$12:$P$25,2,FALSE)</f>
        <v>#N/A</v>
      </c>
      <c r="P5941" s="119" t="str">
        <f t="shared" si="5648"/>
        <v>#N/A</v>
      </c>
    </row>
    <row r="5942" ht="23.25" customHeight="1">
      <c r="A5942" s="86" t="str">
        <f t="shared" si="5646"/>
        <v>17</v>
      </c>
      <c r="B5942" s="120">
        <v>17.0</v>
      </c>
      <c r="C5942" s="121" t="str">
        <f t="shared" si="91"/>
        <v/>
      </c>
      <c r="D5942" s="122" t="str">
        <f t="shared" ref="D5942:E5942" si="5663">D5941</f>
        <v/>
      </c>
      <c r="E5942" s="123" t="str">
        <f t="shared" si="5663"/>
        <v/>
      </c>
      <c r="F5942" s="213"/>
      <c r="G5942" s="124"/>
      <c r="H5942" s="125"/>
      <c r="I5942" s="125"/>
      <c r="J5942" s="214"/>
      <c r="K5942" s="186"/>
      <c r="L5942" s="186"/>
      <c r="M5942" s="130"/>
      <c r="N5942" s="118" t="str">
        <f>VLOOKUP(K5942,COD!$O$2:$P$10,2,FALSE)</f>
        <v>#N/A</v>
      </c>
      <c r="O5942" s="118" t="str">
        <f>VLOOKUP(L5942,COD!$O$12:$P$25,2,FALSE)</f>
        <v>#N/A</v>
      </c>
      <c r="P5942" s="119" t="str">
        <f t="shared" si="5648"/>
        <v>#N/A</v>
      </c>
    </row>
    <row r="5943" ht="23.25" customHeight="1">
      <c r="A5943" s="86" t="str">
        <f t="shared" si="5646"/>
        <v>18</v>
      </c>
      <c r="B5943" s="120">
        <v>18.0</v>
      </c>
      <c r="C5943" s="121" t="str">
        <f t="shared" si="91"/>
        <v/>
      </c>
      <c r="D5943" s="122" t="str">
        <f t="shared" ref="D5943:E5943" si="5664">D5942</f>
        <v/>
      </c>
      <c r="E5943" s="123" t="str">
        <f t="shared" si="5664"/>
        <v/>
      </c>
      <c r="F5943" s="213"/>
      <c r="G5943" s="124"/>
      <c r="H5943" s="125"/>
      <c r="I5943" s="125"/>
      <c r="J5943" s="215"/>
      <c r="K5943" s="186"/>
      <c r="L5943" s="186"/>
      <c r="M5943" s="131"/>
      <c r="N5943" s="128" t="str">
        <f>VLOOKUP(K5943,COD!$O$2:$P$10,2,FALSE)</f>
        <v>#N/A</v>
      </c>
      <c r="O5943" s="128" t="str">
        <f>VLOOKUP(L5943,COD!$O$12:$P$25,2,FALSE)</f>
        <v>#N/A</v>
      </c>
      <c r="P5943" s="119" t="str">
        <f t="shared" si="5648"/>
        <v>#N/A</v>
      </c>
    </row>
    <row r="5944" ht="23.25" customHeight="1">
      <c r="A5944" s="86" t="str">
        <f t="shared" si="5646"/>
        <v>19</v>
      </c>
      <c r="B5944" s="120">
        <v>19.0</v>
      </c>
      <c r="C5944" s="121" t="str">
        <f t="shared" si="91"/>
        <v/>
      </c>
      <c r="D5944" s="122" t="str">
        <f t="shared" ref="D5944:E5944" si="5665">D5943</f>
        <v/>
      </c>
      <c r="E5944" s="123" t="str">
        <f t="shared" si="5665"/>
        <v/>
      </c>
      <c r="F5944" s="213"/>
      <c r="G5944" s="124"/>
      <c r="H5944" s="125"/>
      <c r="I5944" s="125"/>
      <c r="J5944" s="214"/>
      <c r="K5944" s="186"/>
      <c r="L5944" s="186"/>
      <c r="M5944" s="132"/>
      <c r="N5944" s="118" t="str">
        <f>VLOOKUP(K5944,COD!$O$2:$P$10,2,FALSE)</f>
        <v>#N/A</v>
      </c>
      <c r="O5944" s="118" t="str">
        <f>VLOOKUP(L5944,COD!$O$12:$P$25,2,FALSE)</f>
        <v>#N/A</v>
      </c>
      <c r="P5944" s="119" t="str">
        <f t="shared" si="5648"/>
        <v>#N/A</v>
      </c>
    </row>
    <row r="5945" ht="23.25" customHeight="1">
      <c r="A5945" s="86" t="str">
        <f t="shared" si="5646"/>
        <v>20</v>
      </c>
      <c r="B5945" s="120">
        <v>20.0</v>
      </c>
      <c r="C5945" s="121" t="str">
        <f t="shared" si="91"/>
        <v/>
      </c>
      <c r="D5945" s="122" t="str">
        <f t="shared" ref="D5945:E5945" si="5666">D5944</f>
        <v/>
      </c>
      <c r="E5945" s="123" t="str">
        <f t="shared" si="5666"/>
        <v/>
      </c>
      <c r="F5945" s="213"/>
      <c r="G5945" s="124"/>
      <c r="H5945" s="125"/>
      <c r="I5945" s="125"/>
      <c r="J5945" s="214"/>
      <c r="K5945" s="186"/>
      <c r="L5945" s="186"/>
      <c r="M5945" s="127"/>
      <c r="N5945" s="128" t="str">
        <f>VLOOKUP(K5945,COD!$O$2:$P$10,2,FALSE)</f>
        <v>#N/A</v>
      </c>
      <c r="O5945" s="128" t="str">
        <f>VLOOKUP(L5945,COD!$O$12:$P$25,2,FALSE)</f>
        <v>#N/A</v>
      </c>
      <c r="P5945" s="119" t="str">
        <f t="shared" si="5648"/>
        <v>#N/A</v>
      </c>
    </row>
    <row r="5946" ht="23.25" customHeight="1">
      <c r="A5946" s="86" t="str">
        <f t="shared" si="5646"/>
        <v>21</v>
      </c>
      <c r="B5946" s="120">
        <v>21.0</v>
      </c>
      <c r="C5946" s="121" t="str">
        <f t="shared" si="91"/>
        <v/>
      </c>
      <c r="D5946" s="122" t="str">
        <f t="shared" ref="D5946:E5946" si="5667">D5945</f>
        <v/>
      </c>
      <c r="E5946" s="123" t="str">
        <f t="shared" si="5667"/>
        <v/>
      </c>
      <c r="F5946" s="213"/>
      <c r="G5946" s="124"/>
      <c r="H5946" s="125"/>
      <c r="I5946" s="125"/>
      <c r="J5946" s="215"/>
      <c r="K5946" s="185"/>
      <c r="L5946" s="186"/>
      <c r="M5946" s="132"/>
      <c r="N5946" s="118" t="str">
        <f>VLOOKUP(K5946,COD!$O$2:$P$10,2,FALSE)</f>
        <v>#N/A</v>
      </c>
      <c r="O5946" s="118" t="str">
        <f>VLOOKUP(L5946,COD!$O$12:$P$25,2,FALSE)</f>
        <v>#N/A</v>
      </c>
      <c r="P5946" s="119" t="str">
        <f t="shared" si="5648"/>
        <v>#N/A</v>
      </c>
    </row>
    <row r="5947" ht="23.25" customHeight="1">
      <c r="A5947" s="86" t="str">
        <f t="shared" si="5646"/>
        <v>22</v>
      </c>
      <c r="B5947" s="120">
        <v>22.0</v>
      </c>
      <c r="C5947" s="121" t="str">
        <f t="shared" si="91"/>
        <v/>
      </c>
      <c r="D5947" s="122" t="str">
        <f t="shared" ref="D5947:E5947" si="5668">D5946</f>
        <v/>
      </c>
      <c r="E5947" s="123" t="str">
        <f t="shared" si="5668"/>
        <v/>
      </c>
      <c r="F5947" s="213"/>
      <c r="G5947" s="124"/>
      <c r="H5947" s="125"/>
      <c r="I5947" s="125"/>
      <c r="J5947" s="214"/>
      <c r="K5947" s="186"/>
      <c r="L5947" s="186"/>
      <c r="M5947" s="131"/>
      <c r="N5947" s="128" t="str">
        <f>VLOOKUP(K5947,COD!$O$2:$P$10,2,FALSE)</f>
        <v>#N/A</v>
      </c>
      <c r="O5947" s="128" t="str">
        <f>VLOOKUP(L5947,COD!$O$12:$P$25,2,FALSE)</f>
        <v>#N/A</v>
      </c>
      <c r="P5947" s="119" t="str">
        <f t="shared" si="5648"/>
        <v>#N/A</v>
      </c>
    </row>
    <row r="5948" ht="23.25" customHeight="1">
      <c r="A5948" s="86" t="str">
        <f t="shared" si="5646"/>
        <v>23</v>
      </c>
      <c r="B5948" s="120">
        <v>23.0</v>
      </c>
      <c r="C5948" s="121" t="str">
        <f t="shared" si="91"/>
        <v/>
      </c>
      <c r="D5948" s="122" t="str">
        <f t="shared" ref="D5948:E5948" si="5669">D5947</f>
        <v/>
      </c>
      <c r="E5948" s="123" t="str">
        <f t="shared" si="5669"/>
        <v/>
      </c>
      <c r="F5948" s="213"/>
      <c r="G5948" s="124"/>
      <c r="H5948" s="125"/>
      <c r="I5948" s="125"/>
      <c r="J5948" s="214"/>
      <c r="K5948" s="185"/>
      <c r="L5948" s="186"/>
      <c r="M5948" s="130"/>
      <c r="N5948" s="118" t="str">
        <f>VLOOKUP(K5948,COD!$O$2:$P$10,2,FALSE)</f>
        <v>#N/A</v>
      </c>
      <c r="O5948" s="118" t="str">
        <f>VLOOKUP(L5948,COD!$O$12:$P$25,2,FALSE)</f>
        <v>#N/A</v>
      </c>
      <c r="P5948" s="119" t="str">
        <f t="shared" si="5648"/>
        <v>#N/A</v>
      </c>
    </row>
    <row r="5949" ht="23.25" customHeight="1">
      <c r="A5949" s="86" t="str">
        <f t="shared" si="5646"/>
        <v>24</v>
      </c>
      <c r="B5949" s="120">
        <v>24.0</v>
      </c>
      <c r="C5949" s="121" t="str">
        <f t="shared" si="91"/>
        <v/>
      </c>
      <c r="D5949" s="122" t="str">
        <f t="shared" ref="D5949:E5949" si="5670">D5948</f>
        <v/>
      </c>
      <c r="E5949" s="123" t="str">
        <f t="shared" si="5670"/>
        <v/>
      </c>
      <c r="F5949" s="213"/>
      <c r="G5949" s="124"/>
      <c r="H5949" s="125"/>
      <c r="I5949" s="125"/>
      <c r="J5949" s="214"/>
      <c r="K5949" s="186"/>
      <c r="L5949" s="186"/>
      <c r="M5949" s="131"/>
      <c r="N5949" s="128" t="str">
        <f>VLOOKUP(K5949,COD!$O$2:$P$10,2,FALSE)</f>
        <v>#N/A</v>
      </c>
      <c r="O5949" s="128" t="str">
        <f>VLOOKUP(L5949,COD!$O$12:$P$25,2,FALSE)</f>
        <v>#N/A</v>
      </c>
      <c r="P5949" s="119" t="str">
        <f t="shared" si="5648"/>
        <v>#N/A</v>
      </c>
    </row>
    <row r="5950" ht="23.25" customHeight="1">
      <c r="A5950" s="86" t="str">
        <f t="shared" si="5646"/>
        <v>25</v>
      </c>
      <c r="B5950" s="120">
        <v>25.0</v>
      </c>
      <c r="C5950" s="121" t="str">
        <f t="shared" si="91"/>
        <v/>
      </c>
      <c r="D5950" s="122" t="str">
        <f t="shared" ref="D5950:E5950" si="5671">D5949</f>
        <v/>
      </c>
      <c r="E5950" s="123" t="str">
        <f t="shared" si="5671"/>
        <v/>
      </c>
      <c r="F5950" s="213"/>
      <c r="G5950" s="124"/>
      <c r="H5950" s="125"/>
      <c r="I5950" s="125"/>
      <c r="J5950" s="215"/>
      <c r="K5950" s="185"/>
      <c r="L5950" s="185"/>
      <c r="M5950" s="132"/>
      <c r="N5950" s="118" t="str">
        <f>VLOOKUP(K5950,COD!$O$2:$P$10,2,FALSE)</f>
        <v>#N/A</v>
      </c>
      <c r="O5950" s="118" t="str">
        <f>VLOOKUP(L5950,COD!$O$12:$P$25,2,FALSE)</f>
        <v>#N/A</v>
      </c>
      <c r="P5950" s="119" t="str">
        <f t="shared" si="5648"/>
        <v>#N/A</v>
      </c>
    </row>
    <row r="5951" ht="23.25" customHeight="1">
      <c r="A5951" s="86" t="str">
        <f t="shared" si="5646"/>
        <v>26</v>
      </c>
      <c r="B5951" s="120">
        <v>26.0</v>
      </c>
      <c r="C5951" s="121" t="str">
        <f t="shared" si="91"/>
        <v/>
      </c>
      <c r="D5951" s="122" t="str">
        <f t="shared" ref="D5951:E5951" si="5672">D5950</f>
        <v/>
      </c>
      <c r="E5951" s="123" t="str">
        <f t="shared" si="5672"/>
        <v/>
      </c>
      <c r="F5951" s="213"/>
      <c r="G5951" s="124"/>
      <c r="H5951" s="125"/>
      <c r="I5951" s="125"/>
      <c r="J5951" s="214"/>
      <c r="K5951" s="185"/>
      <c r="L5951" s="185"/>
      <c r="M5951" s="127"/>
      <c r="N5951" s="128" t="str">
        <f>VLOOKUP(K5951,COD!$O$2:$P$10,2,FALSE)</f>
        <v>#N/A</v>
      </c>
      <c r="O5951" s="128" t="str">
        <f>VLOOKUP(L5951,COD!$O$12:$P$25,2,FALSE)</f>
        <v>#N/A</v>
      </c>
      <c r="P5951" s="119" t="str">
        <f t="shared" si="5648"/>
        <v>#N/A</v>
      </c>
    </row>
    <row r="5952" ht="23.25" customHeight="1">
      <c r="A5952" s="86" t="str">
        <f t="shared" si="5646"/>
        <v>27</v>
      </c>
      <c r="B5952" s="120">
        <v>27.0</v>
      </c>
      <c r="C5952" s="121" t="str">
        <f t="shared" si="91"/>
        <v/>
      </c>
      <c r="D5952" s="122" t="str">
        <f t="shared" ref="D5952:E5952" si="5673">D5951</f>
        <v/>
      </c>
      <c r="E5952" s="123" t="str">
        <f t="shared" si="5673"/>
        <v/>
      </c>
      <c r="F5952" s="213"/>
      <c r="G5952" s="124"/>
      <c r="H5952" s="125"/>
      <c r="I5952" s="125"/>
      <c r="J5952" s="214"/>
      <c r="K5952" s="185"/>
      <c r="L5952" s="185"/>
      <c r="M5952" s="130"/>
      <c r="N5952" s="118" t="str">
        <f>VLOOKUP(K5952,COD!$O$2:$P$10,2,FALSE)</f>
        <v>#N/A</v>
      </c>
      <c r="O5952" s="118" t="str">
        <f>VLOOKUP(L5952,COD!$O$12:$P$25,2,FALSE)</f>
        <v>#N/A</v>
      </c>
      <c r="P5952" s="119" t="str">
        <f t="shared" si="5648"/>
        <v>#N/A</v>
      </c>
    </row>
    <row r="5953" ht="23.25" customHeight="1">
      <c r="A5953" s="86" t="str">
        <f t="shared" si="5646"/>
        <v>28</v>
      </c>
      <c r="B5953" s="120">
        <v>28.0</v>
      </c>
      <c r="C5953" s="121" t="str">
        <f t="shared" si="91"/>
        <v/>
      </c>
      <c r="D5953" s="122" t="str">
        <f t="shared" ref="D5953:E5953" si="5674">D5952</f>
        <v/>
      </c>
      <c r="E5953" s="123" t="str">
        <f t="shared" si="5674"/>
        <v/>
      </c>
      <c r="F5953" s="213"/>
      <c r="G5953" s="124"/>
      <c r="H5953" s="125"/>
      <c r="I5953" s="125"/>
      <c r="J5953" s="214"/>
      <c r="K5953" s="185"/>
      <c r="L5953" s="185"/>
      <c r="M5953" s="127"/>
      <c r="N5953" s="128" t="str">
        <f>VLOOKUP(K5953,COD!$O$2:$P$10,2,FALSE)</f>
        <v>#N/A</v>
      </c>
      <c r="O5953" s="128" t="str">
        <f>VLOOKUP(L5953,COD!$O$12:$P$25,2,FALSE)</f>
        <v>#N/A</v>
      </c>
      <c r="P5953" s="119" t="str">
        <f t="shared" si="5648"/>
        <v>#N/A</v>
      </c>
    </row>
    <row r="5954" ht="23.25" customHeight="1">
      <c r="A5954" s="86" t="str">
        <f t="shared" si="5646"/>
        <v>29</v>
      </c>
      <c r="B5954" s="120">
        <v>29.0</v>
      </c>
      <c r="C5954" s="121" t="str">
        <f t="shared" si="91"/>
        <v/>
      </c>
      <c r="D5954" s="122" t="str">
        <f t="shared" ref="D5954:E5954" si="5675">D5953</f>
        <v/>
      </c>
      <c r="E5954" s="123" t="str">
        <f t="shared" si="5675"/>
        <v/>
      </c>
      <c r="F5954" s="213"/>
      <c r="G5954" s="124"/>
      <c r="H5954" s="125"/>
      <c r="I5954" s="125"/>
      <c r="J5954" s="214"/>
      <c r="K5954" s="185"/>
      <c r="L5954" s="185"/>
      <c r="M5954" s="130"/>
      <c r="N5954" s="118" t="str">
        <f>VLOOKUP(K5954,COD!$O$2:$P$10,2,FALSE)</f>
        <v>#N/A</v>
      </c>
      <c r="O5954" s="118" t="str">
        <f>VLOOKUP(L5954,COD!$O$12:$P$25,2,FALSE)</f>
        <v>#N/A</v>
      </c>
      <c r="P5954" s="119" t="str">
        <f t="shared" si="5648"/>
        <v>#N/A</v>
      </c>
    </row>
    <row r="5955" ht="23.25" customHeight="1">
      <c r="A5955" s="86" t="str">
        <f t="shared" si="5646"/>
        <v>30</v>
      </c>
      <c r="B5955" s="120">
        <v>30.0</v>
      </c>
      <c r="C5955" s="121" t="str">
        <f t="shared" si="91"/>
        <v/>
      </c>
      <c r="D5955" s="122" t="str">
        <f t="shared" ref="D5955:E5955" si="5676">D5954</f>
        <v/>
      </c>
      <c r="E5955" s="123" t="str">
        <f t="shared" si="5676"/>
        <v/>
      </c>
      <c r="F5955" s="213"/>
      <c r="G5955" s="124"/>
      <c r="H5955" s="125"/>
      <c r="I5955" s="125"/>
      <c r="J5955" s="214"/>
      <c r="K5955" s="185"/>
      <c r="L5955" s="185"/>
      <c r="M5955" s="131"/>
      <c r="N5955" s="128" t="str">
        <f>VLOOKUP(K5955,COD!$O$2:$P$10,2,FALSE)</f>
        <v>#N/A</v>
      </c>
      <c r="O5955" s="128" t="str">
        <f>VLOOKUP(L5955,COD!$O$12:$P$25,2,FALSE)</f>
        <v>#N/A</v>
      </c>
      <c r="P5955" s="119" t="str">
        <f t="shared" si="5648"/>
        <v>#N/A</v>
      </c>
    </row>
    <row r="5956" ht="23.25" customHeight="1">
      <c r="A5956" s="86" t="str">
        <f t="shared" si="5646"/>
        <v>31</v>
      </c>
      <c r="B5956" s="120">
        <v>31.0</v>
      </c>
      <c r="C5956" s="121" t="str">
        <f t="shared" si="91"/>
        <v/>
      </c>
      <c r="D5956" s="122" t="str">
        <f t="shared" ref="D5956:E5956" si="5677">D5955</f>
        <v/>
      </c>
      <c r="E5956" s="123" t="str">
        <f t="shared" si="5677"/>
        <v/>
      </c>
      <c r="F5956" s="213"/>
      <c r="G5956" s="124"/>
      <c r="H5956" s="125"/>
      <c r="I5956" s="125"/>
      <c r="J5956" s="214"/>
      <c r="K5956" s="186"/>
      <c r="L5956" s="186"/>
      <c r="M5956" s="130"/>
      <c r="N5956" s="118" t="str">
        <f>VLOOKUP(K5956,COD!$O$2:$P$10,2,FALSE)</f>
        <v>#N/A</v>
      </c>
      <c r="O5956" s="118" t="str">
        <f>VLOOKUP(L5956,COD!$O$12:$P$25,2,FALSE)</f>
        <v>#N/A</v>
      </c>
      <c r="P5956" s="119" t="str">
        <f t="shared" si="5648"/>
        <v>#N/A</v>
      </c>
    </row>
    <row r="5957" ht="23.25" customHeight="1">
      <c r="A5957" s="86" t="str">
        <f t="shared" si="5646"/>
        <v>32</v>
      </c>
      <c r="B5957" s="120">
        <v>32.0</v>
      </c>
      <c r="C5957" s="121" t="str">
        <f t="shared" si="91"/>
        <v/>
      </c>
      <c r="D5957" s="122" t="str">
        <f t="shared" ref="D5957:E5957" si="5678">D5956</f>
        <v/>
      </c>
      <c r="E5957" s="123" t="str">
        <f t="shared" si="5678"/>
        <v/>
      </c>
      <c r="F5957" s="213"/>
      <c r="G5957" s="124"/>
      <c r="H5957" s="125"/>
      <c r="I5957" s="125"/>
      <c r="J5957" s="214"/>
      <c r="K5957" s="185"/>
      <c r="L5957" s="185"/>
      <c r="M5957" s="131"/>
      <c r="N5957" s="128" t="str">
        <f>VLOOKUP(K5957,COD!$O$2:$P$10,2,FALSE)</f>
        <v>#N/A</v>
      </c>
      <c r="O5957" s="128" t="str">
        <f>VLOOKUP(L5957,COD!$O$12:$P$25,2,FALSE)</f>
        <v>#N/A</v>
      </c>
      <c r="P5957" s="119" t="str">
        <f t="shared" si="5648"/>
        <v>#N/A</v>
      </c>
    </row>
    <row r="5958" ht="23.25" customHeight="1">
      <c r="A5958" s="86" t="str">
        <f t="shared" si="5646"/>
        <v>33</v>
      </c>
      <c r="B5958" s="120">
        <v>33.0</v>
      </c>
      <c r="C5958" s="121" t="str">
        <f t="shared" si="91"/>
        <v/>
      </c>
      <c r="D5958" s="122" t="str">
        <f t="shared" ref="D5958:E5958" si="5679">D5957</f>
        <v/>
      </c>
      <c r="E5958" s="123" t="str">
        <f t="shared" si="5679"/>
        <v/>
      </c>
      <c r="F5958" s="213"/>
      <c r="G5958" s="124"/>
      <c r="H5958" s="125"/>
      <c r="I5958" s="125"/>
      <c r="J5958" s="214"/>
      <c r="K5958" s="185"/>
      <c r="L5958" s="185"/>
      <c r="M5958" s="132"/>
      <c r="N5958" s="118" t="str">
        <f>VLOOKUP(K5958,COD!$O$2:$P$10,2,FALSE)</f>
        <v>#N/A</v>
      </c>
      <c r="O5958" s="118" t="str">
        <f>VLOOKUP(L5958,COD!$O$12:$P$25,2,FALSE)</f>
        <v>#N/A</v>
      </c>
      <c r="P5958" s="119" t="str">
        <f t="shared" si="5648"/>
        <v>#N/A</v>
      </c>
    </row>
    <row r="5959" ht="23.25" customHeight="1">
      <c r="A5959" s="86" t="str">
        <f t="shared" si="5646"/>
        <v>34</v>
      </c>
      <c r="B5959" s="120">
        <v>34.0</v>
      </c>
      <c r="C5959" s="121" t="str">
        <f t="shared" si="91"/>
        <v/>
      </c>
      <c r="D5959" s="122" t="str">
        <f t="shared" ref="D5959:E5959" si="5680">D5958</f>
        <v/>
      </c>
      <c r="E5959" s="123" t="str">
        <f t="shared" si="5680"/>
        <v/>
      </c>
      <c r="F5959" s="213"/>
      <c r="G5959" s="124"/>
      <c r="H5959" s="125"/>
      <c r="I5959" s="125"/>
      <c r="J5959" s="214"/>
      <c r="K5959" s="185"/>
      <c r="L5959" s="185"/>
      <c r="M5959" s="127"/>
      <c r="N5959" s="128" t="str">
        <f>VLOOKUP(K5959,COD!$O$2:$P$10,2,FALSE)</f>
        <v>#N/A</v>
      </c>
      <c r="O5959" s="128" t="str">
        <f>VLOOKUP(L5959,COD!$O$12:$P$25,2,FALSE)</f>
        <v>#N/A</v>
      </c>
      <c r="P5959" s="119" t="str">
        <f t="shared" si="5648"/>
        <v>#N/A</v>
      </c>
    </row>
    <row r="5960" ht="23.25" customHeight="1">
      <c r="A5960" s="86" t="str">
        <f t="shared" si="5646"/>
        <v>35</v>
      </c>
      <c r="B5960" s="120">
        <v>35.0</v>
      </c>
      <c r="C5960" s="121" t="str">
        <f t="shared" si="91"/>
        <v/>
      </c>
      <c r="D5960" s="122" t="str">
        <f t="shared" ref="D5960:E5960" si="5681">D5959</f>
        <v/>
      </c>
      <c r="E5960" s="123" t="str">
        <f t="shared" si="5681"/>
        <v/>
      </c>
      <c r="F5960" s="213"/>
      <c r="G5960" s="124"/>
      <c r="H5960" s="125"/>
      <c r="I5960" s="125"/>
      <c r="J5960" s="214"/>
      <c r="K5960" s="185"/>
      <c r="L5960" s="185"/>
      <c r="M5960" s="130"/>
      <c r="N5960" s="118" t="str">
        <f>VLOOKUP(K5960,COD!$O$2:$P$10,2,FALSE)</f>
        <v>#N/A</v>
      </c>
      <c r="O5960" s="118" t="str">
        <f>VLOOKUP(L5960,COD!$O$12:$P$25,2,FALSE)</f>
        <v>#N/A</v>
      </c>
      <c r="P5960" s="119" t="str">
        <f t="shared" si="5648"/>
        <v>#N/A</v>
      </c>
    </row>
    <row r="5961" ht="23.25" customHeight="1">
      <c r="A5961" s="86" t="str">
        <f t="shared" si="5646"/>
        <v>36</v>
      </c>
      <c r="B5961" s="120">
        <v>36.0</v>
      </c>
      <c r="C5961" s="121" t="str">
        <f t="shared" si="91"/>
        <v/>
      </c>
      <c r="D5961" s="122" t="str">
        <f t="shared" ref="D5961:E5961" si="5682">D5960</f>
        <v/>
      </c>
      <c r="E5961" s="123" t="str">
        <f t="shared" si="5682"/>
        <v/>
      </c>
      <c r="F5961" s="213"/>
      <c r="G5961" s="124"/>
      <c r="H5961" s="125"/>
      <c r="I5961" s="125"/>
      <c r="J5961" s="214"/>
      <c r="K5961" s="185"/>
      <c r="L5961" s="185"/>
      <c r="M5961" s="127"/>
      <c r="N5961" s="128" t="str">
        <f>VLOOKUP(K5961,COD!$O$2:$P$10,2,FALSE)</f>
        <v>#N/A</v>
      </c>
      <c r="O5961" s="128" t="str">
        <f>VLOOKUP(L5961,COD!$O$12:$P$25,2,FALSE)</f>
        <v>#N/A</v>
      </c>
      <c r="P5961" s="119" t="str">
        <f t="shared" si="5648"/>
        <v>#N/A</v>
      </c>
    </row>
    <row r="5962" ht="23.25" customHeight="1">
      <c r="A5962" s="86" t="str">
        <f t="shared" si="5646"/>
        <v>37</v>
      </c>
      <c r="B5962" s="120">
        <v>37.0</v>
      </c>
      <c r="C5962" s="121" t="str">
        <f t="shared" si="91"/>
        <v/>
      </c>
      <c r="D5962" s="122" t="str">
        <f t="shared" ref="D5962:E5962" si="5683">D5961</f>
        <v/>
      </c>
      <c r="E5962" s="123" t="str">
        <f t="shared" si="5683"/>
        <v/>
      </c>
      <c r="F5962" s="213"/>
      <c r="G5962" s="124"/>
      <c r="H5962" s="125"/>
      <c r="I5962" s="125"/>
      <c r="J5962" s="215"/>
      <c r="K5962" s="185"/>
      <c r="L5962" s="185"/>
      <c r="M5962" s="132"/>
      <c r="N5962" s="118" t="str">
        <f>VLOOKUP(K5962,COD!$O$2:$P$10,2,FALSE)</f>
        <v>#N/A</v>
      </c>
      <c r="O5962" s="118" t="str">
        <f>VLOOKUP(L5962,COD!$O$12:$P$25,2,FALSE)</f>
        <v>#N/A</v>
      </c>
      <c r="P5962" s="119" t="str">
        <f t="shared" si="5648"/>
        <v>#N/A</v>
      </c>
    </row>
    <row r="5963" ht="23.25" customHeight="1">
      <c r="A5963" s="86" t="str">
        <f t="shared" si="5646"/>
        <v>38</v>
      </c>
      <c r="B5963" s="120">
        <v>38.0</v>
      </c>
      <c r="C5963" s="121" t="str">
        <f t="shared" si="91"/>
        <v/>
      </c>
      <c r="D5963" s="122" t="str">
        <f t="shared" ref="D5963:E5963" si="5684">D5962</f>
        <v/>
      </c>
      <c r="E5963" s="123" t="str">
        <f t="shared" si="5684"/>
        <v/>
      </c>
      <c r="F5963" s="213"/>
      <c r="G5963" s="124"/>
      <c r="H5963" s="125"/>
      <c r="I5963" s="125"/>
      <c r="J5963" s="214"/>
      <c r="K5963" s="185"/>
      <c r="L5963" s="185"/>
      <c r="M5963" s="127"/>
      <c r="N5963" s="128" t="str">
        <f>VLOOKUP(K5963,COD!$O$2:$P$10,2,FALSE)</f>
        <v>#N/A</v>
      </c>
      <c r="O5963" s="128" t="str">
        <f>VLOOKUP(L5963,COD!$O$12:$P$25,2,FALSE)</f>
        <v>#N/A</v>
      </c>
      <c r="P5963" s="119" t="str">
        <f t="shared" si="5648"/>
        <v>#N/A</v>
      </c>
    </row>
    <row r="5964" ht="23.25" customHeight="1">
      <c r="A5964" s="86" t="str">
        <f t="shared" si="5646"/>
        <v>39</v>
      </c>
      <c r="B5964" s="120">
        <v>39.0</v>
      </c>
      <c r="C5964" s="121" t="str">
        <f t="shared" si="91"/>
        <v/>
      </c>
      <c r="D5964" s="122" t="str">
        <f t="shared" ref="D5964:E5964" si="5685">D5963</f>
        <v/>
      </c>
      <c r="E5964" s="123" t="str">
        <f t="shared" si="5685"/>
        <v/>
      </c>
      <c r="F5964" s="213"/>
      <c r="G5964" s="124"/>
      <c r="H5964" s="125"/>
      <c r="I5964" s="125"/>
      <c r="J5964" s="214"/>
      <c r="K5964" s="185"/>
      <c r="L5964" s="186"/>
      <c r="M5964" s="132"/>
      <c r="N5964" s="118" t="str">
        <f>VLOOKUP(K5964,COD!$O$2:$P$10,2,FALSE)</f>
        <v>#N/A</v>
      </c>
      <c r="O5964" s="118" t="str">
        <f>VLOOKUP(L5964,COD!$O$12:$P$25,2,FALSE)</f>
        <v>#N/A</v>
      </c>
      <c r="P5964" s="119" t="str">
        <f t="shared" si="5648"/>
        <v>#N/A</v>
      </c>
    </row>
    <row r="5965" ht="23.25" customHeight="1">
      <c r="A5965" s="86" t="str">
        <f t="shared" si="5646"/>
        <v>40</v>
      </c>
      <c r="B5965" s="120">
        <v>40.0</v>
      </c>
      <c r="C5965" s="121" t="str">
        <f t="shared" si="91"/>
        <v/>
      </c>
      <c r="D5965" s="122" t="str">
        <f t="shared" ref="D5965:E5965" si="5686">D5964</f>
        <v/>
      </c>
      <c r="E5965" s="123" t="str">
        <f t="shared" si="5686"/>
        <v/>
      </c>
      <c r="F5965" s="213"/>
      <c r="G5965" s="124"/>
      <c r="H5965" s="125"/>
      <c r="I5965" s="125"/>
      <c r="J5965" s="214"/>
      <c r="K5965" s="185"/>
      <c r="L5965" s="186"/>
      <c r="M5965" s="131"/>
      <c r="N5965" s="128" t="str">
        <f>VLOOKUP(K5965,COD!$O$2:$P$10,2,FALSE)</f>
        <v>#N/A</v>
      </c>
      <c r="O5965" s="128" t="str">
        <f>VLOOKUP(L5965,COD!$O$12:$P$25,2,FALSE)</f>
        <v>#N/A</v>
      </c>
      <c r="P5965" s="119" t="str">
        <f t="shared" si="5648"/>
        <v>#N/A</v>
      </c>
    </row>
    <row r="5966" ht="23.25" customHeight="1">
      <c r="A5966" s="86" t="str">
        <f t="shared" si="5646"/>
        <v>41</v>
      </c>
      <c r="B5966" s="120">
        <v>41.0</v>
      </c>
      <c r="C5966" s="121" t="str">
        <f t="shared" si="91"/>
        <v/>
      </c>
      <c r="D5966" s="122" t="str">
        <f t="shared" ref="D5966:E5966" si="5687">D5965</f>
        <v/>
      </c>
      <c r="E5966" s="123" t="str">
        <f t="shared" si="5687"/>
        <v/>
      </c>
      <c r="F5966" s="213"/>
      <c r="G5966" s="124"/>
      <c r="H5966" s="125"/>
      <c r="I5966" s="125"/>
      <c r="J5966" s="214"/>
      <c r="K5966" s="185"/>
      <c r="L5966" s="186"/>
      <c r="M5966" s="132"/>
      <c r="N5966" s="118" t="str">
        <f>VLOOKUP(K5966,COD!$O$2:$P$10,2,FALSE)</f>
        <v>#N/A</v>
      </c>
      <c r="O5966" s="118" t="str">
        <f>VLOOKUP(L5966,COD!$O$12:$P$25,2,FALSE)</f>
        <v>#N/A</v>
      </c>
      <c r="P5966" s="119" t="str">
        <f t="shared" si="5648"/>
        <v>#N/A</v>
      </c>
    </row>
    <row r="5967" ht="23.25" customHeight="1">
      <c r="A5967" s="86" t="str">
        <f t="shared" si="5646"/>
        <v>42</v>
      </c>
      <c r="B5967" s="120">
        <v>42.0</v>
      </c>
      <c r="C5967" s="121" t="str">
        <f t="shared" si="91"/>
        <v/>
      </c>
      <c r="D5967" s="122" t="str">
        <f t="shared" ref="D5967:E5967" si="5688">D5966</f>
        <v/>
      </c>
      <c r="E5967" s="123" t="str">
        <f t="shared" si="5688"/>
        <v/>
      </c>
      <c r="F5967" s="213"/>
      <c r="G5967" s="124"/>
      <c r="H5967" s="125"/>
      <c r="I5967" s="125"/>
      <c r="J5967" s="214"/>
      <c r="K5967" s="185"/>
      <c r="L5967" s="188"/>
      <c r="M5967" s="127"/>
      <c r="N5967" s="128" t="str">
        <f>VLOOKUP(K5967,COD!$O$2:$P$10,2,FALSE)</f>
        <v>#N/A</v>
      </c>
      <c r="O5967" s="128" t="str">
        <f>VLOOKUP(L5967,COD!$O$12:$P$25,2,FALSE)</f>
        <v>#N/A</v>
      </c>
      <c r="P5967" s="119" t="str">
        <f t="shared" si="5648"/>
        <v>#N/A</v>
      </c>
    </row>
    <row r="5968" ht="23.25" customHeight="1">
      <c r="A5968" s="86" t="str">
        <f t="shared" si="5646"/>
        <v>43</v>
      </c>
      <c r="B5968" s="120">
        <v>43.0</v>
      </c>
      <c r="C5968" s="121" t="str">
        <f t="shared" si="91"/>
        <v/>
      </c>
      <c r="D5968" s="122" t="str">
        <f t="shared" ref="D5968:E5968" si="5689">D5967</f>
        <v/>
      </c>
      <c r="E5968" s="123" t="str">
        <f t="shared" si="5689"/>
        <v/>
      </c>
      <c r="F5968" s="213"/>
      <c r="G5968" s="124"/>
      <c r="H5968" s="125"/>
      <c r="I5968" s="125"/>
      <c r="J5968" s="214"/>
      <c r="K5968" s="186"/>
      <c r="L5968" s="186"/>
      <c r="M5968" s="130"/>
      <c r="N5968" s="118" t="str">
        <f>VLOOKUP(K5968,COD!$O$2:$P$10,2,FALSE)</f>
        <v>#N/A</v>
      </c>
      <c r="O5968" s="118" t="str">
        <f>VLOOKUP(L5968,COD!$O$12:$P$25,2,FALSE)</f>
        <v>#N/A</v>
      </c>
      <c r="P5968" s="119" t="str">
        <f t="shared" si="5648"/>
        <v>#N/A</v>
      </c>
    </row>
    <row r="5969" ht="23.25" customHeight="1">
      <c r="A5969" s="86" t="str">
        <f t="shared" si="5646"/>
        <v>44</v>
      </c>
      <c r="B5969" s="120">
        <v>44.0</v>
      </c>
      <c r="C5969" s="121" t="str">
        <f t="shared" si="91"/>
        <v/>
      </c>
      <c r="D5969" s="122" t="str">
        <f t="shared" ref="D5969:E5969" si="5690">D5968</f>
        <v/>
      </c>
      <c r="E5969" s="123" t="str">
        <f t="shared" si="5690"/>
        <v/>
      </c>
      <c r="F5969" s="213"/>
      <c r="G5969" s="124"/>
      <c r="H5969" s="125"/>
      <c r="I5969" s="125"/>
      <c r="J5969" s="214"/>
      <c r="K5969" s="186"/>
      <c r="L5969" s="186"/>
      <c r="M5969" s="131"/>
      <c r="N5969" s="128" t="str">
        <f>VLOOKUP(K5969,COD!$O$2:$P$10,2,FALSE)</f>
        <v>#N/A</v>
      </c>
      <c r="O5969" s="128" t="str">
        <f>VLOOKUP(L5969,COD!$O$12:$P$25,2,FALSE)</f>
        <v>#N/A</v>
      </c>
      <c r="P5969" s="119" t="str">
        <f t="shared" si="5648"/>
        <v>#N/A</v>
      </c>
    </row>
    <row r="5970" ht="23.25" customHeight="1">
      <c r="A5970" s="86" t="str">
        <f t="shared" si="5646"/>
        <v>45</v>
      </c>
      <c r="B5970" s="120">
        <v>45.0</v>
      </c>
      <c r="C5970" s="121" t="str">
        <f t="shared" si="91"/>
        <v/>
      </c>
      <c r="D5970" s="122" t="str">
        <f t="shared" ref="D5970:E5970" si="5691">D5969</f>
        <v/>
      </c>
      <c r="E5970" s="123" t="str">
        <f t="shared" si="5691"/>
        <v/>
      </c>
      <c r="F5970" s="213"/>
      <c r="G5970" s="124"/>
      <c r="H5970" s="125"/>
      <c r="I5970" s="125"/>
      <c r="J5970" s="214"/>
      <c r="K5970" s="189"/>
      <c r="L5970" s="190"/>
      <c r="M5970" s="132"/>
      <c r="N5970" s="118" t="str">
        <f>VLOOKUP(K5970,COD!$O$2:$P$10,2,FALSE)</f>
        <v>#N/A</v>
      </c>
      <c r="O5970" s="118" t="str">
        <f>VLOOKUP(L5970,COD!$O$12:$P$25,2,FALSE)</f>
        <v>#N/A</v>
      </c>
      <c r="P5970" s="119" t="str">
        <f t="shared" si="5648"/>
        <v>#N/A</v>
      </c>
    </row>
    <row r="5971" ht="23.25" customHeight="1">
      <c r="A5971" s="86" t="str">
        <f t="shared" si="5646"/>
        <v>46</v>
      </c>
      <c r="B5971" s="120">
        <v>46.0</v>
      </c>
      <c r="C5971" s="121" t="str">
        <f t="shared" si="91"/>
        <v/>
      </c>
      <c r="D5971" s="122" t="str">
        <f t="shared" ref="D5971:E5971" si="5692">D5970</f>
        <v/>
      </c>
      <c r="E5971" s="123" t="str">
        <f t="shared" si="5692"/>
        <v/>
      </c>
      <c r="F5971" s="213"/>
      <c r="G5971" s="124"/>
      <c r="H5971" s="125"/>
      <c r="I5971" s="125"/>
      <c r="J5971" s="215"/>
      <c r="K5971" s="186"/>
      <c r="L5971" s="186"/>
      <c r="M5971" s="127"/>
      <c r="N5971" s="128" t="str">
        <f>VLOOKUP(K5971,COD!$O$2:$P$10,2,FALSE)</f>
        <v>#N/A</v>
      </c>
      <c r="O5971" s="128" t="str">
        <f>VLOOKUP(L5971,COD!$O$12:$P$25,2,FALSE)</f>
        <v>#N/A</v>
      </c>
      <c r="P5971" s="119" t="str">
        <f t="shared" si="5648"/>
        <v>#N/A</v>
      </c>
    </row>
    <row r="5972" ht="23.25" customHeight="1">
      <c r="A5972" s="86" t="str">
        <f t="shared" si="5646"/>
        <v>47</v>
      </c>
      <c r="B5972" s="120">
        <v>47.0</v>
      </c>
      <c r="C5972" s="121" t="str">
        <f t="shared" si="91"/>
        <v/>
      </c>
      <c r="D5972" s="122" t="str">
        <f t="shared" ref="D5972:E5972" si="5693">D5971</f>
        <v/>
      </c>
      <c r="E5972" s="123" t="str">
        <f t="shared" si="5693"/>
        <v/>
      </c>
      <c r="F5972" s="213"/>
      <c r="G5972" s="124"/>
      <c r="H5972" s="125"/>
      <c r="I5972" s="125"/>
      <c r="J5972" s="214"/>
      <c r="K5972" s="185"/>
      <c r="L5972" s="186"/>
      <c r="M5972" s="132"/>
      <c r="N5972" s="118" t="str">
        <f>VLOOKUP(K5972,COD!$O$2:$P$10,2,FALSE)</f>
        <v>#N/A</v>
      </c>
      <c r="O5972" s="118" t="str">
        <f>VLOOKUP(L5972,COD!$O$12:$P$25,2,FALSE)</f>
        <v>#N/A</v>
      </c>
      <c r="P5972" s="119" t="str">
        <f t="shared" si="5648"/>
        <v>#N/A</v>
      </c>
    </row>
    <row r="5973" ht="23.25" customHeight="1">
      <c r="A5973" s="86" t="str">
        <f t="shared" si="5646"/>
        <v>48</v>
      </c>
      <c r="B5973" s="120">
        <v>48.0</v>
      </c>
      <c r="C5973" s="121" t="str">
        <f t="shared" si="91"/>
        <v/>
      </c>
      <c r="D5973" s="122" t="str">
        <f t="shared" ref="D5973:E5973" si="5694">D5972</f>
        <v/>
      </c>
      <c r="E5973" s="123" t="str">
        <f t="shared" si="5694"/>
        <v/>
      </c>
      <c r="F5973" s="213"/>
      <c r="G5973" s="124"/>
      <c r="H5973" s="125"/>
      <c r="I5973" s="125"/>
      <c r="J5973" s="214"/>
      <c r="K5973" s="186"/>
      <c r="L5973" s="186"/>
      <c r="M5973" s="127"/>
      <c r="N5973" s="128" t="str">
        <f>VLOOKUP(K5973,COD!$O$2:$P$10,2,FALSE)</f>
        <v>#N/A</v>
      </c>
      <c r="O5973" s="128" t="str">
        <f>VLOOKUP(L5973,COD!$O$12:$P$25,2,FALSE)</f>
        <v>#N/A</v>
      </c>
      <c r="P5973" s="119" t="str">
        <f t="shared" si="5648"/>
        <v>#N/A</v>
      </c>
    </row>
    <row r="5974" ht="23.25" customHeight="1">
      <c r="A5974" s="86" t="str">
        <f t="shared" si="5646"/>
        <v>49</v>
      </c>
      <c r="B5974" s="120">
        <v>49.0</v>
      </c>
      <c r="C5974" s="121" t="str">
        <f t="shared" si="91"/>
        <v/>
      </c>
      <c r="D5974" s="122" t="str">
        <f t="shared" ref="D5974:E5974" si="5695">D5973</f>
        <v/>
      </c>
      <c r="E5974" s="123" t="str">
        <f t="shared" si="5695"/>
        <v/>
      </c>
      <c r="F5974" s="213"/>
      <c r="G5974" s="124"/>
      <c r="H5974" s="125"/>
      <c r="I5974" s="125"/>
      <c r="J5974" s="214"/>
      <c r="K5974" s="185"/>
      <c r="L5974" s="186"/>
      <c r="M5974" s="132"/>
      <c r="N5974" s="118" t="str">
        <f>VLOOKUP(K5974,COD!$O$2:$P$10,2,FALSE)</f>
        <v>#N/A</v>
      </c>
      <c r="O5974" s="118" t="str">
        <f>VLOOKUP(L5974,COD!$O$12:$P$25,2,FALSE)</f>
        <v>#N/A</v>
      </c>
      <c r="P5974" s="119" t="str">
        <f t="shared" si="5648"/>
        <v>#N/A</v>
      </c>
    </row>
    <row r="5975" ht="23.25" customHeight="1">
      <c r="A5975" s="86" t="str">
        <f t="shared" si="5646"/>
        <v>50</v>
      </c>
      <c r="B5975" s="120">
        <v>50.0</v>
      </c>
      <c r="C5975" s="121" t="str">
        <f t="shared" si="91"/>
        <v/>
      </c>
      <c r="D5975" s="122" t="str">
        <f t="shared" ref="D5975:E5975" si="5696">D5974</f>
        <v/>
      </c>
      <c r="E5975" s="123" t="str">
        <f t="shared" si="5696"/>
        <v/>
      </c>
      <c r="F5975" s="213"/>
      <c r="G5975" s="124"/>
      <c r="H5975" s="125"/>
      <c r="I5975" s="125"/>
      <c r="J5975" s="214"/>
      <c r="K5975" s="186"/>
      <c r="L5975" s="186"/>
      <c r="M5975" s="127"/>
      <c r="N5975" s="128" t="str">
        <f>VLOOKUP(K5975,COD!$O$2:$P$10,2,FALSE)</f>
        <v>#N/A</v>
      </c>
      <c r="O5975" s="128" t="str">
        <f>VLOOKUP(L5975,COD!$O$12:$P$25,2,FALSE)</f>
        <v>#N/A</v>
      </c>
      <c r="P5975" s="119" t="str">
        <f t="shared" si="5648"/>
        <v>#N/A</v>
      </c>
    </row>
    <row r="5976" ht="23.25" customHeight="1">
      <c r="A5976" s="86" t="str">
        <f t="shared" si="5646"/>
        <v>51</v>
      </c>
      <c r="B5976" s="120">
        <v>51.0</v>
      </c>
      <c r="C5976" s="121" t="str">
        <f t="shared" si="91"/>
        <v/>
      </c>
      <c r="D5976" s="122" t="str">
        <f t="shared" ref="D5976:E5976" si="5697">D5975</f>
        <v/>
      </c>
      <c r="E5976" s="123" t="str">
        <f t="shared" si="5697"/>
        <v/>
      </c>
      <c r="F5976" s="213"/>
      <c r="G5976" s="124"/>
      <c r="H5976" s="125"/>
      <c r="I5976" s="125"/>
      <c r="J5976" s="215"/>
      <c r="K5976" s="186"/>
      <c r="L5976" s="186"/>
      <c r="M5976" s="130"/>
      <c r="N5976" s="118" t="str">
        <f>VLOOKUP(K5976,COD!$O$2:$P$10,2,FALSE)</f>
        <v>#N/A</v>
      </c>
      <c r="O5976" s="118" t="str">
        <f>VLOOKUP(L5976,COD!$O$12:$P$25,2,FALSE)</f>
        <v>#N/A</v>
      </c>
      <c r="P5976" s="119" t="str">
        <f t="shared" si="5648"/>
        <v>#N/A</v>
      </c>
    </row>
    <row r="5977" ht="23.25" customHeight="1">
      <c r="A5977" s="86" t="str">
        <f t="shared" si="5646"/>
        <v>52</v>
      </c>
      <c r="B5977" s="120">
        <v>52.0</v>
      </c>
      <c r="C5977" s="121" t="str">
        <f t="shared" si="91"/>
        <v/>
      </c>
      <c r="D5977" s="122" t="str">
        <f t="shared" ref="D5977:E5977" si="5698">D5976</f>
        <v/>
      </c>
      <c r="E5977" s="123" t="str">
        <f t="shared" si="5698"/>
        <v/>
      </c>
      <c r="F5977" s="213"/>
      <c r="G5977" s="124"/>
      <c r="H5977" s="125"/>
      <c r="I5977" s="125"/>
      <c r="J5977" s="214"/>
      <c r="K5977" s="186"/>
      <c r="L5977" s="186"/>
      <c r="M5977" s="127"/>
      <c r="N5977" s="128" t="str">
        <f>VLOOKUP(K5977,COD!$O$2:$P$10,2,FALSE)</f>
        <v>#N/A</v>
      </c>
      <c r="O5977" s="128" t="str">
        <f>VLOOKUP(L5977,COD!$O$12:$P$25,2,FALSE)</f>
        <v>#N/A</v>
      </c>
      <c r="P5977" s="119" t="str">
        <f t="shared" si="5648"/>
        <v>#N/A</v>
      </c>
    </row>
    <row r="5978" ht="23.25" customHeight="1">
      <c r="A5978" s="86" t="str">
        <f t="shared" si="5646"/>
        <v>53</v>
      </c>
      <c r="B5978" s="120">
        <v>53.0</v>
      </c>
      <c r="C5978" s="121" t="str">
        <f t="shared" si="91"/>
        <v/>
      </c>
      <c r="D5978" s="122" t="str">
        <f t="shared" ref="D5978:E5978" si="5699">D5977</f>
        <v/>
      </c>
      <c r="E5978" s="123" t="str">
        <f t="shared" si="5699"/>
        <v/>
      </c>
      <c r="F5978" s="213"/>
      <c r="G5978" s="124"/>
      <c r="H5978" s="125"/>
      <c r="I5978" s="125"/>
      <c r="J5978" s="214"/>
      <c r="K5978" s="185"/>
      <c r="L5978" s="185"/>
      <c r="M5978" s="132"/>
      <c r="N5978" s="118" t="str">
        <f>VLOOKUP(K5978,COD!$O$2:$P$10,2,FALSE)</f>
        <v>#N/A</v>
      </c>
      <c r="O5978" s="118" t="str">
        <f>VLOOKUP(L5978,COD!$O$12:$P$25,2,FALSE)</f>
        <v>#N/A</v>
      </c>
      <c r="P5978" s="119" t="str">
        <f t="shared" si="5648"/>
        <v>#N/A</v>
      </c>
    </row>
    <row r="5979" ht="23.25" customHeight="1">
      <c r="A5979" s="86" t="str">
        <f t="shared" si="5646"/>
        <v>54</v>
      </c>
      <c r="B5979" s="120">
        <v>54.0</v>
      </c>
      <c r="C5979" s="121" t="str">
        <f t="shared" si="91"/>
        <v/>
      </c>
      <c r="D5979" s="122" t="str">
        <f t="shared" ref="D5979:E5979" si="5700">D5978</f>
        <v/>
      </c>
      <c r="E5979" s="123" t="str">
        <f t="shared" si="5700"/>
        <v/>
      </c>
      <c r="F5979" s="213"/>
      <c r="G5979" s="124"/>
      <c r="H5979" s="125"/>
      <c r="I5979" s="125"/>
      <c r="J5979" s="214"/>
      <c r="K5979" s="186"/>
      <c r="L5979" s="186"/>
      <c r="M5979" s="127"/>
      <c r="N5979" s="128" t="str">
        <f>VLOOKUP(K5979,COD!$O$2:$P$10,2,FALSE)</f>
        <v>#N/A</v>
      </c>
      <c r="O5979" s="128" t="str">
        <f>VLOOKUP(L5979,COD!$O$12:$P$25,2,FALSE)</f>
        <v>#N/A</v>
      </c>
      <c r="P5979" s="119" t="str">
        <f t="shared" si="5648"/>
        <v>#N/A</v>
      </c>
    </row>
    <row r="5980" ht="23.25" customHeight="1">
      <c r="A5980" s="86" t="str">
        <f t="shared" si="5646"/>
        <v>55</v>
      </c>
      <c r="B5980" s="120">
        <v>55.0</v>
      </c>
      <c r="C5980" s="121" t="str">
        <f t="shared" si="91"/>
        <v/>
      </c>
      <c r="D5980" s="122" t="str">
        <f t="shared" ref="D5980:E5980" si="5701">D5979</f>
        <v/>
      </c>
      <c r="E5980" s="123" t="str">
        <f t="shared" si="5701"/>
        <v/>
      </c>
      <c r="F5980" s="213"/>
      <c r="G5980" s="124"/>
      <c r="H5980" s="125"/>
      <c r="I5980" s="125"/>
      <c r="J5980" s="214"/>
      <c r="K5980" s="185"/>
      <c r="L5980" s="186"/>
      <c r="M5980" s="130"/>
      <c r="N5980" s="118" t="str">
        <f>VLOOKUP(K5980,COD!$O$2:$P$10,2,FALSE)</f>
        <v>#N/A</v>
      </c>
      <c r="O5980" s="118" t="str">
        <f>VLOOKUP(L5980,COD!$O$12:$P$25,2,FALSE)</f>
        <v>#N/A</v>
      </c>
      <c r="P5980" s="119" t="str">
        <f t="shared" si="5648"/>
        <v>#N/A</v>
      </c>
    </row>
    <row r="5981" ht="23.25" customHeight="1">
      <c r="A5981" s="86" t="str">
        <f t="shared" si="5646"/>
        <v>56</v>
      </c>
      <c r="B5981" s="120">
        <v>56.0</v>
      </c>
      <c r="C5981" s="121" t="str">
        <f t="shared" si="91"/>
        <v/>
      </c>
      <c r="D5981" s="122" t="str">
        <f t="shared" ref="D5981:E5981" si="5702">D5980</f>
        <v/>
      </c>
      <c r="E5981" s="123" t="str">
        <f t="shared" si="5702"/>
        <v/>
      </c>
      <c r="F5981" s="213"/>
      <c r="G5981" s="124"/>
      <c r="H5981" s="125"/>
      <c r="I5981" s="125"/>
      <c r="J5981" s="214"/>
      <c r="K5981" s="186"/>
      <c r="L5981" s="186"/>
      <c r="M5981" s="131"/>
      <c r="N5981" s="128" t="str">
        <f>VLOOKUP(K5981,COD!$O$2:$P$10,2,FALSE)</f>
        <v>#N/A</v>
      </c>
      <c r="O5981" s="128" t="str">
        <f>VLOOKUP(L5981,COD!$O$12:$P$25,2,FALSE)</f>
        <v>#N/A</v>
      </c>
      <c r="P5981" s="119" t="str">
        <f t="shared" si="5648"/>
        <v>#N/A</v>
      </c>
    </row>
    <row r="5982" ht="23.25" customHeight="1">
      <c r="A5982" s="86" t="str">
        <f t="shared" si="5646"/>
        <v>57</v>
      </c>
      <c r="B5982" s="120">
        <v>57.0</v>
      </c>
      <c r="C5982" s="121" t="str">
        <f t="shared" si="91"/>
        <v/>
      </c>
      <c r="D5982" s="122" t="str">
        <f t="shared" ref="D5982:E5982" si="5703">D5981</f>
        <v/>
      </c>
      <c r="E5982" s="123" t="str">
        <f t="shared" si="5703"/>
        <v/>
      </c>
      <c r="F5982" s="213"/>
      <c r="G5982" s="124"/>
      <c r="H5982" s="125"/>
      <c r="I5982" s="125"/>
      <c r="J5982" s="214"/>
      <c r="K5982" s="185"/>
      <c r="L5982" s="185"/>
      <c r="M5982" s="132"/>
      <c r="N5982" s="118" t="str">
        <f>VLOOKUP(K5982,COD!$O$2:$P$10,2,FALSE)</f>
        <v>#N/A</v>
      </c>
      <c r="O5982" s="118" t="str">
        <f>VLOOKUP(L5982,COD!$O$12:$P$25,2,FALSE)</f>
        <v>#N/A</v>
      </c>
      <c r="P5982" s="119" t="str">
        <f t="shared" si="5648"/>
        <v>#N/A</v>
      </c>
    </row>
    <row r="5983" ht="23.25" customHeight="1">
      <c r="A5983" s="86" t="str">
        <f t="shared" si="5646"/>
        <v>58</v>
      </c>
      <c r="B5983" s="120">
        <v>58.0</v>
      </c>
      <c r="C5983" s="121" t="str">
        <f t="shared" si="91"/>
        <v/>
      </c>
      <c r="D5983" s="122" t="str">
        <f t="shared" ref="D5983:E5983" si="5704">D5982</f>
        <v/>
      </c>
      <c r="E5983" s="123" t="str">
        <f t="shared" si="5704"/>
        <v/>
      </c>
      <c r="F5983" s="213"/>
      <c r="G5983" s="124"/>
      <c r="H5983" s="125"/>
      <c r="I5983" s="125"/>
      <c r="J5983" s="214"/>
      <c r="K5983" s="185"/>
      <c r="L5983" s="185"/>
      <c r="M5983" s="127"/>
      <c r="N5983" s="128" t="str">
        <f>VLOOKUP(K5983,COD!$O$2:$P$10,2,FALSE)</f>
        <v>#N/A</v>
      </c>
      <c r="O5983" s="128" t="str">
        <f>VLOOKUP(L5983,COD!$O$12:$P$25,2,FALSE)</f>
        <v>#N/A</v>
      </c>
      <c r="P5983" s="119" t="str">
        <f t="shared" si="5648"/>
        <v>#N/A</v>
      </c>
    </row>
    <row r="5984" ht="23.25" customHeight="1">
      <c r="A5984" s="86" t="str">
        <f t="shared" si="5646"/>
        <v>59</v>
      </c>
      <c r="B5984" s="120">
        <v>59.0</v>
      </c>
      <c r="C5984" s="121" t="str">
        <f t="shared" si="91"/>
        <v/>
      </c>
      <c r="D5984" s="122" t="str">
        <f t="shared" ref="D5984:E5984" si="5705">D5983</f>
        <v/>
      </c>
      <c r="E5984" s="123" t="str">
        <f t="shared" si="5705"/>
        <v/>
      </c>
      <c r="F5984" s="213"/>
      <c r="G5984" s="124"/>
      <c r="H5984" s="125"/>
      <c r="I5984" s="125"/>
      <c r="J5984" s="214"/>
      <c r="K5984" s="185"/>
      <c r="L5984" s="185"/>
      <c r="M5984" s="132"/>
      <c r="N5984" s="118" t="str">
        <f>VLOOKUP(K5984,COD!$O$2:$P$10,2,FALSE)</f>
        <v>#N/A</v>
      </c>
      <c r="O5984" s="118" t="str">
        <f>VLOOKUP(L5984,COD!$O$12:$P$25,2,FALSE)</f>
        <v>#N/A</v>
      </c>
      <c r="P5984" s="119" t="str">
        <f t="shared" si="5648"/>
        <v>#N/A</v>
      </c>
    </row>
    <row r="5985" ht="23.25" customHeight="1">
      <c r="A5985" s="86" t="str">
        <f t="shared" si="5646"/>
        <v>60</v>
      </c>
      <c r="B5985" s="120">
        <v>60.0</v>
      </c>
      <c r="C5985" s="121" t="str">
        <f t="shared" si="91"/>
        <v/>
      </c>
      <c r="D5985" s="122" t="str">
        <f t="shared" ref="D5985:E5985" si="5706">D5984</f>
        <v/>
      </c>
      <c r="E5985" s="123" t="str">
        <f t="shared" si="5706"/>
        <v/>
      </c>
      <c r="F5985" s="213"/>
      <c r="G5985" s="124"/>
      <c r="H5985" s="125"/>
      <c r="I5985" s="125"/>
      <c r="J5985" s="214"/>
      <c r="K5985" s="185"/>
      <c r="L5985" s="185"/>
      <c r="M5985" s="127"/>
      <c r="N5985" s="128" t="str">
        <f>VLOOKUP(K5985,COD!$O$2:$P$10,2,FALSE)</f>
        <v>#N/A</v>
      </c>
      <c r="O5985" s="128" t="str">
        <f>VLOOKUP(L5985,COD!$O$12:$P$25,2,FALSE)</f>
        <v>#N/A</v>
      </c>
      <c r="P5985" s="119" t="str">
        <f t="shared" si="5648"/>
        <v>#N/A</v>
      </c>
    </row>
    <row r="5986" ht="23.25" customHeight="1">
      <c r="A5986" s="86" t="str">
        <f t="shared" si="5646"/>
        <v>61</v>
      </c>
      <c r="B5986" s="120">
        <v>61.0</v>
      </c>
      <c r="C5986" s="121" t="str">
        <f t="shared" si="91"/>
        <v/>
      </c>
      <c r="D5986" s="122" t="str">
        <f t="shared" ref="D5986:E5986" si="5707">D5985</f>
        <v/>
      </c>
      <c r="E5986" s="123" t="str">
        <f t="shared" si="5707"/>
        <v/>
      </c>
      <c r="F5986" s="213"/>
      <c r="G5986" s="124"/>
      <c r="H5986" s="125"/>
      <c r="I5986" s="125"/>
      <c r="J5986" s="215"/>
      <c r="K5986" s="185"/>
      <c r="L5986" s="185"/>
      <c r="M5986" s="132"/>
      <c r="N5986" s="118" t="str">
        <f>VLOOKUP(K5986,COD!$O$2:$P$10,2,FALSE)</f>
        <v>#N/A</v>
      </c>
      <c r="O5986" s="118" t="str">
        <f>VLOOKUP(L5986,COD!$O$12:$P$25,2,FALSE)</f>
        <v>#N/A</v>
      </c>
      <c r="P5986" s="119" t="str">
        <f t="shared" si="5648"/>
        <v>#N/A</v>
      </c>
    </row>
    <row r="5987" ht="23.25" customHeight="1">
      <c r="A5987" s="86" t="str">
        <f t="shared" si="5646"/>
        <v>62</v>
      </c>
      <c r="B5987" s="120">
        <v>62.0</v>
      </c>
      <c r="C5987" s="121" t="str">
        <f t="shared" si="91"/>
        <v/>
      </c>
      <c r="D5987" s="122" t="str">
        <f t="shared" ref="D5987:E5987" si="5708">D5986</f>
        <v/>
      </c>
      <c r="E5987" s="123" t="str">
        <f t="shared" si="5708"/>
        <v/>
      </c>
      <c r="F5987" s="213"/>
      <c r="G5987" s="124"/>
      <c r="H5987" s="125"/>
      <c r="I5987" s="125"/>
      <c r="J5987" s="215"/>
      <c r="K5987" s="186"/>
      <c r="L5987" s="186"/>
      <c r="M5987" s="131"/>
      <c r="N5987" s="128" t="str">
        <f>VLOOKUP(K5987,COD!$O$2:$P$10,2,FALSE)</f>
        <v>#N/A</v>
      </c>
      <c r="O5987" s="128" t="str">
        <f>VLOOKUP(L5987,COD!$O$12:$P$25,2,FALSE)</f>
        <v>#N/A</v>
      </c>
      <c r="P5987" s="119" t="str">
        <f t="shared" si="5648"/>
        <v>#N/A</v>
      </c>
    </row>
    <row r="5988" ht="23.25" customHeight="1">
      <c r="A5988" s="86" t="str">
        <f t="shared" si="5646"/>
        <v>63</v>
      </c>
      <c r="B5988" s="120">
        <v>63.0</v>
      </c>
      <c r="C5988" s="121" t="str">
        <f t="shared" si="91"/>
        <v/>
      </c>
      <c r="D5988" s="122" t="str">
        <f t="shared" ref="D5988:E5988" si="5709">D5987</f>
        <v/>
      </c>
      <c r="E5988" s="123" t="str">
        <f t="shared" si="5709"/>
        <v/>
      </c>
      <c r="F5988" s="213"/>
      <c r="G5988" s="124"/>
      <c r="H5988" s="125"/>
      <c r="I5988" s="125"/>
      <c r="J5988" s="215"/>
      <c r="K5988" s="185"/>
      <c r="L5988" s="185"/>
      <c r="M5988" s="130"/>
      <c r="N5988" s="118" t="str">
        <f>VLOOKUP(K5988,COD!$O$2:$P$10,2,FALSE)</f>
        <v>#N/A</v>
      </c>
      <c r="O5988" s="118" t="str">
        <f>VLOOKUP(L5988,COD!$O$12:$P$25,2,FALSE)</f>
        <v>#N/A</v>
      </c>
      <c r="P5988" s="119" t="str">
        <f t="shared" si="5648"/>
        <v>#N/A</v>
      </c>
    </row>
    <row r="5989" ht="23.25" customHeight="1">
      <c r="A5989" s="86" t="str">
        <f t="shared" si="5646"/>
        <v>64</v>
      </c>
      <c r="B5989" s="120">
        <v>64.0</v>
      </c>
      <c r="C5989" s="121" t="str">
        <f t="shared" si="91"/>
        <v/>
      </c>
      <c r="D5989" s="122" t="str">
        <f t="shared" ref="D5989:E5989" si="5710">D5988</f>
        <v/>
      </c>
      <c r="E5989" s="123" t="str">
        <f t="shared" si="5710"/>
        <v/>
      </c>
      <c r="F5989" s="213"/>
      <c r="G5989" s="124"/>
      <c r="H5989" s="125"/>
      <c r="I5989" s="125"/>
      <c r="J5989" s="214"/>
      <c r="K5989" s="185"/>
      <c r="L5989" s="185"/>
      <c r="M5989" s="131"/>
      <c r="N5989" s="128" t="str">
        <f>VLOOKUP(K5989,COD!$O$2:$P$10,2,FALSE)</f>
        <v>#N/A</v>
      </c>
      <c r="O5989" s="128" t="str">
        <f>VLOOKUP(L5989,COD!$O$12:$P$25,2,FALSE)</f>
        <v>#N/A</v>
      </c>
      <c r="P5989" s="119" t="str">
        <f t="shared" si="5648"/>
        <v>#N/A</v>
      </c>
    </row>
    <row r="5990" ht="23.25" customHeight="1">
      <c r="A5990" s="86" t="str">
        <f t="shared" si="5646"/>
        <v>65</v>
      </c>
      <c r="B5990" s="120">
        <v>65.0</v>
      </c>
      <c r="C5990" s="121" t="str">
        <f t="shared" si="91"/>
        <v/>
      </c>
      <c r="D5990" s="122" t="str">
        <f t="shared" ref="D5990:E5990" si="5711">D5989</f>
        <v/>
      </c>
      <c r="E5990" s="123" t="str">
        <f t="shared" si="5711"/>
        <v/>
      </c>
      <c r="F5990" s="213"/>
      <c r="G5990" s="124"/>
      <c r="H5990" s="125"/>
      <c r="I5990" s="125"/>
      <c r="J5990" s="214"/>
      <c r="K5990" s="185"/>
      <c r="L5990" s="185"/>
      <c r="M5990" s="130"/>
      <c r="N5990" s="118" t="str">
        <f>VLOOKUP(K5990,COD!$O$2:$P$10,2,FALSE)</f>
        <v>#N/A</v>
      </c>
      <c r="O5990" s="118" t="str">
        <f>VLOOKUP(L5990,COD!$O$12:$P$25,2,FALSE)</f>
        <v>#N/A</v>
      </c>
      <c r="P5990" s="119" t="str">
        <f t="shared" si="5648"/>
        <v>#N/A</v>
      </c>
    </row>
    <row r="5991" ht="23.25" customHeight="1">
      <c r="A5991" s="86" t="str">
        <f t="shared" si="5646"/>
        <v>66</v>
      </c>
      <c r="B5991" s="120">
        <v>66.0</v>
      </c>
      <c r="C5991" s="121" t="str">
        <f t="shared" si="91"/>
        <v/>
      </c>
      <c r="D5991" s="122" t="str">
        <f t="shared" ref="D5991:E5991" si="5712">D5990</f>
        <v/>
      </c>
      <c r="E5991" s="123" t="str">
        <f t="shared" si="5712"/>
        <v/>
      </c>
      <c r="F5991" s="213"/>
      <c r="G5991" s="124"/>
      <c r="H5991" s="125"/>
      <c r="I5991" s="125"/>
      <c r="J5991" s="214"/>
      <c r="K5991" s="186"/>
      <c r="L5991" s="186"/>
      <c r="M5991" s="131"/>
      <c r="N5991" s="128" t="str">
        <f>VLOOKUP(K5991,COD!$O$2:$P$10,2,FALSE)</f>
        <v>#N/A</v>
      </c>
      <c r="O5991" s="128" t="str">
        <f>VLOOKUP(L5991,COD!$O$12:$P$25,2,FALSE)</f>
        <v>#N/A</v>
      </c>
      <c r="P5991" s="119" t="str">
        <f t="shared" si="5648"/>
        <v>#N/A</v>
      </c>
    </row>
    <row r="5992" ht="23.25" customHeight="1">
      <c r="A5992" s="86" t="str">
        <f t="shared" si="5646"/>
        <v>67</v>
      </c>
      <c r="B5992" s="120">
        <v>67.0</v>
      </c>
      <c r="C5992" s="121" t="str">
        <f t="shared" si="91"/>
        <v/>
      </c>
      <c r="D5992" s="122" t="str">
        <f t="shared" ref="D5992:E5992" si="5713">D5991</f>
        <v/>
      </c>
      <c r="E5992" s="123" t="str">
        <f t="shared" si="5713"/>
        <v/>
      </c>
      <c r="F5992" s="213"/>
      <c r="G5992" s="124"/>
      <c r="H5992" s="125"/>
      <c r="I5992" s="125"/>
      <c r="J5992" s="214"/>
      <c r="K5992" s="185"/>
      <c r="L5992" s="185"/>
      <c r="M5992" s="132"/>
      <c r="N5992" s="118" t="str">
        <f>VLOOKUP(K5992,COD!$O$2:$P$10,2,FALSE)</f>
        <v>#N/A</v>
      </c>
      <c r="O5992" s="118" t="str">
        <f>VLOOKUP(L5992,COD!$O$12:$P$25,2,FALSE)</f>
        <v>#N/A</v>
      </c>
      <c r="P5992" s="119" t="str">
        <f t="shared" si="5648"/>
        <v>#N/A</v>
      </c>
    </row>
    <row r="5993" ht="23.25" customHeight="1">
      <c r="A5993" s="86" t="str">
        <f t="shared" si="5646"/>
        <v>68</v>
      </c>
      <c r="B5993" s="120">
        <v>68.0</v>
      </c>
      <c r="C5993" s="121" t="str">
        <f t="shared" si="91"/>
        <v/>
      </c>
      <c r="D5993" s="122" t="str">
        <f t="shared" ref="D5993:E5993" si="5714">D5992</f>
        <v/>
      </c>
      <c r="E5993" s="123" t="str">
        <f t="shared" si="5714"/>
        <v/>
      </c>
      <c r="F5993" s="213"/>
      <c r="G5993" s="124"/>
      <c r="H5993" s="125"/>
      <c r="I5993" s="125"/>
      <c r="J5993" s="215"/>
      <c r="K5993" s="186"/>
      <c r="L5993" s="186"/>
      <c r="M5993" s="131"/>
      <c r="N5993" s="128" t="str">
        <f>VLOOKUP(K5993,COD!$O$2:$P$10,2,FALSE)</f>
        <v>#N/A</v>
      </c>
      <c r="O5993" s="128" t="str">
        <f>VLOOKUP(L5993,COD!$O$12:$P$25,2,FALSE)</f>
        <v>#N/A</v>
      </c>
      <c r="P5993" s="119" t="str">
        <f t="shared" si="5648"/>
        <v>#N/A</v>
      </c>
    </row>
    <row r="5994" ht="23.25" customHeight="1">
      <c r="A5994" s="86" t="str">
        <f t="shared" si="5646"/>
        <v>69</v>
      </c>
      <c r="B5994" s="120">
        <v>69.0</v>
      </c>
      <c r="C5994" s="121" t="str">
        <f t="shared" si="91"/>
        <v/>
      </c>
      <c r="D5994" s="122" t="str">
        <f t="shared" ref="D5994:E5994" si="5715">D5993</f>
        <v/>
      </c>
      <c r="E5994" s="123" t="str">
        <f t="shared" si="5715"/>
        <v/>
      </c>
      <c r="F5994" s="213"/>
      <c r="G5994" s="124"/>
      <c r="H5994" s="125"/>
      <c r="I5994" s="125"/>
      <c r="J5994" s="214"/>
      <c r="K5994" s="186"/>
      <c r="L5994" s="186"/>
      <c r="M5994" s="130"/>
      <c r="N5994" s="118" t="str">
        <f>VLOOKUP(K5994,COD!$O$2:$P$10,2,FALSE)</f>
        <v>#N/A</v>
      </c>
      <c r="O5994" s="118" t="str">
        <f>VLOOKUP(L5994,COD!$O$12:$P$25,2,FALSE)</f>
        <v>#N/A</v>
      </c>
      <c r="P5994" s="119" t="str">
        <f t="shared" si="5648"/>
        <v>#N/A</v>
      </c>
    </row>
    <row r="5995" ht="23.25" customHeight="1">
      <c r="A5995" s="86" t="str">
        <f t="shared" si="5646"/>
        <v>70</v>
      </c>
      <c r="B5995" s="136">
        <v>70.0</v>
      </c>
      <c r="C5995" s="137" t="str">
        <f t="shared" si="91"/>
        <v/>
      </c>
      <c r="D5995" s="138" t="str">
        <f t="shared" ref="D5995:E5995" si="5716">D5994</f>
        <v/>
      </c>
      <c r="E5995" s="139" t="str">
        <f t="shared" si="5716"/>
        <v/>
      </c>
      <c r="F5995" s="216"/>
      <c r="G5995" s="141"/>
      <c r="H5995" s="142"/>
      <c r="I5995" s="142"/>
      <c r="J5995" s="217"/>
      <c r="K5995" s="199"/>
      <c r="L5995" s="199"/>
      <c r="M5995" s="145"/>
      <c r="N5995" s="128" t="str">
        <f>VLOOKUP(K5995,COD!$O$2:$P$10,2,FALSE)</f>
        <v>#N/A</v>
      </c>
      <c r="O5995" s="128" t="str">
        <f>VLOOKUP(L5995,COD!$O$12:$P$25,2,FALSE)</f>
        <v>#N/A</v>
      </c>
      <c r="P5995" s="119" t="str">
        <f t="shared" si="5648"/>
        <v>#N/A</v>
      </c>
    </row>
    <row r="5996" ht="21.0" customHeight="1">
      <c r="A5996" s="86" t="str">
        <f t="shared" ref="A5996:A5998" si="5718">E5996&amp;D5996&amp;F5996</f>
        <v>CLAVE ROJA</v>
      </c>
      <c r="B5996" s="108" t="s">
        <v>450</v>
      </c>
      <c r="C5996" s="146" t="str">
        <f t="shared" si="91"/>
        <v/>
      </c>
      <c r="D5996" s="147" t="str">
        <f t="shared" ref="D5996:E5996" si="5717">D5995</f>
        <v/>
      </c>
      <c r="E5996" s="148" t="str">
        <f t="shared" si="5717"/>
        <v/>
      </c>
      <c r="F5996" s="149" t="s">
        <v>21</v>
      </c>
      <c r="G5996" s="150"/>
      <c r="H5996" s="150"/>
      <c r="I5996" s="150"/>
      <c r="J5996" s="151"/>
      <c r="K5996" s="152"/>
      <c r="L5996" s="151"/>
      <c r="M5996" s="153"/>
      <c r="N5996" s="119" t="str">
        <f>VLOOKUP(K5996,COD!$O$2:$P$10,2,FALSE)</f>
        <v>#N/A</v>
      </c>
      <c r="O5996" s="119" t="str">
        <f>VLOOKUP(L5996,COD!$O$12:$P$25,2,FALSE)</f>
        <v>#N/A</v>
      </c>
      <c r="P5996" s="119" t="str">
        <f t="shared" si="5648"/>
        <v>#N/A</v>
      </c>
    </row>
    <row r="5997" ht="21.0" customHeight="1">
      <c r="A5997" s="86" t="str">
        <f t="shared" si="5718"/>
        <v>CLAVE AMARILLA</v>
      </c>
      <c r="B5997" s="120" t="s">
        <v>450</v>
      </c>
      <c r="C5997" s="154" t="str">
        <f t="shared" si="91"/>
        <v/>
      </c>
      <c r="D5997" s="155" t="str">
        <f t="shared" ref="D5997:E5997" si="5719">D5996</f>
        <v/>
      </c>
      <c r="E5997" s="123" t="str">
        <f t="shared" si="5719"/>
        <v/>
      </c>
      <c r="F5997" s="156" t="s">
        <v>32</v>
      </c>
      <c r="G5997" s="157"/>
      <c r="H5997" s="157"/>
      <c r="I5997" s="157"/>
      <c r="J5997" s="158"/>
      <c r="K5997" s="159"/>
      <c r="L5997" s="158"/>
      <c r="M5997" s="130"/>
      <c r="N5997" s="119" t="str">
        <f>VLOOKUP(K5997,COD!$O$2:$P$10,2,FALSE)</f>
        <v>#N/A</v>
      </c>
      <c r="O5997" s="119" t="str">
        <f>VLOOKUP(L5997,COD!$O$12:$P$25,2,FALSE)</f>
        <v>#N/A</v>
      </c>
      <c r="P5997" s="119" t="str">
        <f t="shared" si="5648"/>
        <v>#N/A</v>
      </c>
    </row>
    <row r="5998" ht="21.0" customHeight="1">
      <c r="A5998" s="86" t="str">
        <f t="shared" si="5718"/>
        <v>CLAVE AZUL</v>
      </c>
      <c r="B5998" s="136" t="s">
        <v>450</v>
      </c>
      <c r="C5998" s="160" t="str">
        <f t="shared" si="91"/>
        <v/>
      </c>
      <c r="D5998" s="161" t="str">
        <f t="shared" ref="D5998:E5998" si="5720">D5997</f>
        <v/>
      </c>
      <c r="E5998" s="139" t="str">
        <f t="shared" si="5720"/>
        <v/>
      </c>
      <c r="F5998" s="162" t="s">
        <v>43</v>
      </c>
      <c r="G5998" s="163"/>
      <c r="H5998" s="163"/>
      <c r="I5998" s="163"/>
      <c r="J5998" s="164"/>
      <c r="K5998" s="165"/>
      <c r="L5998" s="164"/>
      <c r="M5998" s="166"/>
      <c r="N5998" s="119" t="str">
        <f>VLOOKUP(K5998,COD!$O$2:$P$10,2,FALSE)</f>
        <v>#N/A</v>
      </c>
      <c r="O5998" s="119" t="str">
        <f>VLOOKUP(L5998,COD!$O$12:$P$25,2,FALSE)</f>
        <v>#N/A</v>
      </c>
      <c r="P5998" s="119" t="str">
        <f t="shared" si="5648"/>
        <v>#N/A</v>
      </c>
    </row>
  </sheetData>
  <autoFilter ref="$B$4:$R$5998"/>
  <mergeCells count="495">
    <mergeCell ref="F447:J447"/>
    <mergeCell ref="F448:J448"/>
    <mergeCell ref="K448:L448"/>
    <mergeCell ref="F519:J519"/>
    <mergeCell ref="K519:L519"/>
    <mergeCell ref="F520:J520"/>
    <mergeCell ref="K520:L520"/>
    <mergeCell ref="F521:J521"/>
    <mergeCell ref="K521:L521"/>
    <mergeCell ref="F592:J592"/>
    <mergeCell ref="K592:L592"/>
    <mergeCell ref="F593:J593"/>
    <mergeCell ref="K593:L593"/>
    <mergeCell ref="K594:L594"/>
    <mergeCell ref="B2:M2"/>
    <mergeCell ref="K3:L3"/>
    <mergeCell ref="N3:O3"/>
    <mergeCell ref="F75:J75"/>
    <mergeCell ref="K75:L75"/>
    <mergeCell ref="F76:J76"/>
    <mergeCell ref="K76:L76"/>
    <mergeCell ref="F148:J148"/>
    <mergeCell ref="K148:L148"/>
    <mergeCell ref="F149:J149"/>
    <mergeCell ref="K149:L149"/>
    <mergeCell ref="K150:L150"/>
    <mergeCell ref="F77:J77"/>
    <mergeCell ref="K77:L77"/>
    <mergeCell ref="F150:J150"/>
    <mergeCell ref="F221:J221"/>
    <mergeCell ref="K221:L221"/>
    <mergeCell ref="F222:J222"/>
    <mergeCell ref="K222:L222"/>
    <mergeCell ref="F223:J223"/>
    <mergeCell ref="K223:L223"/>
    <mergeCell ref="F294:J294"/>
    <mergeCell ref="K294:L294"/>
    <mergeCell ref="F295:J295"/>
    <mergeCell ref="K295:L295"/>
    <mergeCell ref="F296:J296"/>
    <mergeCell ref="K296:L296"/>
    <mergeCell ref="K367:L367"/>
    <mergeCell ref="F367:J367"/>
    <mergeCell ref="F368:J368"/>
    <mergeCell ref="K368:L368"/>
    <mergeCell ref="F369:J369"/>
    <mergeCell ref="K369:L369"/>
    <mergeCell ref="F440:J440"/>
    <mergeCell ref="K440:L440"/>
    <mergeCell ref="F441:J441"/>
    <mergeCell ref="K441:L441"/>
    <mergeCell ref="F442:J442"/>
    <mergeCell ref="K442:L442"/>
    <mergeCell ref="F446:J446"/>
    <mergeCell ref="K446:L446"/>
    <mergeCell ref="K447:L447"/>
    <mergeCell ref="F594:J594"/>
    <mergeCell ref="F665:J665"/>
    <mergeCell ref="K665:L665"/>
    <mergeCell ref="F666:J666"/>
    <mergeCell ref="K666:L666"/>
    <mergeCell ref="F667:J667"/>
    <mergeCell ref="K667:L667"/>
    <mergeCell ref="F1259:J1259"/>
    <mergeCell ref="K1259:L1259"/>
    <mergeCell ref="F1260:J1260"/>
    <mergeCell ref="K1260:L1260"/>
    <mergeCell ref="F1261:J1261"/>
    <mergeCell ref="K1261:L1261"/>
    <mergeCell ref="K1332:L1332"/>
    <mergeCell ref="F1332:J1332"/>
    <mergeCell ref="F1333:J1333"/>
    <mergeCell ref="K1333:L1333"/>
    <mergeCell ref="F1334:J1334"/>
    <mergeCell ref="K1334:L1334"/>
    <mergeCell ref="F1405:J1405"/>
    <mergeCell ref="K1405:L1405"/>
    <mergeCell ref="F1406:J1406"/>
    <mergeCell ref="K1406:L1406"/>
    <mergeCell ref="F1407:J1407"/>
    <mergeCell ref="K1407:L1407"/>
    <mergeCell ref="F1478:J1478"/>
    <mergeCell ref="K1478:L1478"/>
    <mergeCell ref="K1479:L1479"/>
    <mergeCell ref="F1479:J1479"/>
    <mergeCell ref="F1480:J1480"/>
    <mergeCell ref="K1480:L1480"/>
    <mergeCell ref="F1556:J1556"/>
    <mergeCell ref="K1556:L1556"/>
    <mergeCell ref="F1557:J1557"/>
    <mergeCell ref="K1557:L1557"/>
    <mergeCell ref="F1558:J1558"/>
    <mergeCell ref="K1558:L1558"/>
    <mergeCell ref="F1629:J1629"/>
    <mergeCell ref="K1629:L1629"/>
    <mergeCell ref="F1630:J1630"/>
    <mergeCell ref="K1630:L1630"/>
    <mergeCell ref="K1631:L1631"/>
    <mergeCell ref="F1631:J1631"/>
    <mergeCell ref="F1702:J1702"/>
    <mergeCell ref="K1702:L1702"/>
    <mergeCell ref="F1703:J1703"/>
    <mergeCell ref="K1703:L1703"/>
    <mergeCell ref="F1704:J1704"/>
    <mergeCell ref="K1704:L1704"/>
    <mergeCell ref="F1927:J1927"/>
    <mergeCell ref="K1927:L1927"/>
    <mergeCell ref="F1928:J1928"/>
    <mergeCell ref="K1928:L1928"/>
    <mergeCell ref="F1999:J1999"/>
    <mergeCell ref="K1999:L1999"/>
    <mergeCell ref="K2000:L2000"/>
    <mergeCell ref="F2000:J2000"/>
    <mergeCell ref="F2001:J2001"/>
    <mergeCell ref="K2001:L2001"/>
    <mergeCell ref="F2072:J2072"/>
    <mergeCell ref="K2072:L2072"/>
    <mergeCell ref="F2073:J2073"/>
    <mergeCell ref="K2073:L2073"/>
    <mergeCell ref="F2074:J2074"/>
    <mergeCell ref="K2074:L2074"/>
    <mergeCell ref="F2145:J2145"/>
    <mergeCell ref="K2145:L2145"/>
    <mergeCell ref="F2146:J2146"/>
    <mergeCell ref="K2146:L2146"/>
    <mergeCell ref="K2147:L2147"/>
    <mergeCell ref="F2147:J2147"/>
    <mergeCell ref="F2218:J2218"/>
    <mergeCell ref="K2218:L2218"/>
    <mergeCell ref="F2219:J2219"/>
    <mergeCell ref="K2219:L2219"/>
    <mergeCell ref="F2220:J2220"/>
    <mergeCell ref="K2220:L2220"/>
    <mergeCell ref="F1775:J1775"/>
    <mergeCell ref="K1775:L1775"/>
    <mergeCell ref="F1776:J1776"/>
    <mergeCell ref="K1776:L1776"/>
    <mergeCell ref="F1777:J1777"/>
    <mergeCell ref="K1777:L1777"/>
    <mergeCell ref="K1848:L1848"/>
    <mergeCell ref="F1848:J1848"/>
    <mergeCell ref="F1849:J1849"/>
    <mergeCell ref="K1849:L1849"/>
    <mergeCell ref="F1850:J1850"/>
    <mergeCell ref="K1850:L1850"/>
    <mergeCell ref="F1926:J1926"/>
    <mergeCell ref="K1926:L1926"/>
    <mergeCell ref="F2296:J2296"/>
    <mergeCell ref="K2296:L2296"/>
    <mergeCell ref="F2297:J2297"/>
    <mergeCell ref="K2297:L2297"/>
    <mergeCell ref="F2298:J2298"/>
    <mergeCell ref="K2298:L2298"/>
    <mergeCell ref="K2369:L2369"/>
    <mergeCell ref="F2369:J2369"/>
    <mergeCell ref="F2370:J2370"/>
    <mergeCell ref="K2370:L2370"/>
    <mergeCell ref="F2371:J2371"/>
    <mergeCell ref="K2371:L2371"/>
    <mergeCell ref="F2442:J2442"/>
    <mergeCell ref="K2442:L2442"/>
    <mergeCell ref="F2443:J2443"/>
    <mergeCell ref="K2443:L2443"/>
    <mergeCell ref="F2444:J2444"/>
    <mergeCell ref="K2444:L2444"/>
    <mergeCell ref="F2515:J2515"/>
    <mergeCell ref="K2515:L2515"/>
    <mergeCell ref="K2516:L2516"/>
    <mergeCell ref="F2516:J2516"/>
    <mergeCell ref="F2517:J2517"/>
    <mergeCell ref="K2517:L2517"/>
    <mergeCell ref="F2588:J2588"/>
    <mergeCell ref="K2588:L2588"/>
    <mergeCell ref="F2589:J2589"/>
    <mergeCell ref="K2589:L2589"/>
    <mergeCell ref="F2590:J2590"/>
    <mergeCell ref="K2590:L2590"/>
    <mergeCell ref="F2666:J2666"/>
    <mergeCell ref="K2666:L2666"/>
    <mergeCell ref="F2667:J2667"/>
    <mergeCell ref="K2667:L2667"/>
    <mergeCell ref="K2668:L2668"/>
    <mergeCell ref="F2668:J2668"/>
    <mergeCell ref="F2739:J2739"/>
    <mergeCell ref="K2739:L2739"/>
    <mergeCell ref="F2740:J2740"/>
    <mergeCell ref="K2740:L2740"/>
    <mergeCell ref="F2741:J2741"/>
    <mergeCell ref="K2741:L2741"/>
    <mergeCell ref="F2812:J2812"/>
    <mergeCell ref="K2812:L2812"/>
    <mergeCell ref="F2813:J2813"/>
    <mergeCell ref="K2813:L2813"/>
    <mergeCell ref="F2814:J2814"/>
    <mergeCell ref="K2814:L2814"/>
    <mergeCell ref="K2885:L2885"/>
    <mergeCell ref="F2885:J2885"/>
    <mergeCell ref="F2886:J2886"/>
    <mergeCell ref="K2886:L2886"/>
    <mergeCell ref="F2887:J2887"/>
    <mergeCell ref="K2887:L2887"/>
    <mergeCell ref="F2958:J2958"/>
    <mergeCell ref="K2958:L2958"/>
    <mergeCell ref="F2959:J2959"/>
    <mergeCell ref="K2959:L2959"/>
    <mergeCell ref="F2960:J2960"/>
    <mergeCell ref="K2960:L2960"/>
    <mergeCell ref="F3036:J3036"/>
    <mergeCell ref="K3036:L3036"/>
    <mergeCell ref="K3037:L3037"/>
    <mergeCell ref="F3037:J3037"/>
    <mergeCell ref="F3038:J3038"/>
    <mergeCell ref="K3038:L3038"/>
    <mergeCell ref="F3109:J3109"/>
    <mergeCell ref="K3109:L3109"/>
    <mergeCell ref="F3110:J3110"/>
    <mergeCell ref="K3110:L3110"/>
    <mergeCell ref="F3111:J3111"/>
    <mergeCell ref="K3111:L3111"/>
    <mergeCell ref="F3182:J3182"/>
    <mergeCell ref="K3182:L3182"/>
    <mergeCell ref="F3183:J3183"/>
    <mergeCell ref="K3183:L3183"/>
    <mergeCell ref="K3184:L3184"/>
    <mergeCell ref="F3184:J3184"/>
    <mergeCell ref="F3255:J3255"/>
    <mergeCell ref="K3255:L3255"/>
    <mergeCell ref="F3256:J3256"/>
    <mergeCell ref="K3256:L3256"/>
    <mergeCell ref="F3257:J3257"/>
    <mergeCell ref="K3257:L3257"/>
    <mergeCell ref="F3328:J3328"/>
    <mergeCell ref="K3328:L3328"/>
    <mergeCell ref="F3329:J3329"/>
    <mergeCell ref="K3329:L3329"/>
    <mergeCell ref="F3330:J3330"/>
    <mergeCell ref="K3330:L3330"/>
    <mergeCell ref="K3406:L3406"/>
    <mergeCell ref="F3406:J3406"/>
    <mergeCell ref="F3407:J3407"/>
    <mergeCell ref="K3407:L3407"/>
    <mergeCell ref="F3408:J3408"/>
    <mergeCell ref="K3408:L3408"/>
    <mergeCell ref="F3479:J3479"/>
    <mergeCell ref="K3479:L3479"/>
    <mergeCell ref="F3480:J3480"/>
    <mergeCell ref="K3480:L3480"/>
    <mergeCell ref="F3481:J3481"/>
    <mergeCell ref="K3481:L3481"/>
    <mergeCell ref="F3552:J3552"/>
    <mergeCell ref="K3552:L3552"/>
    <mergeCell ref="K3553:L3553"/>
    <mergeCell ref="F3553:J3553"/>
    <mergeCell ref="F3554:J3554"/>
    <mergeCell ref="K3554:L3554"/>
    <mergeCell ref="F3625:J3625"/>
    <mergeCell ref="K3625:L3625"/>
    <mergeCell ref="F3626:J3626"/>
    <mergeCell ref="K3626:L3626"/>
    <mergeCell ref="F3627:J3627"/>
    <mergeCell ref="K3627:L3627"/>
    <mergeCell ref="F3698:J3698"/>
    <mergeCell ref="K3698:L3698"/>
    <mergeCell ref="F3699:J3699"/>
    <mergeCell ref="K3699:L3699"/>
    <mergeCell ref="K3700:L3700"/>
    <mergeCell ref="F3700:J3700"/>
    <mergeCell ref="F3776:J3776"/>
    <mergeCell ref="K3776:L3776"/>
    <mergeCell ref="F3777:J3777"/>
    <mergeCell ref="K3777:L3777"/>
    <mergeCell ref="F3778:J3778"/>
    <mergeCell ref="K3778:L3778"/>
    <mergeCell ref="F3849:J3849"/>
    <mergeCell ref="K3849:L3849"/>
    <mergeCell ref="F3850:J3850"/>
    <mergeCell ref="K3850:L3850"/>
    <mergeCell ref="F3851:J3851"/>
    <mergeCell ref="K3851:L3851"/>
    <mergeCell ref="K3922:L3922"/>
    <mergeCell ref="F3922:J3922"/>
    <mergeCell ref="F3923:J3923"/>
    <mergeCell ref="K3923:L3923"/>
    <mergeCell ref="F3924:J3924"/>
    <mergeCell ref="K3924:L3924"/>
    <mergeCell ref="F3995:J3995"/>
    <mergeCell ref="K3995:L3995"/>
    <mergeCell ref="F3996:J3996"/>
    <mergeCell ref="K3996:L3996"/>
    <mergeCell ref="F3997:J3997"/>
    <mergeCell ref="K3997:L3997"/>
    <mergeCell ref="F4068:J4068"/>
    <mergeCell ref="K4068:L4068"/>
    <mergeCell ref="K4069:L4069"/>
    <mergeCell ref="F4069:J4069"/>
    <mergeCell ref="F4070:J4070"/>
    <mergeCell ref="K4070:L4070"/>
    <mergeCell ref="F4146:J4146"/>
    <mergeCell ref="K4146:L4146"/>
    <mergeCell ref="F4147:J4147"/>
    <mergeCell ref="K4147:L4147"/>
    <mergeCell ref="F4148:J4148"/>
    <mergeCell ref="K4148:L4148"/>
    <mergeCell ref="F4219:J4219"/>
    <mergeCell ref="K4219:L4219"/>
    <mergeCell ref="F4220:J4220"/>
    <mergeCell ref="K4220:L4220"/>
    <mergeCell ref="K4221:L4221"/>
    <mergeCell ref="F4221:J4221"/>
    <mergeCell ref="F4292:J4292"/>
    <mergeCell ref="K4292:L4292"/>
    <mergeCell ref="F4293:J4293"/>
    <mergeCell ref="K4293:L4293"/>
    <mergeCell ref="F4294:J4294"/>
    <mergeCell ref="K4294:L4294"/>
    <mergeCell ref="F4517:J4517"/>
    <mergeCell ref="K4517:L4517"/>
    <mergeCell ref="F4518:J4518"/>
    <mergeCell ref="K4518:L4518"/>
    <mergeCell ref="F4589:J4589"/>
    <mergeCell ref="K4589:L4589"/>
    <mergeCell ref="K4590:L4590"/>
    <mergeCell ref="F4590:J4590"/>
    <mergeCell ref="F4591:J4591"/>
    <mergeCell ref="K4591:L4591"/>
    <mergeCell ref="F4662:J4662"/>
    <mergeCell ref="K4662:L4662"/>
    <mergeCell ref="F4663:J4663"/>
    <mergeCell ref="K4663:L4663"/>
    <mergeCell ref="F5549:J5549"/>
    <mergeCell ref="K5549:L5549"/>
    <mergeCell ref="F5550:J5550"/>
    <mergeCell ref="K5550:L5550"/>
    <mergeCell ref="F5626:J5626"/>
    <mergeCell ref="K5626:L5626"/>
    <mergeCell ref="K5627:L5627"/>
    <mergeCell ref="F5627:J5627"/>
    <mergeCell ref="F5628:J5628"/>
    <mergeCell ref="K5628:L5628"/>
    <mergeCell ref="F5699:J5699"/>
    <mergeCell ref="K5699:L5699"/>
    <mergeCell ref="F5700:J5700"/>
    <mergeCell ref="K5700:L5700"/>
    <mergeCell ref="F738:J738"/>
    <mergeCell ref="K738:L738"/>
    <mergeCell ref="F739:J739"/>
    <mergeCell ref="K739:L739"/>
    <mergeCell ref="F740:J740"/>
    <mergeCell ref="K740:L740"/>
    <mergeCell ref="K816:L816"/>
    <mergeCell ref="F816:J816"/>
    <mergeCell ref="F817:J817"/>
    <mergeCell ref="K817:L817"/>
    <mergeCell ref="F818:J818"/>
    <mergeCell ref="K818:L818"/>
    <mergeCell ref="F889:J889"/>
    <mergeCell ref="K889:L889"/>
    <mergeCell ref="F890:J890"/>
    <mergeCell ref="K890:L890"/>
    <mergeCell ref="F891:J891"/>
    <mergeCell ref="K891:L891"/>
    <mergeCell ref="F962:J962"/>
    <mergeCell ref="K962:L962"/>
    <mergeCell ref="K963:L963"/>
    <mergeCell ref="F963:J963"/>
    <mergeCell ref="F964:J964"/>
    <mergeCell ref="K964:L964"/>
    <mergeCell ref="F1035:J1035"/>
    <mergeCell ref="K1035:L1035"/>
    <mergeCell ref="F1036:J1036"/>
    <mergeCell ref="K1036:L1036"/>
    <mergeCell ref="F1037:J1037"/>
    <mergeCell ref="K1037:L1037"/>
    <mergeCell ref="F1108:J1108"/>
    <mergeCell ref="K1108:L1108"/>
    <mergeCell ref="F1109:J1109"/>
    <mergeCell ref="K1109:L1109"/>
    <mergeCell ref="K1110:L1110"/>
    <mergeCell ref="F1110:J1110"/>
    <mergeCell ref="F1186:J1186"/>
    <mergeCell ref="K1186:L1186"/>
    <mergeCell ref="F1187:J1187"/>
    <mergeCell ref="K1187:L1187"/>
    <mergeCell ref="F1188:J1188"/>
    <mergeCell ref="K1188:L1188"/>
    <mergeCell ref="F5996:J5996"/>
    <mergeCell ref="F5997:J5997"/>
    <mergeCell ref="K5997:L5997"/>
    <mergeCell ref="F5998:J5998"/>
    <mergeCell ref="K5998:L5998"/>
    <mergeCell ref="F5918:J5918"/>
    <mergeCell ref="K5918:L5918"/>
    <mergeCell ref="F5919:J5919"/>
    <mergeCell ref="K5919:L5919"/>
    <mergeCell ref="F5920:J5920"/>
    <mergeCell ref="K5920:L5920"/>
    <mergeCell ref="K5996:L5996"/>
    <mergeCell ref="F4365:J4365"/>
    <mergeCell ref="K4365:L4365"/>
    <mergeCell ref="F4366:J4366"/>
    <mergeCell ref="K4366:L4366"/>
    <mergeCell ref="F4367:J4367"/>
    <mergeCell ref="K4367:L4367"/>
    <mergeCell ref="K4438:L4438"/>
    <mergeCell ref="F4438:J4438"/>
    <mergeCell ref="F4439:J4439"/>
    <mergeCell ref="K4439:L4439"/>
    <mergeCell ref="F4440:J4440"/>
    <mergeCell ref="K4440:L4440"/>
    <mergeCell ref="F4516:J4516"/>
    <mergeCell ref="K4516:L4516"/>
    <mergeCell ref="F4664:J4664"/>
    <mergeCell ref="K4664:L4664"/>
    <mergeCell ref="F4735:J4735"/>
    <mergeCell ref="K4735:L4735"/>
    <mergeCell ref="F4736:J4736"/>
    <mergeCell ref="K4736:L4736"/>
    <mergeCell ref="K4737:L4737"/>
    <mergeCell ref="F4737:J4737"/>
    <mergeCell ref="F4808:J4808"/>
    <mergeCell ref="K4808:L4808"/>
    <mergeCell ref="F4809:J4809"/>
    <mergeCell ref="K4809:L4809"/>
    <mergeCell ref="F4810:J4810"/>
    <mergeCell ref="K4810:L4810"/>
    <mergeCell ref="F4886:J4886"/>
    <mergeCell ref="K4886:L4886"/>
    <mergeCell ref="F4887:J4887"/>
    <mergeCell ref="K4887:L4887"/>
    <mergeCell ref="F4888:J4888"/>
    <mergeCell ref="K4888:L4888"/>
    <mergeCell ref="K4959:L4959"/>
    <mergeCell ref="F4959:J4959"/>
    <mergeCell ref="F4960:J4960"/>
    <mergeCell ref="K4960:L4960"/>
    <mergeCell ref="F4961:J4961"/>
    <mergeCell ref="K4961:L4961"/>
    <mergeCell ref="F5032:J5032"/>
    <mergeCell ref="K5032:L5032"/>
    <mergeCell ref="F5033:J5033"/>
    <mergeCell ref="K5033:L5033"/>
    <mergeCell ref="F5034:J5034"/>
    <mergeCell ref="K5034:L5034"/>
    <mergeCell ref="F5105:J5105"/>
    <mergeCell ref="K5105:L5105"/>
    <mergeCell ref="K5106:L5106"/>
    <mergeCell ref="F5106:J5106"/>
    <mergeCell ref="F5107:J5107"/>
    <mergeCell ref="K5107:L5107"/>
    <mergeCell ref="F5178:J5178"/>
    <mergeCell ref="K5178:L5178"/>
    <mergeCell ref="F5179:J5179"/>
    <mergeCell ref="K5179:L5179"/>
    <mergeCell ref="F5180:J5180"/>
    <mergeCell ref="K5180:L5180"/>
    <mergeCell ref="F5256:J5256"/>
    <mergeCell ref="K5256:L5256"/>
    <mergeCell ref="F5257:J5257"/>
    <mergeCell ref="K5257:L5257"/>
    <mergeCell ref="K5258:L5258"/>
    <mergeCell ref="F5258:J5258"/>
    <mergeCell ref="F5329:J5329"/>
    <mergeCell ref="K5329:L5329"/>
    <mergeCell ref="F5330:J5330"/>
    <mergeCell ref="K5330:L5330"/>
    <mergeCell ref="F5331:J5331"/>
    <mergeCell ref="K5331:L5331"/>
    <mergeCell ref="F5402:J5402"/>
    <mergeCell ref="K5402:L5402"/>
    <mergeCell ref="F5403:J5403"/>
    <mergeCell ref="K5403:L5403"/>
    <mergeCell ref="F5404:J5404"/>
    <mergeCell ref="K5404:L5404"/>
    <mergeCell ref="K5475:L5475"/>
    <mergeCell ref="F5475:J5475"/>
    <mergeCell ref="F5476:J5476"/>
    <mergeCell ref="K5476:L5476"/>
    <mergeCell ref="F5477:J5477"/>
    <mergeCell ref="K5477:L5477"/>
    <mergeCell ref="F5548:J5548"/>
    <mergeCell ref="K5548:L5548"/>
    <mergeCell ref="F5701:J5701"/>
    <mergeCell ref="K5701:L5701"/>
    <mergeCell ref="F5772:J5772"/>
    <mergeCell ref="K5772:L5772"/>
    <mergeCell ref="F5773:J5773"/>
    <mergeCell ref="K5773:L5773"/>
    <mergeCell ref="K5774:L5774"/>
    <mergeCell ref="F5774:J5774"/>
    <mergeCell ref="F5845:J5845"/>
    <mergeCell ref="K5845:L5845"/>
    <mergeCell ref="F5846:J5846"/>
    <mergeCell ref="K5846:L5846"/>
    <mergeCell ref="F5847:J5847"/>
    <mergeCell ref="K5847:L5847"/>
  </mergeCells>
  <conditionalFormatting sqref="K5:L5998">
    <cfRule type="containsText" dxfId="0" priority="1" operator="containsText" text="Conforme">
      <formula>NOT(ISERROR(SEARCH(("Conforme"),(K5))))</formula>
    </cfRule>
  </conditionalFormatting>
  <conditionalFormatting sqref="K5:L5998">
    <cfRule type="notContainsText" dxfId="1" priority="2" operator="notContains" text="Conforme">
      <formula>ISERROR(SEARCH(("Conforme"),(K5)))</formula>
    </cfRule>
  </conditionalFormatting>
  <conditionalFormatting sqref="J5:J74 J78:J147 J151:J220 J224:J293 J297:J366 J370:J439 J443:J445 J449:J518 J522:J591 J595:J664 J668:J737 J741:J815 J819:J888 J892:J961 J965:J1034 J1038:J1107 J1111:J1185 J1189:J1258 J1262:J1331 J1335:J1404 J1408:J1477 J1481:J1555 J1559:J1628 J1632:J1701 J1705:J1774 J1778:J1847 J1851:J1925 J1929:J1998 J2002:J2071 J2075:J2144 J2148:J2217 J2221:J2295 J2299:J2368 J2372:J2441 J2445:J2514 J2518:J2587 J2591:J2665 J2669:J2738 J2742:J2811 J2815:J2884 J2888:J2957 J2961:J3035 J3039:J3108 J3112:J3181 J3185:J3254 J3258:J3327 J3331:J3405 J3409:J3478 J3482:J3551 J3555:J3624 J3628:J3697 J3701:J3775 J3779:J3848 J3852:J3921 J3925:J3994 J3998:J4067 J4071:J4145 J4149:J4218 J4222:J4291 J4295:J4364 J4368:J4437 J4441:J4515 J4519:J4588 J4592:J4661 J4665:J4734 J4738:J4807 J4811:J4885 J4889:J4958 J4962:J5031 J5035:J5104 J5108:J5177 J5181:J5255 J5259:J5328 J5332:J5401 J5405:J5474 J5478:J5547 J5551:J5625 J5629:J5698 J5702:J5771 J5775:J5844 J5848:J5917 J5921:J5995">
    <cfRule type="expression" dxfId="2" priority="3">
      <formula>COUNTIF(J:J,J5)&gt;1</formula>
    </cfRule>
  </conditionalFormatting>
  <dataValidations>
    <dataValidation type="list" allowBlank="1" showErrorMessage="1" sqref="I5:I74 I78:I147 I151:I220 I224:I293 I297:I366 I370:I439 I443:I445 I449:I518 I522:I591 I595:I664 I668:I737 I746:I815 I819:I888 I892:I961 I965:I1034 I1038:I1107 I1116:I1185 I1189:I1258 I1262:I1331 I1335:I1404 I1408:I1477 I1486:I1555 I1559:I1628 I1632:I1701 I1705:I1774 I1778:I1847 I1856:I1925 I1929:I1998 I2002:I2071 I2075:I2144 I2148:I2217 I2226:I2295 I2299:I2368 I2372:I2441 I2445:I2514 I2518:I2587 I2596:I2665 I2669:I2738 I2742:I2811 I2815:I2884 I2888:I2957 I2966:I3035 I3039:I3108 I3112:I3181 I3185:I3254 I3258:I3327 I3336:I3405 I3409:I3478 I3482:I3551 I3555:I3624 I3628:I3697 I3706:I3775 I3779:I3848 I3852:I3921 I3925:I3994 I3998:I4067 I4076:I4145 I4149:I4218 I4222:I4291 I4295:I4364 I4368:I4437 I4446:I4515 I4519:I4588 I4592:I4661 I4665:I4734 I4738:I4807 I4816:I4885 I4889:I4958 I4962:I5031 I5035:I5104 I5108:I5177 I5186:I5255 I5259:I5328 I5332:I5401 I5405:I5474 I5478:I5547 I5556:I5625 I5629:I5698 I5702:I5771 I5775:I5844 I5848:I5917 I5926:I5995">
      <formula1>COD!$J$2:$J$14</formula1>
    </dataValidation>
    <dataValidation type="list" allowBlank="1" showErrorMessage="1" sqref="E5 E78 E151 E224 E297 E370 E449 E522 E595 E668 E746 E819 E892 E965 E1038 E1116 E1189 E1262 E1335 E1408 E1486 E1559 E1632 E1705 E1778 E1856 E1929 E2002 E2075 E2148 E2226 E2299 E2372 E2445 E2518 E2596 E2669 E2742 E2815 E2888 E2966 E3039 E3112 E3185 E3258 E3336 E3409 E3482 E3555 E3628 E3706 E3779 E3852 E3925 E3998 E4076 E4149 E4222 E4295 E4368 E4446 E4519 E4592 E4665 E4738 E4816 E4889 E4962 E5035 E5108 E5186 E5259 E5332 E5405 E5478 E5556 E5629 E5702 E5775 E5848 E5926">
      <formula1>COD!$C$2:$C$77</formula1>
    </dataValidation>
    <dataValidation type="list" allowBlank="1" showErrorMessage="1" sqref="F75:F77 F148:F150 F221:F223 F294:F296 F367:F369 F440:F442 F446:F448 F519:F521 F592:F594 F665:F667 F738:F740 F816:F818 F889:F891 F962:F964 F1035:F1037 F1108:F1110 F1186:F1188 F1259:F1261 F1332:F1334 F1405:F1407 F1478:F1480 F1556:F1558 F1629:F1631 F1702:F1704 F1775:F1777 F1848:F1850 F1926:F1928 F1999:F2001 F2072:F2074 F2145:F2147 F2218:F2220 F2296:F2298 F2369:F2371 F2442:F2444 F2515:F2517 F2588:F2590 F2666:F2668 F2739:F2741 F2812:F2814 F2885:F2887 F2958:F2960 F3036:F3038 F3109:F3111 F3182:F3184 F3255:F3257 F3328:F3330 F3406:F3408 F3479:F3481 F3552:F3554 F3625:F3627 F3698:F3700 F3776:F3778 F3849:F3851 F3922:F3924 F3995:F3997 F4068:F4070 F4146:F4148 F4219:F4221 F4292:F4294 F4365:F4367 F4438:F4440 F4516:F4518 F4589:F4591 F4662:F4664 F4735:F4737 F4808:F4810 F4886:F4888 F4959:F4961 F5032:F5034 F5105:F5107 F5178:F5180 F5256:F5258 F5329:F5331 F5402:F5404 F5475:F5477 F5548:F5550 F5626:F5628 F5699:F5701 F5772:F5774 F5845:F5847 F5918:F5920 F5996:F5998">
      <formula1>COD!$S$2:$S$4</formula1>
    </dataValidation>
    <dataValidation type="list" allowBlank="1" showErrorMessage="1" sqref="K6:L6 L7:L25 L27:L30 L34:L35 L40 L43:L60 L62:L63 L68 L70:L74 K371:L371 L372:L390 L392:L395 L399:L400 L405 L408:L425 L427:L428 L433 L435:L439">
      <formula1>#REF!</formula1>
    </dataValidation>
    <dataValidation type="list" allowBlank="1" showErrorMessage="1" sqref="K5:L5 K7:K25 K26:L26 K27:K30 K31:L33 K34:K35 K36:L39 K40 K41:L42 K43:K60 K61:L61 K62:K63 K64:L67 K68 K69:L69 K70:K74 K370:L370 K372:K390 K391:L391 K392:K395 K396:L398 K399:K400 K401:L404 K405 K406:L407 K408:K425 K426:L426 K427:K428 K429:L432 K433 K434:L434 K435:K439">
      <formula1>#REF!</formula1>
    </dataValidation>
    <dataValidation type="list" allowBlank="1" showErrorMessage="1" sqref="K78:K147 K151:K220 K224:K293 K297:K366 K443:K445 K449:K518 K522:K591 K595:K664 K668:K737 K746:K815 K819:K888 K892:K961 K965:K1034 K1038:K1107 K1116:K1185 K1189:K1258 K1262:K1331 K1335:K1404 K1408:K1477 K1486:K1555 K1559:K1628 K1632:K1701 K1705:K1774 K1778:K1847 K1856:K1925 K1929:K1998 K2002:K2071 K2075:K2144 K2148:K2217 K2226:K2295 K2299:K2368 K2372:K2441 K2445:K2514 K2518:K2587 K2596:K2665 K2669:K2738 K2742:K2811 K2815:K2884 K2888:K2957 K2966:K3035 K3039:K3108 K3112:K3181 K3185:K3254 K3258:K3327 K3336:K3405 K3409:K3478 K3482:K3551 K3555:K3624 K3628:K3697 K3706:K3775 K3779:K3848 K3852:K3921 K3925:K3994 K3998:K4067 K4076:K4145 K4149:K4218 K4222:K4291 K4295:K4364 K4368:K4437 K4446:K4515 K4519:K4588 K4592:K4661 K4665:K4734 K4738:K4807 K4816:K4885 K4889:K4958 K4962:K5031 K5035:K5104 K5108:K5177 K5186:K5255 K5259:K5328 K5332:K5401 K5405:K5474 K5478:K5547 K5556:K5625 K5629:K5698 K5702:K5771 K5775:K5844 K5848:K5917 K5926:K5995">
      <formula1>COD!$O$2:$O$10</formula1>
    </dataValidation>
    <dataValidation type="list" allowBlank="1" showErrorMessage="1" sqref="K75:K77 K148:K150 K221:K223 K294:K296 K367:K369 K440:K442 K446:K448 K519:K521 K592:K594 K665:K667 K738:K740 K816:K818 K889:K891 K962:K964 K1035:K1037 K1108:K1110 K1186:K1188 K1259:K1261 K1332:K1334 K1405:K1407 K1478:K1480 K1556:K1558 K1629:K1631 K1702:K1704 K1775:K1777 K1848:K1850 K1926:K1928 K1999:K2001 K2072:K2074 K2145:K2147 K2218:K2220 K2296:K2298 K2369:K2371 K2442:K2444 K2515:K2517 K2588:K2590 K2666:K2668 K2739:K2741 K2812:K2814 K2885:K2887 K2958:K2960 K3036:K3038 K3109:K3111 K3182:K3184 K3255:K3257 K3328:K3330 K3406:K3408 K3479:K3481 K3552:K3554 K3625:K3627 K3698:K3700 K3776:K3778 K3849:K3851 K3922:K3924 K3995:K3997 K4068:K4070 K4146:K4148 K4219:K4221 K4292:K4294 K4365:K4367 K4438:K4440 K4516:K4518 K4589:K4591 K4662:K4664 K4735:K4737 K4808:K4810 K4886:K4888 K4959:K4961 K5032:K5034 K5105:K5107 K5178:K5180 K5256:K5258 K5329:K5331 K5402:K5404 K5475:K5477 K5548:K5550 K5626:K5628 K5699:K5701 K5772:K5774 K5845:K5847 K5918:K5920 K5996:K5998">
      <formula1>COD!$S$9:$S$10</formula1>
    </dataValidation>
    <dataValidation type="list" allowBlank="1" showErrorMessage="1" sqref="G5:G74 G78:G147 G151:G220 G224:G293 G297:G366 G370:G439 G443:G445 G449:G518 G522:G591 G595:G664 G668:G737 G746:G815 G819:G888 G892:G961 G965:G1034 G1038:G1107 G1116:G1185 G1189:G1258 G1262:G1331 G1335:G1404 G1408:G1477 G1486:G1555 G1559:G1628 G1632:G1701 G1705:G1774 G1778:G1847 G1856:G1925 G1929:G1998 G2002:G2071 G2075:G2144 G2148:G2217 G2226:G2295 G2299:G2368 G2372:G2441 G2445:G2514 G2518:G2587 G2596:G2665 G2669:G2738 G2742:G2811 G2815:G2884 G2888:G2957 G2966:G3035 G3039:G3108 G3112:G3181 G3185:G3254 G3258:G3327 G3336:G3405 G3409:G3478 G3482:G3551 G3555:G3624 G3628:G3697 G3706:G3775 G3779:G3848 G3852:G3921 G3925:G3994 G3998:G4067 G4076:G4145 G4149:G4218 G4222:G4291 G4295:G4364 G4368:G4437 G4446:G4515 G4519:G4588 G4592:G4661 G4665:G4734 G4738:G4807 G4816:G4885 G4889:G4958 G4962:G5031 G5035:G5104 G5108:G5177 G5186:G5255 G5259:G5328 G5332:G5401 G5405:G5474 G5478:G5547 G5556:G5625 G5629:G5698 G5702:G5771 G5775:G5844 G5848:G5917 G5926:G5995">
      <formula1>COD!$G$2:$G$63</formula1>
    </dataValidation>
    <dataValidation type="list" allowBlank="1" showErrorMessage="1" sqref="L78:L147 L151:L220 L224:L293 L297:L366 L443:L445 L449:L518 L522:L591 L595:L664 L668:L737 L746:L815 L819:L888 L892:L961 L965:L1034 L1038:L1107 L1116:L1185 L1189:L1258 L1262:L1331 L1335:L1404 L1408:L1477 L1486:L1555 L1559:L1628 L1632:L1701 L1705:L1774 L1778:L1847 L1856:L1925 L1929:L1998 L2002:L2071 L2075:L2144 L2148:L2217 L2226:L2295 L2299:L2368 L2372:L2441 L2445:L2514 L2518:L2587 L2596:L2665 L2669:L2738 L2742:L2811 L2815:L2884 L2888:L2957 L2966:L3035 L3039:L3108 L3112:L3181 L3185:L3254 L3258:L3327 L3336:L3405 L3409:L3478 L3482:L3551 L3555:L3624 L3628:L3697 L3706:L3775 L3779:L3848 L3852:L3921 L3925:L3994 L3998:L4067 L4076:L4145 L4149:L4218 L4222:L4291 L4295:L4364 L4368:L4437 L4446:L4515 L4519:L4588 L4592:L4661 L4665:L4734 L4738:L4807 L4816:L4885 L4889:L4958 L4962:L5031 L5035:L5104 L5108:L5177 L5186:L5255 L5259:L5328 L5332:L5401 L5405:L5474 L5478:L5547 L5556:L5625 L5629:L5698 L5702:L5771 L5775:L5844 L5848:L5917 L5926:L5995">
      <formula1>COD!$O$12:$O$25</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pageSetUpPr/>
  </sheetPr>
  <sheetViews>
    <sheetView showGridLines="0" workbookViewId="0">
      <pane ySplit="3.0" topLeftCell="A4" activePane="bottomLeft" state="frozen"/>
      <selection activeCell="B5" sqref="B5" pane="bottomLeft"/>
    </sheetView>
  </sheetViews>
  <sheetFormatPr customHeight="1" defaultColWidth="12.63" defaultRowHeight="15.0"/>
  <cols>
    <col customWidth="1" hidden="1" min="1" max="1" width="24.5"/>
    <col customWidth="1" hidden="1" min="2" max="2" width="4.25"/>
    <col customWidth="1" min="3" max="3" width="4.25"/>
    <col customWidth="1" min="4" max="5" width="17.75"/>
    <col customWidth="1" min="6" max="6" width="8.38"/>
    <col customWidth="1" min="7" max="7" width="22.75"/>
    <col customWidth="1" min="8" max="8" width="28.38"/>
    <col customWidth="1" min="9" max="9" width="22.75"/>
    <col customWidth="1" min="10" max="10" width="13.5"/>
    <col customWidth="1" min="11" max="11" width="17.88"/>
    <col customWidth="1" min="12" max="13" width="13.5"/>
  </cols>
  <sheetData>
    <row r="1" ht="15.75" customHeight="1">
      <c r="A1" s="88"/>
      <c r="B1" s="253"/>
      <c r="C1" s="253" t="s">
        <v>452</v>
      </c>
    </row>
    <row r="2" ht="1.5" customHeight="1">
      <c r="A2" s="254"/>
      <c r="B2" s="255"/>
      <c r="C2" s="255"/>
      <c r="D2" s="255"/>
      <c r="E2" s="255"/>
      <c r="F2" s="256"/>
      <c r="G2" s="257"/>
      <c r="H2" s="258"/>
      <c r="I2" s="258"/>
      <c r="J2" s="257"/>
      <c r="K2" s="257"/>
      <c r="L2" s="257"/>
      <c r="M2" s="257"/>
    </row>
    <row r="3" ht="42.0" customHeight="1">
      <c r="A3" s="259" t="s">
        <v>453</v>
      </c>
      <c r="B3" s="259" t="s">
        <v>454</v>
      </c>
      <c r="C3" s="259" t="s">
        <v>346</v>
      </c>
      <c r="D3" s="259" t="s">
        <v>355</v>
      </c>
      <c r="E3" s="259" t="s">
        <v>455</v>
      </c>
      <c r="F3" s="259" t="s">
        <v>456</v>
      </c>
      <c r="G3" s="259" t="s">
        <v>457</v>
      </c>
      <c r="H3" s="259" t="s">
        <v>458</v>
      </c>
      <c r="I3" s="259" t="s">
        <v>459</v>
      </c>
      <c r="J3" s="259" t="s">
        <v>460</v>
      </c>
      <c r="K3" s="259" t="s">
        <v>461</v>
      </c>
      <c r="L3" s="259" t="s">
        <v>462</v>
      </c>
      <c r="M3" s="259" t="s">
        <v>463</v>
      </c>
    </row>
    <row r="4" ht="22.5" customHeight="1">
      <c r="A4" s="260" t="str">
        <f t="shared" ref="A4:A163" si="1">D4&amp;B4</f>
        <v>C.S. SAN COSME1</v>
      </c>
      <c r="B4" s="261">
        <f t="shared" ref="B4:B163" si="2">COUNTIF($D$3:D4,D4)</f>
        <v>1</v>
      </c>
      <c r="C4" s="261">
        <v>1.0</v>
      </c>
      <c r="D4" s="262" t="s">
        <v>234</v>
      </c>
      <c r="E4" s="262" t="s">
        <v>464</v>
      </c>
      <c r="F4" s="263" t="s">
        <v>240</v>
      </c>
      <c r="G4" s="261" t="s">
        <v>465</v>
      </c>
      <c r="H4" s="264" t="s">
        <v>466</v>
      </c>
      <c r="I4" s="264" t="s">
        <v>467</v>
      </c>
      <c r="J4" s="262" t="s">
        <v>96</v>
      </c>
      <c r="K4" s="262" t="s">
        <v>96</v>
      </c>
      <c r="L4" s="262" t="s">
        <v>468</v>
      </c>
      <c r="M4" s="262" t="s">
        <v>469</v>
      </c>
    </row>
    <row r="5" ht="22.5" customHeight="1">
      <c r="A5" s="260" t="str">
        <f t="shared" si="1"/>
        <v>C.S. SAN COSME2</v>
      </c>
      <c r="B5" s="261">
        <f t="shared" si="2"/>
        <v>2</v>
      </c>
      <c r="C5" s="261">
        <v>2.0</v>
      </c>
      <c r="D5" s="262" t="s">
        <v>234</v>
      </c>
      <c r="E5" s="262" t="s">
        <v>470</v>
      </c>
      <c r="F5" s="263" t="s">
        <v>240</v>
      </c>
      <c r="G5" s="261" t="s">
        <v>471</v>
      </c>
      <c r="H5" s="264" t="s">
        <v>466</v>
      </c>
      <c r="I5" s="264" t="s">
        <v>467</v>
      </c>
      <c r="J5" s="262" t="s">
        <v>96</v>
      </c>
      <c r="K5" s="262" t="s">
        <v>96</v>
      </c>
      <c r="L5" s="262" t="s">
        <v>468</v>
      </c>
      <c r="M5" s="262" t="s">
        <v>469</v>
      </c>
    </row>
    <row r="6" ht="22.5" customHeight="1">
      <c r="A6" s="260" t="str">
        <f t="shared" si="1"/>
        <v>C.S. SAN COSME3</v>
      </c>
      <c r="B6" s="261">
        <f t="shared" si="2"/>
        <v>3</v>
      </c>
      <c r="C6" s="261">
        <v>3.0</v>
      </c>
      <c r="D6" s="262" t="s">
        <v>234</v>
      </c>
      <c r="E6" s="262" t="s">
        <v>472</v>
      </c>
      <c r="F6" s="263" t="s">
        <v>240</v>
      </c>
      <c r="G6" s="261" t="s">
        <v>473</v>
      </c>
      <c r="H6" s="264" t="s">
        <v>474</v>
      </c>
      <c r="I6" s="264" t="s">
        <v>475</v>
      </c>
      <c r="J6" s="262" t="s">
        <v>96</v>
      </c>
      <c r="K6" s="262" t="s">
        <v>96</v>
      </c>
      <c r="L6" s="262" t="s">
        <v>468</v>
      </c>
      <c r="M6" s="262" t="s">
        <v>469</v>
      </c>
    </row>
    <row r="7" ht="22.5" customHeight="1">
      <c r="A7" s="260" t="str">
        <f t="shared" si="1"/>
        <v>C.S. SAN COSME4</v>
      </c>
      <c r="B7" s="261">
        <f t="shared" si="2"/>
        <v>4</v>
      </c>
      <c r="C7" s="261">
        <v>4.0</v>
      </c>
      <c r="D7" s="262" t="s">
        <v>234</v>
      </c>
      <c r="E7" s="262" t="s">
        <v>476</v>
      </c>
      <c r="F7" s="263" t="s">
        <v>240</v>
      </c>
      <c r="G7" s="261" t="s">
        <v>477</v>
      </c>
      <c r="H7" s="264" t="s">
        <v>466</v>
      </c>
      <c r="I7" s="264" t="s">
        <v>467</v>
      </c>
      <c r="J7" s="262" t="s">
        <v>96</v>
      </c>
      <c r="K7" s="262" t="s">
        <v>96</v>
      </c>
      <c r="L7" s="262" t="s">
        <v>468</v>
      </c>
      <c r="M7" s="262" t="s">
        <v>469</v>
      </c>
    </row>
    <row r="8" ht="22.5" customHeight="1">
      <c r="A8" s="260" t="str">
        <f t="shared" si="1"/>
        <v>C.S. SAN COSME5</v>
      </c>
      <c r="B8" s="261">
        <f t="shared" si="2"/>
        <v>5</v>
      </c>
      <c r="C8" s="261">
        <v>5.0</v>
      </c>
      <c r="D8" s="262" t="s">
        <v>234</v>
      </c>
      <c r="E8" s="262" t="s">
        <v>478</v>
      </c>
      <c r="F8" s="263" t="s">
        <v>240</v>
      </c>
      <c r="G8" s="261" t="s">
        <v>479</v>
      </c>
      <c r="H8" s="264" t="s">
        <v>474</v>
      </c>
      <c r="I8" s="264" t="s">
        <v>475</v>
      </c>
      <c r="J8" s="262" t="s">
        <v>96</v>
      </c>
      <c r="K8" s="262" t="s">
        <v>96</v>
      </c>
      <c r="L8" s="262" t="s">
        <v>468</v>
      </c>
      <c r="M8" s="262" t="s">
        <v>469</v>
      </c>
    </row>
    <row r="9" ht="22.5" customHeight="1">
      <c r="A9" s="260" t="str">
        <f t="shared" si="1"/>
        <v>C.S. SAN COSME6</v>
      </c>
      <c r="B9" s="261">
        <f t="shared" si="2"/>
        <v>6</v>
      </c>
      <c r="C9" s="261">
        <v>6.0</v>
      </c>
      <c r="D9" s="262" t="s">
        <v>234</v>
      </c>
      <c r="E9" s="262" t="s">
        <v>480</v>
      </c>
      <c r="F9" s="263" t="s">
        <v>240</v>
      </c>
      <c r="G9" s="261" t="s">
        <v>479</v>
      </c>
      <c r="H9" s="264" t="s">
        <v>481</v>
      </c>
      <c r="I9" s="264" t="s">
        <v>475</v>
      </c>
      <c r="J9" s="262" t="s">
        <v>482</v>
      </c>
      <c r="K9" s="262" t="s">
        <v>482</v>
      </c>
      <c r="L9" s="262" t="s">
        <v>483</v>
      </c>
      <c r="M9" s="262" t="s">
        <v>469</v>
      </c>
    </row>
    <row r="10" ht="22.5" customHeight="1">
      <c r="A10" s="260" t="str">
        <f t="shared" si="1"/>
        <v>C.S. SAN COSME7</v>
      </c>
      <c r="B10" s="261">
        <f t="shared" si="2"/>
        <v>7</v>
      </c>
      <c r="C10" s="261">
        <v>7.0</v>
      </c>
      <c r="D10" s="262" t="s">
        <v>234</v>
      </c>
      <c r="E10" s="262" t="s">
        <v>484</v>
      </c>
      <c r="F10" s="263" t="s">
        <v>240</v>
      </c>
      <c r="G10" s="261" t="s">
        <v>471</v>
      </c>
      <c r="H10" s="264" t="s">
        <v>474</v>
      </c>
      <c r="I10" s="264" t="s">
        <v>475</v>
      </c>
      <c r="J10" s="262" t="s">
        <v>96</v>
      </c>
      <c r="K10" s="262" t="s">
        <v>96</v>
      </c>
      <c r="L10" s="262" t="s">
        <v>468</v>
      </c>
      <c r="M10" s="262" t="s">
        <v>469</v>
      </c>
    </row>
    <row r="11" ht="22.5" customHeight="1">
      <c r="A11" s="260" t="str">
        <f t="shared" si="1"/>
        <v>C.S. SAN COSME8</v>
      </c>
      <c r="B11" s="261">
        <f t="shared" si="2"/>
        <v>8</v>
      </c>
      <c r="C11" s="261">
        <v>8.0</v>
      </c>
      <c r="D11" s="262" t="s">
        <v>234</v>
      </c>
      <c r="E11" s="262" t="s">
        <v>485</v>
      </c>
      <c r="F11" s="263" t="s">
        <v>240</v>
      </c>
      <c r="G11" s="261" t="s">
        <v>471</v>
      </c>
      <c r="H11" s="264" t="s">
        <v>474</v>
      </c>
      <c r="I11" s="264" t="s">
        <v>475</v>
      </c>
      <c r="J11" s="262" t="s">
        <v>96</v>
      </c>
      <c r="K11" s="262" t="s">
        <v>96</v>
      </c>
      <c r="L11" s="262" t="s">
        <v>468</v>
      </c>
      <c r="M11" s="262" t="s">
        <v>469</v>
      </c>
    </row>
    <row r="12" ht="22.5" customHeight="1">
      <c r="A12" s="260" t="str">
        <f t="shared" si="1"/>
        <v>C.S. SAN COSME9</v>
      </c>
      <c r="B12" s="261">
        <f t="shared" si="2"/>
        <v>9</v>
      </c>
      <c r="C12" s="261">
        <v>9.0</v>
      </c>
      <c r="D12" s="262" t="s">
        <v>234</v>
      </c>
      <c r="E12" s="262" t="s">
        <v>486</v>
      </c>
      <c r="F12" s="263" t="s">
        <v>240</v>
      </c>
      <c r="G12" s="261" t="s">
        <v>487</v>
      </c>
      <c r="H12" s="264" t="s">
        <v>474</v>
      </c>
      <c r="I12" s="264" t="s">
        <v>488</v>
      </c>
      <c r="J12" s="262" t="s">
        <v>96</v>
      </c>
      <c r="K12" s="262" t="s">
        <v>96</v>
      </c>
      <c r="L12" s="262" t="s">
        <v>468</v>
      </c>
      <c r="M12" s="262" t="s">
        <v>469</v>
      </c>
    </row>
    <row r="13" ht="22.5" customHeight="1">
      <c r="A13" s="260" t="str">
        <f t="shared" si="1"/>
        <v>C.S. SAN COSME10</v>
      </c>
      <c r="B13" s="261">
        <f t="shared" si="2"/>
        <v>10</v>
      </c>
      <c r="C13" s="261">
        <v>10.0</v>
      </c>
      <c r="D13" s="262" t="s">
        <v>234</v>
      </c>
      <c r="E13" s="262" t="s">
        <v>489</v>
      </c>
      <c r="F13" s="263" t="s">
        <v>240</v>
      </c>
      <c r="G13" s="261" t="s">
        <v>479</v>
      </c>
      <c r="H13" s="264" t="s">
        <v>490</v>
      </c>
      <c r="I13" s="264" t="s">
        <v>467</v>
      </c>
      <c r="J13" s="262" t="s">
        <v>482</v>
      </c>
      <c r="K13" s="262" t="s">
        <v>482</v>
      </c>
      <c r="L13" s="262" t="s">
        <v>483</v>
      </c>
      <c r="M13" s="262" t="s">
        <v>469</v>
      </c>
    </row>
    <row r="14" ht="22.5" customHeight="1">
      <c r="A14" s="260" t="str">
        <f t="shared" si="1"/>
        <v>C.S. SAN COSME11</v>
      </c>
      <c r="B14" s="261">
        <f t="shared" si="2"/>
        <v>11</v>
      </c>
      <c r="C14" s="261">
        <v>11.0</v>
      </c>
      <c r="D14" s="262" t="s">
        <v>234</v>
      </c>
      <c r="E14" s="262" t="s">
        <v>491</v>
      </c>
      <c r="F14" s="263" t="s">
        <v>240</v>
      </c>
      <c r="G14" s="261" t="s">
        <v>487</v>
      </c>
      <c r="H14" s="264" t="s">
        <v>474</v>
      </c>
      <c r="I14" s="264" t="s">
        <v>492</v>
      </c>
      <c r="J14" s="262" t="s">
        <v>96</v>
      </c>
      <c r="K14" s="262" t="s">
        <v>96</v>
      </c>
      <c r="L14" s="262" t="s">
        <v>468</v>
      </c>
      <c r="M14" s="262" t="s">
        <v>469</v>
      </c>
    </row>
    <row r="15" ht="22.5" customHeight="1">
      <c r="A15" s="260" t="str">
        <f t="shared" si="1"/>
        <v>C.S. SAN COSME12</v>
      </c>
      <c r="B15" s="261">
        <f t="shared" si="2"/>
        <v>12</v>
      </c>
      <c r="C15" s="261">
        <v>12.0</v>
      </c>
      <c r="D15" s="262" t="s">
        <v>234</v>
      </c>
      <c r="E15" s="262" t="s">
        <v>493</v>
      </c>
      <c r="F15" s="263" t="s">
        <v>240</v>
      </c>
      <c r="G15" s="261" t="s">
        <v>471</v>
      </c>
      <c r="H15" s="264" t="s">
        <v>474</v>
      </c>
      <c r="I15" s="264" t="s">
        <v>475</v>
      </c>
      <c r="J15" s="262" t="s">
        <v>96</v>
      </c>
      <c r="K15" s="262" t="s">
        <v>96</v>
      </c>
      <c r="L15" s="262" t="s">
        <v>468</v>
      </c>
      <c r="M15" s="262" t="s">
        <v>469</v>
      </c>
    </row>
    <row r="16" ht="22.5" customHeight="1">
      <c r="A16" s="260" t="str">
        <f t="shared" si="1"/>
        <v>C.S. SAN COSME13</v>
      </c>
      <c r="B16" s="261">
        <f t="shared" si="2"/>
        <v>13</v>
      </c>
      <c r="C16" s="261">
        <v>13.0</v>
      </c>
      <c r="D16" s="262" t="s">
        <v>234</v>
      </c>
      <c r="E16" s="262" t="s">
        <v>494</v>
      </c>
      <c r="F16" s="263" t="s">
        <v>240</v>
      </c>
      <c r="G16" s="261" t="s">
        <v>471</v>
      </c>
      <c r="H16" s="264" t="s">
        <v>474</v>
      </c>
      <c r="I16" s="264" t="s">
        <v>475</v>
      </c>
      <c r="J16" s="262" t="s">
        <v>96</v>
      </c>
      <c r="K16" s="262" t="s">
        <v>96</v>
      </c>
      <c r="L16" s="262" t="s">
        <v>468</v>
      </c>
      <c r="M16" s="262" t="s">
        <v>469</v>
      </c>
    </row>
    <row r="17" ht="22.5" customHeight="1">
      <c r="A17" s="260" t="str">
        <f t="shared" si="1"/>
        <v>C.S. SAN COSME14</v>
      </c>
      <c r="B17" s="261">
        <f t="shared" si="2"/>
        <v>14</v>
      </c>
      <c r="C17" s="261">
        <v>14.0</v>
      </c>
      <c r="D17" s="262" t="s">
        <v>234</v>
      </c>
      <c r="E17" s="262" t="s">
        <v>495</v>
      </c>
      <c r="F17" s="263" t="s">
        <v>240</v>
      </c>
      <c r="G17" s="261" t="s">
        <v>473</v>
      </c>
      <c r="H17" s="264" t="s">
        <v>490</v>
      </c>
      <c r="I17" s="264" t="s">
        <v>496</v>
      </c>
      <c r="J17" s="262" t="s">
        <v>482</v>
      </c>
      <c r="K17" s="262" t="s">
        <v>482</v>
      </c>
      <c r="L17" s="262" t="s">
        <v>483</v>
      </c>
      <c r="M17" s="262" t="s">
        <v>469</v>
      </c>
    </row>
    <row r="18" ht="22.5" customHeight="1">
      <c r="A18" s="260" t="str">
        <f t="shared" si="1"/>
        <v>C.S. SAN COSME15</v>
      </c>
      <c r="B18" s="261">
        <f t="shared" si="2"/>
        <v>15</v>
      </c>
      <c r="C18" s="261">
        <v>15.0</v>
      </c>
      <c r="D18" s="262" t="s">
        <v>234</v>
      </c>
      <c r="E18" s="262" t="s">
        <v>497</v>
      </c>
      <c r="F18" s="263" t="s">
        <v>240</v>
      </c>
      <c r="G18" s="261" t="s">
        <v>471</v>
      </c>
      <c r="H18" s="264" t="s">
        <v>466</v>
      </c>
      <c r="I18" s="264" t="s">
        <v>467</v>
      </c>
      <c r="J18" s="262" t="s">
        <v>96</v>
      </c>
      <c r="K18" s="262" t="s">
        <v>96</v>
      </c>
      <c r="L18" s="262" t="s">
        <v>468</v>
      </c>
      <c r="M18" s="262" t="s">
        <v>469</v>
      </c>
    </row>
    <row r="19" ht="22.5" customHeight="1">
      <c r="A19" s="260" t="str">
        <f t="shared" si="1"/>
        <v>C.S. SAN COSME16</v>
      </c>
      <c r="B19" s="261">
        <f t="shared" si="2"/>
        <v>16</v>
      </c>
      <c r="C19" s="261">
        <v>16.0</v>
      </c>
      <c r="D19" s="262" t="s">
        <v>234</v>
      </c>
      <c r="E19" s="262" t="s">
        <v>498</v>
      </c>
      <c r="F19" s="263" t="s">
        <v>240</v>
      </c>
      <c r="G19" s="261" t="s">
        <v>471</v>
      </c>
      <c r="H19" s="264" t="s">
        <v>499</v>
      </c>
      <c r="I19" s="264" t="s">
        <v>475</v>
      </c>
      <c r="J19" s="262" t="s">
        <v>482</v>
      </c>
      <c r="K19" s="262" t="s">
        <v>482</v>
      </c>
      <c r="L19" s="262" t="s">
        <v>483</v>
      </c>
      <c r="M19" s="262" t="s">
        <v>469</v>
      </c>
    </row>
    <row r="20" ht="22.5" customHeight="1">
      <c r="A20" s="260" t="str">
        <f t="shared" si="1"/>
        <v>C.S. SAN COSME17</v>
      </c>
      <c r="B20" s="261">
        <f t="shared" si="2"/>
        <v>17</v>
      </c>
      <c r="C20" s="261">
        <v>17.0</v>
      </c>
      <c r="D20" s="262" t="s">
        <v>234</v>
      </c>
      <c r="E20" s="262" t="s">
        <v>500</v>
      </c>
      <c r="F20" s="263" t="s">
        <v>240</v>
      </c>
      <c r="G20" s="261" t="s">
        <v>487</v>
      </c>
      <c r="H20" s="264" t="s">
        <v>501</v>
      </c>
      <c r="I20" s="264" t="s">
        <v>475</v>
      </c>
      <c r="J20" s="262" t="s">
        <v>482</v>
      </c>
      <c r="K20" s="262" t="s">
        <v>482</v>
      </c>
      <c r="L20" s="262" t="s">
        <v>483</v>
      </c>
      <c r="M20" s="262" t="s">
        <v>469</v>
      </c>
    </row>
    <row r="21" ht="22.5" customHeight="1">
      <c r="A21" s="260" t="str">
        <f t="shared" si="1"/>
        <v>C.S. SAN COSME18</v>
      </c>
      <c r="B21" s="261">
        <f t="shared" si="2"/>
        <v>18</v>
      </c>
      <c r="C21" s="261">
        <v>18.0</v>
      </c>
      <c r="D21" s="262" t="s">
        <v>234</v>
      </c>
      <c r="E21" s="262" t="s">
        <v>502</v>
      </c>
      <c r="F21" s="263" t="s">
        <v>240</v>
      </c>
      <c r="G21" s="261" t="s">
        <v>503</v>
      </c>
      <c r="H21" s="264" t="s">
        <v>504</v>
      </c>
      <c r="I21" s="264" t="s">
        <v>475</v>
      </c>
      <c r="J21" s="262" t="s">
        <v>482</v>
      </c>
      <c r="K21" s="262" t="s">
        <v>482</v>
      </c>
      <c r="L21" s="262" t="s">
        <v>483</v>
      </c>
      <c r="M21" s="262" t="s">
        <v>469</v>
      </c>
    </row>
    <row r="22" ht="22.5" customHeight="1">
      <c r="A22" s="260" t="str">
        <f t="shared" si="1"/>
        <v>C.S. SAN COSME19</v>
      </c>
      <c r="B22" s="261">
        <f t="shared" si="2"/>
        <v>19</v>
      </c>
      <c r="C22" s="261">
        <v>19.0</v>
      </c>
      <c r="D22" s="262" t="s">
        <v>234</v>
      </c>
      <c r="E22" s="262" t="s">
        <v>505</v>
      </c>
      <c r="F22" s="263" t="s">
        <v>240</v>
      </c>
      <c r="G22" s="261" t="s">
        <v>473</v>
      </c>
      <c r="H22" s="264" t="s">
        <v>474</v>
      </c>
      <c r="I22" s="264" t="s">
        <v>475</v>
      </c>
      <c r="J22" s="262" t="s">
        <v>96</v>
      </c>
      <c r="K22" s="262" t="s">
        <v>96</v>
      </c>
      <c r="L22" s="262" t="s">
        <v>468</v>
      </c>
      <c r="M22" s="262" t="s">
        <v>469</v>
      </c>
    </row>
    <row r="23" ht="22.5" customHeight="1">
      <c r="A23" s="265" t="str">
        <f t="shared" si="1"/>
        <v>C.S. SAN COSME20</v>
      </c>
      <c r="B23" s="266">
        <f t="shared" si="2"/>
        <v>20</v>
      </c>
      <c r="C23" s="266">
        <v>20.0</v>
      </c>
      <c r="D23" s="267" t="s">
        <v>234</v>
      </c>
      <c r="E23" s="267" t="s">
        <v>506</v>
      </c>
      <c r="F23" s="268" t="s">
        <v>240</v>
      </c>
      <c r="G23" s="266" t="s">
        <v>473</v>
      </c>
      <c r="H23" s="269" t="s">
        <v>466</v>
      </c>
      <c r="I23" s="269" t="s">
        <v>467</v>
      </c>
      <c r="J23" s="267" t="s">
        <v>96</v>
      </c>
      <c r="K23" s="267" t="s">
        <v>96</v>
      </c>
      <c r="L23" s="267" t="s">
        <v>468</v>
      </c>
      <c r="M23" s="267" t="s">
        <v>469</v>
      </c>
    </row>
    <row r="24" ht="22.5" customHeight="1">
      <c r="A24" s="270" t="str">
        <f t="shared" si="1"/>
        <v>C.S. SAN ISIDRO1</v>
      </c>
      <c r="B24" s="271">
        <f t="shared" si="2"/>
        <v>1</v>
      </c>
      <c r="C24" s="271">
        <v>21.0</v>
      </c>
      <c r="D24" s="272" t="s">
        <v>205</v>
      </c>
      <c r="E24" s="272" t="s">
        <v>507</v>
      </c>
      <c r="F24" s="273" t="s">
        <v>240</v>
      </c>
      <c r="G24" s="271" t="s">
        <v>508</v>
      </c>
      <c r="H24" s="274" t="s">
        <v>509</v>
      </c>
      <c r="I24" s="274" t="s">
        <v>467</v>
      </c>
      <c r="J24" s="272" t="s">
        <v>96</v>
      </c>
      <c r="K24" s="272" t="s">
        <v>96</v>
      </c>
      <c r="L24" s="272" t="s">
        <v>468</v>
      </c>
      <c r="M24" s="272" t="s">
        <v>469</v>
      </c>
    </row>
    <row r="25" ht="22.5" customHeight="1">
      <c r="A25" s="260" t="str">
        <f t="shared" si="1"/>
        <v>C.S. SAN ISIDRO2</v>
      </c>
      <c r="B25" s="261">
        <f t="shared" si="2"/>
        <v>2</v>
      </c>
      <c r="C25" s="261">
        <v>22.0</v>
      </c>
      <c r="D25" s="262" t="s">
        <v>205</v>
      </c>
      <c r="E25" s="262" t="s">
        <v>510</v>
      </c>
      <c r="F25" s="263" t="s">
        <v>240</v>
      </c>
      <c r="G25" s="261" t="s">
        <v>511</v>
      </c>
      <c r="H25" s="264" t="s">
        <v>509</v>
      </c>
      <c r="I25" s="264" t="s">
        <v>467</v>
      </c>
      <c r="J25" s="262" t="s">
        <v>96</v>
      </c>
      <c r="K25" s="262" t="s">
        <v>96</v>
      </c>
      <c r="L25" s="262" t="s">
        <v>468</v>
      </c>
      <c r="M25" s="262" t="s">
        <v>469</v>
      </c>
    </row>
    <row r="26" ht="22.5" customHeight="1">
      <c r="A26" s="260" t="str">
        <f t="shared" si="1"/>
        <v>C.S. SAN ISIDRO3</v>
      </c>
      <c r="B26" s="261">
        <f t="shared" si="2"/>
        <v>3</v>
      </c>
      <c r="C26" s="261">
        <v>23.0</v>
      </c>
      <c r="D26" s="262" t="s">
        <v>205</v>
      </c>
      <c r="E26" s="262" t="s">
        <v>512</v>
      </c>
      <c r="F26" s="263" t="s">
        <v>240</v>
      </c>
      <c r="G26" s="261" t="s">
        <v>513</v>
      </c>
      <c r="H26" s="264" t="s">
        <v>509</v>
      </c>
      <c r="I26" s="264" t="s">
        <v>467</v>
      </c>
      <c r="J26" s="262" t="s">
        <v>96</v>
      </c>
      <c r="K26" s="262" t="s">
        <v>96</v>
      </c>
      <c r="L26" s="262" t="s">
        <v>468</v>
      </c>
      <c r="M26" s="262" t="s">
        <v>469</v>
      </c>
    </row>
    <row r="27" ht="22.5" customHeight="1">
      <c r="A27" s="260" t="str">
        <f t="shared" si="1"/>
        <v>C.S. SAN ISIDRO4</v>
      </c>
      <c r="B27" s="261">
        <f t="shared" si="2"/>
        <v>4</v>
      </c>
      <c r="C27" s="261">
        <v>24.0</v>
      </c>
      <c r="D27" s="262" t="s">
        <v>205</v>
      </c>
      <c r="E27" s="262" t="s">
        <v>514</v>
      </c>
      <c r="F27" s="263" t="s">
        <v>240</v>
      </c>
      <c r="G27" s="261" t="s">
        <v>515</v>
      </c>
      <c r="H27" s="264" t="s">
        <v>509</v>
      </c>
      <c r="I27" s="264" t="s">
        <v>467</v>
      </c>
      <c r="J27" s="262" t="s">
        <v>96</v>
      </c>
      <c r="K27" s="262" t="s">
        <v>96</v>
      </c>
      <c r="L27" s="262" t="s">
        <v>468</v>
      </c>
      <c r="M27" s="262" t="s">
        <v>469</v>
      </c>
    </row>
    <row r="28" ht="22.5" customHeight="1">
      <c r="A28" s="260" t="str">
        <f t="shared" si="1"/>
        <v>C.S. SAN ISIDRO5</v>
      </c>
      <c r="B28" s="261">
        <f t="shared" si="2"/>
        <v>5</v>
      </c>
      <c r="C28" s="261">
        <v>25.0</v>
      </c>
      <c r="D28" s="262" t="s">
        <v>205</v>
      </c>
      <c r="E28" s="262" t="s">
        <v>516</v>
      </c>
      <c r="F28" s="263" t="s">
        <v>240</v>
      </c>
      <c r="G28" s="261" t="s">
        <v>515</v>
      </c>
      <c r="H28" s="264" t="s">
        <v>517</v>
      </c>
      <c r="I28" s="264" t="s">
        <v>467</v>
      </c>
      <c r="J28" s="262" t="s">
        <v>96</v>
      </c>
      <c r="K28" s="262" t="s">
        <v>96</v>
      </c>
      <c r="L28" s="262" t="s">
        <v>468</v>
      </c>
      <c r="M28" s="262" t="s">
        <v>469</v>
      </c>
    </row>
    <row r="29" ht="22.5" customHeight="1">
      <c r="A29" s="260" t="str">
        <f t="shared" si="1"/>
        <v>C.S. SAN ISIDRO6</v>
      </c>
      <c r="B29" s="261">
        <f t="shared" si="2"/>
        <v>6</v>
      </c>
      <c r="C29" s="261">
        <v>26.0</v>
      </c>
      <c r="D29" s="262" t="s">
        <v>205</v>
      </c>
      <c r="E29" s="262" t="s">
        <v>518</v>
      </c>
      <c r="F29" s="263" t="s">
        <v>240</v>
      </c>
      <c r="G29" s="261" t="s">
        <v>511</v>
      </c>
      <c r="H29" s="264" t="s">
        <v>509</v>
      </c>
      <c r="I29" s="264" t="s">
        <v>519</v>
      </c>
      <c r="J29" s="262" t="s">
        <v>96</v>
      </c>
      <c r="K29" s="262" t="s">
        <v>96</v>
      </c>
      <c r="L29" s="262" t="s">
        <v>468</v>
      </c>
      <c r="M29" s="262" t="s">
        <v>469</v>
      </c>
    </row>
    <row r="30" ht="22.5" customHeight="1">
      <c r="A30" s="260" t="str">
        <f t="shared" si="1"/>
        <v>C.S. SAN ISIDRO7</v>
      </c>
      <c r="B30" s="261">
        <f t="shared" si="2"/>
        <v>7</v>
      </c>
      <c r="C30" s="261">
        <v>27.0</v>
      </c>
      <c r="D30" s="262" t="s">
        <v>205</v>
      </c>
      <c r="E30" s="262" t="s">
        <v>520</v>
      </c>
      <c r="F30" s="263" t="s">
        <v>240</v>
      </c>
      <c r="G30" s="261" t="s">
        <v>521</v>
      </c>
      <c r="H30" s="264" t="s">
        <v>522</v>
      </c>
      <c r="I30" s="264" t="s">
        <v>467</v>
      </c>
      <c r="J30" s="262" t="s">
        <v>96</v>
      </c>
      <c r="K30" s="262" t="s">
        <v>96</v>
      </c>
      <c r="L30" s="262" t="s">
        <v>468</v>
      </c>
      <c r="M30" s="262" t="s">
        <v>469</v>
      </c>
    </row>
    <row r="31" ht="22.5" customHeight="1">
      <c r="A31" s="260" t="str">
        <f t="shared" si="1"/>
        <v>C.S. SAN ISIDRO8</v>
      </c>
      <c r="B31" s="261">
        <f t="shared" si="2"/>
        <v>8</v>
      </c>
      <c r="C31" s="261">
        <v>28.0</v>
      </c>
      <c r="D31" s="262" t="s">
        <v>205</v>
      </c>
      <c r="E31" s="262" t="s">
        <v>523</v>
      </c>
      <c r="F31" s="263" t="s">
        <v>240</v>
      </c>
      <c r="G31" s="261" t="s">
        <v>524</v>
      </c>
      <c r="H31" s="264" t="s">
        <v>509</v>
      </c>
      <c r="I31" s="264" t="s">
        <v>467</v>
      </c>
      <c r="J31" s="262" t="s">
        <v>96</v>
      </c>
      <c r="K31" s="262" t="s">
        <v>96</v>
      </c>
      <c r="L31" s="262" t="s">
        <v>468</v>
      </c>
      <c r="M31" s="262" t="s">
        <v>469</v>
      </c>
    </row>
    <row r="32" ht="22.5" customHeight="1">
      <c r="A32" s="260" t="str">
        <f t="shared" si="1"/>
        <v>C.S. SAN ISIDRO9</v>
      </c>
      <c r="B32" s="261">
        <f t="shared" si="2"/>
        <v>9</v>
      </c>
      <c r="C32" s="261">
        <v>29.0</v>
      </c>
      <c r="D32" s="262" t="s">
        <v>205</v>
      </c>
      <c r="E32" s="262" t="s">
        <v>525</v>
      </c>
      <c r="F32" s="263" t="s">
        <v>240</v>
      </c>
      <c r="G32" s="261" t="s">
        <v>508</v>
      </c>
      <c r="H32" s="264" t="s">
        <v>509</v>
      </c>
      <c r="I32" s="264" t="s">
        <v>526</v>
      </c>
      <c r="J32" s="262" t="s">
        <v>96</v>
      </c>
      <c r="K32" s="262" t="s">
        <v>96</v>
      </c>
      <c r="L32" s="262" t="s">
        <v>468</v>
      </c>
      <c r="M32" s="262" t="s">
        <v>527</v>
      </c>
    </row>
    <row r="33" ht="22.5" customHeight="1">
      <c r="A33" s="260" t="str">
        <f t="shared" si="1"/>
        <v>C.S. SAN ISIDRO10</v>
      </c>
      <c r="B33" s="261">
        <f t="shared" si="2"/>
        <v>10</v>
      </c>
      <c r="C33" s="261">
        <v>30.0</v>
      </c>
      <c r="D33" s="262" t="s">
        <v>205</v>
      </c>
      <c r="E33" s="262" t="s">
        <v>528</v>
      </c>
      <c r="F33" s="263" t="s">
        <v>240</v>
      </c>
      <c r="G33" s="261" t="s">
        <v>513</v>
      </c>
      <c r="H33" s="264" t="s">
        <v>509</v>
      </c>
      <c r="I33" s="264" t="s">
        <v>526</v>
      </c>
      <c r="J33" s="262" t="s">
        <v>96</v>
      </c>
      <c r="K33" s="262" t="s">
        <v>96</v>
      </c>
      <c r="L33" s="262" t="s">
        <v>468</v>
      </c>
      <c r="M33" s="262" t="s">
        <v>527</v>
      </c>
    </row>
    <row r="34" ht="22.5" customHeight="1">
      <c r="A34" s="260" t="str">
        <f t="shared" si="1"/>
        <v>C.S. SAN ISIDRO11</v>
      </c>
      <c r="B34" s="261">
        <f t="shared" si="2"/>
        <v>11</v>
      </c>
      <c r="C34" s="261">
        <v>31.0</v>
      </c>
      <c r="D34" s="262" t="s">
        <v>205</v>
      </c>
      <c r="E34" s="262" t="s">
        <v>529</v>
      </c>
      <c r="F34" s="263" t="s">
        <v>240</v>
      </c>
      <c r="G34" s="261" t="s">
        <v>508</v>
      </c>
      <c r="H34" s="264" t="s">
        <v>474</v>
      </c>
      <c r="I34" s="264" t="s">
        <v>475</v>
      </c>
      <c r="J34" s="262" t="s">
        <v>96</v>
      </c>
      <c r="K34" s="262" t="s">
        <v>96</v>
      </c>
      <c r="L34" s="262" t="s">
        <v>468</v>
      </c>
      <c r="M34" s="262" t="s">
        <v>469</v>
      </c>
    </row>
    <row r="35" ht="22.5" customHeight="1">
      <c r="A35" s="260" t="str">
        <f t="shared" si="1"/>
        <v>C.S. SAN ISIDRO12</v>
      </c>
      <c r="B35" s="261">
        <f t="shared" si="2"/>
        <v>12</v>
      </c>
      <c r="C35" s="261">
        <v>32.0</v>
      </c>
      <c r="D35" s="262" t="s">
        <v>205</v>
      </c>
      <c r="E35" s="262" t="s">
        <v>530</v>
      </c>
      <c r="F35" s="263" t="s">
        <v>240</v>
      </c>
      <c r="G35" s="261" t="s">
        <v>508</v>
      </c>
      <c r="H35" s="264" t="s">
        <v>531</v>
      </c>
      <c r="I35" s="264" t="s">
        <v>475</v>
      </c>
      <c r="J35" s="262" t="s">
        <v>482</v>
      </c>
      <c r="K35" s="262" t="s">
        <v>482</v>
      </c>
      <c r="L35" s="262" t="s">
        <v>483</v>
      </c>
      <c r="M35" s="262" t="s">
        <v>469</v>
      </c>
    </row>
    <row r="36" ht="22.5" customHeight="1">
      <c r="A36" s="260" t="str">
        <f t="shared" si="1"/>
        <v>C.S. SAN ISIDRO13</v>
      </c>
      <c r="B36" s="261">
        <f t="shared" si="2"/>
        <v>13</v>
      </c>
      <c r="C36" s="261">
        <v>33.0</v>
      </c>
      <c r="D36" s="262" t="s">
        <v>205</v>
      </c>
      <c r="E36" s="262" t="s">
        <v>532</v>
      </c>
      <c r="F36" s="263" t="s">
        <v>240</v>
      </c>
      <c r="G36" s="261" t="s">
        <v>508</v>
      </c>
      <c r="H36" s="264" t="s">
        <v>533</v>
      </c>
      <c r="I36" s="264" t="s">
        <v>475</v>
      </c>
      <c r="J36" s="262" t="s">
        <v>482</v>
      </c>
      <c r="K36" s="262" t="s">
        <v>482</v>
      </c>
      <c r="L36" s="262" t="s">
        <v>483</v>
      </c>
      <c r="M36" s="262" t="s">
        <v>469</v>
      </c>
    </row>
    <row r="37" ht="22.5" customHeight="1">
      <c r="A37" s="260" t="str">
        <f t="shared" si="1"/>
        <v>C.S. SAN ISIDRO14</v>
      </c>
      <c r="B37" s="261">
        <f t="shared" si="2"/>
        <v>14</v>
      </c>
      <c r="C37" s="261">
        <v>34.0</v>
      </c>
      <c r="D37" s="262" t="s">
        <v>205</v>
      </c>
      <c r="E37" s="262" t="s">
        <v>534</v>
      </c>
      <c r="F37" s="263" t="s">
        <v>240</v>
      </c>
      <c r="G37" s="261" t="s">
        <v>511</v>
      </c>
      <c r="H37" s="264" t="s">
        <v>474</v>
      </c>
      <c r="I37" s="264" t="s">
        <v>475</v>
      </c>
      <c r="J37" s="262" t="s">
        <v>96</v>
      </c>
      <c r="K37" s="262" t="s">
        <v>96</v>
      </c>
      <c r="L37" s="262" t="s">
        <v>468</v>
      </c>
      <c r="M37" s="262" t="s">
        <v>469</v>
      </c>
    </row>
    <row r="38" ht="22.5" customHeight="1">
      <c r="A38" s="260" t="str">
        <f t="shared" si="1"/>
        <v>C.S. SAN ISIDRO15</v>
      </c>
      <c r="B38" s="261">
        <f t="shared" si="2"/>
        <v>15</v>
      </c>
      <c r="C38" s="261">
        <v>35.0</v>
      </c>
      <c r="D38" s="262" t="s">
        <v>205</v>
      </c>
      <c r="E38" s="262" t="s">
        <v>510</v>
      </c>
      <c r="F38" s="263" t="s">
        <v>240</v>
      </c>
      <c r="G38" s="261" t="s">
        <v>511</v>
      </c>
      <c r="H38" s="264" t="s">
        <v>474</v>
      </c>
      <c r="I38" s="264" t="s">
        <v>475</v>
      </c>
      <c r="J38" s="262" t="s">
        <v>96</v>
      </c>
      <c r="K38" s="262" t="s">
        <v>96</v>
      </c>
      <c r="L38" s="262" t="s">
        <v>468</v>
      </c>
      <c r="M38" s="262" t="s">
        <v>469</v>
      </c>
    </row>
    <row r="39" ht="22.5" customHeight="1">
      <c r="A39" s="260" t="str">
        <f t="shared" si="1"/>
        <v>C.S. SAN ISIDRO16</v>
      </c>
      <c r="B39" s="261">
        <f t="shared" si="2"/>
        <v>16</v>
      </c>
      <c r="C39" s="261">
        <v>36.0</v>
      </c>
      <c r="D39" s="262" t="s">
        <v>205</v>
      </c>
      <c r="E39" s="262" t="s">
        <v>535</v>
      </c>
      <c r="F39" s="263" t="s">
        <v>240</v>
      </c>
      <c r="G39" s="261" t="s">
        <v>511</v>
      </c>
      <c r="H39" s="264" t="s">
        <v>474</v>
      </c>
      <c r="I39" s="264" t="s">
        <v>492</v>
      </c>
      <c r="J39" s="262" t="s">
        <v>96</v>
      </c>
      <c r="K39" s="262" t="s">
        <v>96</v>
      </c>
      <c r="L39" s="262" t="s">
        <v>468</v>
      </c>
      <c r="M39" s="262" t="s">
        <v>469</v>
      </c>
    </row>
    <row r="40" ht="22.5" customHeight="1">
      <c r="A40" s="260" t="str">
        <f t="shared" si="1"/>
        <v>C.S. SAN ISIDRO17</v>
      </c>
      <c r="B40" s="261">
        <f t="shared" si="2"/>
        <v>17</v>
      </c>
      <c r="C40" s="261">
        <v>37.0</v>
      </c>
      <c r="D40" s="262" t="s">
        <v>205</v>
      </c>
      <c r="E40" s="262" t="s">
        <v>536</v>
      </c>
      <c r="F40" s="263" t="s">
        <v>240</v>
      </c>
      <c r="G40" s="261" t="s">
        <v>511</v>
      </c>
      <c r="H40" s="264" t="s">
        <v>474</v>
      </c>
      <c r="I40" s="264" t="s">
        <v>475</v>
      </c>
      <c r="J40" s="262" t="s">
        <v>96</v>
      </c>
      <c r="K40" s="262" t="s">
        <v>96</v>
      </c>
      <c r="L40" s="262" t="s">
        <v>468</v>
      </c>
      <c r="M40" s="262" t="s">
        <v>469</v>
      </c>
    </row>
    <row r="41" ht="22.5" customHeight="1">
      <c r="A41" s="260" t="str">
        <f t="shared" si="1"/>
        <v>C.S. SAN ISIDRO18</v>
      </c>
      <c r="B41" s="261">
        <f t="shared" si="2"/>
        <v>18</v>
      </c>
      <c r="C41" s="261">
        <v>38.0</v>
      </c>
      <c r="D41" s="262" t="s">
        <v>205</v>
      </c>
      <c r="E41" s="262" t="s">
        <v>514</v>
      </c>
      <c r="F41" s="263" t="s">
        <v>240</v>
      </c>
      <c r="G41" s="261" t="s">
        <v>515</v>
      </c>
      <c r="H41" s="264" t="s">
        <v>474</v>
      </c>
      <c r="I41" s="264" t="s">
        <v>475</v>
      </c>
      <c r="J41" s="262" t="s">
        <v>96</v>
      </c>
      <c r="K41" s="262" t="s">
        <v>96</v>
      </c>
      <c r="L41" s="262" t="s">
        <v>468</v>
      </c>
      <c r="M41" s="262" t="s">
        <v>469</v>
      </c>
    </row>
    <row r="42" ht="22.5" customHeight="1">
      <c r="A42" s="260" t="str">
        <f t="shared" si="1"/>
        <v>C.S. SAN ISIDRO19</v>
      </c>
      <c r="B42" s="261">
        <f t="shared" si="2"/>
        <v>19</v>
      </c>
      <c r="C42" s="261">
        <v>39.0</v>
      </c>
      <c r="D42" s="262" t="s">
        <v>205</v>
      </c>
      <c r="E42" s="262" t="s">
        <v>537</v>
      </c>
      <c r="F42" s="263" t="s">
        <v>240</v>
      </c>
      <c r="G42" s="261" t="s">
        <v>511</v>
      </c>
      <c r="H42" s="264" t="s">
        <v>538</v>
      </c>
      <c r="I42" s="264" t="s">
        <v>475</v>
      </c>
      <c r="J42" s="262" t="s">
        <v>96</v>
      </c>
      <c r="K42" s="262" t="s">
        <v>482</v>
      </c>
      <c r="L42" s="262" t="s">
        <v>468</v>
      </c>
      <c r="M42" s="262" t="s">
        <v>469</v>
      </c>
    </row>
    <row r="43" ht="22.5" customHeight="1">
      <c r="A43" s="260" t="str">
        <f t="shared" si="1"/>
        <v>C.S. SAN ISIDRO20</v>
      </c>
      <c r="B43" s="261">
        <f t="shared" si="2"/>
        <v>20</v>
      </c>
      <c r="C43" s="266">
        <v>40.0</v>
      </c>
      <c r="D43" s="267" t="s">
        <v>205</v>
      </c>
      <c r="E43" s="267" t="s">
        <v>539</v>
      </c>
      <c r="F43" s="268" t="s">
        <v>240</v>
      </c>
      <c r="G43" s="266" t="s">
        <v>524</v>
      </c>
      <c r="H43" s="269" t="s">
        <v>474</v>
      </c>
      <c r="I43" s="269" t="s">
        <v>475</v>
      </c>
      <c r="J43" s="267" t="s">
        <v>96</v>
      </c>
      <c r="K43" s="267" t="s">
        <v>96</v>
      </c>
      <c r="L43" s="267" t="s">
        <v>468</v>
      </c>
      <c r="M43" s="267" t="s">
        <v>469</v>
      </c>
    </row>
    <row r="44" ht="22.5" customHeight="1">
      <c r="A44" s="260" t="str">
        <f t="shared" si="1"/>
        <v>0</v>
      </c>
      <c r="B44" s="261">
        <f t="shared" si="2"/>
        <v>0</v>
      </c>
      <c r="C44" s="271">
        <v>41.0</v>
      </c>
      <c r="D44" s="272"/>
      <c r="E44" s="272" t="s">
        <v>540</v>
      </c>
      <c r="F44" s="273" t="s">
        <v>240</v>
      </c>
      <c r="G44" s="271" t="s">
        <v>541</v>
      </c>
      <c r="H44" s="274" t="s">
        <v>474</v>
      </c>
      <c r="I44" s="274" t="s">
        <v>475</v>
      </c>
      <c r="J44" s="272" t="s">
        <v>96</v>
      </c>
      <c r="K44" s="272" t="s">
        <v>96</v>
      </c>
      <c r="L44" s="272" t="s">
        <v>468</v>
      </c>
      <c r="M44" s="272" t="s">
        <v>469</v>
      </c>
    </row>
    <row r="45" ht="22.5" customHeight="1">
      <c r="A45" s="260" t="str">
        <f t="shared" si="1"/>
        <v>0</v>
      </c>
      <c r="B45" s="261">
        <f t="shared" si="2"/>
        <v>0</v>
      </c>
      <c r="C45" s="261">
        <v>42.0</v>
      </c>
      <c r="D45" s="262"/>
      <c r="E45" s="262" t="s">
        <v>542</v>
      </c>
      <c r="F45" s="263" t="s">
        <v>240</v>
      </c>
      <c r="G45" s="261" t="s">
        <v>543</v>
      </c>
      <c r="H45" s="264" t="s">
        <v>474</v>
      </c>
      <c r="I45" s="264" t="s">
        <v>544</v>
      </c>
      <c r="J45" s="262" t="s">
        <v>96</v>
      </c>
      <c r="K45" s="262" t="s">
        <v>96</v>
      </c>
      <c r="L45" s="262" t="s">
        <v>468</v>
      </c>
      <c r="M45" s="262" t="s">
        <v>469</v>
      </c>
    </row>
    <row r="46" ht="22.5" customHeight="1">
      <c r="A46" s="260" t="str">
        <f t="shared" si="1"/>
        <v>0</v>
      </c>
      <c r="B46" s="261">
        <f t="shared" si="2"/>
        <v>0</v>
      </c>
      <c r="C46" s="261">
        <v>43.0</v>
      </c>
      <c r="D46" s="262"/>
      <c r="E46" s="262" t="s">
        <v>545</v>
      </c>
      <c r="F46" s="263" t="s">
        <v>240</v>
      </c>
      <c r="G46" s="261" t="s">
        <v>546</v>
      </c>
      <c r="H46" s="264" t="s">
        <v>509</v>
      </c>
      <c r="I46" s="264" t="s">
        <v>467</v>
      </c>
      <c r="J46" s="262" t="s">
        <v>96</v>
      </c>
      <c r="K46" s="262" t="s">
        <v>96</v>
      </c>
      <c r="L46" s="262" t="s">
        <v>468</v>
      </c>
      <c r="M46" s="262" t="s">
        <v>469</v>
      </c>
    </row>
    <row r="47" ht="22.5" customHeight="1">
      <c r="A47" s="260" t="str">
        <f t="shared" si="1"/>
        <v>0</v>
      </c>
      <c r="B47" s="261">
        <f t="shared" si="2"/>
        <v>0</v>
      </c>
      <c r="C47" s="261">
        <v>44.0</v>
      </c>
      <c r="D47" s="262"/>
      <c r="E47" s="262" t="s">
        <v>547</v>
      </c>
      <c r="F47" s="263" t="s">
        <v>240</v>
      </c>
      <c r="G47" s="261" t="s">
        <v>546</v>
      </c>
      <c r="H47" s="264" t="s">
        <v>474</v>
      </c>
      <c r="I47" s="264" t="s">
        <v>475</v>
      </c>
      <c r="J47" s="262" t="s">
        <v>96</v>
      </c>
      <c r="K47" s="262" t="s">
        <v>96</v>
      </c>
      <c r="L47" s="262" t="s">
        <v>468</v>
      </c>
      <c r="M47" s="262" t="s">
        <v>469</v>
      </c>
    </row>
    <row r="48" ht="22.5" customHeight="1">
      <c r="A48" s="260" t="str">
        <f t="shared" si="1"/>
        <v>0</v>
      </c>
      <c r="B48" s="261">
        <f t="shared" si="2"/>
        <v>0</v>
      </c>
      <c r="C48" s="261">
        <v>45.0</v>
      </c>
      <c r="D48" s="262"/>
      <c r="E48" s="262" t="s">
        <v>548</v>
      </c>
      <c r="F48" s="263" t="s">
        <v>240</v>
      </c>
      <c r="G48" s="261" t="s">
        <v>541</v>
      </c>
      <c r="H48" s="264" t="s">
        <v>474</v>
      </c>
      <c r="I48" s="264" t="s">
        <v>475</v>
      </c>
      <c r="J48" s="262" t="s">
        <v>96</v>
      </c>
      <c r="K48" s="262" t="s">
        <v>96</v>
      </c>
      <c r="L48" s="262" t="s">
        <v>468</v>
      </c>
      <c r="M48" s="262" t="s">
        <v>469</v>
      </c>
    </row>
    <row r="49" ht="22.5" customHeight="1">
      <c r="A49" s="260" t="str">
        <f t="shared" si="1"/>
        <v>0</v>
      </c>
      <c r="B49" s="261">
        <f t="shared" si="2"/>
        <v>0</v>
      </c>
      <c r="C49" s="261">
        <v>46.0</v>
      </c>
      <c r="D49" s="262"/>
      <c r="E49" s="262" t="s">
        <v>549</v>
      </c>
      <c r="F49" s="263" t="s">
        <v>240</v>
      </c>
      <c r="G49" s="261" t="s">
        <v>550</v>
      </c>
      <c r="H49" s="264" t="s">
        <v>474</v>
      </c>
      <c r="I49" s="264" t="s">
        <v>551</v>
      </c>
      <c r="J49" s="262" t="s">
        <v>96</v>
      </c>
      <c r="K49" s="262" t="s">
        <v>96</v>
      </c>
      <c r="L49" s="262" t="s">
        <v>468</v>
      </c>
      <c r="M49" s="262" t="s">
        <v>469</v>
      </c>
    </row>
    <row r="50" ht="22.5" customHeight="1">
      <c r="A50" s="260" t="str">
        <f t="shared" si="1"/>
        <v>0</v>
      </c>
      <c r="B50" s="261">
        <f t="shared" si="2"/>
        <v>0</v>
      </c>
      <c r="C50" s="261">
        <v>47.0</v>
      </c>
      <c r="D50" s="262"/>
      <c r="E50" s="262" t="s">
        <v>552</v>
      </c>
      <c r="F50" s="263" t="s">
        <v>240</v>
      </c>
      <c r="G50" s="261" t="s">
        <v>553</v>
      </c>
      <c r="H50" s="264" t="s">
        <v>509</v>
      </c>
      <c r="I50" s="264" t="s">
        <v>467</v>
      </c>
      <c r="J50" s="262" t="s">
        <v>96</v>
      </c>
      <c r="K50" s="262" t="s">
        <v>96</v>
      </c>
      <c r="L50" s="262" t="s">
        <v>468</v>
      </c>
      <c r="M50" s="262" t="s">
        <v>469</v>
      </c>
    </row>
    <row r="51" ht="22.5" customHeight="1">
      <c r="A51" s="260" t="str">
        <f t="shared" si="1"/>
        <v>0</v>
      </c>
      <c r="B51" s="261">
        <f t="shared" si="2"/>
        <v>0</v>
      </c>
      <c r="C51" s="261">
        <v>48.0</v>
      </c>
      <c r="D51" s="262"/>
      <c r="E51" s="262" t="s">
        <v>554</v>
      </c>
      <c r="F51" s="263" t="s">
        <v>240</v>
      </c>
      <c r="G51" s="261" t="s">
        <v>555</v>
      </c>
      <c r="H51" s="264" t="s">
        <v>556</v>
      </c>
      <c r="I51" s="264" t="s">
        <v>557</v>
      </c>
      <c r="J51" s="262" t="s">
        <v>96</v>
      </c>
      <c r="K51" s="262" t="s">
        <v>96</v>
      </c>
      <c r="L51" s="262" t="s">
        <v>468</v>
      </c>
      <c r="M51" s="262" t="s">
        <v>469</v>
      </c>
    </row>
    <row r="52" ht="22.5" customHeight="1">
      <c r="A52" s="260" t="str">
        <f t="shared" si="1"/>
        <v>0</v>
      </c>
      <c r="B52" s="261">
        <f t="shared" si="2"/>
        <v>0</v>
      </c>
      <c r="C52" s="261">
        <v>49.0</v>
      </c>
      <c r="D52" s="262"/>
      <c r="E52" s="262" t="s">
        <v>558</v>
      </c>
      <c r="F52" s="263" t="s">
        <v>240</v>
      </c>
      <c r="G52" s="261" t="s">
        <v>555</v>
      </c>
      <c r="H52" s="264" t="s">
        <v>556</v>
      </c>
      <c r="I52" s="264" t="s">
        <v>559</v>
      </c>
      <c r="J52" s="262" t="s">
        <v>96</v>
      </c>
      <c r="K52" s="262" t="s">
        <v>96</v>
      </c>
      <c r="L52" s="262" t="s">
        <v>468</v>
      </c>
      <c r="M52" s="262" t="s">
        <v>560</v>
      </c>
    </row>
    <row r="53" ht="22.5" customHeight="1">
      <c r="A53" s="260" t="str">
        <f t="shared" si="1"/>
        <v>0</v>
      </c>
      <c r="B53" s="261">
        <f t="shared" si="2"/>
        <v>0</v>
      </c>
      <c r="C53" s="261">
        <v>50.0</v>
      </c>
      <c r="D53" s="262"/>
      <c r="E53" s="262" t="s">
        <v>561</v>
      </c>
      <c r="F53" s="263" t="s">
        <v>240</v>
      </c>
      <c r="G53" s="261" t="s">
        <v>562</v>
      </c>
      <c r="H53" s="264" t="s">
        <v>474</v>
      </c>
      <c r="I53" s="264" t="s">
        <v>475</v>
      </c>
      <c r="J53" s="262" t="s">
        <v>96</v>
      </c>
      <c r="K53" s="262" t="s">
        <v>96</v>
      </c>
      <c r="L53" s="262" t="s">
        <v>468</v>
      </c>
      <c r="M53" s="262" t="s">
        <v>469</v>
      </c>
    </row>
    <row r="54" ht="22.5" customHeight="1">
      <c r="A54" s="260" t="str">
        <f t="shared" si="1"/>
        <v>0</v>
      </c>
      <c r="B54" s="261">
        <f t="shared" si="2"/>
        <v>0</v>
      </c>
      <c r="C54" s="261">
        <v>51.0</v>
      </c>
      <c r="D54" s="262"/>
      <c r="E54" s="262" t="s">
        <v>563</v>
      </c>
      <c r="F54" s="263" t="s">
        <v>240</v>
      </c>
      <c r="G54" s="261" t="s">
        <v>564</v>
      </c>
      <c r="H54" s="264" t="s">
        <v>509</v>
      </c>
      <c r="I54" s="264" t="s">
        <v>467</v>
      </c>
      <c r="J54" s="262" t="s">
        <v>96</v>
      </c>
      <c r="K54" s="262" t="s">
        <v>96</v>
      </c>
      <c r="L54" s="262" t="s">
        <v>468</v>
      </c>
      <c r="M54" s="262" t="s">
        <v>469</v>
      </c>
    </row>
    <row r="55" ht="22.5" customHeight="1">
      <c r="A55" s="260" t="str">
        <f t="shared" si="1"/>
        <v>0</v>
      </c>
      <c r="B55" s="261">
        <f t="shared" si="2"/>
        <v>0</v>
      </c>
      <c r="C55" s="261">
        <v>52.0</v>
      </c>
      <c r="D55" s="262"/>
      <c r="E55" s="262" t="s">
        <v>565</v>
      </c>
      <c r="F55" s="263" t="s">
        <v>240</v>
      </c>
      <c r="G55" s="261" t="s">
        <v>566</v>
      </c>
      <c r="H55" s="264" t="s">
        <v>556</v>
      </c>
      <c r="I55" s="264" t="s">
        <v>557</v>
      </c>
      <c r="J55" s="262" t="s">
        <v>96</v>
      </c>
      <c r="K55" s="262" t="s">
        <v>96</v>
      </c>
      <c r="L55" s="262" t="s">
        <v>468</v>
      </c>
      <c r="M55" s="262" t="s">
        <v>469</v>
      </c>
    </row>
    <row r="56" ht="22.5" customHeight="1">
      <c r="A56" s="260" t="str">
        <f t="shared" si="1"/>
        <v>0</v>
      </c>
      <c r="B56" s="261">
        <f t="shared" si="2"/>
        <v>0</v>
      </c>
      <c r="C56" s="261">
        <v>53.0</v>
      </c>
      <c r="D56" s="262"/>
      <c r="E56" s="262" t="s">
        <v>567</v>
      </c>
      <c r="F56" s="263" t="s">
        <v>240</v>
      </c>
      <c r="G56" s="261" t="s">
        <v>564</v>
      </c>
      <c r="H56" s="264" t="s">
        <v>474</v>
      </c>
      <c r="I56" s="264" t="s">
        <v>475</v>
      </c>
      <c r="J56" s="262" t="s">
        <v>96</v>
      </c>
      <c r="K56" s="262" t="s">
        <v>96</v>
      </c>
      <c r="L56" s="262" t="s">
        <v>468</v>
      </c>
      <c r="M56" s="262" t="s">
        <v>469</v>
      </c>
    </row>
    <row r="57" ht="22.5" customHeight="1">
      <c r="A57" s="260" t="str">
        <f t="shared" si="1"/>
        <v>0</v>
      </c>
      <c r="B57" s="261">
        <f t="shared" si="2"/>
        <v>0</v>
      </c>
      <c r="C57" s="261">
        <v>54.0</v>
      </c>
      <c r="D57" s="262"/>
      <c r="E57" s="262" t="s">
        <v>568</v>
      </c>
      <c r="F57" s="263" t="s">
        <v>240</v>
      </c>
      <c r="G57" s="261" t="s">
        <v>550</v>
      </c>
      <c r="H57" s="264" t="s">
        <v>474</v>
      </c>
      <c r="I57" s="264" t="s">
        <v>569</v>
      </c>
      <c r="J57" s="262" t="s">
        <v>96</v>
      </c>
      <c r="K57" s="262" t="s">
        <v>96</v>
      </c>
      <c r="L57" s="262" t="s">
        <v>468</v>
      </c>
      <c r="M57" s="262" t="s">
        <v>469</v>
      </c>
    </row>
    <row r="58" ht="22.5" customHeight="1">
      <c r="A58" s="260" t="str">
        <f t="shared" si="1"/>
        <v>0</v>
      </c>
      <c r="B58" s="261">
        <f t="shared" si="2"/>
        <v>0</v>
      </c>
      <c r="C58" s="261">
        <v>55.0</v>
      </c>
      <c r="D58" s="262"/>
      <c r="E58" s="262" t="s">
        <v>570</v>
      </c>
      <c r="F58" s="263" t="s">
        <v>240</v>
      </c>
      <c r="G58" s="261" t="s">
        <v>546</v>
      </c>
      <c r="H58" s="264" t="s">
        <v>556</v>
      </c>
      <c r="I58" s="264" t="s">
        <v>557</v>
      </c>
      <c r="J58" s="262" t="s">
        <v>96</v>
      </c>
      <c r="K58" s="262" t="s">
        <v>96</v>
      </c>
      <c r="L58" s="262" t="s">
        <v>468</v>
      </c>
      <c r="M58" s="262" t="s">
        <v>469</v>
      </c>
    </row>
    <row r="59" ht="22.5" customHeight="1">
      <c r="A59" s="260" t="str">
        <f t="shared" si="1"/>
        <v>0</v>
      </c>
      <c r="B59" s="261">
        <f t="shared" si="2"/>
        <v>0</v>
      </c>
      <c r="C59" s="261">
        <v>56.0</v>
      </c>
      <c r="D59" s="262"/>
      <c r="E59" s="262" t="s">
        <v>571</v>
      </c>
      <c r="F59" s="263" t="s">
        <v>240</v>
      </c>
      <c r="G59" s="261" t="s">
        <v>562</v>
      </c>
      <c r="H59" s="264" t="s">
        <v>474</v>
      </c>
      <c r="I59" s="264" t="s">
        <v>475</v>
      </c>
      <c r="J59" s="262" t="s">
        <v>96</v>
      </c>
      <c r="K59" s="262" t="s">
        <v>96</v>
      </c>
      <c r="L59" s="262" t="s">
        <v>468</v>
      </c>
      <c r="M59" s="262" t="s">
        <v>469</v>
      </c>
    </row>
    <row r="60" ht="22.5" customHeight="1">
      <c r="A60" s="260" t="str">
        <f t="shared" si="1"/>
        <v>0</v>
      </c>
      <c r="B60" s="261">
        <f t="shared" si="2"/>
        <v>0</v>
      </c>
      <c r="C60" s="261">
        <v>57.0</v>
      </c>
      <c r="D60" s="262"/>
      <c r="E60" s="262" t="s">
        <v>572</v>
      </c>
      <c r="F60" s="263" t="s">
        <v>240</v>
      </c>
      <c r="G60" s="261" t="s">
        <v>573</v>
      </c>
      <c r="H60" s="264" t="s">
        <v>556</v>
      </c>
      <c r="I60" s="264" t="s">
        <v>574</v>
      </c>
      <c r="J60" s="262" t="s">
        <v>96</v>
      </c>
      <c r="K60" s="262" t="s">
        <v>96</v>
      </c>
      <c r="L60" s="262" t="s">
        <v>468</v>
      </c>
      <c r="M60" s="262" t="s">
        <v>469</v>
      </c>
    </row>
    <row r="61" ht="22.5" customHeight="1">
      <c r="A61" s="260" t="str">
        <f t="shared" si="1"/>
        <v>0</v>
      </c>
      <c r="B61" s="261">
        <f t="shared" si="2"/>
        <v>0</v>
      </c>
      <c r="C61" s="261">
        <v>58.0</v>
      </c>
      <c r="D61" s="262"/>
      <c r="E61" s="262" t="s">
        <v>575</v>
      </c>
      <c r="F61" s="263" t="s">
        <v>240</v>
      </c>
      <c r="G61" s="261" t="s">
        <v>555</v>
      </c>
      <c r="H61" s="264" t="s">
        <v>474</v>
      </c>
      <c r="I61" s="264" t="s">
        <v>492</v>
      </c>
      <c r="J61" s="262" t="s">
        <v>96</v>
      </c>
      <c r="K61" s="262" t="s">
        <v>96</v>
      </c>
      <c r="L61" s="262" t="s">
        <v>468</v>
      </c>
      <c r="M61" s="262" t="s">
        <v>469</v>
      </c>
    </row>
    <row r="62" ht="22.5" customHeight="1">
      <c r="A62" s="260" t="str">
        <f t="shared" si="1"/>
        <v>0</v>
      </c>
      <c r="B62" s="261">
        <f t="shared" si="2"/>
        <v>0</v>
      </c>
      <c r="C62" s="261">
        <v>59.0</v>
      </c>
      <c r="D62" s="262"/>
      <c r="E62" s="262" t="s">
        <v>576</v>
      </c>
      <c r="F62" s="263" t="s">
        <v>240</v>
      </c>
      <c r="G62" s="261" t="s">
        <v>564</v>
      </c>
      <c r="H62" s="264" t="s">
        <v>556</v>
      </c>
      <c r="I62" s="264" t="s">
        <v>557</v>
      </c>
      <c r="J62" s="262" t="s">
        <v>96</v>
      </c>
      <c r="K62" s="262" t="s">
        <v>96</v>
      </c>
      <c r="L62" s="262" t="s">
        <v>468</v>
      </c>
      <c r="M62" s="262" t="s">
        <v>469</v>
      </c>
    </row>
    <row r="63" ht="22.5" customHeight="1">
      <c r="A63" s="260" t="str">
        <f t="shared" si="1"/>
        <v>0</v>
      </c>
      <c r="B63" s="261">
        <f t="shared" si="2"/>
        <v>0</v>
      </c>
      <c r="C63" s="266">
        <v>60.0</v>
      </c>
      <c r="D63" s="267"/>
      <c r="E63" s="267" t="s">
        <v>577</v>
      </c>
      <c r="F63" s="268" t="s">
        <v>240</v>
      </c>
      <c r="G63" s="266" t="s">
        <v>573</v>
      </c>
      <c r="H63" s="269" t="s">
        <v>509</v>
      </c>
      <c r="I63" s="269" t="s">
        <v>578</v>
      </c>
      <c r="J63" s="267" t="s">
        <v>96</v>
      </c>
      <c r="K63" s="267" t="s">
        <v>96</v>
      </c>
      <c r="L63" s="267" t="s">
        <v>468</v>
      </c>
      <c r="M63" s="267" t="s">
        <v>469</v>
      </c>
    </row>
    <row r="64" ht="22.5" customHeight="1">
      <c r="A64" s="260" t="str">
        <f t="shared" si="1"/>
        <v>C.S. MAX ARIAS SCHREIBER1</v>
      </c>
      <c r="B64" s="261">
        <f t="shared" si="2"/>
        <v>1</v>
      </c>
      <c r="C64" s="271">
        <v>61.0</v>
      </c>
      <c r="D64" s="272" t="s">
        <v>226</v>
      </c>
      <c r="E64" s="272" t="s">
        <v>579</v>
      </c>
      <c r="F64" s="273" t="s">
        <v>240</v>
      </c>
      <c r="G64" s="271" t="s">
        <v>580</v>
      </c>
      <c r="H64" s="274" t="s">
        <v>474</v>
      </c>
      <c r="I64" s="274" t="s">
        <v>581</v>
      </c>
      <c r="J64" s="272" t="s">
        <v>96</v>
      </c>
      <c r="K64" s="272" t="s">
        <v>96</v>
      </c>
      <c r="L64" s="272" t="s">
        <v>468</v>
      </c>
      <c r="M64" s="272" t="s">
        <v>469</v>
      </c>
    </row>
    <row r="65" ht="22.5" customHeight="1">
      <c r="A65" s="260" t="str">
        <f t="shared" si="1"/>
        <v>C.S. MAX ARIAS SCHREIBER2</v>
      </c>
      <c r="B65" s="261">
        <f t="shared" si="2"/>
        <v>2</v>
      </c>
      <c r="C65" s="261">
        <v>62.0</v>
      </c>
      <c r="D65" s="262" t="s">
        <v>226</v>
      </c>
      <c r="E65" s="262" t="s">
        <v>582</v>
      </c>
      <c r="F65" s="263" t="s">
        <v>240</v>
      </c>
      <c r="G65" s="261" t="s">
        <v>583</v>
      </c>
      <c r="H65" s="264" t="s">
        <v>474</v>
      </c>
      <c r="I65" s="264" t="s">
        <v>492</v>
      </c>
      <c r="J65" s="262" t="s">
        <v>96</v>
      </c>
      <c r="K65" s="262" t="s">
        <v>96</v>
      </c>
      <c r="L65" s="262" t="s">
        <v>468</v>
      </c>
      <c r="M65" s="262" t="s">
        <v>469</v>
      </c>
    </row>
    <row r="66" ht="22.5" customHeight="1">
      <c r="A66" s="260" t="str">
        <f t="shared" si="1"/>
        <v>C.S. MAX ARIAS SCHREIBER3</v>
      </c>
      <c r="B66" s="261">
        <f t="shared" si="2"/>
        <v>3</v>
      </c>
      <c r="C66" s="261">
        <v>63.0</v>
      </c>
      <c r="D66" s="262" t="s">
        <v>226</v>
      </c>
      <c r="E66" s="262" t="s">
        <v>584</v>
      </c>
      <c r="F66" s="263" t="s">
        <v>240</v>
      </c>
      <c r="G66" s="261" t="s">
        <v>583</v>
      </c>
      <c r="H66" s="264" t="s">
        <v>474</v>
      </c>
      <c r="I66" s="264" t="s">
        <v>475</v>
      </c>
      <c r="J66" s="262" t="s">
        <v>96</v>
      </c>
      <c r="K66" s="262" t="s">
        <v>96</v>
      </c>
      <c r="L66" s="262" t="s">
        <v>468</v>
      </c>
      <c r="M66" s="262" t="s">
        <v>469</v>
      </c>
    </row>
    <row r="67" ht="22.5" customHeight="1">
      <c r="A67" s="260" t="str">
        <f t="shared" si="1"/>
        <v>C.S. MAX ARIAS SCHREIBER4</v>
      </c>
      <c r="B67" s="261">
        <f t="shared" si="2"/>
        <v>4</v>
      </c>
      <c r="C67" s="261">
        <v>64.0</v>
      </c>
      <c r="D67" s="262" t="s">
        <v>226</v>
      </c>
      <c r="E67" s="262" t="s">
        <v>585</v>
      </c>
      <c r="F67" s="263" t="s">
        <v>240</v>
      </c>
      <c r="G67" s="261" t="s">
        <v>583</v>
      </c>
      <c r="H67" s="264" t="s">
        <v>474</v>
      </c>
      <c r="I67" s="264" t="s">
        <v>475</v>
      </c>
      <c r="J67" s="262" t="s">
        <v>96</v>
      </c>
      <c r="K67" s="262" t="s">
        <v>96</v>
      </c>
      <c r="L67" s="262" t="s">
        <v>468</v>
      </c>
      <c r="M67" s="262" t="s">
        <v>469</v>
      </c>
    </row>
    <row r="68" ht="22.5" customHeight="1">
      <c r="A68" s="260" t="str">
        <f t="shared" si="1"/>
        <v>C.S. MAX ARIAS SCHREIBER5</v>
      </c>
      <c r="B68" s="261">
        <f t="shared" si="2"/>
        <v>5</v>
      </c>
      <c r="C68" s="261">
        <v>65.0</v>
      </c>
      <c r="D68" s="262" t="s">
        <v>226</v>
      </c>
      <c r="E68" s="262" t="s">
        <v>586</v>
      </c>
      <c r="F68" s="263" t="s">
        <v>240</v>
      </c>
      <c r="G68" s="261" t="s">
        <v>587</v>
      </c>
      <c r="H68" s="264" t="s">
        <v>509</v>
      </c>
      <c r="I68" s="264" t="s">
        <v>467</v>
      </c>
      <c r="J68" s="262" t="s">
        <v>96</v>
      </c>
      <c r="K68" s="262" t="s">
        <v>96</v>
      </c>
      <c r="L68" s="262" t="s">
        <v>468</v>
      </c>
      <c r="M68" s="262" t="s">
        <v>469</v>
      </c>
    </row>
    <row r="69" ht="22.5" customHeight="1">
      <c r="A69" s="260" t="str">
        <f t="shared" si="1"/>
        <v>C.S. MAX ARIAS SCHREIBER6</v>
      </c>
      <c r="B69" s="261">
        <f t="shared" si="2"/>
        <v>6</v>
      </c>
      <c r="C69" s="261">
        <v>66.0</v>
      </c>
      <c r="D69" s="262" t="s">
        <v>226</v>
      </c>
      <c r="E69" s="262" t="s">
        <v>588</v>
      </c>
      <c r="F69" s="263" t="s">
        <v>240</v>
      </c>
      <c r="G69" s="261" t="s">
        <v>589</v>
      </c>
      <c r="H69" s="264" t="s">
        <v>509</v>
      </c>
      <c r="I69" s="264" t="s">
        <v>590</v>
      </c>
      <c r="J69" s="262" t="s">
        <v>96</v>
      </c>
      <c r="K69" s="262" t="s">
        <v>96</v>
      </c>
      <c r="L69" s="262" t="s">
        <v>468</v>
      </c>
      <c r="M69" s="262" t="s">
        <v>469</v>
      </c>
    </row>
    <row r="70" ht="22.5" customHeight="1">
      <c r="A70" s="260" t="str">
        <f t="shared" si="1"/>
        <v>C.S. MAX ARIAS SCHREIBER7</v>
      </c>
      <c r="B70" s="261">
        <f t="shared" si="2"/>
        <v>7</v>
      </c>
      <c r="C70" s="261">
        <v>67.0</v>
      </c>
      <c r="D70" s="262" t="s">
        <v>226</v>
      </c>
      <c r="E70" s="262" t="s">
        <v>591</v>
      </c>
      <c r="F70" s="263" t="s">
        <v>240</v>
      </c>
      <c r="G70" s="261" t="s">
        <v>592</v>
      </c>
      <c r="H70" s="264" t="s">
        <v>474</v>
      </c>
      <c r="I70" s="264" t="s">
        <v>475</v>
      </c>
      <c r="J70" s="262" t="s">
        <v>96</v>
      </c>
      <c r="K70" s="262" t="s">
        <v>96</v>
      </c>
      <c r="L70" s="262" t="s">
        <v>468</v>
      </c>
      <c r="M70" s="262" t="s">
        <v>469</v>
      </c>
    </row>
    <row r="71" ht="22.5" customHeight="1">
      <c r="A71" s="260" t="str">
        <f t="shared" si="1"/>
        <v>C.S. MAX ARIAS SCHREIBER8</v>
      </c>
      <c r="B71" s="261">
        <f t="shared" si="2"/>
        <v>8</v>
      </c>
      <c r="C71" s="261">
        <v>68.0</v>
      </c>
      <c r="D71" s="262" t="s">
        <v>226</v>
      </c>
      <c r="E71" s="262" t="s">
        <v>593</v>
      </c>
      <c r="F71" s="263" t="s">
        <v>240</v>
      </c>
      <c r="G71" s="261" t="s">
        <v>594</v>
      </c>
      <c r="H71" s="264" t="s">
        <v>474</v>
      </c>
      <c r="I71" s="264" t="s">
        <v>475</v>
      </c>
      <c r="J71" s="262" t="s">
        <v>96</v>
      </c>
      <c r="K71" s="262" t="s">
        <v>96</v>
      </c>
      <c r="L71" s="262" t="s">
        <v>468</v>
      </c>
      <c r="M71" s="262" t="s">
        <v>469</v>
      </c>
    </row>
    <row r="72" ht="22.5" customHeight="1">
      <c r="A72" s="260" t="str">
        <f t="shared" si="1"/>
        <v>C.S. MAX ARIAS SCHREIBER9</v>
      </c>
      <c r="B72" s="261">
        <f t="shared" si="2"/>
        <v>9</v>
      </c>
      <c r="C72" s="261">
        <v>69.0</v>
      </c>
      <c r="D72" s="262" t="s">
        <v>226</v>
      </c>
      <c r="E72" s="262" t="s">
        <v>595</v>
      </c>
      <c r="F72" s="263" t="s">
        <v>240</v>
      </c>
      <c r="G72" s="261" t="s">
        <v>596</v>
      </c>
      <c r="H72" s="264" t="s">
        <v>597</v>
      </c>
      <c r="I72" s="264" t="s">
        <v>578</v>
      </c>
      <c r="J72" s="262" t="s">
        <v>96</v>
      </c>
      <c r="K72" s="262" t="s">
        <v>96</v>
      </c>
      <c r="L72" s="262" t="s">
        <v>468</v>
      </c>
      <c r="M72" s="262" t="s">
        <v>469</v>
      </c>
    </row>
    <row r="73" ht="22.5" customHeight="1">
      <c r="A73" s="260" t="str">
        <f t="shared" si="1"/>
        <v>C.S. MAX ARIAS SCHREIBER10</v>
      </c>
      <c r="B73" s="261">
        <f t="shared" si="2"/>
        <v>10</v>
      </c>
      <c r="C73" s="261">
        <v>70.0</v>
      </c>
      <c r="D73" s="262" t="s">
        <v>226</v>
      </c>
      <c r="E73" s="262" t="s">
        <v>598</v>
      </c>
      <c r="F73" s="263" t="s">
        <v>240</v>
      </c>
      <c r="G73" s="261" t="s">
        <v>583</v>
      </c>
      <c r="H73" s="264" t="s">
        <v>474</v>
      </c>
      <c r="I73" s="264" t="s">
        <v>569</v>
      </c>
      <c r="J73" s="262" t="s">
        <v>96</v>
      </c>
      <c r="K73" s="262" t="s">
        <v>96</v>
      </c>
      <c r="L73" s="262" t="s">
        <v>468</v>
      </c>
      <c r="M73" s="262" t="s">
        <v>469</v>
      </c>
    </row>
    <row r="74" ht="22.5" customHeight="1">
      <c r="A74" s="260" t="str">
        <f t="shared" si="1"/>
        <v>C.S. MAX ARIAS SCHREIBER11</v>
      </c>
      <c r="B74" s="261">
        <f t="shared" si="2"/>
        <v>11</v>
      </c>
      <c r="C74" s="261">
        <v>71.0</v>
      </c>
      <c r="D74" s="262" t="s">
        <v>226</v>
      </c>
      <c r="E74" s="262" t="s">
        <v>599</v>
      </c>
      <c r="F74" s="263" t="s">
        <v>240</v>
      </c>
      <c r="G74" s="261" t="s">
        <v>600</v>
      </c>
      <c r="H74" s="264" t="s">
        <v>474</v>
      </c>
      <c r="I74" s="264" t="s">
        <v>569</v>
      </c>
      <c r="J74" s="262" t="s">
        <v>96</v>
      </c>
      <c r="K74" s="262" t="s">
        <v>96</v>
      </c>
      <c r="L74" s="262" t="s">
        <v>468</v>
      </c>
      <c r="M74" s="262" t="s">
        <v>469</v>
      </c>
    </row>
    <row r="75" ht="22.5" customHeight="1">
      <c r="A75" s="260" t="str">
        <f t="shared" si="1"/>
        <v>C.S. MAX ARIAS SCHREIBER12</v>
      </c>
      <c r="B75" s="261">
        <f t="shared" si="2"/>
        <v>12</v>
      </c>
      <c r="C75" s="261">
        <v>72.0</v>
      </c>
      <c r="D75" s="262" t="s">
        <v>226</v>
      </c>
      <c r="E75" s="262" t="s">
        <v>601</v>
      </c>
      <c r="F75" s="263" t="s">
        <v>240</v>
      </c>
      <c r="G75" s="261" t="s">
        <v>580</v>
      </c>
      <c r="H75" s="264" t="s">
        <v>474</v>
      </c>
      <c r="I75" s="264" t="s">
        <v>475</v>
      </c>
      <c r="J75" s="262" t="s">
        <v>96</v>
      </c>
      <c r="K75" s="262" t="s">
        <v>96</v>
      </c>
      <c r="L75" s="262" t="s">
        <v>468</v>
      </c>
      <c r="M75" s="262" t="s">
        <v>469</v>
      </c>
    </row>
    <row r="76" ht="22.5" customHeight="1">
      <c r="A76" s="260" t="str">
        <f t="shared" si="1"/>
        <v>C.S. MAX ARIAS SCHREIBER13</v>
      </c>
      <c r="B76" s="261">
        <f t="shared" si="2"/>
        <v>13</v>
      </c>
      <c r="C76" s="261">
        <v>73.0</v>
      </c>
      <c r="D76" s="262" t="s">
        <v>226</v>
      </c>
      <c r="E76" s="262" t="s">
        <v>602</v>
      </c>
      <c r="F76" s="263" t="s">
        <v>240</v>
      </c>
      <c r="G76" s="261" t="s">
        <v>580</v>
      </c>
      <c r="H76" s="264" t="s">
        <v>597</v>
      </c>
      <c r="I76" s="264" t="s">
        <v>467</v>
      </c>
      <c r="J76" s="262" t="s">
        <v>96</v>
      </c>
      <c r="K76" s="262" t="s">
        <v>96</v>
      </c>
      <c r="L76" s="262" t="s">
        <v>468</v>
      </c>
      <c r="M76" s="262" t="s">
        <v>469</v>
      </c>
    </row>
    <row r="77" ht="22.5" customHeight="1">
      <c r="A77" s="260" t="str">
        <f t="shared" si="1"/>
        <v>C.S. MAX ARIAS SCHREIBER14</v>
      </c>
      <c r="B77" s="261">
        <f t="shared" si="2"/>
        <v>14</v>
      </c>
      <c r="C77" s="261">
        <v>74.0</v>
      </c>
      <c r="D77" s="262" t="s">
        <v>226</v>
      </c>
      <c r="E77" s="262" t="s">
        <v>603</v>
      </c>
      <c r="F77" s="263" t="s">
        <v>240</v>
      </c>
      <c r="G77" s="261" t="s">
        <v>580</v>
      </c>
      <c r="H77" s="264" t="s">
        <v>474</v>
      </c>
      <c r="I77" s="264" t="s">
        <v>569</v>
      </c>
      <c r="J77" s="262" t="s">
        <v>96</v>
      </c>
      <c r="K77" s="262" t="s">
        <v>96</v>
      </c>
      <c r="L77" s="262" t="s">
        <v>468</v>
      </c>
      <c r="M77" s="262" t="s">
        <v>469</v>
      </c>
    </row>
    <row r="78" ht="22.5" customHeight="1">
      <c r="A78" s="260" t="str">
        <f t="shared" si="1"/>
        <v>C.S. MAX ARIAS SCHREIBER15</v>
      </c>
      <c r="B78" s="261">
        <f t="shared" si="2"/>
        <v>15</v>
      </c>
      <c r="C78" s="261">
        <v>75.0</v>
      </c>
      <c r="D78" s="262" t="s">
        <v>226</v>
      </c>
      <c r="E78" s="262" t="s">
        <v>604</v>
      </c>
      <c r="F78" s="263" t="s">
        <v>240</v>
      </c>
      <c r="G78" s="261" t="s">
        <v>605</v>
      </c>
      <c r="H78" s="264" t="s">
        <v>509</v>
      </c>
      <c r="I78" s="264" t="s">
        <v>606</v>
      </c>
      <c r="J78" s="262" t="s">
        <v>96</v>
      </c>
      <c r="K78" s="262" t="s">
        <v>96</v>
      </c>
      <c r="L78" s="262" t="s">
        <v>468</v>
      </c>
      <c r="M78" s="262" t="s">
        <v>527</v>
      </c>
    </row>
    <row r="79" ht="22.5" customHeight="1">
      <c r="A79" s="260" t="str">
        <f t="shared" si="1"/>
        <v>C.S. MAX ARIAS SCHREIBER16</v>
      </c>
      <c r="B79" s="261">
        <f t="shared" si="2"/>
        <v>16</v>
      </c>
      <c r="C79" s="261">
        <v>76.0</v>
      </c>
      <c r="D79" s="262" t="s">
        <v>226</v>
      </c>
      <c r="E79" s="262" t="s">
        <v>607</v>
      </c>
      <c r="F79" s="263" t="s">
        <v>240</v>
      </c>
      <c r="G79" s="261" t="s">
        <v>583</v>
      </c>
      <c r="H79" s="264" t="s">
        <v>509</v>
      </c>
      <c r="I79" s="264" t="s">
        <v>608</v>
      </c>
      <c r="J79" s="262" t="s">
        <v>96</v>
      </c>
      <c r="K79" s="262" t="s">
        <v>527</v>
      </c>
      <c r="L79" s="262" t="s">
        <v>468</v>
      </c>
      <c r="M79" s="262" t="s">
        <v>527</v>
      </c>
    </row>
    <row r="80" ht="22.5" customHeight="1">
      <c r="A80" s="260" t="str">
        <f t="shared" si="1"/>
        <v>C.S. MAX ARIAS SCHREIBER17</v>
      </c>
      <c r="B80" s="261">
        <f t="shared" si="2"/>
        <v>17</v>
      </c>
      <c r="C80" s="261">
        <v>77.0</v>
      </c>
      <c r="D80" s="262" t="s">
        <v>226</v>
      </c>
      <c r="E80" s="262" t="s">
        <v>609</v>
      </c>
      <c r="F80" s="263" t="s">
        <v>240</v>
      </c>
      <c r="G80" s="261" t="s">
        <v>583</v>
      </c>
      <c r="H80" s="264" t="s">
        <v>509</v>
      </c>
      <c r="I80" s="264" t="s">
        <v>608</v>
      </c>
      <c r="J80" s="262" t="s">
        <v>96</v>
      </c>
      <c r="K80" s="262" t="s">
        <v>527</v>
      </c>
      <c r="L80" s="262" t="s">
        <v>468</v>
      </c>
      <c r="M80" s="262" t="s">
        <v>527</v>
      </c>
    </row>
    <row r="81" ht="22.5" customHeight="1">
      <c r="A81" s="260" t="str">
        <f t="shared" si="1"/>
        <v>C.S. MAX ARIAS SCHREIBER18</v>
      </c>
      <c r="B81" s="261">
        <f t="shared" si="2"/>
        <v>18</v>
      </c>
      <c r="C81" s="261">
        <v>78.0</v>
      </c>
      <c r="D81" s="262" t="s">
        <v>226</v>
      </c>
      <c r="E81" s="262" t="s">
        <v>610</v>
      </c>
      <c r="F81" s="263" t="s">
        <v>240</v>
      </c>
      <c r="G81" s="261" t="s">
        <v>605</v>
      </c>
      <c r="H81" s="264" t="s">
        <v>474</v>
      </c>
      <c r="I81" s="264" t="s">
        <v>475</v>
      </c>
      <c r="J81" s="262" t="s">
        <v>96</v>
      </c>
      <c r="K81" s="262" t="s">
        <v>96</v>
      </c>
      <c r="L81" s="262" t="s">
        <v>468</v>
      </c>
      <c r="M81" s="262" t="s">
        <v>469</v>
      </c>
    </row>
    <row r="82" ht="22.5" customHeight="1">
      <c r="A82" s="260" t="str">
        <f t="shared" si="1"/>
        <v>C.S. MAX ARIAS SCHREIBER19</v>
      </c>
      <c r="B82" s="261">
        <f t="shared" si="2"/>
        <v>19</v>
      </c>
      <c r="C82" s="261">
        <v>79.0</v>
      </c>
      <c r="D82" s="262" t="s">
        <v>226</v>
      </c>
      <c r="E82" s="262" t="s">
        <v>611</v>
      </c>
      <c r="F82" s="263" t="s">
        <v>240</v>
      </c>
      <c r="G82" s="261" t="s">
        <v>600</v>
      </c>
      <c r="H82" s="264" t="s">
        <v>612</v>
      </c>
      <c r="I82" s="264" t="s">
        <v>613</v>
      </c>
      <c r="J82" s="262" t="s">
        <v>96</v>
      </c>
      <c r="K82" s="262" t="s">
        <v>527</v>
      </c>
      <c r="L82" s="262" t="s">
        <v>483</v>
      </c>
      <c r="M82" s="262" t="s">
        <v>527</v>
      </c>
    </row>
    <row r="83" ht="22.5" customHeight="1">
      <c r="A83" s="260" t="str">
        <f t="shared" si="1"/>
        <v>C.S. MAX ARIAS SCHREIBER20</v>
      </c>
      <c r="B83" s="261">
        <f t="shared" si="2"/>
        <v>20</v>
      </c>
      <c r="C83" s="261">
        <v>80.0</v>
      </c>
      <c r="D83" s="262" t="s">
        <v>226</v>
      </c>
      <c r="E83" s="262" t="s">
        <v>614</v>
      </c>
      <c r="F83" s="263" t="s">
        <v>240</v>
      </c>
      <c r="G83" s="261" t="s">
        <v>605</v>
      </c>
      <c r="H83" s="264" t="s">
        <v>509</v>
      </c>
      <c r="I83" s="264" t="s">
        <v>613</v>
      </c>
      <c r="J83" s="262" t="s">
        <v>96</v>
      </c>
      <c r="K83" s="262" t="s">
        <v>527</v>
      </c>
      <c r="L83" s="262" t="s">
        <v>468</v>
      </c>
      <c r="M83" s="262" t="s">
        <v>527</v>
      </c>
    </row>
    <row r="84" ht="22.5" customHeight="1">
      <c r="A84" s="260" t="str">
        <f t="shared" si="1"/>
        <v>C.S.M.C. KUYANAKUSUN1</v>
      </c>
      <c r="B84" s="261">
        <f t="shared" si="2"/>
        <v>1</v>
      </c>
      <c r="C84" s="261">
        <v>81.0</v>
      </c>
      <c r="D84" s="262" t="s">
        <v>101</v>
      </c>
      <c r="E84" s="262" t="s">
        <v>615</v>
      </c>
      <c r="F84" s="263" t="s">
        <v>240</v>
      </c>
      <c r="G84" s="261" t="s">
        <v>616</v>
      </c>
      <c r="H84" s="264" t="s">
        <v>617</v>
      </c>
      <c r="I84" s="264" t="s">
        <v>618</v>
      </c>
      <c r="J84" s="262" t="s">
        <v>96</v>
      </c>
      <c r="K84" s="262" t="s">
        <v>96</v>
      </c>
      <c r="L84" s="262" t="s">
        <v>468</v>
      </c>
      <c r="M84" s="262" t="s">
        <v>469</v>
      </c>
    </row>
    <row r="85" ht="22.5" customHeight="1">
      <c r="A85" s="260" t="str">
        <f t="shared" si="1"/>
        <v>C.S.M.C. KUYANAKUSUN2</v>
      </c>
      <c r="B85" s="261">
        <f t="shared" si="2"/>
        <v>2</v>
      </c>
      <c r="C85" s="261">
        <v>82.0</v>
      </c>
      <c r="D85" s="262" t="s">
        <v>101</v>
      </c>
      <c r="E85" s="262" t="s">
        <v>619</v>
      </c>
      <c r="F85" s="263" t="s">
        <v>240</v>
      </c>
      <c r="G85" s="261" t="s">
        <v>620</v>
      </c>
      <c r="H85" s="264" t="s">
        <v>621</v>
      </c>
      <c r="I85" s="264" t="s">
        <v>622</v>
      </c>
      <c r="J85" s="262" t="s">
        <v>96</v>
      </c>
      <c r="K85" s="262" t="s">
        <v>96</v>
      </c>
      <c r="L85" s="262" t="s">
        <v>468</v>
      </c>
      <c r="M85" s="262" t="s">
        <v>469</v>
      </c>
    </row>
    <row r="86" ht="22.5" customHeight="1">
      <c r="A86" s="260" t="str">
        <f t="shared" si="1"/>
        <v>C.S.M.C. KUYANAKUSUN3</v>
      </c>
      <c r="B86" s="261">
        <f t="shared" si="2"/>
        <v>3</v>
      </c>
      <c r="C86" s="261">
        <v>83.0</v>
      </c>
      <c r="D86" s="262" t="s">
        <v>101</v>
      </c>
      <c r="E86" s="262" t="s">
        <v>623</v>
      </c>
      <c r="F86" s="263" t="s">
        <v>240</v>
      </c>
      <c r="G86" s="261" t="s">
        <v>616</v>
      </c>
      <c r="H86" s="264" t="s">
        <v>624</v>
      </c>
      <c r="I86" s="264" t="s">
        <v>625</v>
      </c>
      <c r="J86" s="262" t="s">
        <v>96</v>
      </c>
      <c r="K86" s="262" t="s">
        <v>96</v>
      </c>
      <c r="L86" s="262" t="s">
        <v>483</v>
      </c>
      <c r="M86" s="262" t="s">
        <v>469</v>
      </c>
    </row>
    <row r="87" ht="22.5" customHeight="1">
      <c r="A87" s="260" t="str">
        <f t="shared" si="1"/>
        <v>C.S.M.C. KUYANAKUSUN4</v>
      </c>
      <c r="B87" s="261">
        <f t="shared" si="2"/>
        <v>4</v>
      </c>
      <c r="C87" s="261">
        <v>84.0</v>
      </c>
      <c r="D87" s="262" t="s">
        <v>101</v>
      </c>
      <c r="E87" s="262" t="s">
        <v>626</v>
      </c>
      <c r="F87" s="263" t="s">
        <v>240</v>
      </c>
      <c r="G87" s="261" t="s">
        <v>616</v>
      </c>
      <c r="H87" s="264" t="s">
        <v>624</v>
      </c>
      <c r="I87" s="264" t="s">
        <v>627</v>
      </c>
      <c r="J87" s="262" t="s">
        <v>96</v>
      </c>
      <c r="K87" s="262" t="s">
        <v>96</v>
      </c>
      <c r="L87" s="262" t="s">
        <v>483</v>
      </c>
      <c r="M87" s="262" t="s">
        <v>469</v>
      </c>
    </row>
    <row r="88" ht="22.5" customHeight="1">
      <c r="A88" s="260" t="str">
        <f t="shared" si="1"/>
        <v>C.S.M.C. KUYANAKUSUN5</v>
      </c>
      <c r="B88" s="261">
        <f t="shared" si="2"/>
        <v>5</v>
      </c>
      <c r="C88" s="261">
        <v>85.0</v>
      </c>
      <c r="D88" s="262" t="s">
        <v>101</v>
      </c>
      <c r="E88" s="262" t="s">
        <v>628</v>
      </c>
      <c r="F88" s="263" t="s">
        <v>240</v>
      </c>
      <c r="G88" s="261" t="s">
        <v>616</v>
      </c>
      <c r="H88" s="264" t="s">
        <v>629</v>
      </c>
      <c r="I88" s="264" t="s">
        <v>608</v>
      </c>
      <c r="J88" s="262" t="s">
        <v>96</v>
      </c>
      <c r="K88" s="262" t="s">
        <v>527</v>
      </c>
      <c r="L88" s="262" t="s">
        <v>468</v>
      </c>
      <c r="M88" s="262" t="s">
        <v>527</v>
      </c>
    </row>
    <row r="89" ht="22.5" customHeight="1">
      <c r="A89" s="260" t="str">
        <f t="shared" si="1"/>
        <v>C.S.M.C. KUYANAKUSUN6</v>
      </c>
      <c r="B89" s="261">
        <f t="shared" si="2"/>
        <v>6</v>
      </c>
      <c r="C89" s="261">
        <v>86.0</v>
      </c>
      <c r="D89" s="262" t="s">
        <v>101</v>
      </c>
      <c r="E89" s="262" t="s">
        <v>630</v>
      </c>
      <c r="F89" s="263" t="s">
        <v>240</v>
      </c>
      <c r="G89" s="261" t="s">
        <v>616</v>
      </c>
      <c r="H89" s="264" t="s">
        <v>631</v>
      </c>
      <c r="I89" s="264" t="s">
        <v>608</v>
      </c>
      <c r="J89" s="262" t="s">
        <v>96</v>
      </c>
      <c r="K89" s="262" t="s">
        <v>527</v>
      </c>
      <c r="L89" s="262" t="s">
        <v>468</v>
      </c>
      <c r="M89" s="262" t="s">
        <v>527</v>
      </c>
    </row>
    <row r="90" ht="22.5" customHeight="1">
      <c r="A90" s="260" t="str">
        <f t="shared" si="1"/>
        <v>C.S.M.C. KUYANAKUSUN7</v>
      </c>
      <c r="B90" s="261">
        <f t="shared" si="2"/>
        <v>7</v>
      </c>
      <c r="C90" s="261">
        <v>87.0</v>
      </c>
      <c r="D90" s="262" t="s">
        <v>101</v>
      </c>
      <c r="E90" s="262" t="s">
        <v>632</v>
      </c>
      <c r="F90" s="263" t="s">
        <v>240</v>
      </c>
      <c r="G90" s="261" t="s">
        <v>633</v>
      </c>
      <c r="H90" s="264" t="s">
        <v>634</v>
      </c>
      <c r="I90" s="264" t="s">
        <v>608</v>
      </c>
      <c r="J90" s="262" t="s">
        <v>96</v>
      </c>
      <c r="K90" s="262" t="s">
        <v>527</v>
      </c>
      <c r="L90" s="262" t="s">
        <v>468</v>
      </c>
      <c r="M90" s="262" t="s">
        <v>527</v>
      </c>
    </row>
    <row r="91" ht="22.5" customHeight="1">
      <c r="A91" s="260" t="str">
        <f t="shared" si="1"/>
        <v>C.S.M.C. KUYANAKUSUN8</v>
      </c>
      <c r="B91" s="261">
        <f t="shared" si="2"/>
        <v>8</v>
      </c>
      <c r="C91" s="261">
        <v>88.0</v>
      </c>
      <c r="D91" s="262" t="s">
        <v>101</v>
      </c>
      <c r="E91" s="262" t="s">
        <v>635</v>
      </c>
      <c r="F91" s="263" t="s">
        <v>240</v>
      </c>
      <c r="G91" s="261" t="s">
        <v>620</v>
      </c>
      <c r="H91" s="264" t="s">
        <v>636</v>
      </c>
      <c r="I91" s="264" t="s">
        <v>622</v>
      </c>
      <c r="J91" s="262" t="s">
        <v>96</v>
      </c>
      <c r="K91" s="262" t="s">
        <v>96</v>
      </c>
      <c r="L91" s="262" t="s">
        <v>468</v>
      </c>
      <c r="M91" s="262" t="s">
        <v>469</v>
      </c>
    </row>
    <row r="92" ht="22.5" customHeight="1">
      <c r="A92" s="260" t="str">
        <f t="shared" si="1"/>
        <v>C.S.M.C. KUYANAKUSUN9</v>
      </c>
      <c r="B92" s="261">
        <f t="shared" si="2"/>
        <v>9</v>
      </c>
      <c r="C92" s="261">
        <v>89.0</v>
      </c>
      <c r="D92" s="262" t="s">
        <v>101</v>
      </c>
      <c r="E92" s="262" t="s">
        <v>637</v>
      </c>
      <c r="F92" s="263" t="s">
        <v>240</v>
      </c>
      <c r="G92" s="261" t="s">
        <v>620</v>
      </c>
      <c r="H92" s="264" t="s">
        <v>638</v>
      </c>
      <c r="I92" s="264" t="s">
        <v>622</v>
      </c>
      <c r="J92" s="262" t="s">
        <v>96</v>
      </c>
      <c r="K92" s="262" t="s">
        <v>96</v>
      </c>
      <c r="L92" s="262" t="s">
        <v>468</v>
      </c>
      <c r="M92" s="262" t="s">
        <v>469</v>
      </c>
    </row>
    <row r="93" ht="22.5" customHeight="1">
      <c r="A93" s="260" t="str">
        <f t="shared" si="1"/>
        <v>C.S.M.C. KUYANAKUSUN10</v>
      </c>
      <c r="B93" s="261">
        <f t="shared" si="2"/>
        <v>10</v>
      </c>
      <c r="C93" s="261">
        <v>90.0</v>
      </c>
      <c r="D93" s="262" t="s">
        <v>101</v>
      </c>
      <c r="E93" s="262" t="s">
        <v>639</v>
      </c>
      <c r="F93" s="263" t="s">
        <v>240</v>
      </c>
      <c r="G93" s="261" t="s">
        <v>633</v>
      </c>
      <c r="H93" s="264" t="s">
        <v>640</v>
      </c>
      <c r="I93" s="264" t="s">
        <v>641</v>
      </c>
      <c r="J93" s="262" t="s">
        <v>96</v>
      </c>
      <c r="K93" s="262" t="s">
        <v>96</v>
      </c>
      <c r="L93" s="262" t="s">
        <v>468</v>
      </c>
      <c r="M93" s="262" t="s">
        <v>469</v>
      </c>
    </row>
    <row r="94" ht="22.5" customHeight="1">
      <c r="A94" s="260" t="str">
        <f t="shared" si="1"/>
        <v>C.S.M.C. KUYANAKUSUN11</v>
      </c>
      <c r="B94" s="261">
        <f t="shared" si="2"/>
        <v>11</v>
      </c>
      <c r="C94" s="261">
        <v>91.0</v>
      </c>
      <c r="D94" s="262" t="s">
        <v>101</v>
      </c>
      <c r="E94" s="262" t="s">
        <v>642</v>
      </c>
      <c r="F94" s="263" t="s">
        <v>240</v>
      </c>
      <c r="G94" s="261" t="s">
        <v>620</v>
      </c>
      <c r="H94" s="264" t="s">
        <v>643</v>
      </c>
      <c r="I94" s="264" t="s">
        <v>644</v>
      </c>
      <c r="J94" s="262" t="s">
        <v>96</v>
      </c>
      <c r="K94" s="262" t="s">
        <v>96</v>
      </c>
      <c r="L94" s="262" t="s">
        <v>468</v>
      </c>
      <c r="M94" s="262" t="s">
        <v>469</v>
      </c>
    </row>
    <row r="95" ht="22.5" customHeight="1">
      <c r="A95" s="260" t="str">
        <f t="shared" si="1"/>
        <v>C.S.M.C. KUYANAKUSUN12</v>
      </c>
      <c r="B95" s="261">
        <f t="shared" si="2"/>
        <v>12</v>
      </c>
      <c r="C95" s="261">
        <v>92.0</v>
      </c>
      <c r="D95" s="262" t="s">
        <v>101</v>
      </c>
      <c r="E95" s="262" t="s">
        <v>645</v>
      </c>
      <c r="F95" s="263" t="s">
        <v>240</v>
      </c>
      <c r="G95" s="261" t="s">
        <v>633</v>
      </c>
      <c r="H95" s="264" t="s">
        <v>646</v>
      </c>
      <c r="I95" s="264" t="s">
        <v>647</v>
      </c>
      <c r="J95" s="262" t="s">
        <v>96</v>
      </c>
      <c r="K95" s="262" t="s">
        <v>96</v>
      </c>
      <c r="L95" s="262" t="s">
        <v>468</v>
      </c>
      <c r="M95" s="262" t="s">
        <v>469</v>
      </c>
    </row>
    <row r="96" ht="22.5" customHeight="1">
      <c r="A96" s="260" t="str">
        <f t="shared" si="1"/>
        <v>C.S.M.C. KUYANAKUSUN13</v>
      </c>
      <c r="B96" s="261">
        <f t="shared" si="2"/>
        <v>13</v>
      </c>
      <c r="C96" s="261">
        <v>93.0</v>
      </c>
      <c r="D96" s="262" t="s">
        <v>101</v>
      </c>
      <c r="E96" s="262" t="s">
        <v>648</v>
      </c>
      <c r="F96" s="263" t="s">
        <v>240</v>
      </c>
      <c r="G96" s="261" t="s">
        <v>649</v>
      </c>
      <c r="H96" s="264" t="s">
        <v>650</v>
      </c>
      <c r="I96" s="264" t="s">
        <v>651</v>
      </c>
      <c r="J96" s="262" t="s">
        <v>96</v>
      </c>
      <c r="K96" s="262" t="s">
        <v>96</v>
      </c>
      <c r="L96" s="262" t="s">
        <v>468</v>
      </c>
      <c r="M96" s="262" t="s">
        <v>469</v>
      </c>
    </row>
    <row r="97" ht="22.5" customHeight="1">
      <c r="A97" s="260" t="str">
        <f t="shared" si="1"/>
        <v>C.S.M.C. KUYANAKUSUN14</v>
      </c>
      <c r="B97" s="261">
        <f t="shared" si="2"/>
        <v>14</v>
      </c>
      <c r="C97" s="261">
        <v>94.0</v>
      </c>
      <c r="D97" s="262" t="s">
        <v>101</v>
      </c>
      <c r="E97" s="262" t="s">
        <v>652</v>
      </c>
      <c r="F97" s="263" t="s">
        <v>240</v>
      </c>
      <c r="G97" s="261" t="s">
        <v>653</v>
      </c>
      <c r="H97" s="264" t="s">
        <v>650</v>
      </c>
      <c r="I97" s="264" t="s">
        <v>654</v>
      </c>
      <c r="J97" s="262" t="s">
        <v>96</v>
      </c>
      <c r="K97" s="262" t="s">
        <v>96</v>
      </c>
      <c r="L97" s="262" t="s">
        <v>468</v>
      </c>
      <c r="M97" s="262" t="s">
        <v>469</v>
      </c>
    </row>
    <row r="98" ht="22.5" customHeight="1">
      <c r="A98" s="260" t="str">
        <f t="shared" si="1"/>
        <v>C.S.M.C. KUYANAKUSUN15</v>
      </c>
      <c r="B98" s="261">
        <f t="shared" si="2"/>
        <v>15</v>
      </c>
      <c r="C98" s="261">
        <v>95.0</v>
      </c>
      <c r="D98" s="262" t="s">
        <v>101</v>
      </c>
      <c r="E98" s="262" t="s">
        <v>655</v>
      </c>
      <c r="F98" s="263" t="s">
        <v>240</v>
      </c>
      <c r="G98" s="261" t="s">
        <v>616</v>
      </c>
      <c r="H98" s="264" t="s">
        <v>656</v>
      </c>
      <c r="I98" s="264" t="s">
        <v>622</v>
      </c>
      <c r="J98" s="262" t="s">
        <v>96</v>
      </c>
      <c r="K98" s="262" t="s">
        <v>96</v>
      </c>
      <c r="L98" s="262" t="s">
        <v>483</v>
      </c>
      <c r="M98" s="262" t="s">
        <v>469</v>
      </c>
    </row>
    <row r="99" ht="22.5" customHeight="1">
      <c r="A99" s="260" t="str">
        <f t="shared" si="1"/>
        <v>C.S.M.C. KUYANAKUSUN16</v>
      </c>
      <c r="B99" s="261">
        <f t="shared" si="2"/>
        <v>16</v>
      </c>
      <c r="C99" s="261">
        <v>96.0</v>
      </c>
      <c r="D99" s="262" t="s">
        <v>101</v>
      </c>
      <c r="E99" s="262" t="s">
        <v>657</v>
      </c>
      <c r="F99" s="263" t="s">
        <v>240</v>
      </c>
      <c r="G99" s="261" t="s">
        <v>616</v>
      </c>
      <c r="H99" s="264" t="s">
        <v>658</v>
      </c>
      <c r="I99" s="264" t="s">
        <v>659</v>
      </c>
      <c r="J99" s="262" t="s">
        <v>96</v>
      </c>
      <c r="K99" s="262" t="s">
        <v>96</v>
      </c>
      <c r="L99" s="262" t="s">
        <v>483</v>
      </c>
      <c r="M99" s="262" t="s">
        <v>469</v>
      </c>
    </row>
    <row r="100" ht="22.5" customHeight="1">
      <c r="A100" s="260" t="str">
        <f t="shared" si="1"/>
        <v>C.S.M.C. KUYANAKUSUN17</v>
      </c>
      <c r="B100" s="261">
        <f t="shared" si="2"/>
        <v>17</v>
      </c>
      <c r="C100" s="261">
        <v>97.0</v>
      </c>
      <c r="D100" s="262" t="s">
        <v>101</v>
      </c>
      <c r="E100" s="262" t="s">
        <v>660</v>
      </c>
      <c r="F100" s="263" t="s">
        <v>240</v>
      </c>
      <c r="G100" s="261" t="s">
        <v>616</v>
      </c>
      <c r="H100" s="264" t="s">
        <v>661</v>
      </c>
      <c r="I100" s="264" t="s">
        <v>608</v>
      </c>
      <c r="J100" s="262" t="s">
        <v>96</v>
      </c>
      <c r="K100" s="262" t="s">
        <v>527</v>
      </c>
      <c r="L100" s="262" t="s">
        <v>468</v>
      </c>
      <c r="M100" s="262" t="s">
        <v>527</v>
      </c>
    </row>
    <row r="101" ht="22.5" customHeight="1">
      <c r="A101" s="260" t="str">
        <f t="shared" si="1"/>
        <v>C.S.M.C. KUYANAKUSUN18</v>
      </c>
      <c r="B101" s="261">
        <f t="shared" si="2"/>
        <v>18</v>
      </c>
      <c r="C101" s="261">
        <v>98.0</v>
      </c>
      <c r="D101" s="262" t="s">
        <v>101</v>
      </c>
      <c r="E101" s="262" t="s">
        <v>662</v>
      </c>
      <c r="F101" s="263" t="s">
        <v>240</v>
      </c>
      <c r="G101" s="261" t="s">
        <v>616</v>
      </c>
      <c r="H101" s="264" t="s">
        <v>663</v>
      </c>
      <c r="I101" s="264" t="s">
        <v>608</v>
      </c>
      <c r="J101" s="262" t="s">
        <v>96</v>
      </c>
      <c r="K101" s="262" t="s">
        <v>527</v>
      </c>
      <c r="L101" s="262" t="s">
        <v>483</v>
      </c>
      <c r="M101" s="262" t="s">
        <v>527</v>
      </c>
    </row>
    <row r="102" ht="22.5" customHeight="1">
      <c r="A102" s="260" t="str">
        <f t="shared" si="1"/>
        <v>C.S.M.C. KUYANAKUSUN19</v>
      </c>
      <c r="B102" s="261">
        <f t="shared" si="2"/>
        <v>19</v>
      </c>
      <c r="C102" s="261">
        <v>99.0</v>
      </c>
      <c r="D102" s="262" t="s">
        <v>101</v>
      </c>
      <c r="E102" s="262" t="s">
        <v>664</v>
      </c>
      <c r="F102" s="263" t="s">
        <v>240</v>
      </c>
      <c r="G102" s="261" t="s">
        <v>616</v>
      </c>
      <c r="H102" s="264" t="s">
        <v>665</v>
      </c>
      <c r="I102" s="264" t="s">
        <v>608</v>
      </c>
      <c r="J102" s="262" t="s">
        <v>96</v>
      </c>
      <c r="K102" s="262" t="s">
        <v>527</v>
      </c>
      <c r="L102" s="262" t="s">
        <v>483</v>
      </c>
      <c r="M102" s="262" t="s">
        <v>527</v>
      </c>
    </row>
    <row r="103" ht="22.5" customHeight="1">
      <c r="A103" s="260" t="str">
        <f t="shared" si="1"/>
        <v>C.S.M.C. KUYANAKUSUN20</v>
      </c>
      <c r="B103" s="261">
        <f t="shared" si="2"/>
        <v>20</v>
      </c>
      <c r="C103" s="261">
        <v>100.0</v>
      </c>
      <c r="D103" s="262" t="s">
        <v>101</v>
      </c>
      <c r="E103" s="262" t="s">
        <v>666</v>
      </c>
      <c r="F103" s="263" t="s">
        <v>240</v>
      </c>
      <c r="G103" s="261" t="s">
        <v>616</v>
      </c>
      <c r="H103" s="264" t="s">
        <v>667</v>
      </c>
      <c r="I103" s="264" t="s">
        <v>622</v>
      </c>
      <c r="J103" s="262" t="s">
        <v>96</v>
      </c>
      <c r="K103" s="262" t="s">
        <v>96</v>
      </c>
      <c r="L103" s="262" t="s">
        <v>468</v>
      </c>
      <c r="M103" s="262" t="s">
        <v>469</v>
      </c>
    </row>
    <row r="104" ht="22.5" customHeight="1">
      <c r="A104" s="260" t="str">
        <f t="shared" si="1"/>
        <v>C.S. VILLA VICTORIA PORVENIR1</v>
      </c>
      <c r="B104" s="261">
        <f t="shared" si="2"/>
        <v>1</v>
      </c>
      <c r="C104" s="261">
        <v>101.0</v>
      </c>
      <c r="D104" s="275" t="s">
        <v>213</v>
      </c>
      <c r="E104" s="262" t="s">
        <v>668</v>
      </c>
      <c r="F104" s="263" t="s">
        <v>240</v>
      </c>
      <c r="G104" s="261" t="s">
        <v>669</v>
      </c>
      <c r="H104" s="264" t="s">
        <v>474</v>
      </c>
      <c r="I104" s="264" t="s">
        <v>475</v>
      </c>
      <c r="J104" s="262" t="s">
        <v>96</v>
      </c>
      <c r="K104" s="262" t="s">
        <v>96</v>
      </c>
      <c r="L104" s="262" t="s">
        <v>468</v>
      </c>
      <c r="M104" s="262" t="s">
        <v>469</v>
      </c>
    </row>
    <row r="105" ht="22.5" customHeight="1">
      <c r="A105" s="260" t="str">
        <f t="shared" si="1"/>
        <v>C.S. VILLA VICTORIA PORVENIR2</v>
      </c>
      <c r="B105" s="261">
        <f t="shared" si="2"/>
        <v>2</v>
      </c>
      <c r="C105" s="261">
        <v>102.0</v>
      </c>
      <c r="D105" s="275" t="s">
        <v>213</v>
      </c>
      <c r="E105" s="262" t="s">
        <v>670</v>
      </c>
      <c r="F105" s="263" t="s">
        <v>240</v>
      </c>
      <c r="G105" s="261" t="s">
        <v>669</v>
      </c>
      <c r="H105" s="264" t="s">
        <v>671</v>
      </c>
      <c r="I105" s="264" t="s">
        <v>475</v>
      </c>
      <c r="J105" s="262" t="s">
        <v>96</v>
      </c>
      <c r="K105" s="262" t="s">
        <v>96</v>
      </c>
      <c r="L105" s="262" t="s">
        <v>483</v>
      </c>
      <c r="M105" s="262" t="s">
        <v>469</v>
      </c>
    </row>
    <row r="106" ht="22.5" customHeight="1">
      <c r="A106" s="260" t="str">
        <f t="shared" si="1"/>
        <v>C.S. VILLA VICTORIA PORVENIR3</v>
      </c>
      <c r="B106" s="261">
        <f t="shared" si="2"/>
        <v>3</v>
      </c>
      <c r="C106" s="261">
        <v>103.0</v>
      </c>
      <c r="D106" s="275" t="s">
        <v>213</v>
      </c>
      <c r="E106" s="262" t="s">
        <v>672</v>
      </c>
      <c r="F106" s="263" t="s">
        <v>240</v>
      </c>
      <c r="G106" s="261" t="s">
        <v>673</v>
      </c>
      <c r="H106" s="264" t="s">
        <v>674</v>
      </c>
      <c r="I106" s="264" t="s">
        <v>467</v>
      </c>
      <c r="J106" s="262" t="s">
        <v>96</v>
      </c>
      <c r="K106" s="262" t="s">
        <v>96</v>
      </c>
      <c r="L106" s="262" t="s">
        <v>468</v>
      </c>
      <c r="M106" s="262" t="s">
        <v>469</v>
      </c>
    </row>
    <row r="107" ht="22.5" customHeight="1">
      <c r="A107" s="276" t="str">
        <f t="shared" si="1"/>
        <v>C.S. VILLA VICTORIA PORVENIR4</v>
      </c>
      <c r="B107" s="277">
        <f t="shared" si="2"/>
        <v>4</v>
      </c>
      <c r="C107" s="277">
        <v>104.0</v>
      </c>
      <c r="D107" s="275" t="s">
        <v>213</v>
      </c>
      <c r="E107" s="275" t="s">
        <v>675</v>
      </c>
      <c r="F107" s="278" t="s">
        <v>240</v>
      </c>
      <c r="G107" s="277" t="s">
        <v>669</v>
      </c>
      <c r="H107" s="279" t="s">
        <v>474</v>
      </c>
      <c r="I107" s="279" t="s">
        <v>676</v>
      </c>
      <c r="J107" s="275" t="s">
        <v>482</v>
      </c>
      <c r="K107" s="275" t="s">
        <v>482</v>
      </c>
      <c r="L107" s="275" t="s">
        <v>468</v>
      </c>
      <c r="M107" s="275" t="s">
        <v>469</v>
      </c>
    </row>
    <row r="108" ht="22.5" customHeight="1">
      <c r="A108" s="276" t="str">
        <f t="shared" si="1"/>
        <v>C.S. VILLA VICTORIA PORVENIR5</v>
      </c>
      <c r="B108" s="277">
        <f t="shared" si="2"/>
        <v>5</v>
      </c>
      <c r="C108" s="277">
        <v>105.0</v>
      </c>
      <c r="D108" s="275" t="s">
        <v>213</v>
      </c>
      <c r="E108" s="275" t="s">
        <v>677</v>
      </c>
      <c r="F108" s="278" t="s">
        <v>240</v>
      </c>
      <c r="G108" s="277" t="s">
        <v>669</v>
      </c>
      <c r="H108" s="279" t="s">
        <v>474</v>
      </c>
      <c r="I108" s="279" t="s">
        <v>475</v>
      </c>
      <c r="J108" s="275" t="s">
        <v>96</v>
      </c>
      <c r="K108" s="275" t="s">
        <v>96</v>
      </c>
      <c r="L108" s="275" t="s">
        <v>468</v>
      </c>
      <c r="M108" s="275" t="s">
        <v>469</v>
      </c>
    </row>
    <row r="109" ht="22.5" customHeight="1">
      <c r="A109" s="276" t="str">
        <f t="shared" si="1"/>
        <v>C.S. VILLA VICTORIA PORVENIR6</v>
      </c>
      <c r="B109" s="277">
        <f t="shared" si="2"/>
        <v>6</v>
      </c>
      <c r="C109" s="277">
        <v>106.0</v>
      </c>
      <c r="D109" s="275" t="s">
        <v>213</v>
      </c>
      <c r="E109" s="275" t="s">
        <v>678</v>
      </c>
      <c r="F109" s="278" t="s">
        <v>240</v>
      </c>
      <c r="G109" s="277" t="s">
        <v>669</v>
      </c>
      <c r="H109" s="279" t="s">
        <v>474</v>
      </c>
      <c r="I109" s="279" t="s">
        <v>475</v>
      </c>
      <c r="J109" s="275" t="s">
        <v>96</v>
      </c>
      <c r="K109" s="275" t="s">
        <v>96</v>
      </c>
      <c r="L109" s="275" t="s">
        <v>468</v>
      </c>
      <c r="M109" s="275" t="s">
        <v>469</v>
      </c>
    </row>
    <row r="110" ht="22.5" customHeight="1">
      <c r="A110" s="276" t="str">
        <f t="shared" si="1"/>
        <v>C.S. VILLA VICTORIA PORVENIR7</v>
      </c>
      <c r="B110" s="277">
        <f t="shared" si="2"/>
        <v>7</v>
      </c>
      <c r="C110" s="277">
        <v>107.0</v>
      </c>
      <c r="D110" s="275" t="s">
        <v>213</v>
      </c>
      <c r="E110" s="275" t="s">
        <v>679</v>
      </c>
      <c r="F110" s="278" t="s">
        <v>240</v>
      </c>
      <c r="G110" s="277" t="s">
        <v>680</v>
      </c>
      <c r="H110" s="279" t="s">
        <v>509</v>
      </c>
      <c r="I110" s="279" t="s">
        <v>467</v>
      </c>
      <c r="J110" s="275" t="s">
        <v>96</v>
      </c>
      <c r="K110" s="275" t="s">
        <v>96</v>
      </c>
      <c r="L110" s="275" t="s">
        <v>468</v>
      </c>
      <c r="M110" s="275" t="s">
        <v>469</v>
      </c>
    </row>
    <row r="111" ht="22.5" customHeight="1">
      <c r="A111" s="276" t="str">
        <f t="shared" si="1"/>
        <v>C.S. VILLA VICTORIA PORVENIR8</v>
      </c>
      <c r="B111" s="277">
        <f t="shared" si="2"/>
        <v>8</v>
      </c>
      <c r="C111" s="277">
        <v>108.0</v>
      </c>
      <c r="D111" s="275" t="s">
        <v>213</v>
      </c>
      <c r="E111" s="275" t="s">
        <v>681</v>
      </c>
      <c r="F111" s="278" t="s">
        <v>240</v>
      </c>
      <c r="G111" s="277" t="s">
        <v>669</v>
      </c>
      <c r="H111" s="279" t="s">
        <v>474</v>
      </c>
      <c r="I111" s="279" t="s">
        <v>475</v>
      </c>
      <c r="J111" s="275" t="s">
        <v>96</v>
      </c>
      <c r="K111" s="275" t="s">
        <v>96</v>
      </c>
      <c r="L111" s="275" t="s">
        <v>468</v>
      </c>
      <c r="M111" s="275" t="s">
        <v>469</v>
      </c>
    </row>
    <row r="112" ht="22.5" customHeight="1">
      <c r="A112" s="276" t="str">
        <f t="shared" si="1"/>
        <v>C.S. VILLA VICTORIA PORVENIR9</v>
      </c>
      <c r="B112" s="277">
        <f t="shared" si="2"/>
        <v>9</v>
      </c>
      <c r="C112" s="277">
        <v>109.0</v>
      </c>
      <c r="D112" s="275" t="s">
        <v>213</v>
      </c>
      <c r="E112" s="275" t="s">
        <v>682</v>
      </c>
      <c r="F112" s="278" t="s">
        <v>240</v>
      </c>
      <c r="G112" s="277" t="s">
        <v>669</v>
      </c>
      <c r="H112" s="279" t="s">
        <v>474</v>
      </c>
      <c r="I112" s="279" t="s">
        <v>475</v>
      </c>
      <c r="J112" s="275" t="s">
        <v>96</v>
      </c>
      <c r="K112" s="275" t="s">
        <v>96</v>
      </c>
      <c r="L112" s="275" t="s">
        <v>468</v>
      </c>
      <c r="M112" s="275" t="s">
        <v>469</v>
      </c>
    </row>
    <row r="113" ht="22.5" customHeight="1">
      <c r="A113" s="276" t="str">
        <f t="shared" si="1"/>
        <v>C.S. VILLA VICTORIA PORVENIR10</v>
      </c>
      <c r="B113" s="277">
        <f t="shared" si="2"/>
        <v>10</v>
      </c>
      <c r="C113" s="277">
        <v>110.0</v>
      </c>
      <c r="D113" s="275" t="s">
        <v>213</v>
      </c>
      <c r="E113" s="275" t="s">
        <v>683</v>
      </c>
      <c r="F113" s="278" t="s">
        <v>240</v>
      </c>
      <c r="G113" s="277" t="s">
        <v>684</v>
      </c>
      <c r="H113" s="279" t="s">
        <v>474</v>
      </c>
      <c r="I113" s="279" t="s">
        <v>475</v>
      </c>
      <c r="J113" s="275" t="s">
        <v>96</v>
      </c>
      <c r="K113" s="275" t="s">
        <v>96</v>
      </c>
      <c r="L113" s="275" t="s">
        <v>468</v>
      </c>
      <c r="M113" s="275" t="s">
        <v>469</v>
      </c>
    </row>
    <row r="114" ht="22.5" customHeight="1">
      <c r="A114" s="276" t="str">
        <f t="shared" si="1"/>
        <v>C.S. VILLA VICTORIA PORVENIR11</v>
      </c>
      <c r="B114" s="277">
        <f t="shared" si="2"/>
        <v>11</v>
      </c>
      <c r="C114" s="277">
        <v>111.0</v>
      </c>
      <c r="D114" s="275" t="s">
        <v>213</v>
      </c>
      <c r="E114" s="275" t="s">
        <v>685</v>
      </c>
      <c r="F114" s="278" t="s">
        <v>240</v>
      </c>
      <c r="G114" s="277" t="s">
        <v>680</v>
      </c>
      <c r="H114" s="279" t="s">
        <v>686</v>
      </c>
      <c r="I114" s="279" t="s">
        <v>475</v>
      </c>
      <c r="J114" s="275" t="s">
        <v>96</v>
      </c>
      <c r="K114" s="275" t="s">
        <v>96</v>
      </c>
      <c r="L114" s="275" t="s">
        <v>483</v>
      </c>
      <c r="M114" s="275" t="s">
        <v>469</v>
      </c>
    </row>
    <row r="115" ht="22.5" customHeight="1">
      <c r="A115" s="276" t="str">
        <f t="shared" si="1"/>
        <v>C.S. VILLA VICTORIA PORVENIR12</v>
      </c>
      <c r="B115" s="277">
        <f t="shared" si="2"/>
        <v>12</v>
      </c>
      <c r="C115" s="277">
        <v>112.0</v>
      </c>
      <c r="D115" s="275" t="s">
        <v>213</v>
      </c>
      <c r="E115" s="275" t="s">
        <v>687</v>
      </c>
      <c r="F115" s="278" t="s">
        <v>240</v>
      </c>
      <c r="G115" s="277" t="s">
        <v>680</v>
      </c>
      <c r="H115" s="279" t="s">
        <v>509</v>
      </c>
      <c r="I115" s="279" t="s">
        <v>467</v>
      </c>
      <c r="J115" s="275" t="s">
        <v>96</v>
      </c>
      <c r="K115" s="275" t="s">
        <v>96</v>
      </c>
      <c r="L115" s="275" t="s">
        <v>468</v>
      </c>
      <c r="M115" s="275" t="s">
        <v>469</v>
      </c>
    </row>
    <row r="116" ht="22.5" customHeight="1">
      <c r="A116" s="276" t="str">
        <f t="shared" si="1"/>
        <v>C.S. VILLA VICTORIA PORVENIR13</v>
      </c>
      <c r="B116" s="277">
        <f t="shared" si="2"/>
        <v>13</v>
      </c>
      <c r="C116" s="277">
        <v>113.0</v>
      </c>
      <c r="D116" s="275" t="s">
        <v>213</v>
      </c>
      <c r="E116" s="275" t="s">
        <v>688</v>
      </c>
      <c r="F116" s="278" t="s">
        <v>240</v>
      </c>
      <c r="G116" s="277" t="s">
        <v>689</v>
      </c>
      <c r="H116" s="279" t="s">
        <v>509</v>
      </c>
      <c r="I116" s="279" t="s">
        <v>690</v>
      </c>
      <c r="J116" s="275" t="s">
        <v>96</v>
      </c>
      <c r="K116" s="275" t="s">
        <v>96</v>
      </c>
      <c r="L116" s="275" t="s">
        <v>468</v>
      </c>
      <c r="M116" s="275" t="s">
        <v>469</v>
      </c>
    </row>
    <row r="117" ht="22.5" customHeight="1">
      <c r="A117" s="276" t="str">
        <f t="shared" si="1"/>
        <v>C.S. VILLA VICTORIA PORVENIR14</v>
      </c>
      <c r="B117" s="277">
        <f t="shared" si="2"/>
        <v>14</v>
      </c>
      <c r="C117" s="277">
        <v>114.0</v>
      </c>
      <c r="D117" s="275" t="s">
        <v>213</v>
      </c>
      <c r="E117" s="275" t="s">
        <v>691</v>
      </c>
      <c r="F117" s="278" t="s">
        <v>240</v>
      </c>
      <c r="G117" s="277" t="s">
        <v>689</v>
      </c>
      <c r="H117" s="279" t="s">
        <v>556</v>
      </c>
      <c r="I117" s="279" t="s">
        <v>557</v>
      </c>
      <c r="J117" s="275" t="s">
        <v>96</v>
      </c>
      <c r="K117" s="275" t="s">
        <v>96</v>
      </c>
      <c r="L117" s="275" t="s">
        <v>468</v>
      </c>
      <c r="M117" s="275" t="s">
        <v>469</v>
      </c>
    </row>
    <row r="118" ht="22.5" customHeight="1">
      <c r="A118" s="276" t="str">
        <f t="shared" si="1"/>
        <v>C.S. VILLA VICTORIA PORVENIR15</v>
      </c>
      <c r="B118" s="277">
        <f t="shared" si="2"/>
        <v>15</v>
      </c>
      <c r="C118" s="277">
        <v>115.0</v>
      </c>
      <c r="D118" s="275" t="s">
        <v>213</v>
      </c>
      <c r="E118" s="275" t="s">
        <v>692</v>
      </c>
      <c r="F118" s="278" t="s">
        <v>240</v>
      </c>
      <c r="G118" s="277" t="s">
        <v>669</v>
      </c>
      <c r="H118" s="279" t="s">
        <v>474</v>
      </c>
      <c r="I118" s="279" t="s">
        <v>488</v>
      </c>
      <c r="J118" s="275" t="s">
        <v>96</v>
      </c>
      <c r="K118" s="275" t="s">
        <v>96</v>
      </c>
      <c r="L118" s="275" t="s">
        <v>468</v>
      </c>
      <c r="M118" s="275" t="s">
        <v>469</v>
      </c>
    </row>
    <row r="119" ht="22.5" customHeight="1">
      <c r="A119" s="276" t="str">
        <f t="shared" si="1"/>
        <v>C.S. VILLA VICTORIA PORVENIR16</v>
      </c>
      <c r="B119" s="277">
        <f t="shared" si="2"/>
        <v>16</v>
      </c>
      <c r="C119" s="277">
        <v>116.0</v>
      </c>
      <c r="D119" s="275" t="s">
        <v>213</v>
      </c>
      <c r="E119" s="275" t="s">
        <v>693</v>
      </c>
      <c r="F119" s="278" t="s">
        <v>240</v>
      </c>
      <c r="G119" s="277" t="s">
        <v>673</v>
      </c>
      <c r="H119" s="279" t="s">
        <v>509</v>
      </c>
      <c r="I119" s="279" t="s">
        <v>467</v>
      </c>
      <c r="J119" s="275" t="s">
        <v>96</v>
      </c>
      <c r="K119" s="275" t="s">
        <v>96</v>
      </c>
      <c r="L119" s="275" t="s">
        <v>468</v>
      </c>
      <c r="M119" s="275" t="s">
        <v>469</v>
      </c>
    </row>
    <row r="120" ht="22.5" customHeight="1">
      <c r="A120" s="276" t="str">
        <f t="shared" si="1"/>
        <v>C.S. VILLA VICTORIA PORVENIR17</v>
      </c>
      <c r="B120" s="277">
        <f t="shared" si="2"/>
        <v>17</v>
      </c>
      <c r="C120" s="277">
        <v>117.0</v>
      </c>
      <c r="D120" s="275" t="s">
        <v>213</v>
      </c>
      <c r="E120" s="275" t="s">
        <v>694</v>
      </c>
      <c r="F120" s="278" t="s">
        <v>240</v>
      </c>
      <c r="G120" s="277" t="s">
        <v>673</v>
      </c>
      <c r="H120" s="279" t="s">
        <v>474</v>
      </c>
      <c r="I120" s="279" t="s">
        <v>475</v>
      </c>
      <c r="J120" s="275" t="s">
        <v>96</v>
      </c>
      <c r="K120" s="275" t="s">
        <v>96</v>
      </c>
      <c r="L120" s="275" t="s">
        <v>468</v>
      </c>
      <c r="M120" s="275" t="s">
        <v>469</v>
      </c>
    </row>
    <row r="121" ht="22.5" customHeight="1">
      <c r="A121" s="276" t="str">
        <f t="shared" si="1"/>
        <v>C.S. VILLA VICTORIA PORVENIR18</v>
      </c>
      <c r="B121" s="277">
        <f t="shared" si="2"/>
        <v>18</v>
      </c>
      <c r="C121" s="277">
        <v>118.0</v>
      </c>
      <c r="D121" s="275" t="s">
        <v>213</v>
      </c>
      <c r="E121" s="275" t="s">
        <v>695</v>
      </c>
      <c r="F121" s="278" t="s">
        <v>240</v>
      </c>
      <c r="G121" s="277" t="s">
        <v>669</v>
      </c>
      <c r="H121" s="279" t="s">
        <v>474</v>
      </c>
      <c r="I121" s="279" t="s">
        <v>696</v>
      </c>
      <c r="J121" s="275" t="s">
        <v>96</v>
      </c>
      <c r="K121" s="275" t="s">
        <v>96</v>
      </c>
      <c r="L121" s="275" t="s">
        <v>468</v>
      </c>
      <c r="M121" s="275" t="s">
        <v>469</v>
      </c>
    </row>
    <row r="122" ht="22.5" customHeight="1">
      <c r="A122" s="276" t="str">
        <f t="shared" si="1"/>
        <v>C.S. VILLA VICTORIA PORVENIR19</v>
      </c>
      <c r="B122" s="277">
        <f t="shared" si="2"/>
        <v>19</v>
      </c>
      <c r="C122" s="277">
        <v>119.0</v>
      </c>
      <c r="D122" s="275" t="s">
        <v>213</v>
      </c>
      <c r="E122" s="275" t="s">
        <v>697</v>
      </c>
      <c r="F122" s="278" t="s">
        <v>240</v>
      </c>
      <c r="G122" s="277" t="s">
        <v>680</v>
      </c>
      <c r="H122" s="279" t="s">
        <v>698</v>
      </c>
      <c r="I122" s="279" t="s">
        <v>699</v>
      </c>
      <c r="J122" s="275" t="s">
        <v>482</v>
      </c>
      <c r="K122" s="275" t="s">
        <v>482</v>
      </c>
      <c r="L122" s="275" t="s">
        <v>483</v>
      </c>
      <c r="M122" s="275" t="s">
        <v>469</v>
      </c>
    </row>
    <row r="123" ht="22.5" customHeight="1">
      <c r="A123" s="276" t="str">
        <f t="shared" si="1"/>
        <v>C.S. VILLA VICTORIA PORVENIR20</v>
      </c>
      <c r="B123" s="277">
        <f t="shared" si="2"/>
        <v>20</v>
      </c>
      <c r="C123" s="277">
        <v>120.0</v>
      </c>
      <c r="D123" s="280" t="s">
        <v>213</v>
      </c>
      <c r="E123" s="280" t="s">
        <v>700</v>
      </c>
      <c r="F123" s="281" t="s">
        <v>240</v>
      </c>
      <c r="G123" s="282" t="s">
        <v>680</v>
      </c>
      <c r="H123" s="283" t="s">
        <v>701</v>
      </c>
      <c r="I123" s="283" t="s">
        <v>590</v>
      </c>
      <c r="J123" s="280" t="s">
        <v>482</v>
      </c>
      <c r="K123" s="280" t="s">
        <v>482</v>
      </c>
      <c r="L123" s="280" t="s">
        <v>483</v>
      </c>
      <c r="M123" s="280" t="s">
        <v>469</v>
      </c>
    </row>
    <row r="124" ht="22.5" customHeight="1">
      <c r="A124" s="276" t="str">
        <f t="shared" si="1"/>
        <v>C.S. SURQUILLO1</v>
      </c>
      <c r="B124" s="277">
        <f t="shared" si="2"/>
        <v>1</v>
      </c>
      <c r="C124" s="277">
        <v>121.0</v>
      </c>
      <c r="D124" s="284" t="s">
        <v>209</v>
      </c>
      <c r="E124" s="284" t="s">
        <v>702</v>
      </c>
      <c r="F124" s="285" t="s">
        <v>240</v>
      </c>
      <c r="G124" s="286" t="s">
        <v>546</v>
      </c>
      <c r="H124" s="287" t="s">
        <v>703</v>
      </c>
      <c r="I124" s="287" t="s">
        <v>467</v>
      </c>
      <c r="J124" s="284" t="s">
        <v>482</v>
      </c>
      <c r="K124" s="284" t="s">
        <v>482</v>
      </c>
      <c r="L124" s="284" t="s">
        <v>483</v>
      </c>
      <c r="M124" s="284" t="s">
        <v>469</v>
      </c>
    </row>
    <row r="125" ht="22.5" customHeight="1">
      <c r="A125" s="276" t="str">
        <f t="shared" si="1"/>
        <v>C.S. SURQUILLO2</v>
      </c>
      <c r="B125" s="277">
        <f t="shared" si="2"/>
        <v>2</v>
      </c>
      <c r="C125" s="277">
        <v>122.0</v>
      </c>
      <c r="D125" s="275" t="s">
        <v>209</v>
      </c>
      <c r="E125" s="275" t="s">
        <v>704</v>
      </c>
      <c r="F125" s="278" t="s">
        <v>240</v>
      </c>
      <c r="G125" s="277" t="s">
        <v>705</v>
      </c>
      <c r="H125" s="279" t="s">
        <v>706</v>
      </c>
      <c r="I125" s="279" t="s">
        <v>492</v>
      </c>
      <c r="J125" s="275" t="s">
        <v>482</v>
      </c>
      <c r="K125" s="275" t="s">
        <v>482</v>
      </c>
      <c r="L125" s="275" t="s">
        <v>483</v>
      </c>
      <c r="M125" s="275" t="s">
        <v>469</v>
      </c>
    </row>
    <row r="126" ht="22.5" customHeight="1">
      <c r="A126" s="276" t="str">
        <f t="shared" si="1"/>
        <v>C.S. SURQUILLO3</v>
      </c>
      <c r="B126" s="277">
        <f t="shared" si="2"/>
        <v>3</v>
      </c>
      <c r="C126" s="277">
        <v>123.0</v>
      </c>
      <c r="D126" s="275" t="s">
        <v>209</v>
      </c>
      <c r="E126" s="275" t="s">
        <v>707</v>
      </c>
      <c r="F126" s="278" t="s">
        <v>240</v>
      </c>
      <c r="G126" s="277" t="s">
        <v>708</v>
      </c>
      <c r="H126" s="279" t="s">
        <v>701</v>
      </c>
      <c r="I126" s="279" t="s">
        <v>475</v>
      </c>
      <c r="J126" s="275" t="s">
        <v>482</v>
      </c>
      <c r="K126" s="275" t="s">
        <v>482</v>
      </c>
      <c r="L126" s="275" t="s">
        <v>483</v>
      </c>
      <c r="M126" s="275" t="s">
        <v>469</v>
      </c>
    </row>
    <row r="127" ht="22.5" customHeight="1">
      <c r="A127" s="276" t="str">
        <f t="shared" si="1"/>
        <v>C.S. SURQUILLO4</v>
      </c>
      <c r="B127" s="277">
        <f t="shared" si="2"/>
        <v>4</v>
      </c>
      <c r="C127" s="277">
        <v>124.0</v>
      </c>
      <c r="D127" s="275" t="s">
        <v>209</v>
      </c>
      <c r="E127" s="275" t="s">
        <v>709</v>
      </c>
      <c r="F127" s="278" t="s">
        <v>240</v>
      </c>
      <c r="G127" s="277" t="s">
        <v>541</v>
      </c>
      <c r="H127" s="279" t="s">
        <v>474</v>
      </c>
      <c r="I127" s="279" t="s">
        <v>475</v>
      </c>
      <c r="J127" s="275" t="s">
        <v>96</v>
      </c>
      <c r="K127" s="275" t="s">
        <v>96</v>
      </c>
      <c r="L127" s="275" t="s">
        <v>468</v>
      </c>
      <c r="M127" s="275" t="s">
        <v>469</v>
      </c>
    </row>
    <row r="128" ht="22.5" customHeight="1">
      <c r="A128" s="276" t="str">
        <f t="shared" si="1"/>
        <v>C.S. SURQUILLO5</v>
      </c>
      <c r="B128" s="277">
        <f t="shared" si="2"/>
        <v>5</v>
      </c>
      <c r="C128" s="277">
        <v>125.0</v>
      </c>
      <c r="D128" s="275" t="s">
        <v>209</v>
      </c>
      <c r="E128" s="275" t="s">
        <v>710</v>
      </c>
      <c r="F128" s="278" t="s">
        <v>240</v>
      </c>
      <c r="G128" s="277" t="s">
        <v>546</v>
      </c>
      <c r="H128" s="279" t="s">
        <v>509</v>
      </c>
      <c r="I128" s="279" t="s">
        <v>467</v>
      </c>
      <c r="J128" s="275" t="s">
        <v>96</v>
      </c>
      <c r="K128" s="275" t="s">
        <v>96</v>
      </c>
      <c r="L128" s="275" t="s">
        <v>468</v>
      </c>
      <c r="M128" s="275" t="s">
        <v>469</v>
      </c>
    </row>
    <row r="129" ht="22.5" customHeight="1">
      <c r="A129" s="276" t="str">
        <f t="shared" si="1"/>
        <v>C.S. SURQUILLO6</v>
      </c>
      <c r="B129" s="277">
        <f t="shared" si="2"/>
        <v>6</v>
      </c>
      <c r="C129" s="277">
        <v>126.0</v>
      </c>
      <c r="D129" s="275" t="s">
        <v>209</v>
      </c>
      <c r="E129" s="275" t="s">
        <v>711</v>
      </c>
      <c r="F129" s="278" t="s">
        <v>240</v>
      </c>
      <c r="G129" s="277" t="s">
        <v>562</v>
      </c>
      <c r="H129" s="279" t="s">
        <v>509</v>
      </c>
      <c r="I129" s="279" t="s">
        <v>467</v>
      </c>
      <c r="J129" s="275" t="s">
        <v>96</v>
      </c>
      <c r="K129" s="275" t="s">
        <v>96</v>
      </c>
      <c r="L129" s="275" t="s">
        <v>468</v>
      </c>
      <c r="M129" s="275" t="s">
        <v>469</v>
      </c>
    </row>
    <row r="130" ht="22.5" customHeight="1">
      <c r="A130" s="276" t="str">
        <f t="shared" si="1"/>
        <v>C.S. SURQUILLO7</v>
      </c>
      <c r="B130" s="277">
        <f t="shared" si="2"/>
        <v>7</v>
      </c>
      <c r="C130" s="277">
        <v>127.0</v>
      </c>
      <c r="D130" s="275" t="s">
        <v>209</v>
      </c>
      <c r="E130" s="275" t="s">
        <v>712</v>
      </c>
      <c r="F130" s="278" t="s">
        <v>240</v>
      </c>
      <c r="G130" s="277" t="s">
        <v>564</v>
      </c>
      <c r="H130" s="279" t="s">
        <v>474</v>
      </c>
      <c r="I130" s="279" t="s">
        <v>569</v>
      </c>
      <c r="J130" s="275" t="s">
        <v>96</v>
      </c>
      <c r="K130" s="275" t="s">
        <v>96</v>
      </c>
      <c r="L130" s="275" t="s">
        <v>468</v>
      </c>
      <c r="M130" s="275" t="s">
        <v>469</v>
      </c>
    </row>
    <row r="131" ht="22.5" customHeight="1">
      <c r="A131" s="276" t="str">
        <f t="shared" si="1"/>
        <v>C.S. SURQUILLO8</v>
      </c>
      <c r="B131" s="277">
        <f t="shared" si="2"/>
        <v>8</v>
      </c>
      <c r="C131" s="277">
        <v>128.0</v>
      </c>
      <c r="D131" s="275" t="s">
        <v>209</v>
      </c>
      <c r="E131" s="275" t="s">
        <v>713</v>
      </c>
      <c r="F131" s="278" t="s">
        <v>240</v>
      </c>
      <c r="G131" s="277" t="s">
        <v>550</v>
      </c>
      <c r="H131" s="279" t="s">
        <v>474</v>
      </c>
      <c r="I131" s="279" t="s">
        <v>714</v>
      </c>
      <c r="J131" s="275" t="s">
        <v>96</v>
      </c>
      <c r="K131" s="275" t="s">
        <v>96</v>
      </c>
      <c r="L131" s="275" t="s">
        <v>468</v>
      </c>
      <c r="M131" s="275" t="s">
        <v>469</v>
      </c>
    </row>
    <row r="132" ht="22.5" customHeight="1">
      <c r="A132" s="276" t="str">
        <f t="shared" si="1"/>
        <v>C.S. SURQUILLO9</v>
      </c>
      <c r="B132" s="277">
        <f t="shared" si="2"/>
        <v>9</v>
      </c>
      <c r="C132" s="277">
        <v>129.0</v>
      </c>
      <c r="D132" s="275" t="s">
        <v>209</v>
      </c>
      <c r="E132" s="275" t="s">
        <v>715</v>
      </c>
      <c r="F132" s="278" t="s">
        <v>240</v>
      </c>
      <c r="G132" s="277" t="s">
        <v>553</v>
      </c>
      <c r="H132" s="279" t="s">
        <v>509</v>
      </c>
      <c r="I132" s="279" t="s">
        <v>690</v>
      </c>
      <c r="J132" s="275" t="s">
        <v>96</v>
      </c>
      <c r="K132" s="275" t="s">
        <v>96</v>
      </c>
      <c r="L132" s="275" t="s">
        <v>468</v>
      </c>
      <c r="M132" s="275" t="s">
        <v>469</v>
      </c>
    </row>
    <row r="133" ht="22.5" customHeight="1">
      <c r="A133" s="276" t="str">
        <f t="shared" si="1"/>
        <v>C.S. SURQUILLO10</v>
      </c>
      <c r="B133" s="277">
        <f t="shared" si="2"/>
        <v>10</v>
      </c>
      <c r="C133" s="277">
        <v>130.0</v>
      </c>
      <c r="D133" s="275" t="s">
        <v>209</v>
      </c>
      <c r="E133" s="275" t="s">
        <v>716</v>
      </c>
      <c r="F133" s="278" t="s">
        <v>240</v>
      </c>
      <c r="G133" s="277" t="s">
        <v>550</v>
      </c>
      <c r="H133" s="279" t="s">
        <v>509</v>
      </c>
      <c r="I133" s="279" t="s">
        <v>467</v>
      </c>
      <c r="J133" s="275" t="s">
        <v>96</v>
      </c>
      <c r="K133" s="275" t="s">
        <v>96</v>
      </c>
      <c r="L133" s="275" t="s">
        <v>468</v>
      </c>
      <c r="M133" s="275" t="s">
        <v>469</v>
      </c>
    </row>
    <row r="134" ht="22.5" customHeight="1">
      <c r="A134" s="276" t="str">
        <f t="shared" si="1"/>
        <v>C.S. SURQUILLO11</v>
      </c>
      <c r="B134" s="277">
        <f t="shared" si="2"/>
        <v>11</v>
      </c>
      <c r="C134" s="277">
        <v>131.0</v>
      </c>
      <c r="D134" s="275" t="s">
        <v>209</v>
      </c>
      <c r="E134" s="275" t="s">
        <v>717</v>
      </c>
      <c r="F134" s="278" t="s">
        <v>240</v>
      </c>
      <c r="G134" s="277" t="s">
        <v>546</v>
      </c>
      <c r="H134" s="279" t="s">
        <v>474</v>
      </c>
      <c r="I134" s="279" t="s">
        <v>475</v>
      </c>
      <c r="J134" s="275" t="s">
        <v>96</v>
      </c>
      <c r="K134" s="275" t="s">
        <v>96</v>
      </c>
      <c r="L134" s="275" t="s">
        <v>468</v>
      </c>
      <c r="M134" s="275" t="s">
        <v>469</v>
      </c>
    </row>
    <row r="135" ht="22.5" customHeight="1">
      <c r="A135" s="276" t="str">
        <f t="shared" si="1"/>
        <v>C.S. SURQUILLO12</v>
      </c>
      <c r="B135" s="277">
        <f t="shared" si="2"/>
        <v>12</v>
      </c>
      <c r="C135" s="277">
        <v>132.0</v>
      </c>
      <c r="D135" s="275" t="s">
        <v>209</v>
      </c>
      <c r="E135" s="275" t="s">
        <v>718</v>
      </c>
      <c r="F135" s="278" t="s">
        <v>240</v>
      </c>
      <c r="G135" s="277" t="s">
        <v>546</v>
      </c>
      <c r="H135" s="279" t="s">
        <v>509</v>
      </c>
      <c r="I135" s="279" t="s">
        <v>467</v>
      </c>
      <c r="J135" s="275" t="s">
        <v>96</v>
      </c>
      <c r="K135" s="275" t="s">
        <v>96</v>
      </c>
      <c r="L135" s="275" t="s">
        <v>468</v>
      </c>
      <c r="M135" s="275" t="s">
        <v>469</v>
      </c>
    </row>
    <row r="136" ht="22.5" customHeight="1">
      <c r="A136" s="276" t="str">
        <f t="shared" si="1"/>
        <v>C.S. SURQUILLO13</v>
      </c>
      <c r="B136" s="277">
        <f t="shared" si="2"/>
        <v>13</v>
      </c>
      <c r="C136" s="277">
        <v>133.0</v>
      </c>
      <c r="D136" s="275" t="s">
        <v>209</v>
      </c>
      <c r="E136" s="275" t="s">
        <v>719</v>
      </c>
      <c r="F136" s="278" t="s">
        <v>240</v>
      </c>
      <c r="G136" s="277" t="s">
        <v>546</v>
      </c>
      <c r="H136" s="279" t="s">
        <v>474</v>
      </c>
      <c r="I136" s="279" t="s">
        <v>720</v>
      </c>
      <c r="J136" s="275" t="s">
        <v>96</v>
      </c>
      <c r="K136" s="275" t="s">
        <v>96</v>
      </c>
      <c r="L136" s="275" t="s">
        <v>468</v>
      </c>
      <c r="M136" s="275" t="s">
        <v>469</v>
      </c>
    </row>
    <row r="137" ht="22.5" customHeight="1">
      <c r="A137" s="276" t="str">
        <f t="shared" si="1"/>
        <v>C.S. SURQUILLO14</v>
      </c>
      <c r="B137" s="277">
        <f t="shared" si="2"/>
        <v>14</v>
      </c>
      <c r="C137" s="277">
        <v>134.0</v>
      </c>
      <c r="D137" s="275" t="s">
        <v>209</v>
      </c>
      <c r="E137" s="275" t="s">
        <v>721</v>
      </c>
      <c r="F137" s="278" t="s">
        <v>240</v>
      </c>
      <c r="G137" s="277" t="s">
        <v>546</v>
      </c>
      <c r="H137" s="279" t="s">
        <v>474</v>
      </c>
      <c r="I137" s="279" t="s">
        <v>720</v>
      </c>
      <c r="J137" s="275" t="s">
        <v>96</v>
      </c>
      <c r="K137" s="275" t="s">
        <v>96</v>
      </c>
      <c r="L137" s="275" t="s">
        <v>468</v>
      </c>
      <c r="M137" s="275" t="s">
        <v>469</v>
      </c>
    </row>
    <row r="138" ht="22.5" customHeight="1">
      <c r="A138" s="276" t="str">
        <f t="shared" si="1"/>
        <v>C.S. SURQUILLO15</v>
      </c>
      <c r="B138" s="277">
        <f t="shared" si="2"/>
        <v>15</v>
      </c>
      <c r="C138" s="277">
        <v>135.0</v>
      </c>
      <c r="D138" s="275" t="s">
        <v>209</v>
      </c>
      <c r="E138" s="275" t="s">
        <v>722</v>
      </c>
      <c r="F138" s="278" t="s">
        <v>240</v>
      </c>
      <c r="G138" s="277" t="s">
        <v>705</v>
      </c>
      <c r="H138" s="279" t="s">
        <v>509</v>
      </c>
      <c r="I138" s="279" t="s">
        <v>723</v>
      </c>
      <c r="J138" s="275" t="s">
        <v>96</v>
      </c>
      <c r="K138" s="275" t="s">
        <v>96</v>
      </c>
      <c r="L138" s="275" t="s">
        <v>468</v>
      </c>
      <c r="M138" s="275" t="s">
        <v>469</v>
      </c>
    </row>
    <row r="139" ht="22.5" customHeight="1">
      <c r="A139" s="276" t="str">
        <f t="shared" si="1"/>
        <v>C.S. SURQUILLO16</v>
      </c>
      <c r="B139" s="277">
        <f t="shared" si="2"/>
        <v>16</v>
      </c>
      <c r="C139" s="277">
        <v>136.0</v>
      </c>
      <c r="D139" s="275" t="s">
        <v>209</v>
      </c>
      <c r="E139" s="275" t="s">
        <v>724</v>
      </c>
      <c r="F139" s="278" t="s">
        <v>240</v>
      </c>
      <c r="G139" s="277" t="s">
        <v>725</v>
      </c>
      <c r="H139" s="279" t="s">
        <v>726</v>
      </c>
      <c r="I139" s="279" t="s">
        <v>720</v>
      </c>
      <c r="J139" s="275" t="s">
        <v>482</v>
      </c>
      <c r="K139" s="275" t="s">
        <v>482</v>
      </c>
      <c r="L139" s="275" t="s">
        <v>483</v>
      </c>
      <c r="M139" s="275" t="s">
        <v>469</v>
      </c>
    </row>
    <row r="140" ht="22.5" customHeight="1">
      <c r="A140" s="260" t="str">
        <f t="shared" si="1"/>
        <v>C.S. SURQUILLO17</v>
      </c>
      <c r="B140" s="261">
        <f t="shared" si="2"/>
        <v>17</v>
      </c>
      <c r="C140" s="261">
        <v>137.0</v>
      </c>
      <c r="D140" s="275" t="s">
        <v>209</v>
      </c>
      <c r="E140" s="262" t="s">
        <v>727</v>
      </c>
      <c r="F140" s="278" t="s">
        <v>240</v>
      </c>
      <c r="G140" s="261" t="s">
        <v>550</v>
      </c>
      <c r="H140" s="264" t="s">
        <v>474</v>
      </c>
      <c r="I140" s="264" t="s">
        <v>492</v>
      </c>
      <c r="J140" s="275" t="s">
        <v>96</v>
      </c>
      <c r="K140" s="275" t="s">
        <v>96</v>
      </c>
      <c r="L140" s="275" t="s">
        <v>468</v>
      </c>
      <c r="M140" s="275" t="s">
        <v>469</v>
      </c>
    </row>
    <row r="141" ht="22.5" customHeight="1">
      <c r="A141" s="260" t="str">
        <f t="shared" si="1"/>
        <v>C.S. SURQUILLO18</v>
      </c>
      <c r="B141" s="261">
        <f t="shared" si="2"/>
        <v>18</v>
      </c>
      <c r="C141" s="261">
        <v>138.0</v>
      </c>
      <c r="D141" s="275" t="s">
        <v>209</v>
      </c>
      <c r="E141" s="262" t="s">
        <v>728</v>
      </c>
      <c r="F141" s="278" t="s">
        <v>240</v>
      </c>
      <c r="G141" s="261" t="s">
        <v>566</v>
      </c>
      <c r="H141" s="264" t="s">
        <v>474</v>
      </c>
      <c r="I141" s="264" t="s">
        <v>475</v>
      </c>
      <c r="J141" s="275" t="s">
        <v>96</v>
      </c>
      <c r="K141" s="275" t="s">
        <v>96</v>
      </c>
      <c r="L141" s="275" t="s">
        <v>468</v>
      </c>
      <c r="M141" s="275" t="s">
        <v>469</v>
      </c>
    </row>
    <row r="142" ht="22.5" customHeight="1">
      <c r="A142" s="260" t="str">
        <f t="shared" si="1"/>
        <v>C.S. SURQUILLO19</v>
      </c>
      <c r="B142" s="261">
        <f t="shared" si="2"/>
        <v>19</v>
      </c>
      <c r="C142" s="261">
        <v>139.0</v>
      </c>
      <c r="D142" s="275" t="s">
        <v>209</v>
      </c>
      <c r="E142" s="262" t="s">
        <v>729</v>
      </c>
      <c r="F142" s="278" t="s">
        <v>240</v>
      </c>
      <c r="G142" s="261" t="s">
        <v>553</v>
      </c>
      <c r="H142" s="264" t="s">
        <v>474</v>
      </c>
      <c r="I142" s="264" t="s">
        <v>475</v>
      </c>
      <c r="J142" s="275" t="s">
        <v>96</v>
      </c>
      <c r="K142" s="275" t="s">
        <v>96</v>
      </c>
      <c r="L142" s="275" t="s">
        <v>468</v>
      </c>
      <c r="M142" s="275" t="s">
        <v>469</v>
      </c>
    </row>
    <row r="143" ht="22.5" customHeight="1">
      <c r="A143" s="260" t="str">
        <f t="shared" si="1"/>
        <v>C.S. SURQUILLO20</v>
      </c>
      <c r="B143" s="261">
        <f t="shared" si="2"/>
        <v>20</v>
      </c>
      <c r="C143" s="266">
        <v>140.0</v>
      </c>
      <c r="D143" s="280" t="s">
        <v>209</v>
      </c>
      <c r="E143" s="267" t="s">
        <v>730</v>
      </c>
      <c r="F143" s="281" t="s">
        <v>240</v>
      </c>
      <c r="G143" s="266" t="s">
        <v>553</v>
      </c>
      <c r="H143" s="269" t="s">
        <v>474</v>
      </c>
      <c r="I143" s="269" t="s">
        <v>475</v>
      </c>
      <c r="J143" s="280" t="s">
        <v>96</v>
      </c>
      <c r="K143" s="280" t="s">
        <v>96</v>
      </c>
      <c r="L143" s="280" t="s">
        <v>468</v>
      </c>
      <c r="M143" s="280" t="s">
        <v>469</v>
      </c>
    </row>
    <row r="144" ht="22.5" customHeight="1">
      <c r="A144" s="260" t="str">
        <f t="shared" si="1"/>
        <v>C.S.M. SAN COSME1</v>
      </c>
      <c r="B144" s="261">
        <f t="shared" si="2"/>
        <v>1</v>
      </c>
      <c r="C144" s="271">
        <v>141.0</v>
      </c>
      <c r="D144" s="272" t="s">
        <v>731</v>
      </c>
      <c r="E144" s="272" t="s">
        <v>732</v>
      </c>
      <c r="F144" s="273" t="s">
        <v>240</v>
      </c>
      <c r="G144" s="271" t="s">
        <v>620</v>
      </c>
      <c r="H144" s="274" t="s">
        <v>733</v>
      </c>
      <c r="I144" s="274" t="s">
        <v>734</v>
      </c>
      <c r="J144" s="272" t="s">
        <v>96</v>
      </c>
      <c r="K144" s="272" t="s">
        <v>96</v>
      </c>
      <c r="L144" s="272" t="s">
        <v>468</v>
      </c>
      <c r="M144" s="272" t="s">
        <v>469</v>
      </c>
    </row>
    <row r="145" ht="22.5" customHeight="1">
      <c r="A145" s="260" t="str">
        <f t="shared" si="1"/>
        <v>C.S.M. SAN COSME2</v>
      </c>
      <c r="B145" s="261">
        <f t="shared" si="2"/>
        <v>2</v>
      </c>
      <c r="C145" s="261">
        <v>142.0</v>
      </c>
      <c r="D145" s="272" t="s">
        <v>731</v>
      </c>
      <c r="E145" s="262" t="s">
        <v>735</v>
      </c>
      <c r="F145" s="263" t="s">
        <v>240</v>
      </c>
      <c r="G145" s="261" t="s">
        <v>620</v>
      </c>
      <c r="H145" s="264" t="s">
        <v>736</v>
      </c>
      <c r="I145" s="264" t="s">
        <v>737</v>
      </c>
      <c r="J145" s="272" t="s">
        <v>96</v>
      </c>
      <c r="K145" s="272" t="s">
        <v>96</v>
      </c>
      <c r="L145" s="272" t="s">
        <v>468</v>
      </c>
      <c r="M145" s="272" t="s">
        <v>469</v>
      </c>
    </row>
    <row r="146" ht="22.5" customHeight="1">
      <c r="A146" s="276" t="str">
        <f t="shared" si="1"/>
        <v>C.S.M. SAN COSME3</v>
      </c>
      <c r="B146" s="277">
        <f t="shared" si="2"/>
        <v>3</v>
      </c>
      <c r="C146" s="277">
        <v>143.0</v>
      </c>
      <c r="D146" s="284" t="s">
        <v>731</v>
      </c>
      <c r="E146" s="275" t="s">
        <v>738</v>
      </c>
      <c r="F146" s="278" t="s">
        <v>240</v>
      </c>
      <c r="G146" s="277" t="s">
        <v>616</v>
      </c>
      <c r="H146" s="279" t="s">
        <v>656</v>
      </c>
      <c r="I146" s="279" t="s">
        <v>734</v>
      </c>
      <c r="J146" s="275" t="s">
        <v>96</v>
      </c>
      <c r="K146" s="275" t="s">
        <v>96</v>
      </c>
      <c r="L146" s="275" t="s">
        <v>483</v>
      </c>
      <c r="M146" s="275" t="s">
        <v>469</v>
      </c>
    </row>
    <row r="147" ht="22.5" customHeight="1">
      <c r="A147" s="260" t="str">
        <f t="shared" si="1"/>
        <v>C.S.M. SAN COSME4</v>
      </c>
      <c r="B147" s="261">
        <f t="shared" si="2"/>
        <v>4</v>
      </c>
      <c r="C147" s="261">
        <v>144.0</v>
      </c>
      <c r="D147" s="272" t="s">
        <v>731</v>
      </c>
      <c r="E147" s="262" t="s">
        <v>739</v>
      </c>
      <c r="F147" s="263" t="s">
        <v>240</v>
      </c>
      <c r="G147" s="261" t="s">
        <v>649</v>
      </c>
      <c r="H147" s="264" t="s">
        <v>636</v>
      </c>
      <c r="I147" s="264" t="s">
        <v>740</v>
      </c>
      <c r="J147" s="272" t="s">
        <v>96</v>
      </c>
      <c r="K147" s="272" t="s">
        <v>96</v>
      </c>
      <c r="L147" s="272" t="s">
        <v>468</v>
      </c>
      <c r="M147" s="272" t="s">
        <v>469</v>
      </c>
    </row>
    <row r="148" ht="22.5" customHeight="1">
      <c r="A148" s="260" t="str">
        <f t="shared" si="1"/>
        <v>C.S.M. SAN COSME5</v>
      </c>
      <c r="B148" s="261">
        <f t="shared" si="2"/>
        <v>5</v>
      </c>
      <c r="C148" s="261">
        <v>145.0</v>
      </c>
      <c r="D148" s="272" t="s">
        <v>731</v>
      </c>
      <c r="E148" s="262" t="s">
        <v>741</v>
      </c>
      <c r="F148" s="263" t="s">
        <v>240</v>
      </c>
      <c r="G148" s="261" t="s">
        <v>633</v>
      </c>
      <c r="H148" s="264" t="s">
        <v>742</v>
      </c>
      <c r="I148" s="264" t="s">
        <v>740</v>
      </c>
      <c r="J148" s="272" t="s">
        <v>96</v>
      </c>
      <c r="K148" s="272" t="s">
        <v>96</v>
      </c>
      <c r="L148" s="272" t="s">
        <v>468</v>
      </c>
      <c r="M148" s="272" t="s">
        <v>469</v>
      </c>
    </row>
    <row r="149" ht="22.5" customHeight="1">
      <c r="A149" s="260" t="str">
        <f t="shared" si="1"/>
        <v>C.S.M. SAN COSME6</v>
      </c>
      <c r="B149" s="261">
        <f t="shared" si="2"/>
        <v>6</v>
      </c>
      <c r="C149" s="261">
        <v>146.0</v>
      </c>
      <c r="D149" s="272" t="s">
        <v>731</v>
      </c>
      <c r="E149" s="262" t="s">
        <v>743</v>
      </c>
      <c r="F149" s="263" t="s">
        <v>240</v>
      </c>
      <c r="G149" s="261" t="s">
        <v>620</v>
      </c>
      <c r="H149" s="264" t="s">
        <v>631</v>
      </c>
      <c r="I149" s="264" t="s">
        <v>744</v>
      </c>
      <c r="J149" s="272" t="s">
        <v>96</v>
      </c>
      <c r="K149" s="272" t="s">
        <v>96</v>
      </c>
      <c r="L149" s="272" t="s">
        <v>468</v>
      </c>
      <c r="M149" s="272" t="s">
        <v>469</v>
      </c>
    </row>
    <row r="150" ht="22.5" customHeight="1">
      <c r="A150" s="260" t="str">
        <f t="shared" si="1"/>
        <v>C.S.M. SAN COSME7</v>
      </c>
      <c r="B150" s="261">
        <f t="shared" si="2"/>
        <v>7</v>
      </c>
      <c r="C150" s="261">
        <v>147.0</v>
      </c>
      <c r="D150" s="272" t="s">
        <v>731</v>
      </c>
      <c r="E150" s="262" t="s">
        <v>745</v>
      </c>
      <c r="F150" s="263" t="s">
        <v>240</v>
      </c>
      <c r="G150" s="261" t="s">
        <v>633</v>
      </c>
      <c r="H150" s="264" t="s">
        <v>746</v>
      </c>
      <c r="I150" s="264" t="s">
        <v>747</v>
      </c>
      <c r="J150" s="272" t="s">
        <v>96</v>
      </c>
      <c r="K150" s="272" t="s">
        <v>96</v>
      </c>
      <c r="L150" s="272" t="s">
        <v>468</v>
      </c>
      <c r="M150" s="272" t="s">
        <v>469</v>
      </c>
    </row>
    <row r="151" ht="22.5" customHeight="1">
      <c r="A151" s="260" t="str">
        <f t="shared" si="1"/>
        <v>C.S.M. SAN COSME8</v>
      </c>
      <c r="B151" s="261">
        <f t="shared" si="2"/>
        <v>8</v>
      </c>
      <c r="C151" s="261">
        <v>148.0</v>
      </c>
      <c r="D151" s="272" t="s">
        <v>731</v>
      </c>
      <c r="E151" s="262" t="s">
        <v>748</v>
      </c>
      <c r="F151" s="263" t="s">
        <v>240</v>
      </c>
      <c r="G151" s="261" t="s">
        <v>649</v>
      </c>
      <c r="H151" s="264" t="s">
        <v>661</v>
      </c>
      <c r="I151" s="264" t="s">
        <v>749</v>
      </c>
      <c r="J151" s="272" t="s">
        <v>96</v>
      </c>
      <c r="K151" s="272" t="s">
        <v>96</v>
      </c>
      <c r="L151" s="272" t="s">
        <v>468</v>
      </c>
      <c r="M151" s="272" t="s">
        <v>469</v>
      </c>
    </row>
    <row r="152" ht="22.5" customHeight="1">
      <c r="A152" s="260" t="str">
        <f t="shared" si="1"/>
        <v>C.S.M. SAN COSME9</v>
      </c>
      <c r="B152" s="261">
        <f t="shared" si="2"/>
        <v>9</v>
      </c>
      <c r="C152" s="261">
        <v>149.0</v>
      </c>
      <c r="D152" s="272" t="s">
        <v>731</v>
      </c>
      <c r="E152" s="262" t="s">
        <v>750</v>
      </c>
      <c r="F152" s="263" t="s">
        <v>240</v>
      </c>
      <c r="G152" s="261" t="s">
        <v>633</v>
      </c>
      <c r="H152" s="264" t="s">
        <v>751</v>
      </c>
      <c r="I152" s="264" t="s">
        <v>747</v>
      </c>
      <c r="J152" s="272" t="s">
        <v>96</v>
      </c>
      <c r="K152" s="272" t="s">
        <v>96</v>
      </c>
      <c r="L152" s="272" t="s">
        <v>468</v>
      </c>
      <c r="M152" s="272" t="s">
        <v>469</v>
      </c>
    </row>
    <row r="153" ht="22.5" customHeight="1">
      <c r="A153" s="260" t="str">
        <f t="shared" si="1"/>
        <v>C.S.M. SAN COSME10</v>
      </c>
      <c r="B153" s="261">
        <f t="shared" si="2"/>
        <v>10</v>
      </c>
      <c r="C153" s="261">
        <v>150.0</v>
      </c>
      <c r="D153" s="272" t="s">
        <v>731</v>
      </c>
      <c r="E153" s="262" t="s">
        <v>752</v>
      </c>
      <c r="F153" s="263" t="s">
        <v>240</v>
      </c>
      <c r="G153" s="261" t="s">
        <v>649</v>
      </c>
      <c r="H153" s="264" t="s">
        <v>753</v>
      </c>
      <c r="I153" s="264" t="s">
        <v>622</v>
      </c>
      <c r="J153" s="272" t="s">
        <v>96</v>
      </c>
      <c r="K153" s="272" t="s">
        <v>96</v>
      </c>
      <c r="L153" s="272" t="s">
        <v>468</v>
      </c>
      <c r="M153" s="272" t="s">
        <v>469</v>
      </c>
    </row>
    <row r="154" ht="22.5" customHeight="1">
      <c r="A154" s="260" t="str">
        <f t="shared" si="1"/>
        <v>C.S.M. SAN COSME11</v>
      </c>
      <c r="B154" s="261">
        <f t="shared" si="2"/>
        <v>11</v>
      </c>
      <c r="C154" s="261">
        <v>151.0</v>
      </c>
      <c r="D154" s="272" t="s">
        <v>731</v>
      </c>
      <c r="E154" s="262" t="s">
        <v>754</v>
      </c>
      <c r="F154" s="263" t="s">
        <v>240</v>
      </c>
      <c r="G154" s="261" t="s">
        <v>633</v>
      </c>
      <c r="H154" s="264" t="s">
        <v>742</v>
      </c>
      <c r="I154" s="264" t="s">
        <v>747</v>
      </c>
      <c r="J154" s="272" t="s">
        <v>96</v>
      </c>
      <c r="K154" s="272" t="s">
        <v>96</v>
      </c>
      <c r="L154" s="272" t="s">
        <v>468</v>
      </c>
      <c r="M154" s="272" t="s">
        <v>469</v>
      </c>
    </row>
    <row r="155" ht="22.5" customHeight="1">
      <c r="A155" s="260" t="str">
        <f t="shared" si="1"/>
        <v>C.S.M. SAN COSME12</v>
      </c>
      <c r="B155" s="261">
        <f t="shared" si="2"/>
        <v>12</v>
      </c>
      <c r="C155" s="261">
        <v>152.0</v>
      </c>
      <c r="D155" s="272" t="s">
        <v>731</v>
      </c>
      <c r="E155" s="262" t="s">
        <v>755</v>
      </c>
      <c r="F155" s="263" t="s">
        <v>240</v>
      </c>
      <c r="G155" s="261" t="s">
        <v>620</v>
      </c>
      <c r="H155" s="264" t="s">
        <v>621</v>
      </c>
      <c r="I155" s="264" t="s">
        <v>756</v>
      </c>
      <c r="J155" s="272" t="s">
        <v>96</v>
      </c>
      <c r="K155" s="272" t="s">
        <v>96</v>
      </c>
      <c r="L155" s="272" t="s">
        <v>468</v>
      </c>
      <c r="M155" s="272" t="s">
        <v>469</v>
      </c>
    </row>
    <row r="156" ht="22.5" customHeight="1">
      <c r="A156" s="260" t="str">
        <f t="shared" si="1"/>
        <v>C.S.M. SAN COSME13</v>
      </c>
      <c r="B156" s="261">
        <f t="shared" si="2"/>
        <v>13</v>
      </c>
      <c r="C156" s="261">
        <v>153.0</v>
      </c>
      <c r="D156" s="272" t="s">
        <v>731</v>
      </c>
      <c r="E156" s="262" t="s">
        <v>757</v>
      </c>
      <c r="F156" s="263" t="s">
        <v>240</v>
      </c>
      <c r="G156" s="261" t="s">
        <v>653</v>
      </c>
      <c r="H156" s="264" t="s">
        <v>758</v>
      </c>
      <c r="I156" s="264" t="s">
        <v>740</v>
      </c>
      <c r="J156" s="272" t="s">
        <v>96</v>
      </c>
      <c r="K156" s="272" t="s">
        <v>96</v>
      </c>
      <c r="L156" s="272" t="s">
        <v>468</v>
      </c>
      <c r="M156" s="272" t="s">
        <v>469</v>
      </c>
    </row>
    <row r="157" ht="22.5" customHeight="1">
      <c r="A157" s="260" t="str">
        <f t="shared" si="1"/>
        <v>C.S.M. SAN COSME14</v>
      </c>
      <c r="B157" s="261">
        <f t="shared" si="2"/>
        <v>14</v>
      </c>
      <c r="C157" s="261">
        <v>154.0</v>
      </c>
      <c r="D157" s="272" t="s">
        <v>731</v>
      </c>
      <c r="E157" s="262" t="s">
        <v>759</v>
      </c>
      <c r="F157" s="263" t="s">
        <v>240</v>
      </c>
      <c r="G157" s="261" t="s">
        <v>616</v>
      </c>
      <c r="H157" s="264" t="s">
        <v>760</v>
      </c>
      <c r="I157" s="264" t="s">
        <v>740</v>
      </c>
      <c r="J157" s="272" t="s">
        <v>96</v>
      </c>
      <c r="K157" s="272" t="s">
        <v>96</v>
      </c>
      <c r="L157" s="272" t="s">
        <v>468</v>
      </c>
      <c r="M157" s="272" t="s">
        <v>469</v>
      </c>
    </row>
    <row r="158" ht="22.5" customHeight="1">
      <c r="A158" s="260" t="str">
        <f t="shared" si="1"/>
        <v>C.S.M. SAN COSME15</v>
      </c>
      <c r="B158" s="261">
        <f t="shared" si="2"/>
        <v>15</v>
      </c>
      <c r="C158" s="261">
        <v>155.0</v>
      </c>
      <c r="D158" s="272" t="s">
        <v>731</v>
      </c>
      <c r="E158" s="262" t="s">
        <v>761</v>
      </c>
      <c r="F158" s="263" t="s">
        <v>240</v>
      </c>
      <c r="G158" s="261" t="s">
        <v>653</v>
      </c>
      <c r="H158" s="264" t="s">
        <v>762</v>
      </c>
      <c r="I158" s="264" t="s">
        <v>763</v>
      </c>
      <c r="J158" s="272" t="s">
        <v>96</v>
      </c>
      <c r="K158" s="272" t="s">
        <v>96</v>
      </c>
      <c r="L158" s="272" t="s">
        <v>468</v>
      </c>
      <c r="M158" s="272" t="s">
        <v>469</v>
      </c>
    </row>
    <row r="159" ht="22.5" customHeight="1">
      <c r="A159" s="260" t="str">
        <f t="shared" si="1"/>
        <v>C.S.M. SAN COSME16</v>
      </c>
      <c r="B159" s="261">
        <f t="shared" si="2"/>
        <v>16</v>
      </c>
      <c r="C159" s="261">
        <v>156.0</v>
      </c>
      <c r="D159" s="272" t="s">
        <v>731</v>
      </c>
      <c r="E159" s="262" t="s">
        <v>639</v>
      </c>
      <c r="F159" s="263" t="s">
        <v>240</v>
      </c>
      <c r="G159" s="261" t="s">
        <v>633</v>
      </c>
      <c r="H159" s="264" t="s">
        <v>742</v>
      </c>
      <c r="I159" s="264" t="s">
        <v>747</v>
      </c>
      <c r="J159" s="272" t="s">
        <v>96</v>
      </c>
      <c r="K159" s="272" t="s">
        <v>96</v>
      </c>
      <c r="L159" s="272" t="s">
        <v>468</v>
      </c>
      <c r="M159" s="272" t="s">
        <v>469</v>
      </c>
    </row>
    <row r="160" ht="22.5" customHeight="1">
      <c r="A160" s="260" t="str">
        <f t="shared" si="1"/>
        <v>C.S.M. SAN COSME17</v>
      </c>
      <c r="B160" s="261">
        <f t="shared" si="2"/>
        <v>17</v>
      </c>
      <c r="C160" s="261">
        <v>157.0</v>
      </c>
      <c r="D160" s="272" t="s">
        <v>731</v>
      </c>
      <c r="E160" s="262" t="s">
        <v>635</v>
      </c>
      <c r="F160" s="263" t="s">
        <v>240</v>
      </c>
      <c r="G160" s="261" t="s">
        <v>620</v>
      </c>
      <c r="H160" s="264" t="s">
        <v>636</v>
      </c>
      <c r="I160" s="264" t="s">
        <v>622</v>
      </c>
      <c r="J160" s="272" t="s">
        <v>96</v>
      </c>
      <c r="K160" s="272" t="s">
        <v>96</v>
      </c>
      <c r="L160" s="272" t="s">
        <v>468</v>
      </c>
      <c r="M160" s="272" t="s">
        <v>469</v>
      </c>
    </row>
    <row r="161" ht="22.5" customHeight="1">
      <c r="A161" s="260" t="str">
        <f t="shared" si="1"/>
        <v>C.S.M. SAN COSME18</v>
      </c>
      <c r="B161" s="261">
        <f t="shared" si="2"/>
        <v>18</v>
      </c>
      <c r="C161" s="261">
        <v>158.0</v>
      </c>
      <c r="D161" s="272" t="s">
        <v>731</v>
      </c>
      <c r="E161" s="262" t="s">
        <v>652</v>
      </c>
      <c r="F161" s="263" t="s">
        <v>240</v>
      </c>
      <c r="G161" s="261" t="s">
        <v>653</v>
      </c>
      <c r="H161" s="264" t="s">
        <v>760</v>
      </c>
      <c r="I161" s="264" t="s">
        <v>740</v>
      </c>
      <c r="J161" s="272" t="s">
        <v>96</v>
      </c>
      <c r="K161" s="272" t="s">
        <v>96</v>
      </c>
      <c r="L161" s="272" t="s">
        <v>468</v>
      </c>
      <c r="M161" s="272" t="s">
        <v>469</v>
      </c>
    </row>
    <row r="162" ht="22.5" customHeight="1">
      <c r="A162" s="260" t="str">
        <f t="shared" si="1"/>
        <v>C.S.M. SAN COSME19</v>
      </c>
      <c r="B162" s="261">
        <f t="shared" si="2"/>
        <v>19</v>
      </c>
      <c r="C162" s="261">
        <v>159.0</v>
      </c>
      <c r="D162" s="272" t="s">
        <v>731</v>
      </c>
      <c r="E162" s="262" t="s">
        <v>764</v>
      </c>
      <c r="F162" s="263" t="s">
        <v>240</v>
      </c>
      <c r="G162" s="261" t="s">
        <v>620</v>
      </c>
      <c r="H162" s="264" t="s">
        <v>631</v>
      </c>
      <c r="I162" s="264" t="s">
        <v>765</v>
      </c>
      <c r="J162" s="272" t="s">
        <v>96</v>
      </c>
      <c r="K162" s="272" t="s">
        <v>96</v>
      </c>
      <c r="L162" s="272" t="s">
        <v>468</v>
      </c>
      <c r="M162" s="272" t="s">
        <v>469</v>
      </c>
    </row>
    <row r="163" ht="22.5" customHeight="1">
      <c r="A163" s="276" t="str">
        <f t="shared" si="1"/>
        <v>C.S.M. SAN COSME20</v>
      </c>
      <c r="B163" s="277">
        <f t="shared" si="2"/>
        <v>20</v>
      </c>
      <c r="C163" s="277">
        <v>160.0</v>
      </c>
      <c r="D163" s="284" t="s">
        <v>731</v>
      </c>
      <c r="E163" s="275" t="s">
        <v>623</v>
      </c>
      <c r="F163" s="278" t="s">
        <v>240</v>
      </c>
      <c r="G163" s="277" t="s">
        <v>616</v>
      </c>
      <c r="H163" s="279" t="s">
        <v>766</v>
      </c>
      <c r="I163" s="279" t="s">
        <v>767</v>
      </c>
      <c r="J163" s="275" t="s">
        <v>96</v>
      </c>
      <c r="K163" s="275" t="s">
        <v>96</v>
      </c>
      <c r="L163" s="275" t="s">
        <v>483</v>
      </c>
      <c r="M163" s="275" t="s">
        <v>469</v>
      </c>
    </row>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M1"/>
  </mergeCells>
  <dataValidations>
    <dataValidation type="list" allowBlank="1" showErrorMessage="1" sqref="D4:D163">
      <formula1>COD!$C$2:$C$77</formula1>
    </dataValidation>
    <dataValidation type="list" allowBlank="1" showErrorMessage="1" sqref="M4:M163">
      <formula1>"Total,Parcial,No entregado,No aplica"</formula1>
    </dataValidation>
    <dataValidation type="list" allowBlank="1" showErrorMessage="1" sqref="F4:F163">
      <formula1>COD!$G$2:$G$63</formula1>
    </dataValidation>
    <dataValidation type="list" allowBlank="1" showErrorMessage="1" sqref="L4:L163">
      <formula1>"Incluido en PPS,No incluido en PPS"</formula1>
    </dataValidation>
    <dataValidation type="list" allowBlank="1" showErrorMessage="1" sqref="J4:K163">
      <formula1>"Conforme,No conforme,No aplica"</formula1>
    </dataValidation>
  </dataValidations>
  <printOptions/>
  <pageMargins bottom="0.75" footer="0.0" header="0.0" left="0.7" right="0.7" top="0.75"/>
  <pageSetup paperSize="9"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0"/>
  <cols>
    <col customWidth="1" hidden="1" min="1" max="1" width="15.13"/>
    <col customWidth="1" min="2" max="2" width="4.0"/>
    <col customWidth="1" min="3" max="3" width="17.63"/>
    <col customWidth="1" min="4" max="4" width="12.63"/>
    <col customWidth="1" min="5" max="5" width="7.63"/>
    <col customWidth="1" min="6" max="6" width="12.63"/>
    <col customWidth="1" min="8" max="8" width="6.38"/>
    <col customWidth="1" min="9" max="10" width="38.0"/>
    <col customWidth="1" min="11" max="11" width="34.25"/>
  </cols>
  <sheetData>
    <row r="1" ht="15.75" customHeight="1">
      <c r="A1" s="288"/>
      <c r="B1" s="289" t="s">
        <v>768</v>
      </c>
    </row>
    <row r="2" ht="15.75" customHeight="1">
      <c r="A2" s="288"/>
      <c r="B2" s="290"/>
      <c r="C2" s="291"/>
      <c r="D2" s="292"/>
      <c r="E2" s="292"/>
      <c r="F2" s="292"/>
      <c r="G2" s="292"/>
      <c r="H2" s="293"/>
      <c r="I2" s="294" t="s">
        <v>354</v>
      </c>
      <c r="J2" s="295"/>
      <c r="K2" s="296"/>
    </row>
    <row r="3" ht="27.0" customHeight="1">
      <c r="A3" s="297"/>
      <c r="B3" s="298" t="s">
        <v>346</v>
      </c>
      <c r="C3" s="102" t="s">
        <v>355</v>
      </c>
      <c r="D3" s="102" t="s">
        <v>356</v>
      </c>
      <c r="E3" s="102" t="s">
        <v>357</v>
      </c>
      <c r="F3" s="102" t="s">
        <v>358</v>
      </c>
      <c r="G3" s="102" t="s">
        <v>769</v>
      </c>
      <c r="H3" s="299" t="s">
        <v>770</v>
      </c>
      <c r="I3" s="300" t="s">
        <v>361</v>
      </c>
      <c r="J3" s="301" t="s">
        <v>362</v>
      </c>
      <c r="K3" s="302" t="s">
        <v>363</v>
      </c>
    </row>
    <row r="4" ht="23.25" customHeight="1">
      <c r="A4" s="86" t="str">
        <f t="shared" ref="A4:A23" si="1">C4&amp;B4</f>
        <v>C.S. SURQUILLO1</v>
      </c>
      <c r="B4" s="303">
        <v>1.0</v>
      </c>
      <c r="C4" s="304" t="s">
        <v>209</v>
      </c>
      <c r="D4" s="305" t="s">
        <v>771</v>
      </c>
      <c r="E4" s="306" t="s">
        <v>37</v>
      </c>
      <c r="F4" s="305" t="s">
        <v>772</v>
      </c>
      <c r="G4" s="307" t="s">
        <v>773</v>
      </c>
      <c r="H4" s="308">
        <v>45193.0</v>
      </c>
      <c r="I4" s="309" t="s">
        <v>96</v>
      </c>
      <c r="J4" s="309" t="s">
        <v>96</v>
      </c>
      <c r="K4" s="310"/>
    </row>
    <row r="5" ht="23.25" customHeight="1">
      <c r="A5" s="86" t="str">
        <f t="shared" si="1"/>
        <v>C.S. SURQUILLO2</v>
      </c>
      <c r="B5" s="311">
        <v>2.0</v>
      </c>
      <c r="C5" s="312" t="s">
        <v>209</v>
      </c>
      <c r="D5" s="313" t="s">
        <v>774</v>
      </c>
      <c r="E5" s="314" t="s">
        <v>37</v>
      </c>
      <c r="F5" s="313" t="s">
        <v>775</v>
      </c>
      <c r="G5" s="315" t="s">
        <v>773</v>
      </c>
      <c r="H5" s="316">
        <v>45170.0</v>
      </c>
      <c r="I5" s="317" t="s">
        <v>96</v>
      </c>
      <c r="J5" s="317" t="s">
        <v>96</v>
      </c>
      <c r="K5" s="310"/>
    </row>
    <row r="6" ht="23.25" customHeight="1">
      <c r="A6" s="86" t="str">
        <f t="shared" si="1"/>
        <v>C.S. SURQUILLO3</v>
      </c>
      <c r="B6" s="318">
        <v>3.0</v>
      </c>
      <c r="C6" s="304" t="s">
        <v>209</v>
      </c>
      <c r="D6" s="319" t="s">
        <v>776</v>
      </c>
      <c r="E6" s="306" t="s">
        <v>37</v>
      </c>
      <c r="F6" s="319" t="s">
        <v>775</v>
      </c>
      <c r="G6" s="307" t="s">
        <v>773</v>
      </c>
      <c r="H6" s="320">
        <v>45170.0</v>
      </c>
      <c r="I6" s="321" t="s">
        <v>96</v>
      </c>
      <c r="J6" s="321" t="s">
        <v>129</v>
      </c>
      <c r="K6" s="322" t="s">
        <v>777</v>
      </c>
    </row>
    <row r="7" ht="23.25" customHeight="1">
      <c r="A7" s="86" t="str">
        <f t="shared" si="1"/>
        <v>C.S. SURQUILLO4</v>
      </c>
      <c r="B7" s="311">
        <v>4.0</v>
      </c>
      <c r="C7" s="312" t="s">
        <v>209</v>
      </c>
      <c r="D7" s="313" t="s">
        <v>778</v>
      </c>
      <c r="E7" s="314" t="s">
        <v>37</v>
      </c>
      <c r="F7" s="313" t="s">
        <v>779</v>
      </c>
      <c r="G7" s="315" t="s">
        <v>773</v>
      </c>
      <c r="H7" s="316">
        <v>45170.0</v>
      </c>
      <c r="I7" s="317" t="s">
        <v>96</v>
      </c>
      <c r="J7" s="317" t="s">
        <v>96</v>
      </c>
      <c r="K7" s="322"/>
    </row>
    <row r="8" ht="23.25" customHeight="1">
      <c r="A8" s="86" t="str">
        <f t="shared" si="1"/>
        <v>C.S. SURQUILLO5</v>
      </c>
      <c r="B8" s="318">
        <v>5.0</v>
      </c>
      <c r="C8" s="304" t="s">
        <v>209</v>
      </c>
      <c r="D8" s="319" t="s">
        <v>780</v>
      </c>
      <c r="E8" s="306" t="s">
        <v>37</v>
      </c>
      <c r="F8" s="319" t="s">
        <v>781</v>
      </c>
      <c r="G8" s="307" t="s">
        <v>773</v>
      </c>
      <c r="H8" s="320">
        <v>45170.0</v>
      </c>
      <c r="I8" s="321" t="s">
        <v>96</v>
      </c>
      <c r="J8" s="321" t="s">
        <v>96</v>
      </c>
      <c r="K8" s="322"/>
    </row>
    <row r="9" ht="23.25" customHeight="1">
      <c r="A9" s="86" t="str">
        <f t="shared" si="1"/>
        <v>C.S. SURQUILLO6</v>
      </c>
      <c r="B9" s="311">
        <v>6.0</v>
      </c>
      <c r="C9" s="312" t="s">
        <v>209</v>
      </c>
      <c r="D9" s="313" t="s">
        <v>782</v>
      </c>
      <c r="E9" s="314" t="s">
        <v>37</v>
      </c>
      <c r="F9" s="313" t="s">
        <v>783</v>
      </c>
      <c r="G9" s="315" t="s">
        <v>773</v>
      </c>
      <c r="H9" s="316">
        <v>45170.0</v>
      </c>
      <c r="I9" s="317" t="s">
        <v>96</v>
      </c>
      <c r="J9" s="317" t="s">
        <v>96</v>
      </c>
      <c r="K9" s="322"/>
    </row>
    <row r="10" ht="23.25" customHeight="1">
      <c r="A10" s="86" t="str">
        <f t="shared" si="1"/>
        <v>C.S. SURQUILLO7</v>
      </c>
      <c r="B10" s="318">
        <v>7.0</v>
      </c>
      <c r="C10" s="304" t="s">
        <v>209</v>
      </c>
      <c r="D10" s="319" t="s">
        <v>784</v>
      </c>
      <c r="E10" s="306" t="s">
        <v>37</v>
      </c>
      <c r="F10" s="319" t="s">
        <v>781</v>
      </c>
      <c r="G10" s="307" t="s">
        <v>773</v>
      </c>
      <c r="H10" s="320">
        <v>45170.0</v>
      </c>
      <c r="I10" s="321" t="s">
        <v>96</v>
      </c>
      <c r="J10" s="321" t="s">
        <v>96</v>
      </c>
      <c r="K10" s="322"/>
    </row>
    <row r="11" ht="23.25" customHeight="1">
      <c r="A11" s="86" t="str">
        <f t="shared" si="1"/>
        <v>C.S. SURQUILLO8</v>
      </c>
      <c r="B11" s="311">
        <v>8.0</v>
      </c>
      <c r="C11" s="312" t="s">
        <v>209</v>
      </c>
      <c r="D11" s="313" t="s">
        <v>785</v>
      </c>
      <c r="E11" s="314" t="s">
        <v>37</v>
      </c>
      <c r="F11" s="313" t="s">
        <v>779</v>
      </c>
      <c r="G11" s="315" t="s">
        <v>773</v>
      </c>
      <c r="H11" s="316">
        <v>45170.0</v>
      </c>
      <c r="I11" s="317" t="s">
        <v>96</v>
      </c>
      <c r="J11" s="317" t="s">
        <v>96</v>
      </c>
      <c r="K11" s="322"/>
    </row>
    <row r="12" ht="23.25" customHeight="1">
      <c r="A12" s="86" t="str">
        <f t="shared" si="1"/>
        <v>C.S. SURQUILLO9</v>
      </c>
      <c r="B12" s="318">
        <v>9.0</v>
      </c>
      <c r="C12" s="304" t="s">
        <v>209</v>
      </c>
      <c r="D12" s="319" t="s">
        <v>786</v>
      </c>
      <c r="E12" s="306" t="s">
        <v>37</v>
      </c>
      <c r="F12" s="319" t="s">
        <v>787</v>
      </c>
      <c r="G12" s="307" t="s">
        <v>773</v>
      </c>
      <c r="H12" s="320">
        <v>45171.0</v>
      </c>
      <c r="I12" s="321" t="s">
        <v>96</v>
      </c>
      <c r="J12" s="321" t="s">
        <v>96</v>
      </c>
      <c r="K12" s="322"/>
    </row>
    <row r="13" ht="23.25" customHeight="1">
      <c r="A13" s="86" t="str">
        <f t="shared" si="1"/>
        <v>C.S. SURQUILLO10</v>
      </c>
      <c r="B13" s="311">
        <v>10.0</v>
      </c>
      <c r="C13" s="312" t="s">
        <v>209</v>
      </c>
      <c r="D13" s="313" t="s">
        <v>788</v>
      </c>
      <c r="E13" s="314" t="s">
        <v>37</v>
      </c>
      <c r="F13" s="313" t="s">
        <v>789</v>
      </c>
      <c r="G13" s="315" t="s">
        <v>773</v>
      </c>
      <c r="H13" s="316">
        <v>45171.0</v>
      </c>
      <c r="I13" s="317" t="s">
        <v>52</v>
      </c>
      <c r="J13" s="317" t="s">
        <v>96</v>
      </c>
      <c r="K13" s="322" t="s">
        <v>790</v>
      </c>
    </row>
    <row r="14" ht="23.25" customHeight="1">
      <c r="A14" s="86" t="str">
        <f t="shared" si="1"/>
        <v>C.S. SURQUILLO11</v>
      </c>
      <c r="B14" s="318">
        <v>11.0</v>
      </c>
      <c r="C14" s="304" t="s">
        <v>209</v>
      </c>
      <c r="D14" s="319" t="s">
        <v>791</v>
      </c>
      <c r="E14" s="306" t="s">
        <v>93</v>
      </c>
      <c r="F14" s="319" t="s">
        <v>792</v>
      </c>
      <c r="G14" s="307" t="s">
        <v>793</v>
      </c>
      <c r="H14" s="320">
        <v>45197.0</v>
      </c>
      <c r="I14" s="321" t="s">
        <v>96</v>
      </c>
      <c r="J14" s="321" t="s">
        <v>96</v>
      </c>
      <c r="K14" s="322"/>
    </row>
    <row r="15" ht="23.25" customHeight="1">
      <c r="A15" s="86" t="str">
        <f t="shared" si="1"/>
        <v>C.S. SURQUILLO12</v>
      </c>
      <c r="B15" s="311">
        <v>12.0</v>
      </c>
      <c r="C15" s="312" t="s">
        <v>209</v>
      </c>
      <c r="D15" s="313" t="s">
        <v>794</v>
      </c>
      <c r="E15" s="314" t="s">
        <v>93</v>
      </c>
      <c r="F15" s="313" t="s">
        <v>795</v>
      </c>
      <c r="G15" s="315" t="s">
        <v>796</v>
      </c>
      <c r="H15" s="316">
        <v>45197.0</v>
      </c>
      <c r="I15" s="317" t="s">
        <v>52</v>
      </c>
      <c r="J15" s="317"/>
      <c r="K15" s="322" t="s">
        <v>790</v>
      </c>
    </row>
    <row r="16" ht="23.25" customHeight="1">
      <c r="A16" s="86" t="str">
        <f t="shared" si="1"/>
        <v>C.S. SURQUILLO13</v>
      </c>
      <c r="B16" s="318">
        <v>13.0</v>
      </c>
      <c r="C16" s="304" t="s">
        <v>209</v>
      </c>
      <c r="D16" s="319" t="s">
        <v>797</v>
      </c>
      <c r="E16" s="306" t="s">
        <v>93</v>
      </c>
      <c r="F16" s="319" t="s">
        <v>792</v>
      </c>
      <c r="G16" s="307" t="s">
        <v>793</v>
      </c>
      <c r="H16" s="320">
        <v>45197.0</v>
      </c>
      <c r="I16" s="321" t="s">
        <v>96</v>
      </c>
      <c r="J16" s="321" t="s">
        <v>96</v>
      </c>
      <c r="K16" s="322"/>
    </row>
    <row r="17" ht="23.25" customHeight="1">
      <c r="A17" s="86" t="str">
        <f t="shared" si="1"/>
        <v>C.S. SURQUILLO14</v>
      </c>
      <c r="B17" s="311">
        <v>14.0</v>
      </c>
      <c r="C17" s="312" t="s">
        <v>209</v>
      </c>
      <c r="D17" s="313" t="s">
        <v>798</v>
      </c>
      <c r="E17" s="314" t="s">
        <v>93</v>
      </c>
      <c r="F17" s="313" t="s">
        <v>799</v>
      </c>
      <c r="G17" s="315" t="s">
        <v>793</v>
      </c>
      <c r="H17" s="316">
        <v>45198.0</v>
      </c>
      <c r="I17" s="317" t="s">
        <v>96</v>
      </c>
      <c r="J17" s="317" t="s">
        <v>96</v>
      </c>
      <c r="K17" s="322"/>
    </row>
    <row r="18" ht="23.25" customHeight="1">
      <c r="A18" s="86" t="str">
        <f t="shared" si="1"/>
        <v>C.S. SURQUILLO15</v>
      </c>
      <c r="B18" s="318">
        <v>15.0</v>
      </c>
      <c r="C18" s="304" t="s">
        <v>209</v>
      </c>
      <c r="D18" s="319" t="s">
        <v>800</v>
      </c>
      <c r="E18" s="306" t="s">
        <v>93</v>
      </c>
      <c r="F18" s="319" t="s">
        <v>801</v>
      </c>
      <c r="G18" s="307" t="s">
        <v>796</v>
      </c>
      <c r="H18" s="320">
        <v>45198.0</v>
      </c>
      <c r="I18" s="321" t="s">
        <v>96</v>
      </c>
      <c r="J18" s="321" t="s">
        <v>129</v>
      </c>
      <c r="K18" s="322" t="s">
        <v>777</v>
      </c>
    </row>
    <row r="19" ht="23.25" customHeight="1">
      <c r="A19" s="86" t="str">
        <f t="shared" si="1"/>
        <v>C.S. SURQUILLO16</v>
      </c>
      <c r="B19" s="311">
        <v>16.0</v>
      </c>
      <c r="C19" s="312" t="s">
        <v>209</v>
      </c>
      <c r="D19" s="313" t="s">
        <v>802</v>
      </c>
      <c r="E19" s="314" t="s">
        <v>93</v>
      </c>
      <c r="F19" s="313" t="s">
        <v>799</v>
      </c>
      <c r="G19" s="315" t="s">
        <v>793</v>
      </c>
      <c r="H19" s="316">
        <v>45199.0</v>
      </c>
      <c r="I19" s="317" t="s">
        <v>96</v>
      </c>
      <c r="J19" s="317" t="s">
        <v>129</v>
      </c>
      <c r="K19" s="322" t="s">
        <v>803</v>
      </c>
    </row>
    <row r="20" ht="23.25" customHeight="1">
      <c r="A20" s="86" t="str">
        <f t="shared" si="1"/>
        <v>C.S. SURQUILLO17</v>
      </c>
      <c r="B20" s="318">
        <v>17.0</v>
      </c>
      <c r="C20" s="304" t="s">
        <v>209</v>
      </c>
      <c r="D20" s="319" t="s">
        <v>804</v>
      </c>
      <c r="E20" s="306" t="s">
        <v>93</v>
      </c>
      <c r="F20" s="319" t="s">
        <v>805</v>
      </c>
      <c r="G20" s="307" t="s">
        <v>793</v>
      </c>
      <c r="H20" s="320">
        <v>45199.0</v>
      </c>
      <c r="I20" s="321" t="s">
        <v>96</v>
      </c>
      <c r="J20" s="321" t="s">
        <v>96</v>
      </c>
      <c r="K20" s="322"/>
    </row>
    <row r="21" ht="23.25" customHeight="1">
      <c r="A21" s="86" t="str">
        <f t="shared" si="1"/>
        <v>C.S. SURQUILLO18</v>
      </c>
      <c r="B21" s="311">
        <v>18.0</v>
      </c>
      <c r="C21" s="312" t="s">
        <v>209</v>
      </c>
      <c r="D21" s="313" t="s">
        <v>806</v>
      </c>
      <c r="E21" s="314" t="s">
        <v>93</v>
      </c>
      <c r="F21" s="313" t="s">
        <v>805</v>
      </c>
      <c r="G21" s="315" t="s">
        <v>793</v>
      </c>
      <c r="H21" s="316">
        <v>45199.0</v>
      </c>
      <c r="I21" s="317" t="s">
        <v>96</v>
      </c>
      <c r="J21" s="317" t="s">
        <v>96</v>
      </c>
      <c r="K21" s="322"/>
    </row>
    <row r="22" ht="23.25" customHeight="1">
      <c r="A22" s="86" t="str">
        <f t="shared" si="1"/>
        <v>C.S. SURQUILLO19</v>
      </c>
      <c r="B22" s="318">
        <v>19.0</v>
      </c>
      <c r="C22" s="304" t="s">
        <v>209</v>
      </c>
      <c r="D22" s="319" t="s">
        <v>807</v>
      </c>
      <c r="E22" s="306" t="s">
        <v>93</v>
      </c>
      <c r="F22" s="319" t="s">
        <v>801</v>
      </c>
      <c r="G22" s="307" t="s">
        <v>796</v>
      </c>
      <c r="H22" s="320">
        <v>45199.0</v>
      </c>
      <c r="I22" s="321" t="s">
        <v>96</v>
      </c>
      <c r="J22" s="321" t="s">
        <v>96</v>
      </c>
      <c r="K22" s="310"/>
    </row>
    <row r="23" ht="23.25" customHeight="1">
      <c r="A23" s="323" t="str">
        <f t="shared" si="1"/>
        <v>C.S. SURQUILLO20</v>
      </c>
      <c r="B23" s="324">
        <v>20.0</v>
      </c>
      <c r="C23" s="312" t="s">
        <v>209</v>
      </c>
      <c r="D23" s="325" t="s">
        <v>808</v>
      </c>
      <c r="E23" s="326" t="s">
        <v>93</v>
      </c>
      <c r="F23" s="325" t="s">
        <v>809</v>
      </c>
      <c r="G23" s="327" t="s">
        <v>793</v>
      </c>
      <c r="H23" s="328">
        <v>45199.0</v>
      </c>
      <c r="I23" s="329" t="s">
        <v>96</v>
      </c>
      <c r="J23" s="329" t="s">
        <v>96</v>
      </c>
      <c r="K23" s="330"/>
    </row>
    <row r="24" ht="23.25" customHeight="1">
      <c r="A24" s="86"/>
      <c r="B24" s="331">
        <v>1.0</v>
      </c>
      <c r="C24" s="332" t="s">
        <v>209</v>
      </c>
      <c r="D24" s="333" t="s">
        <v>21</v>
      </c>
      <c r="E24" s="334"/>
      <c r="F24" s="334"/>
      <c r="G24" s="334"/>
      <c r="H24" s="335"/>
      <c r="I24" s="336" t="s">
        <v>98</v>
      </c>
      <c r="J24" s="335"/>
      <c r="K24" s="337"/>
    </row>
    <row r="25" ht="23.25" customHeight="1">
      <c r="A25" s="86"/>
      <c r="B25" s="338">
        <v>2.0</v>
      </c>
      <c r="C25" s="339" t="s">
        <v>209</v>
      </c>
      <c r="D25" s="340" t="s">
        <v>32</v>
      </c>
      <c r="E25" s="157"/>
      <c r="F25" s="157"/>
      <c r="G25" s="157"/>
      <c r="H25" s="158"/>
      <c r="I25" s="341" t="s">
        <v>90</v>
      </c>
      <c r="J25" s="158"/>
      <c r="K25" s="342" t="s">
        <v>810</v>
      </c>
    </row>
    <row r="26" ht="23.25" customHeight="1">
      <c r="A26" s="86"/>
      <c r="B26" s="343">
        <v>3.0</v>
      </c>
      <c r="C26" s="344" t="s">
        <v>209</v>
      </c>
      <c r="D26" s="345" t="s">
        <v>43</v>
      </c>
      <c r="E26" s="346"/>
      <c r="F26" s="346"/>
      <c r="G26" s="346"/>
      <c r="H26" s="347"/>
      <c r="I26" s="348" t="s">
        <v>98</v>
      </c>
      <c r="J26" s="347"/>
      <c r="K26" s="349"/>
    </row>
    <row r="27" ht="23.25" hidden="1" customHeight="1">
      <c r="A27" s="86" t="str">
        <f t="shared" ref="A27:A46" si="2">C27&amp;B27</f>
        <v>1</v>
      </c>
      <c r="B27" s="338">
        <v>1.0</v>
      </c>
      <c r="C27" s="339"/>
      <c r="D27" s="350"/>
      <c r="E27" s="314"/>
      <c r="F27" s="350"/>
      <c r="G27" s="351"/>
      <c r="H27" s="352"/>
      <c r="I27" s="353"/>
      <c r="J27" s="353"/>
      <c r="K27" s="322"/>
    </row>
    <row r="28" ht="23.25" hidden="1" customHeight="1">
      <c r="A28" s="86" t="str">
        <f t="shared" si="2"/>
        <v>2</v>
      </c>
      <c r="B28" s="318">
        <v>2.0</v>
      </c>
      <c r="C28" s="304"/>
      <c r="D28" s="354"/>
      <c r="E28" s="306"/>
      <c r="F28" s="354"/>
      <c r="G28" s="307"/>
      <c r="H28" s="355"/>
      <c r="I28" s="317"/>
      <c r="J28" s="317"/>
      <c r="K28" s="356"/>
    </row>
    <row r="29" ht="23.25" hidden="1" customHeight="1">
      <c r="A29" s="86" t="str">
        <f t="shared" si="2"/>
        <v>3</v>
      </c>
      <c r="B29" s="311">
        <v>3.0</v>
      </c>
      <c r="C29" s="312"/>
      <c r="D29" s="357"/>
      <c r="E29" s="314"/>
      <c r="F29" s="357"/>
      <c r="G29" s="315"/>
      <c r="H29" s="358"/>
      <c r="I29" s="321"/>
      <c r="J29" s="321"/>
      <c r="K29" s="356"/>
    </row>
    <row r="30" ht="23.25" hidden="1" customHeight="1">
      <c r="A30" s="86" t="str">
        <f t="shared" si="2"/>
        <v>4</v>
      </c>
      <c r="B30" s="318">
        <v>4.0</v>
      </c>
      <c r="C30" s="304"/>
      <c r="D30" s="354"/>
      <c r="E30" s="306"/>
      <c r="F30" s="354"/>
      <c r="G30" s="307"/>
      <c r="H30" s="355"/>
      <c r="I30" s="317"/>
      <c r="J30" s="317"/>
      <c r="K30" s="356"/>
    </row>
    <row r="31" ht="23.25" hidden="1" customHeight="1">
      <c r="A31" s="86" t="str">
        <f t="shared" si="2"/>
        <v>5</v>
      </c>
      <c r="B31" s="311">
        <v>5.0</v>
      </c>
      <c r="C31" s="312"/>
      <c r="D31" s="357"/>
      <c r="E31" s="314"/>
      <c r="F31" s="357"/>
      <c r="G31" s="315"/>
      <c r="H31" s="358"/>
      <c r="I31" s="321"/>
      <c r="J31" s="321"/>
      <c r="K31" s="356"/>
    </row>
    <row r="32" ht="23.25" hidden="1" customHeight="1">
      <c r="A32" s="86" t="str">
        <f t="shared" si="2"/>
        <v>6</v>
      </c>
      <c r="B32" s="318">
        <v>6.0</v>
      </c>
      <c r="C32" s="304"/>
      <c r="D32" s="354"/>
      <c r="E32" s="306"/>
      <c r="F32" s="354"/>
      <c r="G32" s="307"/>
      <c r="H32" s="355"/>
      <c r="I32" s="317"/>
      <c r="J32" s="317"/>
      <c r="K32" s="356"/>
    </row>
    <row r="33" ht="23.25" hidden="1" customHeight="1">
      <c r="A33" s="86" t="str">
        <f t="shared" si="2"/>
        <v>7</v>
      </c>
      <c r="B33" s="311">
        <v>7.0</v>
      </c>
      <c r="C33" s="312"/>
      <c r="D33" s="357"/>
      <c r="E33" s="314"/>
      <c r="F33" s="357"/>
      <c r="G33" s="315"/>
      <c r="H33" s="358"/>
      <c r="I33" s="321"/>
      <c r="J33" s="321"/>
      <c r="K33" s="356"/>
    </row>
    <row r="34" ht="23.25" hidden="1" customHeight="1">
      <c r="A34" s="86" t="str">
        <f t="shared" si="2"/>
        <v>8</v>
      </c>
      <c r="B34" s="318">
        <v>8.0</v>
      </c>
      <c r="C34" s="304"/>
      <c r="D34" s="354"/>
      <c r="E34" s="306"/>
      <c r="F34" s="354"/>
      <c r="G34" s="307"/>
      <c r="H34" s="355"/>
      <c r="I34" s="317"/>
      <c r="J34" s="317"/>
      <c r="K34" s="356"/>
    </row>
    <row r="35" ht="23.25" hidden="1" customHeight="1">
      <c r="A35" s="86" t="str">
        <f t="shared" si="2"/>
        <v>9</v>
      </c>
      <c r="B35" s="311">
        <v>9.0</v>
      </c>
      <c r="C35" s="312"/>
      <c r="D35" s="357"/>
      <c r="E35" s="314"/>
      <c r="F35" s="357"/>
      <c r="G35" s="315"/>
      <c r="H35" s="358"/>
      <c r="I35" s="321"/>
      <c r="J35" s="321"/>
      <c r="K35" s="356"/>
    </row>
    <row r="36" ht="23.25" hidden="1" customHeight="1">
      <c r="A36" s="86" t="str">
        <f t="shared" si="2"/>
        <v>10</v>
      </c>
      <c r="B36" s="318">
        <v>10.0</v>
      </c>
      <c r="C36" s="304"/>
      <c r="D36" s="354"/>
      <c r="E36" s="306"/>
      <c r="F36" s="354"/>
      <c r="G36" s="307"/>
      <c r="H36" s="355"/>
      <c r="I36" s="317"/>
      <c r="J36" s="317"/>
      <c r="K36" s="356"/>
    </row>
    <row r="37" ht="23.25" hidden="1" customHeight="1">
      <c r="A37" s="86" t="str">
        <f t="shared" si="2"/>
        <v>11</v>
      </c>
      <c r="B37" s="311">
        <v>11.0</v>
      </c>
      <c r="C37" s="312"/>
      <c r="D37" s="357"/>
      <c r="E37" s="314"/>
      <c r="F37" s="357"/>
      <c r="G37" s="315"/>
      <c r="H37" s="358"/>
      <c r="I37" s="321"/>
      <c r="J37" s="321"/>
      <c r="K37" s="356"/>
    </row>
    <row r="38" ht="23.25" hidden="1" customHeight="1">
      <c r="A38" s="86" t="str">
        <f t="shared" si="2"/>
        <v>12</v>
      </c>
      <c r="B38" s="318">
        <v>12.0</v>
      </c>
      <c r="C38" s="304"/>
      <c r="D38" s="354"/>
      <c r="E38" s="306"/>
      <c r="F38" s="354"/>
      <c r="G38" s="307"/>
      <c r="H38" s="355"/>
      <c r="I38" s="317"/>
      <c r="J38" s="317"/>
      <c r="K38" s="356"/>
    </row>
    <row r="39" ht="23.25" hidden="1" customHeight="1">
      <c r="A39" s="86" t="str">
        <f t="shared" si="2"/>
        <v>13</v>
      </c>
      <c r="B39" s="311">
        <v>13.0</v>
      </c>
      <c r="C39" s="312"/>
      <c r="D39" s="357"/>
      <c r="E39" s="314"/>
      <c r="F39" s="357"/>
      <c r="G39" s="315"/>
      <c r="H39" s="358"/>
      <c r="I39" s="321"/>
      <c r="J39" s="321"/>
      <c r="K39" s="356"/>
    </row>
    <row r="40" ht="23.25" hidden="1" customHeight="1">
      <c r="A40" s="86" t="str">
        <f t="shared" si="2"/>
        <v>14</v>
      </c>
      <c r="B40" s="318">
        <v>14.0</v>
      </c>
      <c r="C40" s="304"/>
      <c r="D40" s="354"/>
      <c r="E40" s="306"/>
      <c r="F40" s="354"/>
      <c r="G40" s="307"/>
      <c r="H40" s="355"/>
      <c r="I40" s="317"/>
      <c r="J40" s="317"/>
      <c r="K40" s="356"/>
    </row>
    <row r="41" ht="23.25" hidden="1" customHeight="1">
      <c r="A41" s="86" t="str">
        <f t="shared" si="2"/>
        <v>15</v>
      </c>
      <c r="B41" s="311">
        <v>15.0</v>
      </c>
      <c r="C41" s="312"/>
      <c r="D41" s="357"/>
      <c r="E41" s="314"/>
      <c r="F41" s="357"/>
      <c r="G41" s="315"/>
      <c r="H41" s="358"/>
      <c r="I41" s="321"/>
      <c r="J41" s="321"/>
      <c r="K41" s="356"/>
    </row>
    <row r="42" ht="23.25" hidden="1" customHeight="1">
      <c r="A42" s="86" t="str">
        <f t="shared" si="2"/>
        <v>16</v>
      </c>
      <c r="B42" s="318">
        <v>16.0</v>
      </c>
      <c r="C42" s="304"/>
      <c r="D42" s="354"/>
      <c r="E42" s="306"/>
      <c r="F42" s="354"/>
      <c r="G42" s="307"/>
      <c r="H42" s="355"/>
      <c r="I42" s="317"/>
      <c r="J42" s="317"/>
      <c r="K42" s="356"/>
    </row>
    <row r="43" ht="23.25" hidden="1" customHeight="1">
      <c r="A43" s="86" t="str">
        <f t="shared" si="2"/>
        <v>17</v>
      </c>
      <c r="B43" s="311">
        <v>17.0</v>
      </c>
      <c r="C43" s="312"/>
      <c r="D43" s="357"/>
      <c r="E43" s="314"/>
      <c r="F43" s="357"/>
      <c r="G43" s="315"/>
      <c r="H43" s="358"/>
      <c r="I43" s="321"/>
      <c r="J43" s="321"/>
      <c r="K43" s="356"/>
    </row>
    <row r="44" ht="23.25" hidden="1" customHeight="1">
      <c r="A44" s="86" t="str">
        <f t="shared" si="2"/>
        <v>18</v>
      </c>
      <c r="B44" s="318">
        <v>18.0</v>
      </c>
      <c r="C44" s="304"/>
      <c r="D44" s="354"/>
      <c r="E44" s="306"/>
      <c r="F44" s="354"/>
      <c r="G44" s="307"/>
      <c r="H44" s="355"/>
      <c r="I44" s="317"/>
      <c r="J44" s="317"/>
      <c r="K44" s="356"/>
    </row>
    <row r="45" ht="23.25" hidden="1" customHeight="1">
      <c r="A45" s="86" t="str">
        <f t="shared" si="2"/>
        <v>19</v>
      </c>
      <c r="B45" s="311">
        <v>19.0</v>
      </c>
      <c r="C45" s="312"/>
      <c r="D45" s="357"/>
      <c r="E45" s="314"/>
      <c r="F45" s="357"/>
      <c r="G45" s="315"/>
      <c r="H45" s="358"/>
      <c r="I45" s="321"/>
      <c r="J45" s="321"/>
      <c r="K45" s="356"/>
    </row>
    <row r="46" ht="23.25" hidden="1" customHeight="1">
      <c r="A46" s="86" t="str">
        <f t="shared" si="2"/>
        <v>20</v>
      </c>
      <c r="B46" s="359">
        <v>20.0</v>
      </c>
      <c r="C46" s="360"/>
      <c r="D46" s="361"/>
      <c r="E46" s="362"/>
      <c r="F46" s="361"/>
      <c r="G46" s="363"/>
      <c r="H46" s="364"/>
      <c r="I46" s="365"/>
      <c r="J46" s="365"/>
      <c r="K46" s="366"/>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K1"/>
    <mergeCell ref="I2:J2"/>
    <mergeCell ref="D24:H24"/>
    <mergeCell ref="I24:J24"/>
    <mergeCell ref="D25:H25"/>
    <mergeCell ref="I25:J25"/>
    <mergeCell ref="D26:H26"/>
    <mergeCell ref="I26:J26"/>
  </mergeCells>
  <dataValidations>
    <dataValidation type="list" allowBlank="1" showErrorMessage="1" sqref="G4:G23 G27:G46">
      <formula1>COD!$J$2:$J$14</formula1>
    </dataValidation>
    <dataValidation type="list" allowBlank="1" showErrorMessage="1" sqref="C4:C46">
      <formula1>COD!$C$2:$C$77</formula1>
    </dataValidation>
    <dataValidation type="list" allowBlank="1" showErrorMessage="1" sqref="D24:D26">
      <formula1>COD!$S$2:$S$4</formula1>
    </dataValidation>
    <dataValidation type="list" allowBlank="1" showErrorMessage="1" sqref="I4:I23 I27:I46">
      <formula1>COD!$O$2:$O$10</formula1>
    </dataValidation>
    <dataValidation type="list" allowBlank="1" showErrorMessage="1" sqref="I24:I26">
      <formula1>COD!$S$9:$S$10</formula1>
    </dataValidation>
    <dataValidation type="list" allowBlank="1" showErrorMessage="1" sqref="E4:E23 E27:E46">
      <formula1>COD!$G$2:$G$63</formula1>
    </dataValidation>
    <dataValidation type="list" allowBlank="1" showErrorMessage="1" sqref="J4:J23 J27:J46">
      <formula1>COD!$O$12:$O$25</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showGridLines="0" workbookViewId="0"/>
  </sheetViews>
  <sheetFormatPr customHeight="1" defaultColWidth="12.63" defaultRowHeight="15.0"/>
  <cols>
    <col customWidth="1" min="1" max="7" width="1.63"/>
    <col customWidth="1" min="8" max="8" width="1.38"/>
    <col customWidth="1" min="9" max="9" width="1.0"/>
    <col customWidth="1" min="10" max="48" width="1.63"/>
    <col customWidth="1" min="49" max="49" width="3.63"/>
    <col customWidth="1" min="50" max="51" width="1.63"/>
    <col customWidth="1" min="52" max="52" width="0.38"/>
    <col customWidth="1" min="53" max="54" width="1.63"/>
    <col customWidth="1" min="55" max="55" width="0.38"/>
    <col customWidth="1" min="56" max="58" width="1.63"/>
    <col customWidth="1" min="59" max="59" width="2.38"/>
    <col customWidth="1" min="60" max="61" width="1.63"/>
  </cols>
  <sheetData>
    <row r="1" ht="15.75" customHeight="1">
      <c r="C1" s="367"/>
      <c r="D1" s="367"/>
      <c r="E1" s="367"/>
      <c r="F1" s="367"/>
      <c r="G1" s="367"/>
      <c r="H1" s="367"/>
      <c r="I1" s="367"/>
      <c r="J1" s="367"/>
      <c r="K1" s="368"/>
      <c r="L1" s="368"/>
      <c r="M1" s="368"/>
      <c r="N1" s="367"/>
      <c r="O1" s="367"/>
      <c r="P1" s="367"/>
      <c r="Q1" s="367"/>
      <c r="R1" s="367"/>
      <c r="S1" s="367"/>
      <c r="T1" s="367"/>
      <c r="U1" s="367"/>
      <c r="V1" s="367"/>
      <c r="W1" s="367"/>
      <c r="X1" s="367"/>
      <c r="Y1" s="367"/>
      <c r="Z1" s="367"/>
      <c r="AA1" s="367"/>
      <c r="AB1" s="367"/>
      <c r="AC1" s="367"/>
      <c r="AD1" s="367"/>
      <c r="AE1" s="367"/>
      <c r="AF1" s="369"/>
      <c r="AG1" s="369"/>
      <c r="AH1" s="369"/>
      <c r="AI1" s="369"/>
      <c r="AJ1" s="369"/>
      <c r="AK1" s="369"/>
      <c r="AL1" s="369"/>
      <c r="AM1" s="369"/>
      <c r="AN1" s="369"/>
      <c r="AO1" s="369"/>
      <c r="AP1" s="369"/>
      <c r="AQ1" s="369"/>
      <c r="AR1" s="367"/>
      <c r="AS1" s="367"/>
      <c r="AT1" s="367"/>
      <c r="AU1" s="367"/>
      <c r="AV1" s="367"/>
      <c r="AW1" s="367"/>
      <c r="AX1" s="367"/>
      <c r="AY1" s="367"/>
      <c r="AZ1" s="367"/>
      <c r="BA1" s="367"/>
      <c r="BB1" s="367"/>
      <c r="BC1" s="367"/>
      <c r="BD1" s="367"/>
      <c r="BE1" s="367"/>
      <c r="BF1" s="367"/>
      <c r="BG1" s="367"/>
    </row>
    <row r="2" ht="15.75" customHeight="1">
      <c r="C2" s="367"/>
      <c r="D2" s="367"/>
      <c r="E2" s="367"/>
      <c r="F2" s="367"/>
      <c r="G2" s="367"/>
      <c r="H2" s="367"/>
      <c r="I2" s="367"/>
      <c r="J2" s="367"/>
      <c r="K2" s="368"/>
      <c r="L2" s="368"/>
      <c r="M2" s="368"/>
      <c r="N2" s="367"/>
      <c r="O2" s="367"/>
      <c r="P2" s="367"/>
      <c r="Q2" s="367"/>
      <c r="R2" s="367"/>
      <c r="S2" s="367"/>
      <c r="T2" s="367"/>
      <c r="U2" s="367"/>
      <c r="V2" s="367"/>
      <c r="W2" s="367"/>
      <c r="X2" s="367"/>
      <c r="Y2" s="367"/>
      <c r="Z2" s="367"/>
      <c r="AA2" s="367"/>
      <c r="AB2" s="367"/>
      <c r="AC2" s="367"/>
      <c r="AD2" s="367"/>
      <c r="AE2" s="367"/>
      <c r="AF2" s="369"/>
      <c r="AG2" s="369"/>
      <c r="AH2" s="369"/>
      <c r="AI2" s="369"/>
      <c r="AJ2" s="369"/>
      <c r="AK2" s="369"/>
      <c r="AL2" s="369"/>
      <c r="AM2" s="369"/>
      <c r="AN2" s="369"/>
      <c r="AO2" s="369"/>
      <c r="AP2" s="369"/>
      <c r="AQ2" s="369"/>
      <c r="AR2" s="367"/>
      <c r="AS2" s="367"/>
      <c r="AT2" s="367"/>
      <c r="AU2" s="367"/>
      <c r="AV2" s="367"/>
      <c r="AW2" s="367"/>
      <c r="AX2" s="367"/>
      <c r="AY2" s="367"/>
      <c r="AZ2" s="367"/>
      <c r="BA2" s="367"/>
      <c r="BB2" s="367"/>
      <c r="BC2" s="367"/>
      <c r="BD2" s="367"/>
      <c r="BE2" s="367"/>
      <c r="BF2" s="367"/>
      <c r="BG2" s="367"/>
    </row>
    <row r="3" ht="15.75" customHeight="1">
      <c r="C3" s="367"/>
      <c r="D3" s="367"/>
      <c r="E3" s="367"/>
      <c r="F3" s="367"/>
      <c r="G3" s="367"/>
      <c r="H3" s="367"/>
      <c r="I3" s="367"/>
      <c r="J3" s="367"/>
      <c r="K3" s="368"/>
      <c r="L3" s="368"/>
      <c r="M3" s="368"/>
      <c r="N3" s="367"/>
      <c r="O3" s="367"/>
      <c r="P3" s="367"/>
      <c r="Q3" s="367"/>
      <c r="R3" s="367"/>
      <c r="S3" s="367"/>
      <c r="T3" s="367"/>
      <c r="U3" s="367"/>
      <c r="V3" s="367"/>
      <c r="W3" s="367"/>
      <c r="X3" s="367"/>
      <c r="Y3" s="367"/>
      <c r="Z3" s="367"/>
      <c r="AA3" s="367"/>
      <c r="AB3" s="367"/>
      <c r="AC3" s="367"/>
      <c r="AD3" s="367"/>
      <c r="AE3" s="367"/>
      <c r="AF3" s="369"/>
      <c r="AG3" s="369"/>
      <c r="AH3" s="369"/>
      <c r="AI3" s="369"/>
      <c r="AJ3" s="369"/>
      <c r="AK3" s="369"/>
      <c r="AL3" s="369"/>
      <c r="AM3" s="369"/>
      <c r="AN3" s="369"/>
      <c r="AO3" s="369"/>
      <c r="AP3" s="369"/>
      <c r="AQ3" s="369"/>
      <c r="AR3" s="367"/>
      <c r="AS3" s="367"/>
      <c r="AT3" s="367"/>
      <c r="AU3" s="367"/>
      <c r="AV3" s="367"/>
      <c r="AW3" s="367"/>
      <c r="AX3" s="367"/>
      <c r="AY3" s="367"/>
      <c r="AZ3" s="367"/>
      <c r="BA3" s="367"/>
      <c r="BB3" s="367"/>
      <c r="BC3" s="367"/>
      <c r="BD3" s="367"/>
      <c r="BE3" s="367"/>
      <c r="BF3" s="367"/>
      <c r="BG3" s="367"/>
    </row>
    <row r="4" ht="4.5" customHeight="1"/>
    <row r="5" ht="15.75" customHeight="1"/>
    <row r="6" ht="32.25" customHeight="1">
      <c r="G6" s="370" t="str">
        <f>VLOOKUP("PCPP-UDR"&amp;$Y$7,'Numeración'!$A$4:$F$63,6,0)</f>
        <v>ACTA DE EVALUACION N°220-2024-DIRIS-OS-AM-GMPJ</v>
      </c>
      <c r="BI6" s="370"/>
    </row>
    <row r="7" ht="27.0" customHeight="1">
      <c r="A7" s="371"/>
      <c r="B7" s="371"/>
      <c r="C7" s="371"/>
      <c r="D7" s="371"/>
      <c r="E7" s="371"/>
      <c r="F7" s="371"/>
      <c r="G7" s="372" t="s">
        <v>811</v>
      </c>
      <c r="H7" s="373"/>
      <c r="I7" s="374"/>
      <c r="J7" s="374"/>
      <c r="K7" s="374"/>
      <c r="L7" s="374"/>
      <c r="M7" s="374"/>
      <c r="N7" s="374"/>
      <c r="O7" s="374"/>
      <c r="P7" s="374"/>
      <c r="Q7" s="374"/>
      <c r="R7" s="374"/>
      <c r="S7" s="374"/>
      <c r="T7" s="374"/>
      <c r="U7" s="374"/>
      <c r="V7" s="374"/>
      <c r="W7" s="374"/>
      <c r="X7" s="375"/>
      <c r="Y7" s="376" t="s">
        <v>171</v>
      </c>
      <c r="AQ7" s="374"/>
      <c r="AR7" s="374"/>
      <c r="AS7" s="374"/>
      <c r="AT7" s="377" t="s">
        <v>812</v>
      </c>
      <c r="AU7" s="378"/>
      <c r="AV7" s="378"/>
      <c r="AW7" s="378">
        <f>VLOOKUP("PCPP-UDR"&amp;$Y$7,'Numeración'!$A$4:$F$63,5,0)</f>
        <v>45310</v>
      </c>
      <c r="BD7" s="373"/>
      <c r="BE7" s="373"/>
      <c r="BF7" s="373"/>
      <c r="BG7" s="373"/>
      <c r="BH7" s="373"/>
      <c r="BI7" s="373"/>
    </row>
    <row r="8" ht="57.0" customHeight="1">
      <c r="A8" s="379"/>
      <c r="B8" s="379"/>
      <c r="C8" s="379"/>
      <c r="D8" s="379"/>
      <c r="E8" s="379"/>
      <c r="F8" s="379"/>
      <c r="G8" s="380" t="str">
        <f>"Se inicia el acompañamiento al médico supervisor de UDR en el Proceso de Control Prestacional Posterior de los Formatos Únicos de Atención e historias clínicas en la Oficina de Seguros del Establecimiento de Salud "&amp;Y7&amp;" programado para el mes de "&amp;TEXT(AW7 ,"mmmm")&amp;" a las IPRESS de la jurisdicción de DIRIS Lima Centro."</f>
        <v>Se inicia el acompañamiento al médico supervisor de UDR en el Proceso de Control Prestacional Posterior de los Formatos Únicos de Atención e historias clínicas en la Oficina de Seguros del Establecimiento de Salud C.S. SAN MIGUEL programado para el mes de enero a las IPRESS de la jurisdicción de DIRIS Lima Centro.</v>
      </c>
      <c r="BD8" s="380"/>
      <c r="BE8" s="380"/>
      <c r="BF8" s="380"/>
      <c r="BG8" s="380"/>
      <c r="BH8" s="380"/>
      <c r="BI8" s="380"/>
    </row>
    <row r="9" ht="21.75" customHeight="1">
      <c r="A9" s="381"/>
      <c r="B9" s="381"/>
      <c r="C9" s="381"/>
      <c r="D9" s="381"/>
      <c r="E9" s="381"/>
      <c r="F9" s="381"/>
      <c r="G9" s="382" t="s">
        <v>813</v>
      </c>
      <c r="H9" s="383"/>
      <c r="I9" s="383"/>
      <c r="J9" s="383"/>
      <c r="K9" s="383"/>
      <c r="L9" s="383"/>
      <c r="M9" s="383"/>
      <c r="N9" s="383"/>
      <c r="O9" s="383"/>
      <c r="P9" s="383"/>
      <c r="Q9" s="383"/>
      <c r="R9" s="383"/>
      <c r="S9" s="383"/>
      <c r="T9" s="383"/>
      <c r="U9" s="383"/>
      <c r="V9" s="383"/>
      <c r="W9" s="383"/>
      <c r="X9" s="383"/>
      <c r="Y9" s="383"/>
      <c r="Z9" s="383"/>
      <c r="AA9" s="383"/>
      <c r="AB9" s="383"/>
      <c r="AC9" s="383"/>
      <c r="AD9" s="383"/>
      <c r="AE9" s="383"/>
      <c r="AF9" s="383"/>
      <c r="AG9" s="383"/>
      <c r="AH9" s="383"/>
      <c r="AI9" s="383"/>
      <c r="AJ9" s="383"/>
      <c r="AK9" s="383"/>
      <c r="AL9" s="383"/>
      <c r="AM9" s="383"/>
      <c r="AN9" s="383"/>
      <c r="AO9" s="383"/>
      <c r="AP9" s="383"/>
      <c r="AQ9" s="383"/>
      <c r="AR9" s="383"/>
      <c r="AS9" s="383"/>
      <c r="AT9" s="383"/>
      <c r="AU9" s="383"/>
      <c r="AV9" s="383"/>
      <c r="AW9" s="383"/>
      <c r="AX9" s="383"/>
      <c r="AY9" s="383"/>
      <c r="AZ9" s="383"/>
      <c r="BA9" s="383"/>
      <c r="BB9" s="383"/>
      <c r="BC9" s="383"/>
      <c r="BD9" s="383"/>
      <c r="BE9" s="383"/>
      <c r="BF9" s="383"/>
      <c r="BG9" s="383"/>
      <c r="BH9" s="383"/>
      <c r="BI9" s="383"/>
    </row>
    <row r="10" ht="173.25" customHeight="1">
      <c r="A10" s="381"/>
      <c r="B10" s="381"/>
      <c r="C10" s="381"/>
      <c r="D10" s="381"/>
      <c r="E10" s="381"/>
      <c r="F10" s="381"/>
      <c r="G10" s="384" t="s">
        <v>814</v>
      </c>
      <c r="BD10" s="383"/>
      <c r="BE10" s="383"/>
      <c r="BF10" s="383"/>
      <c r="BG10" s="383"/>
      <c r="BH10" s="383"/>
      <c r="BI10" s="383"/>
    </row>
    <row r="11" ht="18.75" customHeight="1">
      <c r="A11" s="381"/>
      <c r="B11" s="381"/>
      <c r="C11" s="381"/>
      <c r="D11" s="381"/>
      <c r="E11" s="381"/>
      <c r="F11" s="381"/>
      <c r="G11" s="382" t="s">
        <v>815</v>
      </c>
      <c r="H11" s="383"/>
      <c r="I11" s="383"/>
      <c r="J11" s="383"/>
      <c r="K11" s="383"/>
      <c r="L11" s="383"/>
      <c r="M11" s="383"/>
      <c r="N11" s="383"/>
      <c r="O11" s="383"/>
      <c r="P11" s="383"/>
      <c r="Q11" s="383"/>
      <c r="R11" s="383"/>
      <c r="S11" s="383"/>
      <c r="T11" s="383"/>
      <c r="U11" s="383"/>
      <c r="V11" s="383"/>
      <c r="W11" s="383"/>
      <c r="X11" s="383"/>
      <c r="Y11" s="383"/>
      <c r="Z11" s="383"/>
      <c r="AA11" s="383"/>
      <c r="AB11" s="383"/>
      <c r="AC11" s="383"/>
      <c r="AD11" s="383"/>
      <c r="AE11" s="383"/>
      <c r="AF11" s="383"/>
      <c r="AG11" s="383"/>
      <c r="AH11" s="383"/>
      <c r="AI11" s="383"/>
      <c r="AJ11" s="383"/>
      <c r="AK11" s="383"/>
      <c r="AL11" s="383"/>
      <c r="AM11" s="383"/>
      <c r="AN11" s="383"/>
      <c r="AO11" s="383"/>
      <c r="AP11" s="383"/>
      <c r="AQ11" s="383"/>
      <c r="AR11" s="383"/>
      <c r="AS11" s="383"/>
      <c r="AT11" s="383"/>
      <c r="AU11" s="383"/>
      <c r="AV11" s="383"/>
      <c r="AW11" s="383"/>
      <c r="AX11" s="383"/>
      <c r="AY11" s="383"/>
      <c r="AZ11" s="383"/>
      <c r="BA11" s="383"/>
      <c r="BB11" s="383"/>
      <c r="BC11" s="383"/>
      <c r="BD11" s="383"/>
      <c r="BE11" s="383"/>
      <c r="BF11" s="383"/>
      <c r="BG11" s="383"/>
      <c r="BH11" s="383"/>
      <c r="BI11" s="383"/>
    </row>
    <row r="12" ht="3.0" customHeight="1">
      <c r="G12" s="385" t="s">
        <v>816</v>
      </c>
      <c r="BD12" s="386"/>
      <c r="BE12" s="386"/>
      <c r="BF12" s="386"/>
      <c r="BG12" s="386"/>
      <c r="BH12" s="386"/>
      <c r="BI12" s="386"/>
    </row>
    <row r="13" ht="39.0" customHeight="1">
      <c r="BD13" s="386"/>
      <c r="BE13" s="386"/>
      <c r="BF13" s="386"/>
      <c r="BG13" s="386"/>
      <c r="BH13" s="386"/>
      <c r="BI13" s="386"/>
    </row>
    <row r="14" ht="9.0" customHeight="1">
      <c r="A14" s="371"/>
      <c r="B14" s="371"/>
      <c r="C14" s="371"/>
      <c r="D14" s="371"/>
      <c r="E14" s="371"/>
      <c r="F14" s="371"/>
      <c r="H14" s="387"/>
      <c r="I14" s="387"/>
      <c r="J14" s="387"/>
      <c r="K14" s="387"/>
      <c r="L14" s="387"/>
      <c r="M14" s="387"/>
      <c r="N14" s="387"/>
      <c r="O14" s="387"/>
      <c r="P14" s="387"/>
      <c r="Q14" s="387"/>
      <c r="R14" s="387"/>
      <c r="S14" s="387"/>
      <c r="T14" s="387"/>
      <c r="U14" s="387"/>
      <c r="V14" s="387"/>
      <c r="W14" s="387"/>
      <c r="X14" s="387"/>
      <c r="Y14" s="387"/>
      <c r="Z14" s="387"/>
      <c r="AA14" s="387"/>
      <c r="AB14" s="387"/>
      <c r="AC14" s="387"/>
      <c r="AD14" s="387"/>
      <c r="AE14" s="387"/>
      <c r="AF14" s="387"/>
      <c r="AG14" s="387"/>
      <c r="AH14" s="387"/>
      <c r="AI14" s="387"/>
      <c r="AJ14" s="387"/>
      <c r="AK14" s="387"/>
      <c r="AL14" s="387"/>
      <c r="AM14" s="387"/>
      <c r="AN14" s="387"/>
      <c r="AO14" s="387"/>
      <c r="AP14" s="387"/>
      <c r="AQ14" s="387"/>
      <c r="AR14" s="387"/>
      <c r="AS14" s="387"/>
      <c r="AT14" s="387"/>
      <c r="AU14" s="387"/>
      <c r="AV14" s="387"/>
      <c r="AW14" s="387"/>
      <c r="AX14" s="387"/>
      <c r="AY14" s="387"/>
      <c r="AZ14" s="387"/>
      <c r="BA14" s="387"/>
      <c r="BB14" s="387"/>
      <c r="BC14" s="388"/>
      <c r="BD14" s="386"/>
      <c r="BE14" s="386"/>
      <c r="BF14" s="386"/>
      <c r="BG14" s="386"/>
      <c r="BH14" s="386"/>
      <c r="BI14" s="386"/>
    </row>
    <row r="15" ht="18.75" customHeight="1">
      <c r="G15" s="389" t="s">
        <v>817</v>
      </c>
      <c r="J15" s="390"/>
      <c r="K15" s="390"/>
      <c r="L15" s="390"/>
      <c r="M15" s="390"/>
      <c r="N15" s="390"/>
      <c r="O15" s="390"/>
      <c r="P15" s="390"/>
      <c r="Q15" s="390"/>
      <c r="R15" s="390"/>
      <c r="S15" s="390"/>
      <c r="T15" s="390"/>
      <c r="U15" s="390"/>
      <c r="V15" s="390"/>
      <c r="W15" s="390"/>
      <c r="X15" s="390"/>
      <c r="Y15" s="390"/>
      <c r="Z15" s="390"/>
      <c r="AA15" s="390"/>
      <c r="AB15" s="390"/>
      <c r="AC15" s="390"/>
      <c r="AD15" s="390"/>
      <c r="AE15" s="390"/>
      <c r="AF15" s="390"/>
      <c r="AG15" s="390"/>
      <c r="AH15" s="390"/>
      <c r="AI15" s="390"/>
      <c r="AJ15" s="390"/>
      <c r="AK15" s="390"/>
      <c r="AL15" s="390"/>
      <c r="AM15" s="390"/>
      <c r="AN15" s="390"/>
      <c r="AO15" s="390"/>
      <c r="AP15" s="390"/>
      <c r="AQ15" s="390"/>
      <c r="AR15" s="390"/>
      <c r="AS15" s="390"/>
      <c r="AT15" s="390"/>
      <c r="AU15" s="390"/>
      <c r="AV15" s="390"/>
      <c r="AW15" s="390"/>
      <c r="AX15" s="390"/>
      <c r="AY15" s="390"/>
      <c r="AZ15" s="390"/>
      <c r="BA15" s="390"/>
      <c r="BB15" s="390"/>
      <c r="BC15" s="391"/>
    </row>
    <row r="16" ht="8.25" customHeight="1">
      <c r="H16" s="392"/>
      <c r="I16" s="393"/>
      <c r="J16" s="393"/>
      <c r="K16" s="393"/>
      <c r="L16" s="393"/>
      <c r="M16" s="393"/>
      <c r="N16" s="393"/>
      <c r="O16" s="393"/>
      <c r="P16" s="393"/>
      <c r="Q16" s="393"/>
    </row>
    <row r="17" ht="17.25" customHeight="1">
      <c r="H17" s="394"/>
      <c r="I17" s="395" t="s">
        <v>818</v>
      </c>
      <c r="J17" s="396"/>
      <c r="K17" s="396"/>
      <c r="L17" s="396"/>
      <c r="M17" s="396"/>
      <c r="N17" s="396"/>
      <c r="O17" s="396"/>
      <c r="P17" s="396"/>
      <c r="Q17" s="396"/>
      <c r="R17" s="396"/>
      <c r="S17" s="396"/>
      <c r="T17" s="396"/>
      <c r="U17" s="396"/>
      <c r="V17" s="396"/>
      <c r="W17" s="396"/>
      <c r="X17" s="397"/>
      <c r="Y17" s="398" t="s">
        <v>819</v>
      </c>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8"/>
    </row>
    <row r="18" ht="29.25" customHeight="1">
      <c r="H18" s="394"/>
      <c r="I18" s="399"/>
      <c r="J18" s="400"/>
      <c r="K18" s="400"/>
      <c r="L18" s="400"/>
      <c r="M18" s="400"/>
      <c r="N18" s="400"/>
      <c r="O18" s="400"/>
      <c r="P18" s="400"/>
      <c r="Q18" s="400"/>
      <c r="R18" s="400"/>
      <c r="S18" s="400"/>
      <c r="T18" s="400"/>
      <c r="U18" s="400"/>
      <c r="V18" s="400"/>
      <c r="W18" s="400"/>
      <c r="X18" s="401"/>
      <c r="Y18" s="398" t="s">
        <v>820</v>
      </c>
      <c r="Z18" s="157"/>
      <c r="AA18" s="157"/>
      <c r="AB18" s="157"/>
      <c r="AC18" s="157"/>
      <c r="AD18" s="157"/>
      <c r="AE18" s="157"/>
      <c r="AF18" s="157"/>
      <c r="AG18" s="157"/>
      <c r="AH18" s="157"/>
      <c r="AI18" s="157"/>
      <c r="AJ18" s="157"/>
      <c r="AK18" s="157"/>
      <c r="AL18" s="157"/>
      <c r="AM18" s="158"/>
      <c r="AN18" s="398" t="s">
        <v>821</v>
      </c>
      <c r="AO18" s="157"/>
      <c r="AP18" s="157"/>
      <c r="AQ18" s="157"/>
      <c r="AR18" s="157"/>
      <c r="AS18" s="157"/>
      <c r="AT18" s="157"/>
      <c r="AU18" s="157"/>
      <c r="AV18" s="157"/>
      <c r="AW18" s="157"/>
      <c r="AX18" s="157"/>
      <c r="AY18" s="157"/>
      <c r="AZ18" s="157"/>
      <c r="BA18" s="157"/>
      <c r="BB18" s="158"/>
    </row>
    <row r="19" ht="15.75" customHeight="1">
      <c r="H19" s="394"/>
      <c r="I19" s="402">
        <f>70-(Y19+AN19)</f>
        <v>68</v>
      </c>
      <c r="J19" s="157"/>
      <c r="K19" s="157"/>
      <c r="L19" s="157"/>
      <c r="M19" s="157"/>
      <c r="N19" s="157"/>
      <c r="O19" s="157"/>
      <c r="P19" s="157"/>
      <c r="Q19" s="157"/>
      <c r="R19" s="157"/>
      <c r="S19" s="157"/>
      <c r="T19" s="157"/>
      <c r="U19" s="157"/>
      <c r="V19" s="157"/>
      <c r="W19" s="157"/>
      <c r="X19" s="158"/>
      <c r="Y19" s="402">
        <f>COUNTIF($R$38:$U$128,"I-1")</f>
        <v>2</v>
      </c>
      <c r="Z19" s="157"/>
      <c r="AA19" s="157"/>
      <c r="AB19" s="157"/>
      <c r="AC19" s="157"/>
      <c r="AD19" s="157"/>
      <c r="AE19" s="157"/>
      <c r="AF19" s="157"/>
      <c r="AG19" s="157"/>
      <c r="AH19" s="157"/>
      <c r="AI19" s="157"/>
      <c r="AJ19" s="157"/>
      <c r="AK19" s="157"/>
      <c r="AL19" s="157"/>
      <c r="AM19" s="158"/>
      <c r="AN19" s="403">
        <f>COUNTIF($R$38:$U$128,"I-2")+COUNTIF($R$38:$U$128,"I-3")+COUNTIF($R$38:$U$128,"I-4")+COUNTIF($R$38:$U$128,"I-5")+COUNTIF(R38:U128,"I-6")+COUNTIF($R$38:$U$128,"I-7")+COUNTIF($R$38:$U$128,"I-8")</f>
        <v>0</v>
      </c>
      <c r="AO19" s="157"/>
      <c r="AP19" s="157"/>
      <c r="AQ19" s="157"/>
      <c r="AR19" s="157"/>
      <c r="AS19" s="157"/>
      <c r="AT19" s="157"/>
      <c r="AU19" s="157"/>
      <c r="AV19" s="157"/>
      <c r="AW19" s="157"/>
      <c r="AX19" s="157"/>
      <c r="AY19" s="157"/>
      <c r="AZ19" s="157"/>
      <c r="BA19" s="157"/>
      <c r="BB19" s="158"/>
    </row>
    <row r="20" ht="9.75" customHeight="1">
      <c r="H20" s="392"/>
      <c r="I20" s="392"/>
      <c r="J20" s="392"/>
      <c r="K20" s="392"/>
      <c r="L20" s="392"/>
      <c r="M20" s="392"/>
      <c r="N20" s="392"/>
      <c r="O20" s="392"/>
      <c r="P20" s="392"/>
      <c r="Q20" s="392"/>
    </row>
    <row r="21" ht="15.75" customHeight="1">
      <c r="G21" s="404" t="s">
        <v>822</v>
      </c>
      <c r="I21" s="392"/>
      <c r="J21" s="392"/>
      <c r="K21" s="392"/>
      <c r="L21" s="392"/>
      <c r="M21" s="392"/>
      <c r="N21" s="392"/>
      <c r="O21" s="392"/>
      <c r="P21" s="392"/>
      <c r="Q21" s="392"/>
    </row>
    <row r="22" ht="9.0" customHeight="1">
      <c r="H22" s="392"/>
      <c r="I22" s="393"/>
      <c r="J22" s="393"/>
      <c r="K22" s="393"/>
      <c r="L22" s="393"/>
      <c r="M22" s="393"/>
      <c r="N22" s="393"/>
      <c r="O22" s="393"/>
      <c r="P22" s="393"/>
      <c r="Q22" s="393"/>
    </row>
    <row r="23" ht="15.75" customHeight="1">
      <c r="H23" s="394"/>
      <c r="I23" s="398" t="s">
        <v>823</v>
      </c>
      <c r="J23" s="157"/>
      <c r="K23" s="157"/>
      <c r="L23" s="157"/>
      <c r="M23" s="157"/>
      <c r="N23" s="157"/>
      <c r="O23" s="157"/>
      <c r="P23" s="157"/>
      <c r="Q23" s="157"/>
      <c r="R23" s="157"/>
      <c r="S23" s="157"/>
      <c r="T23" s="157"/>
      <c r="U23" s="157"/>
      <c r="V23" s="157"/>
      <c r="W23" s="157"/>
      <c r="X23" s="158"/>
      <c r="Y23" s="398" t="s">
        <v>824</v>
      </c>
      <c r="Z23" s="157"/>
      <c r="AA23" s="157"/>
      <c r="AB23" s="157"/>
      <c r="AC23" s="157"/>
      <c r="AD23" s="157"/>
      <c r="AE23" s="157"/>
      <c r="AF23" s="157"/>
      <c r="AG23" s="157"/>
      <c r="AH23" s="157"/>
      <c r="AI23" s="157"/>
      <c r="AJ23" s="157"/>
      <c r="AK23" s="157"/>
      <c r="AL23" s="157"/>
      <c r="AM23" s="158"/>
      <c r="AN23" s="398" t="s">
        <v>825</v>
      </c>
      <c r="AO23" s="157"/>
      <c r="AP23" s="157"/>
      <c r="AQ23" s="157"/>
      <c r="AR23" s="157"/>
      <c r="AS23" s="157"/>
      <c r="AT23" s="157"/>
      <c r="AU23" s="157"/>
      <c r="AV23" s="157"/>
      <c r="AW23" s="157"/>
      <c r="AX23" s="157"/>
      <c r="AY23" s="157"/>
      <c r="AZ23" s="157"/>
      <c r="BA23" s="157"/>
      <c r="BB23" s="158"/>
    </row>
    <row r="24" ht="15.75" customHeight="1">
      <c r="H24" s="394"/>
      <c r="I24" s="402">
        <f>I19-Y24</f>
        <v>29</v>
      </c>
      <c r="J24" s="157"/>
      <c r="K24" s="157"/>
      <c r="L24" s="157"/>
      <c r="M24" s="157"/>
      <c r="N24" s="157"/>
      <c r="O24" s="157"/>
      <c r="P24" s="157"/>
      <c r="Q24" s="157"/>
      <c r="R24" s="157"/>
      <c r="S24" s="157"/>
      <c r="T24" s="157"/>
      <c r="U24" s="157"/>
      <c r="V24" s="157"/>
      <c r="W24" s="157"/>
      <c r="X24" s="158"/>
      <c r="Y24" s="402">
        <f>I19-AN24</f>
        <v>39</v>
      </c>
      <c r="Z24" s="157"/>
      <c r="AA24" s="157"/>
      <c r="AB24" s="157"/>
      <c r="AC24" s="157"/>
      <c r="AD24" s="157"/>
      <c r="AE24" s="157"/>
      <c r="AF24" s="157"/>
      <c r="AG24" s="157"/>
      <c r="AH24" s="157"/>
      <c r="AI24" s="157"/>
      <c r="AJ24" s="157"/>
      <c r="AK24" s="157"/>
      <c r="AL24" s="157"/>
      <c r="AM24" s="158"/>
      <c r="AN24" s="402">
        <f>COUNTIF($R$38:$U$128,"II???")</f>
        <v>29</v>
      </c>
      <c r="AO24" s="157"/>
      <c r="AP24" s="157"/>
      <c r="AQ24" s="157"/>
      <c r="AR24" s="157"/>
      <c r="AS24" s="157"/>
      <c r="AT24" s="157"/>
      <c r="AU24" s="157"/>
      <c r="AV24" s="157"/>
      <c r="AW24" s="157"/>
      <c r="AX24" s="157"/>
      <c r="AY24" s="157"/>
      <c r="AZ24" s="157"/>
      <c r="BA24" s="157"/>
      <c r="BB24" s="158"/>
    </row>
    <row r="25" ht="9.75" customHeight="1">
      <c r="H25" s="392"/>
      <c r="I25" s="405"/>
      <c r="J25" s="405"/>
      <c r="K25" s="405"/>
      <c r="L25" s="405"/>
      <c r="M25" s="405"/>
      <c r="N25" s="405"/>
      <c r="O25" s="405"/>
      <c r="P25" s="405"/>
      <c r="Q25" s="405"/>
    </row>
    <row r="26" ht="15.75" customHeight="1">
      <c r="G26" s="404" t="s">
        <v>826</v>
      </c>
      <c r="I26" s="392"/>
      <c r="J26" s="392"/>
      <c r="K26" s="392"/>
      <c r="L26" s="392"/>
      <c r="M26" s="392"/>
      <c r="N26" s="392"/>
      <c r="O26" s="392"/>
      <c r="P26" s="392"/>
      <c r="Q26" s="392"/>
    </row>
    <row r="27" ht="8.25" customHeight="1">
      <c r="H27" s="392"/>
      <c r="I27" s="393"/>
      <c r="J27" s="393"/>
      <c r="K27" s="393"/>
      <c r="L27" s="393"/>
      <c r="M27" s="393"/>
      <c r="N27" s="393"/>
      <c r="O27" s="393"/>
      <c r="P27" s="393"/>
      <c r="Q27" s="393"/>
    </row>
    <row r="28" ht="15.75" customHeight="1">
      <c r="H28" s="394"/>
      <c r="I28" s="398" t="s">
        <v>827</v>
      </c>
      <c r="J28" s="157"/>
      <c r="K28" s="157"/>
      <c r="L28" s="157"/>
      <c r="M28" s="157"/>
      <c r="N28" s="157"/>
      <c r="O28" s="157"/>
      <c r="P28" s="157"/>
      <c r="Q28" s="157"/>
      <c r="R28" s="157"/>
      <c r="S28" s="157"/>
      <c r="T28" s="157"/>
      <c r="U28" s="157"/>
      <c r="V28" s="157"/>
      <c r="W28" s="157"/>
      <c r="X28" s="158"/>
      <c r="Y28" s="398" t="s">
        <v>828</v>
      </c>
      <c r="Z28" s="157"/>
      <c r="AA28" s="157"/>
      <c r="AB28" s="157"/>
      <c r="AC28" s="157"/>
      <c r="AD28" s="157"/>
      <c r="AE28" s="157"/>
      <c r="AF28" s="157"/>
      <c r="AG28" s="157"/>
      <c r="AH28" s="157"/>
      <c r="AI28" s="157"/>
      <c r="AJ28" s="157"/>
      <c r="AK28" s="157"/>
      <c r="AL28" s="157"/>
      <c r="AM28" s="158"/>
      <c r="AN28" s="398" t="s">
        <v>829</v>
      </c>
      <c r="AO28" s="157"/>
      <c r="AP28" s="157"/>
      <c r="AQ28" s="157"/>
      <c r="AR28" s="157"/>
      <c r="AS28" s="157"/>
      <c r="AT28" s="157"/>
      <c r="AU28" s="157"/>
      <c r="AV28" s="157"/>
      <c r="AW28" s="157"/>
      <c r="AX28" s="157"/>
      <c r="AY28" s="157"/>
      <c r="AZ28" s="157"/>
      <c r="BA28" s="157"/>
      <c r="BB28" s="158"/>
    </row>
    <row r="29" ht="15.75" customHeight="1">
      <c r="H29" s="394"/>
      <c r="I29" s="402">
        <v>70.0</v>
      </c>
      <c r="J29" s="157"/>
      <c r="K29" s="157"/>
      <c r="L29" s="157"/>
      <c r="M29" s="157"/>
      <c r="N29" s="157"/>
      <c r="O29" s="157"/>
      <c r="P29" s="157"/>
      <c r="Q29" s="157"/>
      <c r="R29" s="157"/>
      <c r="S29" s="157"/>
      <c r="T29" s="157"/>
      <c r="U29" s="157"/>
      <c r="V29" s="157"/>
      <c r="W29" s="157"/>
      <c r="X29" s="158"/>
      <c r="Y29" s="402">
        <f>O133</f>
        <v>37</v>
      </c>
      <c r="Z29" s="157"/>
      <c r="AA29" s="157"/>
      <c r="AB29" s="157"/>
      <c r="AC29" s="157"/>
      <c r="AD29" s="157"/>
      <c r="AE29" s="157"/>
      <c r="AF29" s="157"/>
      <c r="AG29" s="157"/>
      <c r="AH29" s="157"/>
      <c r="AI29" s="157"/>
      <c r="AJ29" s="157"/>
      <c r="AK29" s="157"/>
      <c r="AL29" s="157"/>
      <c r="AM29" s="158"/>
      <c r="AN29" s="403">
        <f>O134</f>
        <v>33</v>
      </c>
      <c r="AO29" s="157"/>
      <c r="AP29" s="157"/>
      <c r="AQ29" s="157"/>
      <c r="AR29" s="157"/>
      <c r="AS29" s="157"/>
      <c r="AT29" s="157"/>
      <c r="AU29" s="157"/>
      <c r="AV29" s="157"/>
      <c r="AW29" s="157"/>
      <c r="AX29" s="157"/>
      <c r="AY29" s="157"/>
      <c r="AZ29" s="157"/>
      <c r="BA29" s="157"/>
      <c r="BB29" s="158"/>
    </row>
    <row r="30" ht="47.25" customHeight="1"/>
    <row r="31" ht="15.75" customHeight="1"/>
    <row r="32" ht="15.75" customHeight="1">
      <c r="J32" s="406" t="s">
        <v>830</v>
      </c>
      <c r="K32" s="407"/>
      <c r="L32" s="407"/>
      <c r="M32" s="407"/>
      <c r="N32" s="407"/>
      <c r="O32" s="407"/>
      <c r="P32" s="407"/>
      <c r="Q32" s="407"/>
      <c r="R32" s="407"/>
      <c r="S32" s="407"/>
      <c r="T32" s="407"/>
      <c r="U32" s="407"/>
      <c r="V32" s="407"/>
      <c r="W32" s="407"/>
      <c r="X32" s="407"/>
      <c r="Y32" s="407"/>
      <c r="AF32" s="406" t="s">
        <v>831</v>
      </c>
      <c r="AG32" s="407"/>
      <c r="AH32" s="407"/>
      <c r="AI32" s="407"/>
      <c r="AJ32" s="407"/>
      <c r="AK32" s="407"/>
      <c r="AL32" s="407"/>
      <c r="AM32" s="407"/>
      <c r="AN32" s="407"/>
      <c r="AO32" s="407"/>
      <c r="AP32" s="407"/>
      <c r="AQ32" s="407"/>
      <c r="AR32" s="407"/>
      <c r="AS32" s="407"/>
      <c r="AT32" s="407"/>
      <c r="AU32" s="407"/>
    </row>
    <row r="33" ht="23.25" customHeight="1">
      <c r="C33" s="408"/>
      <c r="D33" s="408"/>
      <c r="E33" s="408"/>
      <c r="F33" s="408"/>
      <c r="G33" s="408"/>
      <c r="H33" s="408"/>
      <c r="I33" s="408"/>
      <c r="J33" s="408"/>
      <c r="K33" s="408"/>
      <c r="L33" s="408"/>
      <c r="M33" s="408"/>
      <c r="N33" s="408"/>
      <c r="O33" s="408"/>
      <c r="P33" s="408"/>
      <c r="Q33" s="408"/>
      <c r="R33" s="408"/>
      <c r="S33" s="408"/>
      <c r="T33" s="408"/>
      <c r="U33" s="408"/>
      <c r="V33" s="408"/>
      <c r="W33" s="408"/>
      <c r="X33" s="408"/>
      <c r="Y33" s="408"/>
      <c r="Z33" s="408"/>
      <c r="AA33" s="408"/>
      <c r="AB33" s="408"/>
      <c r="AC33" s="408"/>
      <c r="AD33" s="408"/>
      <c r="AE33" s="408"/>
      <c r="AF33" s="409"/>
      <c r="AG33" s="409"/>
      <c r="AH33" s="409"/>
      <c r="AI33" s="409"/>
      <c r="AJ33" s="409"/>
      <c r="AK33" s="409"/>
      <c r="AL33" s="409"/>
      <c r="AM33" s="409"/>
      <c r="AN33" s="409"/>
      <c r="AO33" s="409"/>
      <c r="AP33" s="409"/>
      <c r="AQ33" s="409"/>
      <c r="AR33" s="408"/>
      <c r="AS33" s="408"/>
      <c r="AT33" s="408"/>
      <c r="AU33" s="408"/>
      <c r="AV33" s="408"/>
      <c r="AW33" s="408"/>
      <c r="AX33" s="408"/>
      <c r="AY33" s="408"/>
      <c r="AZ33" s="408"/>
      <c r="BA33" s="408"/>
      <c r="BB33" s="408"/>
      <c r="BC33" s="408"/>
      <c r="BD33" s="408"/>
      <c r="BE33" s="408"/>
      <c r="BF33" s="408"/>
      <c r="BG33" s="408"/>
    </row>
    <row r="34" ht="15.75" customHeight="1">
      <c r="C34" s="408"/>
      <c r="D34" s="408"/>
      <c r="E34" s="408"/>
      <c r="F34" s="408"/>
      <c r="G34" s="408"/>
      <c r="H34" s="408"/>
      <c r="I34" s="408"/>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9"/>
      <c r="AG34" s="409"/>
      <c r="AH34" s="409"/>
      <c r="AI34" s="409"/>
      <c r="AJ34" s="409"/>
      <c r="AK34" s="409"/>
      <c r="AL34" s="409"/>
      <c r="AM34" s="409"/>
      <c r="AN34" s="409"/>
      <c r="AO34" s="409"/>
      <c r="AP34" s="409"/>
      <c r="AQ34" s="409"/>
      <c r="AR34" s="408"/>
      <c r="AS34" s="408"/>
      <c r="AT34" s="408"/>
      <c r="AU34" s="408"/>
      <c r="AV34" s="408"/>
      <c r="AW34" s="408"/>
      <c r="AX34" s="408"/>
      <c r="AY34" s="408"/>
      <c r="AZ34" s="408"/>
      <c r="BA34" s="408"/>
      <c r="BB34" s="408"/>
      <c r="BC34" s="408"/>
      <c r="BD34" s="408"/>
      <c r="BE34" s="408"/>
      <c r="BF34" s="408"/>
      <c r="BG34" s="408"/>
    </row>
    <row r="35" ht="9.75" customHeight="1">
      <c r="C35" s="408"/>
      <c r="D35" s="408"/>
      <c r="E35" s="408"/>
      <c r="F35" s="408"/>
      <c r="G35" s="408"/>
      <c r="H35" s="408"/>
      <c r="I35" s="408"/>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9"/>
      <c r="AG35" s="409"/>
      <c r="AH35" s="409"/>
      <c r="AI35" s="409"/>
      <c r="AJ35" s="409"/>
      <c r="AK35" s="409"/>
      <c r="AL35" s="409"/>
      <c r="AM35" s="409"/>
      <c r="AN35" s="409"/>
      <c r="AO35" s="409"/>
      <c r="AP35" s="409"/>
      <c r="AQ35" s="409"/>
      <c r="AR35" s="408"/>
      <c r="AS35" s="408"/>
      <c r="AT35" s="408"/>
      <c r="AU35" s="408"/>
      <c r="AV35" s="408"/>
      <c r="AW35" s="408"/>
      <c r="AX35" s="408"/>
      <c r="AY35" s="408"/>
      <c r="AZ35" s="408"/>
      <c r="BA35" s="408"/>
      <c r="BB35" s="408"/>
      <c r="BC35" s="408"/>
      <c r="BD35" s="408"/>
      <c r="BE35" s="408"/>
      <c r="BF35" s="408"/>
      <c r="BG35" s="408"/>
    </row>
    <row r="36" ht="18.75" customHeight="1">
      <c r="C36" s="253" t="s">
        <v>832</v>
      </c>
    </row>
    <row r="37" ht="15.75" customHeight="1">
      <c r="C37" s="410" t="s">
        <v>346</v>
      </c>
      <c r="D37" s="158"/>
      <c r="E37" s="410" t="s">
        <v>833</v>
      </c>
      <c r="F37" s="157"/>
      <c r="G37" s="157"/>
      <c r="H37" s="157"/>
      <c r="I37" s="157"/>
      <c r="J37" s="158"/>
      <c r="K37" s="411" t="s">
        <v>456</v>
      </c>
      <c r="L37" s="157"/>
      <c r="M37" s="158"/>
      <c r="N37" s="410" t="s">
        <v>834</v>
      </c>
      <c r="O37" s="157"/>
      <c r="P37" s="157"/>
      <c r="Q37" s="158"/>
      <c r="R37" s="410" t="s">
        <v>364</v>
      </c>
      <c r="S37" s="157"/>
      <c r="T37" s="157"/>
      <c r="U37" s="158"/>
      <c r="V37" s="410" t="s">
        <v>835</v>
      </c>
      <c r="W37" s="157"/>
      <c r="X37" s="157"/>
      <c r="Y37" s="157"/>
      <c r="Z37" s="157"/>
      <c r="AA37" s="157"/>
      <c r="AB37" s="157"/>
      <c r="AC37" s="157"/>
      <c r="AD37" s="157"/>
      <c r="AE37" s="157"/>
      <c r="AF37" s="157"/>
      <c r="AG37" s="157"/>
      <c r="AH37" s="157"/>
      <c r="AI37" s="157"/>
      <c r="AJ37" s="157"/>
      <c r="AK37" s="157"/>
      <c r="AL37" s="157"/>
      <c r="AM37" s="157"/>
      <c r="AN37" s="157"/>
      <c r="AO37" s="157"/>
      <c r="AP37" s="157"/>
      <c r="AQ37" s="157"/>
      <c r="AR37" s="157"/>
      <c r="AS37" s="158"/>
      <c r="AT37" s="410" t="s">
        <v>836</v>
      </c>
      <c r="AU37" s="157"/>
      <c r="AV37" s="157"/>
      <c r="AW37" s="157"/>
      <c r="AX37" s="157"/>
      <c r="AY37" s="158"/>
      <c r="AZ37" s="410" t="s">
        <v>837</v>
      </c>
      <c r="BA37" s="157"/>
      <c r="BB37" s="157"/>
      <c r="BC37" s="157"/>
      <c r="BD37" s="157"/>
      <c r="BE37" s="157"/>
      <c r="BF37" s="157"/>
      <c r="BG37" s="158"/>
    </row>
    <row r="38" ht="29.25" customHeight="1">
      <c r="C38" s="412">
        <v>1.0</v>
      </c>
      <c r="D38" s="158"/>
      <c r="E38" s="413" t="str">
        <f>IFERROR(VLOOKUP($Y$7&amp;$AW$7&amp;$C38,'PCPP-UDR'!$A$5:$T$5998,6,0),"")</f>
        <v>00006198-22-00000394</v>
      </c>
      <c r="F38" s="157"/>
      <c r="G38" s="157"/>
      <c r="H38" s="157"/>
      <c r="I38" s="157"/>
      <c r="J38" s="158"/>
      <c r="K38" s="414" t="str">
        <f>IFERROR(VLOOKUP($Y$7&amp;$AW$7&amp;$C38,'PCPP-UDR'!$A$5:$T$597,7,0),"")</f>
        <v>056</v>
      </c>
      <c r="L38" s="400"/>
      <c r="M38" s="401"/>
      <c r="N38" s="413">
        <f>IFERROR(VLOOKUP($Y$7&amp;$AW$7&amp;$C38,'PCPP-UDR'!$A$5:$T$597,10,0),"")</f>
        <v>81166</v>
      </c>
      <c r="O38" s="157"/>
      <c r="P38" s="157"/>
      <c r="Q38" s="158"/>
      <c r="R38" s="413" t="str">
        <f>IFERROR(VLOOKUP($Y$7&amp;$AW$7&amp;$C38,'PCPP-UDR'!$A$5:$T$597,16,0),"")</f>
        <v>Ninguno</v>
      </c>
      <c r="S38" s="157"/>
      <c r="T38" s="157"/>
      <c r="U38" s="158"/>
      <c r="V38" s="415" t="str">
        <f>IFERROR(VLOOKUP(R38,COD!$P$2:$Q$25,2,FALSE),"")</f>
        <v/>
      </c>
      <c r="W38" s="157"/>
      <c r="X38" s="157"/>
      <c r="Y38" s="157"/>
      <c r="Z38" s="157"/>
      <c r="AA38" s="157"/>
      <c r="AB38" s="157"/>
      <c r="AC38" s="157"/>
      <c r="AD38" s="157"/>
      <c r="AE38" s="157"/>
      <c r="AF38" s="157"/>
      <c r="AG38" s="157"/>
      <c r="AH38" s="157"/>
      <c r="AI38" s="157"/>
      <c r="AJ38" s="157"/>
      <c r="AK38" s="157"/>
      <c r="AL38" s="157"/>
      <c r="AM38" s="157"/>
      <c r="AN38" s="157"/>
      <c r="AO38" s="157"/>
      <c r="AP38" s="157"/>
      <c r="AQ38" s="157"/>
      <c r="AR38" s="157"/>
      <c r="AS38" s="158"/>
      <c r="AT38" s="416" t="str">
        <f>IF(V38&lt;&gt;"", VLOOKUP($Y$7&amp;$AW$7&amp;$C38,'PCPP-UDR'!$A$5:$T$597,9,0),"")</f>
        <v/>
      </c>
      <c r="AU38" s="400"/>
      <c r="AV38" s="400"/>
      <c r="AW38" s="400"/>
      <c r="AX38" s="400"/>
      <c r="AY38" s="401"/>
      <c r="AZ38" s="413" t="str">
        <f>IF(V38&lt;&gt;"",VLOOKUP($Y$7&amp;$AW$7&amp;$C38,'PCPP-UDR'!$A$5:$T$597,8,0),"")</f>
        <v/>
      </c>
      <c r="BA38" s="157"/>
      <c r="BB38" s="157"/>
      <c r="BC38" s="157"/>
      <c r="BD38" s="157"/>
      <c r="BE38" s="157"/>
      <c r="BF38" s="157"/>
      <c r="BG38" s="158"/>
    </row>
    <row r="39" ht="29.25" customHeight="1">
      <c r="C39" s="412">
        <v>2.0</v>
      </c>
      <c r="D39" s="158"/>
      <c r="E39" s="413" t="str">
        <f>IFERROR(VLOOKUP($Y$7&amp;$AW$7&amp;$C39,'PCPP-UDR'!$A$5:$T$5998,6,0),"")</f>
        <v>00006198-22-00000818</v>
      </c>
      <c r="F39" s="157"/>
      <c r="G39" s="157"/>
      <c r="H39" s="157"/>
      <c r="I39" s="157"/>
      <c r="J39" s="158"/>
      <c r="K39" s="414" t="str">
        <f>IFERROR(VLOOKUP($Y$7&amp;$AW$7&amp;$C39,'PCPP-UDR'!$A$5:$T$597,7,0),"")</f>
        <v>056</v>
      </c>
      <c r="L39" s="400"/>
      <c r="M39" s="401"/>
      <c r="N39" s="413">
        <f>IFERROR(VLOOKUP($Y$7&amp;$AW$7&amp;$C39,'PCPP-UDR'!$A$5:$T$597,10,0),"")</f>
        <v>65925</v>
      </c>
      <c r="O39" s="157"/>
      <c r="P39" s="157"/>
      <c r="Q39" s="158"/>
      <c r="R39" s="413" t="str">
        <f>IFERROR(VLOOKUP($Y$7&amp;$AW$7&amp;$C39,'PCPP-UDR'!$A$5:$T$597,16,0),"")</f>
        <v>Ninguno</v>
      </c>
      <c r="S39" s="157"/>
      <c r="T39" s="157"/>
      <c r="U39" s="158"/>
      <c r="V39" s="415" t="str">
        <f>IFERROR(VLOOKUP(R39,COD!$P$2:$Q$25,2,FALSE),"")</f>
        <v/>
      </c>
      <c r="W39" s="157"/>
      <c r="X39" s="157"/>
      <c r="Y39" s="157"/>
      <c r="Z39" s="157"/>
      <c r="AA39" s="157"/>
      <c r="AB39" s="157"/>
      <c r="AC39" s="157"/>
      <c r="AD39" s="157"/>
      <c r="AE39" s="157"/>
      <c r="AF39" s="157"/>
      <c r="AG39" s="157"/>
      <c r="AH39" s="157"/>
      <c r="AI39" s="157"/>
      <c r="AJ39" s="157"/>
      <c r="AK39" s="157"/>
      <c r="AL39" s="157"/>
      <c r="AM39" s="157"/>
      <c r="AN39" s="157"/>
      <c r="AO39" s="157"/>
      <c r="AP39" s="157"/>
      <c r="AQ39" s="157"/>
      <c r="AR39" s="157"/>
      <c r="AS39" s="158"/>
      <c r="AT39" s="416" t="str">
        <f>IF(V39&lt;&gt;"", VLOOKUP($Y$7&amp;$AW$7&amp;$C39,'PCPP-UDR'!$A$5:$T$597,9,0),"")</f>
        <v/>
      </c>
      <c r="AU39" s="400"/>
      <c r="AV39" s="400"/>
      <c r="AW39" s="400"/>
      <c r="AX39" s="400"/>
      <c r="AY39" s="401"/>
      <c r="AZ39" s="413" t="str">
        <f>IF(V39&lt;&gt;"",VLOOKUP($Y$7&amp;$AW$7&amp;$C39,'PCPP-UDR'!$A$5:$T$597,8,0),"")</f>
        <v/>
      </c>
      <c r="BA39" s="157"/>
      <c r="BB39" s="157"/>
      <c r="BC39" s="157"/>
      <c r="BD39" s="157"/>
      <c r="BE39" s="157"/>
      <c r="BF39" s="157"/>
      <c r="BG39" s="158"/>
    </row>
    <row r="40" ht="29.25" customHeight="1">
      <c r="C40" s="412">
        <v>3.0</v>
      </c>
      <c r="D40" s="158"/>
      <c r="E40" s="413" t="str">
        <f>IFERROR(VLOOKUP($Y$7&amp;$AW$7&amp;$C40,'PCPP-UDR'!$A$5:$T$5998,6,0),"")</f>
        <v>00006198-22-00001486</v>
      </c>
      <c r="F40" s="157"/>
      <c r="G40" s="157"/>
      <c r="H40" s="157"/>
      <c r="I40" s="157"/>
      <c r="J40" s="158"/>
      <c r="K40" s="414" t="str">
        <f>IFERROR(VLOOKUP($Y$7&amp;$AW$7&amp;$C40,'PCPP-UDR'!$A$5:$T$597,7,0),"")</f>
        <v>056</v>
      </c>
      <c r="L40" s="400"/>
      <c r="M40" s="401"/>
      <c r="N40" s="413">
        <f>IFERROR(VLOOKUP($Y$7&amp;$AW$7&amp;$C40,'PCPP-UDR'!$A$5:$T$597,10,0),"")</f>
        <v>5242</v>
      </c>
      <c r="O40" s="157"/>
      <c r="P40" s="157"/>
      <c r="Q40" s="158"/>
      <c r="R40" s="413" t="str">
        <f>IFERROR(VLOOKUP($Y$7&amp;$AW$7&amp;$C40,'PCPP-UDR'!$A$5:$T$597,16,0),"")</f>
        <v>Ninguno</v>
      </c>
      <c r="S40" s="157"/>
      <c r="T40" s="157"/>
      <c r="U40" s="158"/>
      <c r="V40" s="415" t="str">
        <f>IFERROR(VLOOKUP(R40,COD!$P$2:$Q$25,2,FALSE),"")</f>
        <v/>
      </c>
      <c r="W40" s="157"/>
      <c r="X40" s="157"/>
      <c r="Y40" s="157"/>
      <c r="Z40" s="157"/>
      <c r="AA40" s="157"/>
      <c r="AB40" s="157"/>
      <c r="AC40" s="157"/>
      <c r="AD40" s="157"/>
      <c r="AE40" s="157"/>
      <c r="AF40" s="157"/>
      <c r="AG40" s="157"/>
      <c r="AH40" s="157"/>
      <c r="AI40" s="157"/>
      <c r="AJ40" s="157"/>
      <c r="AK40" s="157"/>
      <c r="AL40" s="157"/>
      <c r="AM40" s="157"/>
      <c r="AN40" s="157"/>
      <c r="AO40" s="157"/>
      <c r="AP40" s="157"/>
      <c r="AQ40" s="157"/>
      <c r="AR40" s="157"/>
      <c r="AS40" s="158"/>
      <c r="AT40" s="416" t="str">
        <f>IF(V40&lt;&gt;"", VLOOKUP($Y$7&amp;$AW$7&amp;$C40,'PCPP-UDR'!$A$5:$T$597,9,0),"")</f>
        <v/>
      </c>
      <c r="AU40" s="400"/>
      <c r="AV40" s="400"/>
      <c r="AW40" s="400"/>
      <c r="AX40" s="400"/>
      <c r="AY40" s="401"/>
      <c r="AZ40" s="413" t="str">
        <f>IF(V40&lt;&gt;"",VLOOKUP($Y$7&amp;$AW$7&amp;$C40,'PCPP-UDR'!$A$5:$T$597,8,0),"")</f>
        <v/>
      </c>
      <c r="BA40" s="157"/>
      <c r="BB40" s="157"/>
      <c r="BC40" s="157"/>
      <c r="BD40" s="157"/>
      <c r="BE40" s="157"/>
      <c r="BF40" s="157"/>
      <c r="BG40" s="158"/>
    </row>
    <row r="41" ht="29.25" customHeight="1">
      <c r="C41" s="412">
        <v>4.0</v>
      </c>
      <c r="D41" s="158"/>
      <c r="E41" s="413" t="str">
        <f>IFERROR(VLOOKUP($Y$7&amp;$AW$7&amp;$C41,'PCPP-UDR'!$A$5:$T$5998,6,0),"")</f>
        <v>00006198-22-00003027</v>
      </c>
      <c r="F41" s="157"/>
      <c r="G41" s="157"/>
      <c r="H41" s="157"/>
      <c r="I41" s="157"/>
      <c r="J41" s="158"/>
      <c r="K41" s="414" t="str">
        <f>IFERROR(VLOOKUP($Y$7&amp;$AW$7&amp;$C41,'PCPP-UDR'!$A$5:$T$597,7,0),"")</f>
        <v>056</v>
      </c>
      <c r="L41" s="400"/>
      <c r="M41" s="401"/>
      <c r="N41" s="413">
        <f>IFERROR(VLOOKUP($Y$7&amp;$AW$7&amp;$C41,'PCPP-UDR'!$A$5:$T$597,10,0),"")</f>
        <v>74490</v>
      </c>
      <c r="O41" s="157"/>
      <c r="P41" s="157"/>
      <c r="Q41" s="158"/>
      <c r="R41" s="413" t="str">
        <f>IFERROR(VLOOKUP($Y$7&amp;$AW$7&amp;$C41,'PCPP-UDR'!$A$5:$T$597,16,0),"")</f>
        <v>Ninguno</v>
      </c>
      <c r="S41" s="157"/>
      <c r="T41" s="157"/>
      <c r="U41" s="158"/>
      <c r="V41" s="415" t="str">
        <f>IFERROR(VLOOKUP(R41,COD!$P$2:$Q$25,2,FALSE),"")</f>
        <v/>
      </c>
      <c r="W41" s="157"/>
      <c r="X41" s="157"/>
      <c r="Y41" s="157"/>
      <c r="Z41" s="157"/>
      <c r="AA41" s="157"/>
      <c r="AB41" s="157"/>
      <c r="AC41" s="157"/>
      <c r="AD41" s="157"/>
      <c r="AE41" s="157"/>
      <c r="AF41" s="157"/>
      <c r="AG41" s="157"/>
      <c r="AH41" s="157"/>
      <c r="AI41" s="157"/>
      <c r="AJ41" s="157"/>
      <c r="AK41" s="157"/>
      <c r="AL41" s="157"/>
      <c r="AM41" s="157"/>
      <c r="AN41" s="157"/>
      <c r="AO41" s="157"/>
      <c r="AP41" s="157"/>
      <c r="AQ41" s="157"/>
      <c r="AR41" s="157"/>
      <c r="AS41" s="158"/>
      <c r="AT41" s="416" t="str">
        <f>IF(V41&lt;&gt;"", VLOOKUP($Y$7&amp;$AW$7&amp;$C41,'PCPP-UDR'!$A$5:$T$597,9,0),"")</f>
        <v/>
      </c>
      <c r="AU41" s="400"/>
      <c r="AV41" s="400"/>
      <c r="AW41" s="400"/>
      <c r="AX41" s="400"/>
      <c r="AY41" s="401"/>
      <c r="AZ41" s="413" t="str">
        <f>IF(V41&lt;&gt;"",VLOOKUP($Y$7&amp;$AW$7&amp;$C41,'PCPP-UDR'!$A$5:$T$597,8,0),"")</f>
        <v/>
      </c>
      <c r="BA41" s="157"/>
      <c r="BB41" s="157"/>
      <c r="BC41" s="157"/>
      <c r="BD41" s="157"/>
      <c r="BE41" s="157"/>
      <c r="BF41" s="157"/>
      <c r="BG41" s="158"/>
    </row>
    <row r="42" ht="29.25" customHeight="1">
      <c r="C42" s="412">
        <v>5.0</v>
      </c>
      <c r="D42" s="158"/>
      <c r="E42" s="413" t="str">
        <f>IFERROR(VLOOKUP($Y$7&amp;$AW$7&amp;$C42,'PCPP-UDR'!$A$5:$T$5998,6,0),"")</f>
        <v>00006198-22-00004083</v>
      </c>
      <c r="F42" s="157"/>
      <c r="G42" s="157"/>
      <c r="H42" s="157"/>
      <c r="I42" s="157"/>
      <c r="J42" s="158"/>
      <c r="K42" s="414" t="str">
        <f>IFERROR(VLOOKUP($Y$7&amp;$AW$7&amp;$C42,'PCPP-UDR'!$A$5:$T$597,7,0),"")</f>
        <v>056</v>
      </c>
      <c r="L42" s="400"/>
      <c r="M42" s="401"/>
      <c r="N42" s="413">
        <f>IFERROR(VLOOKUP($Y$7&amp;$AW$7&amp;$C42,'PCPP-UDR'!$A$5:$T$597,10,0),"")</f>
        <v>45118</v>
      </c>
      <c r="O42" s="157"/>
      <c r="P42" s="157"/>
      <c r="Q42" s="158"/>
      <c r="R42" s="413" t="str">
        <f>IFERROR(VLOOKUP($Y$7&amp;$AW$7&amp;$C42,'PCPP-UDR'!$A$5:$T$597,16,0),"")</f>
        <v>Ninguno</v>
      </c>
      <c r="S42" s="157"/>
      <c r="T42" s="157"/>
      <c r="U42" s="158"/>
      <c r="V42" s="415" t="str">
        <f>IFERROR(VLOOKUP(R42,COD!$P$2:$Q$25,2,FALSE),"")</f>
        <v/>
      </c>
      <c r="W42" s="157"/>
      <c r="X42" s="157"/>
      <c r="Y42" s="157"/>
      <c r="Z42" s="157"/>
      <c r="AA42" s="157"/>
      <c r="AB42" s="157"/>
      <c r="AC42" s="157"/>
      <c r="AD42" s="157"/>
      <c r="AE42" s="157"/>
      <c r="AF42" s="157"/>
      <c r="AG42" s="157"/>
      <c r="AH42" s="157"/>
      <c r="AI42" s="157"/>
      <c r="AJ42" s="157"/>
      <c r="AK42" s="157"/>
      <c r="AL42" s="157"/>
      <c r="AM42" s="157"/>
      <c r="AN42" s="157"/>
      <c r="AO42" s="157"/>
      <c r="AP42" s="157"/>
      <c r="AQ42" s="157"/>
      <c r="AR42" s="157"/>
      <c r="AS42" s="158"/>
      <c r="AT42" s="416" t="str">
        <f>IF(V42&lt;&gt;"", VLOOKUP($Y$7&amp;$AW$7&amp;$C42,'PCPP-UDR'!$A$5:$T$597,9,0),"")</f>
        <v/>
      </c>
      <c r="AU42" s="400"/>
      <c r="AV42" s="400"/>
      <c r="AW42" s="400"/>
      <c r="AX42" s="400"/>
      <c r="AY42" s="401"/>
      <c r="AZ42" s="413" t="str">
        <f>IF(V42&lt;&gt;"",VLOOKUP($Y$7&amp;$AW$7&amp;$C42,'PCPP-UDR'!$A$5:$T$597,8,0),"")</f>
        <v/>
      </c>
      <c r="BA42" s="157"/>
      <c r="BB42" s="157"/>
      <c r="BC42" s="157"/>
      <c r="BD42" s="157"/>
      <c r="BE42" s="157"/>
      <c r="BF42" s="157"/>
      <c r="BG42" s="158"/>
    </row>
    <row r="43" ht="29.25" customHeight="1">
      <c r="C43" s="412">
        <v>6.0</v>
      </c>
      <c r="D43" s="158"/>
      <c r="E43" s="413" t="str">
        <f>IFERROR(VLOOKUP($Y$7&amp;$AW$7&amp;$C43,'PCPP-UDR'!$A$5:$T$5998,6,0),"")</f>
        <v>00006198-22-00004639</v>
      </c>
      <c r="F43" s="157"/>
      <c r="G43" s="157"/>
      <c r="H43" s="157"/>
      <c r="I43" s="157"/>
      <c r="J43" s="158"/>
      <c r="K43" s="414" t="str">
        <f>IFERROR(VLOOKUP($Y$7&amp;$AW$7&amp;$C43,'PCPP-UDR'!$A$5:$T$597,7,0),"")</f>
        <v>056</v>
      </c>
      <c r="L43" s="400"/>
      <c r="M43" s="401"/>
      <c r="N43" s="413">
        <f>IFERROR(VLOOKUP($Y$7&amp;$AW$7&amp;$C43,'PCPP-UDR'!$A$5:$T$597,10,0),"")</f>
        <v>33362</v>
      </c>
      <c r="O43" s="157"/>
      <c r="P43" s="157"/>
      <c r="Q43" s="158"/>
      <c r="R43" s="413" t="str">
        <f>IFERROR(VLOOKUP($Y$7&amp;$AW$7&amp;$C43,'PCPP-UDR'!$A$5:$T$597,16,0),"")</f>
        <v>IIB-1</v>
      </c>
      <c r="S43" s="157"/>
      <c r="T43" s="157"/>
      <c r="U43" s="158"/>
      <c r="V43" s="415" t="str">
        <f>IFERROR(VLOOKUP(R43,COD!$P$2:$Q$25,2,FALSE),"")</f>
        <v>En la H.C no se evidencia el registro correcto de la prestación consignada en el FUA de acuerdo a lo establecido en la normatividad vigente del MINSA)</v>
      </c>
      <c r="W43" s="157"/>
      <c r="X43" s="157"/>
      <c r="Y43" s="157"/>
      <c r="Z43" s="157"/>
      <c r="AA43" s="157"/>
      <c r="AB43" s="157"/>
      <c r="AC43" s="157"/>
      <c r="AD43" s="157"/>
      <c r="AE43" s="157"/>
      <c r="AF43" s="157"/>
      <c r="AG43" s="157"/>
      <c r="AH43" s="157"/>
      <c r="AI43" s="157"/>
      <c r="AJ43" s="157"/>
      <c r="AK43" s="157"/>
      <c r="AL43" s="157"/>
      <c r="AM43" s="157"/>
      <c r="AN43" s="157"/>
      <c r="AO43" s="157"/>
      <c r="AP43" s="157"/>
      <c r="AQ43" s="157"/>
      <c r="AR43" s="157"/>
      <c r="AS43" s="158"/>
      <c r="AT43" s="416" t="str">
        <f>IF(V43&lt;&gt;"", VLOOKUP($Y$7&amp;$AW$7&amp;$C43,'PCPP-UDR'!$A$5:$T$597,9,0),"")</f>
        <v>MEDICINA GENERAL</v>
      </c>
      <c r="AU43" s="400"/>
      <c r="AV43" s="400"/>
      <c r="AW43" s="400"/>
      <c r="AX43" s="400"/>
      <c r="AY43" s="401"/>
      <c r="AZ43" s="413" t="str">
        <f>IF(V43&lt;&gt;"",VLOOKUP($Y$7&amp;$AW$7&amp;$C43,'PCPP-UDR'!$A$5:$T$597,8,0),"")</f>
        <v>MORENO ARELLANO DANITZA</v>
      </c>
      <c r="BA43" s="157"/>
      <c r="BB43" s="157"/>
      <c r="BC43" s="157"/>
      <c r="BD43" s="157"/>
      <c r="BE43" s="157"/>
      <c r="BF43" s="157"/>
      <c r="BG43" s="158"/>
    </row>
    <row r="44" ht="29.25" customHeight="1">
      <c r="C44" s="412">
        <v>7.0</v>
      </c>
      <c r="D44" s="158"/>
      <c r="E44" s="413" t="str">
        <f>IFERROR(VLOOKUP($Y$7&amp;$AW$7&amp;$C44,'PCPP-UDR'!$A$5:$T$5998,6,0),"")</f>
        <v>00006198-22-00005365</v>
      </c>
      <c r="F44" s="157"/>
      <c r="G44" s="157"/>
      <c r="H44" s="157"/>
      <c r="I44" s="157"/>
      <c r="J44" s="158"/>
      <c r="K44" s="414" t="str">
        <f>IFERROR(VLOOKUP($Y$7&amp;$AW$7&amp;$C44,'PCPP-UDR'!$A$5:$T$597,7,0),"")</f>
        <v>056</v>
      </c>
      <c r="L44" s="400"/>
      <c r="M44" s="401"/>
      <c r="N44" s="413">
        <f>IFERROR(VLOOKUP($Y$7&amp;$AW$7&amp;$C44,'PCPP-UDR'!$A$5:$T$597,10,0),"")</f>
        <v>40032</v>
      </c>
      <c r="O44" s="157"/>
      <c r="P44" s="157"/>
      <c r="Q44" s="158"/>
      <c r="R44" s="413" t="str">
        <f>IFERROR(VLOOKUP($Y$7&amp;$AW$7&amp;$C44,'PCPP-UDR'!$A$5:$T$597,16,0),"")</f>
        <v>IIB-3</v>
      </c>
      <c r="S44" s="157"/>
      <c r="T44" s="157"/>
      <c r="U44" s="158"/>
      <c r="V44" s="415" t="str">
        <f>IFERROR(VLOOKUP(R44,COD!$P$2:$Q$25,2,FALSE),"")</f>
        <v>No hay concordancia de los diagnósticos consignados  entre la Historia Clínica y FUA)</v>
      </c>
      <c r="W44" s="157"/>
      <c r="X44" s="157"/>
      <c r="Y44" s="157"/>
      <c r="Z44" s="157"/>
      <c r="AA44" s="157"/>
      <c r="AB44" s="157"/>
      <c r="AC44" s="157"/>
      <c r="AD44" s="157"/>
      <c r="AE44" s="157"/>
      <c r="AF44" s="157"/>
      <c r="AG44" s="157"/>
      <c r="AH44" s="157"/>
      <c r="AI44" s="157"/>
      <c r="AJ44" s="157"/>
      <c r="AK44" s="157"/>
      <c r="AL44" s="157"/>
      <c r="AM44" s="157"/>
      <c r="AN44" s="157"/>
      <c r="AO44" s="157"/>
      <c r="AP44" s="157"/>
      <c r="AQ44" s="157"/>
      <c r="AR44" s="157"/>
      <c r="AS44" s="158"/>
      <c r="AT44" s="416" t="str">
        <f>IF(V44&lt;&gt;"", VLOOKUP($Y$7&amp;$AW$7&amp;$C44,'PCPP-UDR'!$A$5:$T$597,9,0),"")</f>
        <v>MEDICINA GENERAL</v>
      </c>
      <c r="AU44" s="400"/>
      <c r="AV44" s="400"/>
      <c r="AW44" s="400"/>
      <c r="AX44" s="400"/>
      <c r="AY44" s="401"/>
      <c r="AZ44" s="413" t="str">
        <f>IF(V44&lt;&gt;"",VLOOKUP($Y$7&amp;$AW$7&amp;$C44,'PCPP-UDR'!$A$5:$T$597,8,0),"")</f>
        <v>CHIOTTI KANESHIMA ESTEBAN MARTIN</v>
      </c>
      <c r="BA44" s="157"/>
      <c r="BB44" s="157"/>
      <c r="BC44" s="157"/>
      <c r="BD44" s="157"/>
      <c r="BE44" s="157"/>
      <c r="BF44" s="157"/>
      <c r="BG44" s="158"/>
    </row>
    <row r="45" ht="29.25" customHeight="1">
      <c r="C45" s="412">
        <v>8.0</v>
      </c>
      <c r="D45" s="158"/>
      <c r="E45" s="413" t="str">
        <f>IFERROR(VLOOKUP($Y$7&amp;$AW$7&amp;$C45,'PCPP-UDR'!$A$5:$T$5998,6,0),"")</f>
        <v>00006198-22-00005453</v>
      </c>
      <c r="F45" s="157"/>
      <c r="G45" s="157"/>
      <c r="H45" s="157"/>
      <c r="I45" s="157"/>
      <c r="J45" s="158"/>
      <c r="K45" s="414" t="str">
        <f>IFERROR(VLOOKUP($Y$7&amp;$AW$7&amp;$C45,'PCPP-UDR'!$A$5:$T$597,7,0),"")</f>
        <v>056</v>
      </c>
      <c r="L45" s="400"/>
      <c r="M45" s="401"/>
      <c r="N45" s="413">
        <f>IFERROR(VLOOKUP($Y$7&amp;$AW$7&amp;$C45,'PCPP-UDR'!$A$5:$T$597,10,0),"")</f>
        <v>44654</v>
      </c>
      <c r="O45" s="157"/>
      <c r="P45" s="157"/>
      <c r="Q45" s="158"/>
      <c r="R45" s="413" t="str">
        <f>IFERROR(VLOOKUP($Y$7&amp;$AW$7&amp;$C45,'PCPP-UDR'!$A$5:$T$597,16,0),"")</f>
        <v>Ninguno</v>
      </c>
      <c r="S45" s="157"/>
      <c r="T45" s="157"/>
      <c r="U45" s="158"/>
      <c r="V45" s="415" t="str">
        <f>IFERROR(VLOOKUP(R45,COD!$P$2:$Q$25,2,FALSE),"")</f>
        <v/>
      </c>
      <c r="W45" s="157"/>
      <c r="X45" s="157"/>
      <c r="Y45" s="157"/>
      <c r="Z45" s="157"/>
      <c r="AA45" s="157"/>
      <c r="AB45" s="157"/>
      <c r="AC45" s="157"/>
      <c r="AD45" s="157"/>
      <c r="AE45" s="157"/>
      <c r="AF45" s="157"/>
      <c r="AG45" s="157"/>
      <c r="AH45" s="157"/>
      <c r="AI45" s="157"/>
      <c r="AJ45" s="157"/>
      <c r="AK45" s="157"/>
      <c r="AL45" s="157"/>
      <c r="AM45" s="157"/>
      <c r="AN45" s="157"/>
      <c r="AO45" s="157"/>
      <c r="AP45" s="157"/>
      <c r="AQ45" s="157"/>
      <c r="AR45" s="157"/>
      <c r="AS45" s="158"/>
      <c r="AT45" s="416" t="str">
        <f>IF(V45&lt;&gt;"", VLOOKUP($Y$7&amp;$AW$7&amp;$C45,'PCPP-UDR'!$A$5:$T$597,9,0),"")</f>
        <v/>
      </c>
      <c r="AU45" s="400"/>
      <c r="AV45" s="400"/>
      <c r="AW45" s="400"/>
      <c r="AX45" s="400"/>
      <c r="AY45" s="401"/>
      <c r="AZ45" s="413" t="str">
        <f>IF(V45&lt;&gt;"",VLOOKUP($Y$7&amp;$AW$7&amp;$C45,'PCPP-UDR'!$A$5:$T$597,8,0),"")</f>
        <v/>
      </c>
      <c r="BA45" s="157"/>
      <c r="BB45" s="157"/>
      <c r="BC45" s="157"/>
      <c r="BD45" s="157"/>
      <c r="BE45" s="157"/>
      <c r="BF45" s="157"/>
      <c r="BG45" s="158"/>
    </row>
    <row r="46" ht="29.25" customHeight="1">
      <c r="C46" s="412">
        <v>9.0</v>
      </c>
      <c r="D46" s="158"/>
      <c r="E46" s="413" t="str">
        <f>IFERROR(VLOOKUP($Y$7&amp;$AW$7&amp;$C46,'PCPP-UDR'!$A$5:$T$5998,6,0),"")</f>
        <v>00006198-22-00005991</v>
      </c>
      <c r="F46" s="157"/>
      <c r="G46" s="157"/>
      <c r="H46" s="157"/>
      <c r="I46" s="157"/>
      <c r="J46" s="158"/>
      <c r="K46" s="414" t="str">
        <f>IFERROR(VLOOKUP($Y$7&amp;$AW$7&amp;$C46,'PCPP-UDR'!$A$5:$T$597,7,0),"")</f>
        <v>056</v>
      </c>
      <c r="L46" s="400"/>
      <c r="M46" s="401"/>
      <c r="N46" s="413">
        <f>IFERROR(VLOOKUP($Y$7&amp;$AW$7&amp;$C46,'PCPP-UDR'!$A$5:$T$597,10,0),"")</f>
        <v>80641</v>
      </c>
      <c r="O46" s="157"/>
      <c r="P46" s="157"/>
      <c r="Q46" s="158"/>
      <c r="R46" s="413" t="str">
        <f>IFERROR(VLOOKUP($Y$7&amp;$AW$7&amp;$C46,'PCPP-UDR'!$A$5:$T$597,16,0),"")</f>
        <v>Ninguno</v>
      </c>
      <c r="S46" s="157"/>
      <c r="T46" s="157"/>
      <c r="U46" s="158"/>
      <c r="V46" s="415" t="str">
        <f>IFERROR(VLOOKUP(R46,COD!$P$2:$Q$25,2,FALSE),"")</f>
        <v/>
      </c>
      <c r="W46" s="157"/>
      <c r="X46" s="157"/>
      <c r="Y46" s="157"/>
      <c r="Z46" s="157"/>
      <c r="AA46" s="157"/>
      <c r="AB46" s="157"/>
      <c r="AC46" s="157"/>
      <c r="AD46" s="157"/>
      <c r="AE46" s="157"/>
      <c r="AF46" s="157"/>
      <c r="AG46" s="157"/>
      <c r="AH46" s="157"/>
      <c r="AI46" s="157"/>
      <c r="AJ46" s="157"/>
      <c r="AK46" s="157"/>
      <c r="AL46" s="157"/>
      <c r="AM46" s="157"/>
      <c r="AN46" s="157"/>
      <c r="AO46" s="157"/>
      <c r="AP46" s="157"/>
      <c r="AQ46" s="157"/>
      <c r="AR46" s="157"/>
      <c r="AS46" s="158"/>
      <c r="AT46" s="416" t="str">
        <f>IF(V46&lt;&gt;"", VLOOKUP($Y$7&amp;$AW$7&amp;$C46,'PCPP-UDR'!$A$5:$T$597,9,0),"")</f>
        <v/>
      </c>
      <c r="AU46" s="400"/>
      <c r="AV46" s="400"/>
      <c r="AW46" s="400"/>
      <c r="AX46" s="400"/>
      <c r="AY46" s="401"/>
      <c r="AZ46" s="413" t="str">
        <f>IF(V46&lt;&gt;"",VLOOKUP($Y$7&amp;$AW$7&amp;$C46,'PCPP-UDR'!$A$5:$T$597,8,0),"")</f>
        <v/>
      </c>
      <c r="BA46" s="157"/>
      <c r="BB46" s="157"/>
      <c r="BC46" s="157"/>
      <c r="BD46" s="157"/>
      <c r="BE46" s="157"/>
      <c r="BF46" s="157"/>
      <c r="BG46" s="158"/>
    </row>
    <row r="47" ht="29.25" customHeight="1">
      <c r="C47" s="412">
        <v>10.0</v>
      </c>
      <c r="D47" s="158"/>
      <c r="E47" s="413" t="str">
        <f>IFERROR(VLOOKUP($Y$7&amp;$AW$7&amp;$C47,'PCPP-UDR'!$A$5:$T$5998,6,0),"")</f>
        <v>00006198-22-00006578</v>
      </c>
      <c r="F47" s="157"/>
      <c r="G47" s="157"/>
      <c r="H47" s="157"/>
      <c r="I47" s="157"/>
      <c r="J47" s="158"/>
      <c r="K47" s="414" t="str">
        <f>IFERROR(VLOOKUP($Y$7&amp;$AW$7&amp;$C47,'PCPP-UDR'!$A$5:$T$597,7,0),"")</f>
        <v>056</v>
      </c>
      <c r="L47" s="400"/>
      <c r="M47" s="401"/>
      <c r="N47" s="413">
        <f>IFERROR(VLOOKUP($Y$7&amp;$AW$7&amp;$C47,'PCPP-UDR'!$A$5:$T$597,10,0),"")</f>
        <v>64684</v>
      </c>
      <c r="O47" s="157"/>
      <c r="P47" s="157"/>
      <c r="Q47" s="158"/>
      <c r="R47" s="413" t="str">
        <f>IFERROR(VLOOKUP($Y$7&amp;$AW$7&amp;$C47,'PCPP-UDR'!$A$5:$T$597,16,0),"")</f>
        <v>IIA-1</v>
      </c>
      <c r="S47" s="157"/>
      <c r="T47" s="157"/>
      <c r="U47" s="158"/>
      <c r="V47" s="415" t="str">
        <f>IFERROR(VLOOKUP(R47,COD!$P$2:$Q$25,2,FALSE),"")</f>
        <v>No se dispone físicamente de la Historia Clínica)</v>
      </c>
      <c r="W47" s="157"/>
      <c r="X47" s="157"/>
      <c r="Y47" s="157"/>
      <c r="Z47" s="157"/>
      <c r="AA47" s="157"/>
      <c r="AB47" s="157"/>
      <c r="AC47" s="157"/>
      <c r="AD47" s="157"/>
      <c r="AE47" s="157"/>
      <c r="AF47" s="157"/>
      <c r="AG47" s="157"/>
      <c r="AH47" s="157"/>
      <c r="AI47" s="157"/>
      <c r="AJ47" s="157"/>
      <c r="AK47" s="157"/>
      <c r="AL47" s="157"/>
      <c r="AM47" s="157"/>
      <c r="AN47" s="157"/>
      <c r="AO47" s="157"/>
      <c r="AP47" s="157"/>
      <c r="AQ47" s="157"/>
      <c r="AR47" s="157"/>
      <c r="AS47" s="158"/>
      <c r="AT47" s="416" t="str">
        <f>IF(V47&lt;&gt;"", VLOOKUP($Y$7&amp;$AW$7&amp;$C47,'PCPP-UDR'!$A$5:$T$597,9,0),"")</f>
        <v>MEDICINA GENERAL</v>
      </c>
      <c r="AU47" s="400"/>
      <c r="AV47" s="400"/>
      <c r="AW47" s="400"/>
      <c r="AX47" s="400"/>
      <c r="AY47" s="401"/>
      <c r="AZ47" s="413" t="str">
        <f>IF(V47&lt;&gt;"",VLOOKUP($Y$7&amp;$AW$7&amp;$C47,'PCPP-UDR'!$A$5:$T$597,8,0),"")</f>
        <v>GUTIERREZ CARUAJULCA EDUARDO MARTIN</v>
      </c>
      <c r="BA47" s="157"/>
      <c r="BB47" s="157"/>
      <c r="BC47" s="157"/>
      <c r="BD47" s="157"/>
      <c r="BE47" s="157"/>
      <c r="BF47" s="157"/>
      <c r="BG47" s="158"/>
    </row>
    <row r="48" ht="29.25" customHeight="1">
      <c r="C48" s="412">
        <v>11.0</v>
      </c>
      <c r="D48" s="158"/>
      <c r="E48" s="413" t="str">
        <f>IFERROR(VLOOKUP($Y$7&amp;$AW$7&amp;$C48,'PCPP-UDR'!$A$5:$T$5998,6,0),"")</f>
        <v>00006198-22-00007157</v>
      </c>
      <c r="F48" s="157"/>
      <c r="G48" s="157"/>
      <c r="H48" s="157"/>
      <c r="I48" s="157"/>
      <c r="J48" s="158"/>
      <c r="K48" s="414" t="str">
        <f>IFERROR(VLOOKUP($Y$7&amp;$AW$7&amp;$C48,'PCPP-UDR'!$A$5:$T$597,7,0),"")</f>
        <v>056</v>
      </c>
      <c r="L48" s="400"/>
      <c r="M48" s="401"/>
      <c r="N48" s="413">
        <f>IFERROR(VLOOKUP($Y$7&amp;$AW$7&amp;$C48,'PCPP-UDR'!$A$5:$T$597,10,0),"")</f>
        <v>34076</v>
      </c>
      <c r="O48" s="157"/>
      <c r="P48" s="157"/>
      <c r="Q48" s="158"/>
      <c r="R48" s="413" t="str">
        <f>IFERROR(VLOOKUP($Y$7&amp;$AW$7&amp;$C48,'PCPP-UDR'!$A$5:$T$597,16,0),"")</f>
        <v/>
      </c>
      <c r="S48" s="157"/>
      <c r="T48" s="157"/>
      <c r="U48" s="158"/>
      <c r="V48" s="415" t="str">
        <f>IFERROR(VLOOKUP(R48,COD!$P$2:$Q$25,2,FALSE),"")</f>
        <v/>
      </c>
      <c r="W48" s="157"/>
      <c r="X48" s="157"/>
      <c r="Y48" s="157"/>
      <c r="Z48" s="157"/>
      <c r="AA48" s="157"/>
      <c r="AB48" s="157"/>
      <c r="AC48" s="157"/>
      <c r="AD48" s="157"/>
      <c r="AE48" s="157"/>
      <c r="AF48" s="157"/>
      <c r="AG48" s="157"/>
      <c r="AH48" s="157"/>
      <c r="AI48" s="157"/>
      <c r="AJ48" s="157"/>
      <c r="AK48" s="157"/>
      <c r="AL48" s="157"/>
      <c r="AM48" s="157"/>
      <c r="AN48" s="157"/>
      <c r="AO48" s="157"/>
      <c r="AP48" s="157"/>
      <c r="AQ48" s="157"/>
      <c r="AR48" s="157"/>
      <c r="AS48" s="158"/>
      <c r="AT48" s="416" t="str">
        <f>IF(V48&lt;&gt;"", VLOOKUP($Y$7&amp;$AW$7&amp;$C48,'PCPP-UDR'!$A$5:$T$597,9,0),"")</f>
        <v/>
      </c>
      <c r="AU48" s="400"/>
      <c r="AV48" s="400"/>
      <c r="AW48" s="400"/>
      <c r="AX48" s="400"/>
      <c r="AY48" s="401"/>
      <c r="AZ48" s="413" t="str">
        <f>IF(V48&lt;&gt;"",VLOOKUP($Y$7&amp;$AW$7&amp;$C48,'PCPP-UDR'!$A$5:$T$597,8,0),"")</f>
        <v/>
      </c>
      <c r="BA48" s="157"/>
      <c r="BB48" s="157"/>
      <c r="BC48" s="157"/>
      <c r="BD48" s="157"/>
      <c r="BE48" s="157"/>
      <c r="BF48" s="157"/>
      <c r="BG48" s="158"/>
    </row>
    <row r="49" ht="29.25" customHeight="1">
      <c r="C49" s="412">
        <v>12.0</v>
      </c>
      <c r="D49" s="158"/>
      <c r="E49" s="413" t="str">
        <f>IFERROR(VLOOKUP($Y$7&amp;$AW$7&amp;$C49,'PCPP-UDR'!$A$5:$T$5998,6,0),"")</f>
        <v>00006198-22-00007297</v>
      </c>
      <c r="F49" s="157"/>
      <c r="G49" s="157"/>
      <c r="H49" s="157"/>
      <c r="I49" s="157"/>
      <c r="J49" s="158"/>
      <c r="K49" s="414" t="str">
        <f>IFERROR(VLOOKUP($Y$7&amp;$AW$7&amp;$C49,'PCPP-UDR'!$A$5:$T$597,7,0),"")</f>
        <v>056</v>
      </c>
      <c r="L49" s="400"/>
      <c r="M49" s="401"/>
      <c r="N49" s="413">
        <f>IFERROR(VLOOKUP($Y$7&amp;$AW$7&amp;$C49,'PCPP-UDR'!$A$5:$T$597,10,0),"")</f>
        <v>39890</v>
      </c>
      <c r="O49" s="157"/>
      <c r="P49" s="157"/>
      <c r="Q49" s="158"/>
      <c r="R49" s="413" t="str">
        <f>IFERROR(VLOOKUP($Y$7&amp;$AW$7&amp;$C49,'PCPP-UDR'!$A$5:$T$597,16,0),"")</f>
        <v>IIB-1</v>
      </c>
      <c r="S49" s="157"/>
      <c r="T49" s="157"/>
      <c r="U49" s="158"/>
      <c r="V49" s="415" t="str">
        <f>IFERROR(VLOOKUP(R49,COD!$P$2:$Q$25,2,FALSE),"")</f>
        <v>En la H.C no se evidencia el registro correcto de la prestación consignada en el FUA de acuerdo a lo establecido en la normatividad vigente del MINSA)</v>
      </c>
      <c r="W49" s="157"/>
      <c r="X49" s="157"/>
      <c r="Y49" s="157"/>
      <c r="Z49" s="157"/>
      <c r="AA49" s="157"/>
      <c r="AB49" s="157"/>
      <c r="AC49" s="157"/>
      <c r="AD49" s="157"/>
      <c r="AE49" s="157"/>
      <c r="AF49" s="157"/>
      <c r="AG49" s="157"/>
      <c r="AH49" s="157"/>
      <c r="AI49" s="157"/>
      <c r="AJ49" s="157"/>
      <c r="AK49" s="157"/>
      <c r="AL49" s="157"/>
      <c r="AM49" s="157"/>
      <c r="AN49" s="157"/>
      <c r="AO49" s="157"/>
      <c r="AP49" s="157"/>
      <c r="AQ49" s="157"/>
      <c r="AR49" s="157"/>
      <c r="AS49" s="158"/>
      <c r="AT49" s="416" t="str">
        <f>IF(V49&lt;&gt;"", VLOOKUP($Y$7&amp;$AW$7&amp;$C49,'PCPP-UDR'!$A$5:$T$597,9,0),"")</f>
        <v>MEDICINA GENERAL</v>
      </c>
      <c r="AU49" s="400"/>
      <c r="AV49" s="400"/>
      <c r="AW49" s="400"/>
      <c r="AX49" s="400"/>
      <c r="AY49" s="401"/>
      <c r="AZ49" s="413" t="str">
        <f>IF(V49&lt;&gt;"",VLOOKUP($Y$7&amp;$AW$7&amp;$C49,'PCPP-UDR'!$A$5:$T$597,8,0),"")</f>
        <v>CHIOTTI KANESHIMA ESTEBAN MARTIN</v>
      </c>
      <c r="BA49" s="157"/>
      <c r="BB49" s="157"/>
      <c r="BC49" s="157"/>
      <c r="BD49" s="157"/>
      <c r="BE49" s="157"/>
      <c r="BF49" s="157"/>
      <c r="BG49" s="158"/>
    </row>
    <row r="50" ht="29.25" customHeight="1">
      <c r="C50" s="412">
        <v>13.0</v>
      </c>
      <c r="D50" s="158"/>
      <c r="E50" s="413" t="str">
        <f>IFERROR(VLOOKUP($Y$7&amp;$AW$7&amp;$C50,'PCPP-UDR'!$A$5:$T$5998,6,0),"")</f>
        <v>00006198-22-00007368</v>
      </c>
      <c r="F50" s="157"/>
      <c r="G50" s="157"/>
      <c r="H50" s="157"/>
      <c r="I50" s="157"/>
      <c r="J50" s="158"/>
      <c r="K50" s="414" t="str">
        <f>IFERROR(VLOOKUP($Y$7&amp;$AW$7&amp;$C50,'PCPP-UDR'!$A$5:$T$597,7,0),"")</f>
        <v>056</v>
      </c>
      <c r="L50" s="400"/>
      <c r="M50" s="401"/>
      <c r="N50" s="413">
        <f>IFERROR(VLOOKUP($Y$7&amp;$AW$7&amp;$C50,'PCPP-UDR'!$A$5:$T$597,10,0),"")</f>
        <v>78231</v>
      </c>
      <c r="O50" s="157"/>
      <c r="P50" s="157"/>
      <c r="Q50" s="158"/>
      <c r="R50" s="413" t="str">
        <f>IFERROR(VLOOKUP($Y$7&amp;$AW$7&amp;$C50,'PCPP-UDR'!$A$5:$T$597,16,0),"")</f>
        <v>IIB-3</v>
      </c>
      <c r="S50" s="157"/>
      <c r="T50" s="157"/>
      <c r="U50" s="158"/>
      <c r="V50" s="415" t="str">
        <f>IFERROR(VLOOKUP(R50,COD!$P$2:$Q$25,2,FALSE),"")</f>
        <v>No hay concordancia de los diagnósticos consignados  entre la Historia Clínica y FUA)</v>
      </c>
      <c r="W50" s="157"/>
      <c r="X50" s="157"/>
      <c r="Y50" s="157"/>
      <c r="Z50" s="157"/>
      <c r="AA50" s="157"/>
      <c r="AB50" s="157"/>
      <c r="AC50" s="157"/>
      <c r="AD50" s="157"/>
      <c r="AE50" s="157"/>
      <c r="AF50" s="157"/>
      <c r="AG50" s="157"/>
      <c r="AH50" s="157"/>
      <c r="AI50" s="157"/>
      <c r="AJ50" s="157"/>
      <c r="AK50" s="157"/>
      <c r="AL50" s="157"/>
      <c r="AM50" s="157"/>
      <c r="AN50" s="157"/>
      <c r="AO50" s="157"/>
      <c r="AP50" s="157"/>
      <c r="AQ50" s="157"/>
      <c r="AR50" s="157"/>
      <c r="AS50" s="158"/>
      <c r="AT50" s="416" t="str">
        <f>IF(V50&lt;&gt;"", VLOOKUP($Y$7&amp;$AW$7&amp;$C50,'PCPP-UDR'!$A$5:$T$597,9,0),"")</f>
        <v>MEDICINA GENERAL</v>
      </c>
      <c r="AU50" s="400"/>
      <c r="AV50" s="400"/>
      <c r="AW50" s="400"/>
      <c r="AX50" s="400"/>
      <c r="AY50" s="401"/>
      <c r="AZ50" s="413" t="str">
        <f>IF(V50&lt;&gt;"",VLOOKUP($Y$7&amp;$AW$7&amp;$C50,'PCPP-UDR'!$A$5:$T$597,8,0),"")</f>
        <v>BARCENA VALDEIGLESIAS ENRIQUE</v>
      </c>
      <c r="BA50" s="157"/>
      <c r="BB50" s="157"/>
      <c r="BC50" s="157"/>
      <c r="BD50" s="157"/>
      <c r="BE50" s="157"/>
      <c r="BF50" s="157"/>
      <c r="BG50" s="158"/>
    </row>
    <row r="51" ht="29.25" customHeight="1">
      <c r="C51" s="412">
        <v>14.0</v>
      </c>
      <c r="D51" s="158"/>
      <c r="E51" s="413" t="str">
        <f>IFERROR(VLOOKUP($Y$7&amp;$AW$7&amp;$C51,'PCPP-UDR'!$A$5:$T$5998,6,0),"")</f>
        <v>00006198-22-00007592</v>
      </c>
      <c r="F51" s="157"/>
      <c r="G51" s="157"/>
      <c r="H51" s="157"/>
      <c r="I51" s="157"/>
      <c r="J51" s="158"/>
      <c r="K51" s="414" t="str">
        <f>IFERROR(VLOOKUP($Y$7&amp;$AW$7&amp;$C51,'PCPP-UDR'!$A$5:$T$597,7,0),"")</f>
        <v>056</v>
      </c>
      <c r="L51" s="400"/>
      <c r="M51" s="401"/>
      <c r="N51" s="413">
        <f>IFERROR(VLOOKUP($Y$7&amp;$AW$7&amp;$C51,'PCPP-UDR'!$A$5:$T$597,10,0),"")</f>
        <v>5829</v>
      </c>
      <c r="O51" s="157"/>
      <c r="P51" s="157"/>
      <c r="Q51" s="158"/>
      <c r="R51" s="413" t="str">
        <f>IFERROR(VLOOKUP($Y$7&amp;$AW$7&amp;$C51,'PCPP-UDR'!$A$5:$T$597,16,0),"")</f>
        <v>Ninguno</v>
      </c>
      <c r="S51" s="157"/>
      <c r="T51" s="157"/>
      <c r="U51" s="158"/>
      <c r="V51" s="415" t="str">
        <f>IFERROR(VLOOKUP(R51,COD!$P$2:$Q$25,2,FALSE),"")</f>
        <v/>
      </c>
      <c r="W51" s="157"/>
      <c r="X51" s="157"/>
      <c r="Y51" s="157"/>
      <c r="Z51" s="157"/>
      <c r="AA51" s="157"/>
      <c r="AB51" s="157"/>
      <c r="AC51" s="157"/>
      <c r="AD51" s="157"/>
      <c r="AE51" s="157"/>
      <c r="AF51" s="157"/>
      <c r="AG51" s="157"/>
      <c r="AH51" s="157"/>
      <c r="AI51" s="157"/>
      <c r="AJ51" s="157"/>
      <c r="AK51" s="157"/>
      <c r="AL51" s="157"/>
      <c r="AM51" s="157"/>
      <c r="AN51" s="157"/>
      <c r="AO51" s="157"/>
      <c r="AP51" s="157"/>
      <c r="AQ51" s="157"/>
      <c r="AR51" s="157"/>
      <c r="AS51" s="158"/>
      <c r="AT51" s="416" t="str">
        <f>IF(V51&lt;&gt;"", VLOOKUP($Y$7&amp;$AW$7&amp;$C51,'PCPP-UDR'!$A$5:$T$597,9,0),"")</f>
        <v/>
      </c>
      <c r="AU51" s="400"/>
      <c r="AV51" s="400"/>
      <c r="AW51" s="400"/>
      <c r="AX51" s="400"/>
      <c r="AY51" s="401"/>
      <c r="AZ51" s="413" t="str">
        <f>IF(V51&lt;&gt;"",VLOOKUP($Y$7&amp;$AW$7&amp;$C51,'PCPP-UDR'!$A$5:$T$597,8,0),"")</f>
        <v/>
      </c>
      <c r="BA51" s="157"/>
      <c r="BB51" s="157"/>
      <c r="BC51" s="157"/>
      <c r="BD51" s="157"/>
      <c r="BE51" s="157"/>
      <c r="BF51" s="157"/>
      <c r="BG51" s="158"/>
    </row>
    <row r="52" ht="29.25" customHeight="1">
      <c r="C52" s="412">
        <v>15.0</v>
      </c>
      <c r="D52" s="158"/>
      <c r="E52" s="413" t="str">
        <f>IFERROR(VLOOKUP($Y$7&amp;$AW$7&amp;$C52,'PCPP-UDR'!$A$5:$T$5998,6,0),"")</f>
        <v>00006198-22-00007630</v>
      </c>
      <c r="F52" s="157"/>
      <c r="G52" s="157"/>
      <c r="H52" s="157"/>
      <c r="I52" s="157"/>
      <c r="J52" s="158"/>
      <c r="K52" s="414" t="str">
        <f>IFERROR(VLOOKUP($Y$7&amp;$AW$7&amp;$C52,'PCPP-UDR'!$A$5:$T$597,7,0),"")</f>
        <v>056</v>
      </c>
      <c r="L52" s="400"/>
      <c r="M52" s="401"/>
      <c r="N52" s="413">
        <f>IFERROR(VLOOKUP($Y$7&amp;$AW$7&amp;$C52,'PCPP-UDR'!$A$5:$T$597,10,0),"")</f>
        <v>64815</v>
      </c>
      <c r="O52" s="157"/>
      <c r="P52" s="157"/>
      <c r="Q52" s="158"/>
      <c r="R52" s="413" t="str">
        <f>IFERROR(VLOOKUP($Y$7&amp;$AW$7&amp;$C52,'PCPP-UDR'!$A$5:$T$597,16,0),"")</f>
        <v>Ninguno</v>
      </c>
      <c r="S52" s="157"/>
      <c r="T52" s="157"/>
      <c r="U52" s="158"/>
      <c r="V52" s="415" t="str">
        <f>IFERROR(VLOOKUP(R52,COD!$P$2:$Q$25,2,FALSE),"")</f>
        <v/>
      </c>
      <c r="W52" s="157"/>
      <c r="X52" s="157"/>
      <c r="Y52" s="157"/>
      <c r="Z52" s="157"/>
      <c r="AA52" s="157"/>
      <c r="AB52" s="157"/>
      <c r="AC52" s="157"/>
      <c r="AD52" s="157"/>
      <c r="AE52" s="157"/>
      <c r="AF52" s="157"/>
      <c r="AG52" s="157"/>
      <c r="AH52" s="157"/>
      <c r="AI52" s="157"/>
      <c r="AJ52" s="157"/>
      <c r="AK52" s="157"/>
      <c r="AL52" s="157"/>
      <c r="AM52" s="157"/>
      <c r="AN52" s="157"/>
      <c r="AO52" s="157"/>
      <c r="AP52" s="157"/>
      <c r="AQ52" s="157"/>
      <c r="AR52" s="157"/>
      <c r="AS52" s="158"/>
      <c r="AT52" s="416" t="str">
        <f>IF(V52&lt;&gt;"", VLOOKUP($Y$7&amp;$AW$7&amp;$C52,'PCPP-UDR'!$A$5:$T$597,9,0),"")</f>
        <v/>
      </c>
      <c r="AU52" s="400"/>
      <c r="AV52" s="400"/>
      <c r="AW52" s="400"/>
      <c r="AX52" s="400"/>
      <c r="AY52" s="401"/>
      <c r="AZ52" s="413" t="str">
        <f>IF(V52&lt;&gt;"",VLOOKUP($Y$7&amp;$AW$7&amp;$C52,'PCPP-UDR'!$A$5:$T$597,8,0),"")</f>
        <v/>
      </c>
      <c r="BA52" s="157"/>
      <c r="BB52" s="157"/>
      <c r="BC52" s="157"/>
      <c r="BD52" s="157"/>
      <c r="BE52" s="157"/>
      <c r="BF52" s="157"/>
      <c r="BG52" s="158"/>
    </row>
    <row r="53" ht="29.25" customHeight="1">
      <c r="C53" s="412">
        <v>16.0</v>
      </c>
      <c r="D53" s="158"/>
      <c r="E53" s="413" t="str">
        <f>IFERROR(VLOOKUP($Y$7&amp;$AW$7&amp;$C53,'PCPP-UDR'!$A$5:$T$5998,6,0),"")</f>
        <v>00006198-22-00007983</v>
      </c>
      <c r="F53" s="157"/>
      <c r="G53" s="157"/>
      <c r="H53" s="157"/>
      <c r="I53" s="157"/>
      <c r="J53" s="158"/>
      <c r="K53" s="414" t="str">
        <f>IFERROR(VLOOKUP($Y$7&amp;$AW$7&amp;$C53,'PCPP-UDR'!$A$5:$T$597,7,0),"")</f>
        <v>056</v>
      </c>
      <c r="L53" s="400"/>
      <c r="M53" s="401"/>
      <c r="N53" s="413">
        <f>IFERROR(VLOOKUP($Y$7&amp;$AW$7&amp;$C53,'PCPP-UDR'!$A$5:$T$597,10,0),"")</f>
        <v>9149</v>
      </c>
      <c r="O53" s="157"/>
      <c r="P53" s="157"/>
      <c r="Q53" s="158"/>
      <c r="R53" s="413" t="str">
        <f>IFERROR(VLOOKUP($Y$7&amp;$AW$7&amp;$C53,'PCPP-UDR'!$A$5:$T$597,16,0),"")</f>
        <v>IIB-3</v>
      </c>
      <c r="S53" s="157"/>
      <c r="T53" s="157"/>
      <c r="U53" s="158"/>
      <c r="V53" s="415" t="str">
        <f>IFERROR(VLOOKUP(R53,COD!$P$2:$Q$25,2,FALSE),"")</f>
        <v>No hay concordancia de los diagnósticos consignados  entre la Historia Clínica y FUA)</v>
      </c>
      <c r="W53" s="157"/>
      <c r="X53" s="157"/>
      <c r="Y53" s="157"/>
      <c r="Z53" s="157"/>
      <c r="AA53" s="157"/>
      <c r="AB53" s="157"/>
      <c r="AC53" s="157"/>
      <c r="AD53" s="157"/>
      <c r="AE53" s="157"/>
      <c r="AF53" s="157"/>
      <c r="AG53" s="157"/>
      <c r="AH53" s="157"/>
      <c r="AI53" s="157"/>
      <c r="AJ53" s="157"/>
      <c r="AK53" s="157"/>
      <c r="AL53" s="157"/>
      <c r="AM53" s="157"/>
      <c r="AN53" s="157"/>
      <c r="AO53" s="157"/>
      <c r="AP53" s="157"/>
      <c r="AQ53" s="157"/>
      <c r="AR53" s="157"/>
      <c r="AS53" s="158"/>
      <c r="AT53" s="416" t="str">
        <f>IF(V53&lt;&gt;"", VLOOKUP($Y$7&amp;$AW$7&amp;$C53,'PCPP-UDR'!$A$5:$T$597,9,0),"")</f>
        <v>MEDICINA GENERAL</v>
      </c>
      <c r="AU53" s="400"/>
      <c r="AV53" s="400"/>
      <c r="AW53" s="400"/>
      <c r="AX53" s="400"/>
      <c r="AY53" s="401"/>
      <c r="AZ53" s="413" t="str">
        <f>IF(V53&lt;&gt;"",VLOOKUP($Y$7&amp;$AW$7&amp;$C53,'PCPP-UDR'!$A$5:$T$597,8,0),"")</f>
        <v>GUTIERREZ CARUAJULCA EDUARDO MARTIN</v>
      </c>
      <c r="BA53" s="157"/>
      <c r="BB53" s="157"/>
      <c r="BC53" s="157"/>
      <c r="BD53" s="157"/>
      <c r="BE53" s="157"/>
      <c r="BF53" s="157"/>
      <c r="BG53" s="158"/>
    </row>
    <row r="54" ht="29.25" customHeight="1">
      <c r="C54" s="412">
        <v>17.0</v>
      </c>
      <c r="D54" s="158"/>
      <c r="E54" s="413" t="str">
        <f>IFERROR(VLOOKUP($Y$7&amp;$AW$7&amp;$C54,'PCPP-UDR'!$A$5:$T$5998,6,0),"")</f>
        <v>00006198-22-00008289</v>
      </c>
      <c r="F54" s="157"/>
      <c r="G54" s="157"/>
      <c r="H54" s="157"/>
      <c r="I54" s="157"/>
      <c r="J54" s="158"/>
      <c r="K54" s="414" t="str">
        <f>IFERROR(VLOOKUP($Y$7&amp;$AW$7&amp;$C54,'PCPP-UDR'!$A$5:$T$597,7,0),"")</f>
        <v>056</v>
      </c>
      <c r="L54" s="400"/>
      <c r="M54" s="401"/>
      <c r="N54" s="413">
        <f>IFERROR(VLOOKUP($Y$7&amp;$AW$7&amp;$C54,'PCPP-UDR'!$A$5:$T$597,10,0),"")</f>
        <v>39346</v>
      </c>
      <c r="O54" s="157"/>
      <c r="P54" s="157"/>
      <c r="Q54" s="158"/>
      <c r="R54" s="413" t="str">
        <f>IFERROR(VLOOKUP($Y$7&amp;$AW$7&amp;$C54,'PCPP-UDR'!$A$5:$T$597,16,0),"")</f>
        <v>IIB-1</v>
      </c>
      <c r="S54" s="157"/>
      <c r="T54" s="157"/>
      <c r="U54" s="158"/>
      <c r="V54" s="415" t="str">
        <f>IFERROR(VLOOKUP(R54,COD!$P$2:$Q$25,2,FALSE),"")</f>
        <v>En la H.C no se evidencia el registro correcto de la prestación consignada en el FUA de acuerdo a lo establecido en la normatividad vigente del MINSA)</v>
      </c>
      <c r="W54" s="157"/>
      <c r="X54" s="157"/>
      <c r="Y54" s="157"/>
      <c r="Z54" s="157"/>
      <c r="AA54" s="157"/>
      <c r="AB54" s="157"/>
      <c r="AC54" s="157"/>
      <c r="AD54" s="157"/>
      <c r="AE54" s="157"/>
      <c r="AF54" s="157"/>
      <c r="AG54" s="157"/>
      <c r="AH54" s="157"/>
      <c r="AI54" s="157"/>
      <c r="AJ54" s="157"/>
      <c r="AK54" s="157"/>
      <c r="AL54" s="157"/>
      <c r="AM54" s="157"/>
      <c r="AN54" s="157"/>
      <c r="AO54" s="157"/>
      <c r="AP54" s="157"/>
      <c r="AQ54" s="157"/>
      <c r="AR54" s="157"/>
      <c r="AS54" s="158"/>
      <c r="AT54" s="416" t="str">
        <f>IF(V54&lt;&gt;"", VLOOKUP($Y$7&amp;$AW$7&amp;$C54,'PCPP-UDR'!$A$5:$T$597,9,0),"")</f>
        <v>MEDICINA GENERAL</v>
      </c>
      <c r="AU54" s="400"/>
      <c r="AV54" s="400"/>
      <c r="AW54" s="400"/>
      <c r="AX54" s="400"/>
      <c r="AY54" s="401"/>
      <c r="AZ54" s="413" t="str">
        <f>IF(V54&lt;&gt;"",VLOOKUP($Y$7&amp;$AW$7&amp;$C54,'PCPP-UDR'!$A$5:$T$597,8,0),"")</f>
        <v>BARCENA VALDEIGLESIAS ENRIQUE</v>
      </c>
      <c r="BA54" s="157"/>
      <c r="BB54" s="157"/>
      <c r="BC54" s="157"/>
      <c r="BD54" s="157"/>
      <c r="BE54" s="157"/>
      <c r="BF54" s="157"/>
      <c r="BG54" s="158"/>
    </row>
    <row r="55" ht="29.25" customHeight="1">
      <c r="C55" s="412">
        <v>18.0</v>
      </c>
      <c r="D55" s="158"/>
      <c r="E55" s="413" t="str">
        <f>IFERROR(VLOOKUP($Y$7&amp;$AW$7&amp;$C55,'PCPP-UDR'!$A$5:$T$5998,6,0),"")</f>
        <v>00006198-22-00008316</v>
      </c>
      <c r="F55" s="157"/>
      <c r="G55" s="157"/>
      <c r="H55" s="157"/>
      <c r="I55" s="157"/>
      <c r="J55" s="158"/>
      <c r="K55" s="414" t="str">
        <f>IFERROR(VLOOKUP($Y$7&amp;$AW$7&amp;$C55,'PCPP-UDR'!$A$5:$T$597,7,0),"")</f>
        <v>056</v>
      </c>
      <c r="L55" s="400"/>
      <c r="M55" s="401"/>
      <c r="N55" s="413">
        <f>IFERROR(VLOOKUP($Y$7&amp;$AW$7&amp;$C55,'PCPP-UDR'!$A$5:$T$597,10,0),"")</f>
        <v>82352</v>
      </c>
      <c r="O55" s="157"/>
      <c r="P55" s="157"/>
      <c r="Q55" s="158"/>
      <c r="R55" s="413" t="str">
        <f>IFERROR(VLOOKUP($Y$7&amp;$AW$7&amp;$C55,'PCPP-UDR'!$A$5:$T$597,16,0),"")</f>
        <v>Ninguno</v>
      </c>
      <c r="S55" s="157"/>
      <c r="T55" s="157"/>
      <c r="U55" s="158"/>
      <c r="V55" s="415" t="str">
        <f>IFERROR(VLOOKUP(R55,COD!$P$2:$Q$25,2,FALSE),"")</f>
        <v/>
      </c>
      <c r="W55" s="157"/>
      <c r="X55" s="157"/>
      <c r="Y55" s="157"/>
      <c r="Z55" s="157"/>
      <c r="AA55" s="157"/>
      <c r="AB55" s="157"/>
      <c r="AC55" s="157"/>
      <c r="AD55" s="157"/>
      <c r="AE55" s="157"/>
      <c r="AF55" s="157"/>
      <c r="AG55" s="157"/>
      <c r="AH55" s="157"/>
      <c r="AI55" s="157"/>
      <c r="AJ55" s="157"/>
      <c r="AK55" s="157"/>
      <c r="AL55" s="157"/>
      <c r="AM55" s="157"/>
      <c r="AN55" s="157"/>
      <c r="AO55" s="157"/>
      <c r="AP55" s="157"/>
      <c r="AQ55" s="157"/>
      <c r="AR55" s="157"/>
      <c r="AS55" s="158"/>
      <c r="AT55" s="416" t="str">
        <f>IF(V55&lt;&gt;"", VLOOKUP($Y$7&amp;$AW$7&amp;$C55,'PCPP-UDR'!$A$5:$T$597,9,0),"")</f>
        <v/>
      </c>
      <c r="AU55" s="400"/>
      <c r="AV55" s="400"/>
      <c r="AW55" s="400"/>
      <c r="AX55" s="400"/>
      <c r="AY55" s="401"/>
      <c r="AZ55" s="413" t="str">
        <f>IF(V55&lt;&gt;"",VLOOKUP($Y$7&amp;$AW$7&amp;$C55,'PCPP-UDR'!$A$5:$T$597,8,0),"")</f>
        <v/>
      </c>
      <c r="BA55" s="157"/>
      <c r="BB55" s="157"/>
      <c r="BC55" s="157"/>
      <c r="BD55" s="157"/>
      <c r="BE55" s="157"/>
      <c r="BF55" s="157"/>
      <c r="BG55" s="158"/>
    </row>
    <row r="56" ht="29.25" customHeight="1">
      <c r="C56" s="412">
        <v>19.0</v>
      </c>
      <c r="D56" s="158"/>
      <c r="E56" s="413" t="str">
        <f>IFERROR(VLOOKUP($Y$7&amp;$AW$7&amp;$C56,'PCPP-UDR'!$A$5:$T$5998,6,0),"")</f>
        <v>00006198-22-00008357</v>
      </c>
      <c r="F56" s="157"/>
      <c r="G56" s="157"/>
      <c r="H56" s="157"/>
      <c r="I56" s="157"/>
      <c r="J56" s="158"/>
      <c r="K56" s="414" t="str">
        <f>IFERROR(VLOOKUP($Y$7&amp;$AW$7&amp;$C56,'PCPP-UDR'!$A$5:$T$597,7,0),"")</f>
        <v>056</v>
      </c>
      <c r="L56" s="400"/>
      <c r="M56" s="401"/>
      <c r="N56" s="413">
        <f>IFERROR(VLOOKUP($Y$7&amp;$AW$7&amp;$C56,'PCPP-UDR'!$A$5:$T$597,10,0),"")</f>
        <v>34874</v>
      </c>
      <c r="O56" s="157"/>
      <c r="P56" s="157"/>
      <c r="Q56" s="158"/>
      <c r="R56" s="413" t="str">
        <f>IFERROR(VLOOKUP($Y$7&amp;$AW$7&amp;$C56,'PCPP-UDR'!$A$5:$T$597,16,0),"")</f>
        <v>Ninguno</v>
      </c>
      <c r="S56" s="157"/>
      <c r="T56" s="157"/>
      <c r="U56" s="158"/>
      <c r="V56" s="415" t="str">
        <f>IFERROR(VLOOKUP(R56,COD!$P$2:$Q$25,2,FALSE),"")</f>
        <v/>
      </c>
      <c r="W56" s="157"/>
      <c r="X56" s="157"/>
      <c r="Y56" s="157"/>
      <c r="Z56" s="157"/>
      <c r="AA56" s="157"/>
      <c r="AB56" s="157"/>
      <c r="AC56" s="157"/>
      <c r="AD56" s="157"/>
      <c r="AE56" s="157"/>
      <c r="AF56" s="157"/>
      <c r="AG56" s="157"/>
      <c r="AH56" s="157"/>
      <c r="AI56" s="157"/>
      <c r="AJ56" s="157"/>
      <c r="AK56" s="157"/>
      <c r="AL56" s="157"/>
      <c r="AM56" s="157"/>
      <c r="AN56" s="157"/>
      <c r="AO56" s="157"/>
      <c r="AP56" s="157"/>
      <c r="AQ56" s="157"/>
      <c r="AR56" s="157"/>
      <c r="AS56" s="158"/>
      <c r="AT56" s="416" t="str">
        <f>IF(V56&lt;&gt;"", VLOOKUP($Y$7&amp;$AW$7&amp;$C56,'PCPP-UDR'!$A$5:$T$597,9,0),"")</f>
        <v/>
      </c>
      <c r="AU56" s="400"/>
      <c r="AV56" s="400"/>
      <c r="AW56" s="400"/>
      <c r="AX56" s="400"/>
      <c r="AY56" s="401"/>
      <c r="AZ56" s="413" t="str">
        <f>IF(V56&lt;&gt;"",VLOOKUP($Y$7&amp;$AW$7&amp;$C56,'PCPP-UDR'!$A$5:$T$597,8,0),"")</f>
        <v/>
      </c>
      <c r="BA56" s="157"/>
      <c r="BB56" s="157"/>
      <c r="BC56" s="157"/>
      <c r="BD56" s="157"/>
      <c r="BE56" s="157"/>
      <c r="BF56" s="157"/>
      <c r="BG56" s="158"/>
    </row>
    <row r="57" ht="29.25" customHeight="1">
      <c r="C57" s="412">
        <v>20.0</v>
      </c>
      <c r="D57" s="158"/>
      <c r="E57" s="413" t="str">
        <f>IFERROR(VLOOKUP($Y$7&amp;$AW$7&amp;$C57,'PCPP-UDR'!$A$5:$T$5998,6,0),"")</f>
        <v>00006198-22-00008380</v>
      </c>
      <c r="F57" s="157"/>
      <c r="G57" s="157"/>
      <c r="H57" s="157"/>
      <c r="I57" s="157"/>
      <c r="J57" s="158"/>
      <c r="K57" s="414" t="str">
        <f>IFERROR(VLOOKUP($Y$7&amp;$AW$7&amp;$C57,'PCPP-UDR'!$A$5:$T$597,7,0),"")</f>
        <v>056</v>
      </c>
      <c r="L57" s="400"/>
      <c r="M57" s="401"/>
      <c r="N57" s="413">
        <f>IFERROR(VLOOKUP($Y$7&amp;$AW$7&amp;$C57,'PCPP-UDR'!$A$5:$T$597,10,0),"")</f>
        <v>34103</v>
      </c>
      <c r="O57" s="157"/>
      <c r="P57" s="157"/>
      <c r="Q57" s="158"/>
      <c r="R57" s="413" t="str">
        <f>IFERROR(VLOOKUP($Y$7&amp;$AW$7&amp;$C57,'PCPP-UDR'!$A$5:$T$597,16,0),"")</f>
        <v>IIB-1</v>
      </c>
      <c r="S57" s="157"/>
      <c r="T57" s="157"/>
      <c r="U57" s="158"/>
      <c r="V57" s="415" t="str">
        <f>IFERROR(VLOOKUP(R57,COD!$P$2:$Q$25,2,FALSE),"")</f>
        <v>En la H.C no se evidencia el registro correcto de la prestación consignada en el FUA de acuerdo a lo establecido en la normatividad vigente del MINSA)</v>
      </c>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8"/>
      <c r="AT57" s="416" t="str">
        <f>IF(V57&lt;&gt;"", VLOOKUP($Y$7&amp;$AW$7&amp;$C57,'PCPP-UDR'!$A$5:$T$597,9,0),"")</f>
        <v>MEDICINA GENERAL</v>
      </c>
      <c r="AU57" s="400"/>
      <c r="AV57" s="400"/>
      <c r="AW57" s="400"/>
      <c r="AX57" s="400"/>
      <c r="AY57" s="401"/>
      <c r="AZ57" s="413" t="str">
        <f>IF(V57&lt;&gt;"",VLOOKUP($Y$7&amp;$AW$7&amp;$C57,'PCPP-UDR'!$A$5:$T$597,8,0),"")</f>
        <v>BARCENA VALDEIGLESIAS ENRIQUE</v>
      </c>
      <c r="BA57" s="157"/>
      <c r="BB57" s="157"/>
      <c r="BC57" s="157"/>
      <c r="BD57" s="157"/>
      <c r="BE57" s="157"/>
      <c r="BF57" s="157"/>
      <c r="BG57" s="158"/>
    </row>
    <row r="58" ht="29.25" customHeight="1">
      <c r="C58" s="412">
        <v>21.0</v>
      </c>
      <c r="D58" s="158"/>
      <c r="E58" s="413" t="str">
        <f>IFERROR(VLOOKUP($Y$7&amp;$AW$7&amp;$C58,'PCPP-UDR'!$A$5:$T$5998,6,0),"")</f>
        <v>00006198-22-00008445</v>
      </c>
      <c r="F58" s="157"/>
      <c r="G58" s="157"/>
      <c r="H58" s="157"/>
      <c r="I58" s="157"/>
      <c r="J58" s="158"/>
      <c r="K58" s="414" t="str">
        <f>IFERROR(VLOOKUP($Y$7&amp;$AW$7&amp;$C58,'PCPP-UDR'!$A$5:$T$597,7,0),"")</f>
        <v>056</v>
      </c>
      <c r="L58" s="400"/>
      <c r="M58" s="401"/>
      <c r="N58" s="413">
        <f>IFERROR(VLOOKUP($Y$7&amp;$AW$7&amp;$C58,'PCPP-UDR'!$A$5:$T$597,10,0),"")</f>
        <v>82372</v>
      </c>
      <c r="O58" s="157"/>
      <c r="P58" s="157"/>
      <c r="Q58" s="158"/>
      <c r="R58" s="413" t="str">
        <f>IFERROR(VLOOKUP($Y$7&amp;$AW$7&amp;$C58,'PCPP-UDR'!$A$5:$T$597,16,0),"")</f>
        <v>Ninguno</v>
      </c>
      <c r="S58" s="157"/>
      <c r="T58" s="157"/>
      <c r="U58" s="158"/>
      <c r="V58" s="415" t="str">
        <f>IFERROR(VLOOKUP(R58,COD!$P$2:$Q$25,2,FALSE),"")</f>
        <v/>
      </c>
      <c r="W58" s="157"/>
      <c r="X58" s="157"/>
      <c r="Y58" s="157"/>
      <c r="Z58" s="157"/>
      <c r="AA58" s="157"/>
      <c r="AB58" s="157"/>
      <c r="AC58" s="157"/>
      <c r="AD58" s="157"/>
      <c r="AE58" s="157"/>
      <c r="AF58" s="157"/>
      <c r="AG58" s="157"/>
      <c r="AH58" s="157"/>
      <c r="AI58" s="157"/>
      <c r="AJ58" s="157"/>
      <c r="AK58" s="157"/>
      <c r="AL58" s="157"/>
      <c r="AM58" s="157"/>
      <c r="AN58" s="157"/>
      <c r="AO58" s="157"/>
      <c r="AP58" s="157"/>
      <c r="AQ58" s="157"/>
      <c r="AR58" s="157"/>
      <c r="AS58" s="158"/>
      <c r="AT58" s="416" t="str">
        <f>IF(V58&lt;&gt;"", VLOOKUP($Y$7&amp;$AW$7&amp;$C58,'PCPP-UDR'!$A$5:$T$597,9,0),"")</f>
        <v/>
      </c>
      <c r="AU58" s="400"/>
      <c r="AV58" s="400"/>
      <c r="AW58" s="400"/>
      <c r="AX58" s="400"/>
      <c r="AY58" s="401"/>
      <c r="AZ58" s="413" t="str">
        <f>IF(V58&lt;&gt;"",VLOOKUP($Y$7&amp;$AW$7&amp;$C58,'PCPP-UDR'!$A$5:$T$597,8,0),"")</f>
        <v/>
      </c>
      <c r="BA58" s="157"/>
      <c r="BB58" s="157"/>
      <c r="BC58" s="157"/>
      <c r="BD58" s="157"/>
      <c r="BE58" s="157"/>
      <c r="BF58" s="157"/>
      <c r="BG58" s="158"/>
    </row>
    <row r="59" ht="29.25" customHeight="1">
      <c r="C59" s="412">
        <v>22.0</v>
      </c>
      <c r="D59" s="158"/>
      <c r="E59" s="413" t="str">
        <f>IFERROR(VLOOKUP($Y$7&amp;$AW$7&amp;$C59,'PCPP-UDR'!$A$5:$T$5998,6,0),"")</f>
        <v>00006198-22-00008532</v>
      </c>
      <c r="F59" s="157"/>
      <c r="G59" s="157"/>
      <c r="H59" s="157"/>
      <c r="I59" s="157"/>
      <c r="J59" s="158"/>
      <c r="K59" s="414" t="str">
        <f>IFERROR(VLOOKUP($Y$7&amp;$AW$7&amp;$C59,'PCPP-UDR'!$A$5:$T$597,7,0),"")</f>
        <v>056</v>
      </c>
      <c r="L59" s="400"/>
      <c r="M59" s="401"/>
      <c r="N59" s="413">
        <f>IFERROR(VLOOKUP($Y$7&amp;$AW$7&amp;$C59,'PCPP-UDR'!$A$5:$T$597,10,0),"")</f>
        <v>30192</v>
      </c>
      <c r="O59" s="157"/>
      <c r="P59" s="157"/>
      <c r="Q59" s="158"/>
      <c r="R59" s="413" t="str">
        <f>IFERROR(VLOOKUP($Y$7&amp;$AW$7&amp;$C59,'PCPP-UDR'!$A$5:$T$597,16,0),"")</f>
        <v>Ninguno</v>
      </c>
      <c r="S59" s="157"/>
      <c r="T59" s="157"/>
      <c r="U59" s="158"/>
      <c r="V59" s="415" t="str">
        <f>IFERROR(VLOOKUP(R59,COD!$P$2:$Q$25,2,FALSE),"")</f>
        <v/>
      </c>
      <c r="W59" s="157"/>
      <c r="X59" s="157"/>
      <c r="Y59" s="157"/>
      <c r="Z59" s="157"/>
      <c r="AA59" s="157"/>
      <c r="AB59" s="157"/>
      <c r="AC59" s="157"/>
      <c r="AD59" s="157"/>
      <c r="AE59" s="157"/>
      <c r="AF59" s="157"/>
      <c r="AG59" s="157"/>
      <c r="AH59" s="157"/>
      <c r="AI59" s="157"/>
      <c r="AJ59" s="157"/>
      <c r="AK59" s="157"/>
      <c r="AL59" s="157"/>
      <c r="AM59" s="157"/>
      <c r="AN59" s="157"/>
      <c r="AO59" s="157"/>
      <c r="AP59" s="157"/>
      <c r="AQ59" s="157"/>
      <c r="AR59" s="157"/>
      <c r="AS59" s="158"/>
      <c r="AT59" s="416" t="str">
        <f>IF(V59&lt;&gt;"", VLOOKUP($Y$7&amp;$AW$7&amp;$C59,'PCPP-UDR'!$A$5:$T$597,9,0),"")</f>
        <v/>
      </c>
      <c r="AU59" s="400"/>
      <c r="AV59" s="400"/>
      <c r="AW59" s="400"/>
      <c r="AX59" s="400"/>
      <c r="AY59" s="401"/>
      <c r="AZ59" s="413" t="str">
        <f>IF(V59&lt;&gt;"",VLOOKUP($Y$7&amp;$AW$7&amp;$C59,'PCPP-UDR'!$A$5:$T$597,8,0),"")</f>
        <v/>
      </c>
      <c r="BA59" s="157"/>
      <c r="BB59" s="157"/>
      <c r="BC59" s="157"/>
      <c r="BD59" s="157"/>
      <c r="BE59" s="157"/>
      <c r="BF59" s="157"/>
      <c r="BG59" s="158"/>
    </row>
    <row r="60" ht="29.25" customHeight="1">
      <c r="C60" s="412">
        <v>23.0</v>
      </c>
      <c r="D60" s="158"/>
      <c r="E60" s="413" t="str">
        <f>IFERROR(VLOOKUP($Y$7&amp;$AW$7&amp;$C60,'PCPP-UDR'!$A$5:$T$5998,6,0),"")</f>
        <v>00006198-22-00008568</v>
      </c>
      <c r="F60" s="157"/>
      <c r="G60" s="157"/>
      <c r="H60" s="157"/>
      <c r="I60" s="157"/>
      <c r="J60" s="158"/>
      <c r="K60" s="414" t="str">
        <f>IFERROR(VLOOKUP($Y$7&amp;$AW$7&amp;$C60,'PCPP-UDR'!$A$5:$T$597,7,0),"")</f>
        <v>056</v>
      </c>
      <c r="L60" s="400"/>
      <c r="M60" s="401"/>
      <c r="N60" s="413">
        <f>IFERROR(VLOOKUP($Y$7&amp;$AW$7&amp;$C60,'PCPP-UDR'!$A$5:$T$597,10,0),"")</f>
        <v>74619</v>
      </c>
      <c r="O60" s="157"/>
      <c r="P60" s="157"/>
      <c r="Q60" s="158"/>
      <c r="R60" s="413" t="str">
        <f>IFERROR(VLOOKUP($Y$7&amp;$AW$7&amp;$C60,'PCPP-UDR'!$A$5:$T$597,16,0),"")</f>
        <v>IIB-3</v>
      </c>
      <c r="S60" s="157"/>
      <c r="T60" s="157"/>
      <c r="U60" s="158"/>
      <c r="V60" s="415" t="str">
        <f>IFERROR(VLOOKUP(R60,COD!$P$2:$Q$25,2,FALSE),"")</f>
        <v>No hay concordancia de los diagnósticos consignados  entre la Historia Clínica y FUA)</v>
      </c>
      <c r="W60" s="157"/>
      <c r="X60" s="157"/>
      <c r="Y60" s="157"/>
      <c r="Z60" s="157"/>
      <c r="AA60" s="157"/>
      <c r="AB60" s="157"/>
      <c r="AC60" s="157"/>
      <c r="AD60" s="157"/>
      <c r="AE60" s="157"/>
      <c r="AF60" s="157"/>
      <c r="AG60" s="157"/>
      <c r="AH60" s="157"/>
      <c r="AI60" s="157"/>
      <c r="AJ60" s="157"/>
      <c r="AK60" s="157"/>
      <c r="AL60" s="157"/>
      <c r="AM60" s="157"/>
      <c r="AN60" s="157"/>
      <c r="AO60" s="157"/>
      <c r="AP60" s="157"/>
      <c r="AQ60" s="157"/>
      <c r="AR60" s="157"/>
      <c r="AS60" s="158"/>
      <c r="AT60" s="416" t="str">
        <f>IF(V60&lt;&gt;"", VLOOKUP($Y$7&amp;$AW$7&amp;$C60,'PCPP-UDR'!$A$5:$T$597,9,0),"")</f>
        <v>MEDICINA GENERAL</v>
      </c>
      <c r="AU60" s="400"/>
      <c r="AV60" s="400"/>
      <c r="AW60" s="400"/>
      <c r="AX60" s="400"/>
      <c r="AY60" s="401"/>
      <c r="AZ60" s="413" t="str">
        <f>IF(V60&lt;&gt;"",VLOOKUP($Y$7&amp;$AW$7&amp;$C60,'PCPP-UDR'!$A$5:$T$597,8,0),"")</f>
        <v>BARCENA VALDEIGLESIAS ENRIQUE</v>
      </c>
      <c r="BA60" s="157"/>
      <c r="BB60" s="157"/>
      <c r="BC60" s="157"/>
      <c r="BD60" s="157"/>
      <c r="BE60" s="157"/>
      <c r="BF60" s="157"/>
      <c r="BG60" s="158"/>
    </row>
    <row r="61" ht="16.5" customHeight="1"/>
    <row r="62" ht="10.5" customHeight="1">
      <c r="C62" s="417"/>
      <c r="D62" s="417"/>
      <c r="E62" s="418"/>
      <c r="K62" s="419"/>
      <c r="N62" s="418"/>
      <c r="R62" s="418"/>
      <c r="V62" s="418"/>
      <c r="AT62" s="418"/>
      <c r="AU62" s="418"/>
      <c r="AV62" s="418"/>
      <c r="AW62" s="418"/>
      <c r="AX62" s="418"/>
      <c r="AY62" s="418"/>
      <c r="AZ62" s="418"/>
      <c r="BA62" s="418"/>
      <c r="BB62" s="418"/>
      <c r="BC62" s="418"/>
      <c r="BD62" s="418"/>
      <c r="BE62" s="418"/>
      <c r="BF62" s="418"/>
      <c r="BG62" s="418"/>
    </row>
    <row r="63" ht="16.5" customHeight="1">
      <c r="C63" s="408"/>
      <c r="D63" s="408"/>
      <c r="E63" s="408"/>
      <c r="K63" s="408"/>
      <c r="N63" s="408"/>
      <c r="R63" s="408"/>
      <c r="V63" s="408"/>
      <c r="AT63" s="408"/>
      <c r="AU63" s="408"/>
      <c r="AV63" s="408"/>
      <c r="AW63" s="408"/>
      <c r="AX63" s="408"/>
      <c r="AY63" s="408"/>
      <c r="AZ63" s="408"/>
      <c r="BA63" s="408"/>
      <c r="BB63" s="408"/>
      <c r="BC63" s="408"/>
      <c r="BD63" s="408"/>
      <c r="BE63" s="408"/>
      <c r="BF63" s="408"/>
      <c r="BG63" s="408"/>
    </row>
    <row r="64" ht="15.75" customHeight="1">
      <c r="C64" s="408"/>
      <c r="D64" s="408"/>
      <c r="E64" s="408"/>
      <c r="K64" s="408"/>
      <c r="N64" s="408"/>
      <c r="R64" s="408"/>
      <c r="V64" s="408"/>
      <c r="AT64" s="408"/>
      <c r="AU64" s="408"/>
      <c r="AV64" s="408"/>
      <c r="AW64" s="408"/>
      <c r="AX64" s="408"/>
      <c r="AY64" s="408"/>
      <c r="AZ64" s="408"/>
      <c r="BA64" s="408"/>
      <c r="BB64" s="408"/>
      <c r="BC64" s="408"/>
      <c r="BD64" s="408"/>
      <c r="BE64" s="408"/>
      <c r="BF64" s="408"/>
      <c r="BG64" s="408"/>
    </row>
    <row r="65" ht="15.75" customHeight="1">
      <c r="C65" s="408"/>
      <c r="D65" s="408"/>
      <c r="E65" s="408"/>
      <c r="K65" s="408"/>
      <c r="N65" s="408"/>
      <c r="R65" s="408"/>
      <c r="V65" s="408"/>
      <c r="AT65" s="408"/>
      <c r="AU65" s="408"/>
      <c r="AV65" s="408"/>
      <c r="AW65" s="408"/>
      <c r="AX65" s="408"/>
      <c r="AY65" s="408"/>
      <c r="AZ65" s="408"/>
      <c r="BA65" s="408"/>
      <c r="BB65" s="408"/>
      <c r="BC65" s="408"/>
      <c r="BD65" s="408"/>
      <c r="BE65" s="408"/>
      <c r="BF65" s="408"/>
      <c r="BG65" s="408"/>
    </row>
    <row r="66" ht="18.75" customHeight="1">
      <c r="C66" s="253" t="s">
        <v>832</v>
      </c>
    </row>
    <row r="67" ht="15.75" customHeight="1">
      <c r="C67" s="410" t="s">
        <v>346</v>
      </c>
      <c r="D67" s="158"/>
      <c r="E67" s="410" t="s">
        <v>833</v>
      </c>
      <c r="F67" s="157"/>
      <c r="G67" s="157"/>
      <c r="H67" s="157"/>
      <c r="I67" s="157"/>
      <c r="J67" s="158"/>
      <c r="K67" s="411" t="s">
        <v>456</v>
      </c>
      <c r="L67" s="157"/>
      <c r="M67" s="158"/>
      <c r="N67" s="410" t="s">
        <v>834</v>
      </c>
      <c r="O67" s="157"/>
      <c r="P67" s="157"/>
      <c r="Q67" s="158"/>
      <c r="R67" s="410" t="s">
        <v>364</v>
      </c>
      <c r="S67" s="157"/>
      <c r="T67" s="157"/>
      <c r="U67" s="158"/>
      <c r="V67" s="410" t="s">
        <v>835</v>
      </c>
      <c r="W67" s="157"/>
      <c r="X67" s="157"/>
      <c r="Y67" s="157"/>
      <c r="Z67" s="157"/>
      <c r="AA67" s="157"/>
      <c r="AB67" s="157"/>
      <c r="AC67" s="157"/>
      <c r="AD67" s="157"/>
      <c r="AE67" s="157"/>
      <c r="AF67" s="157"/>
      <c r="AG67" s="157"/>
      <c r="AH67" s="157"/>
      <c r="AI67" s="157"/>
      <c r="AJ67" s="157"/>
      <c r="AK67" s="157"/>
      <c r="AL67" s="157"/>
      <c r="AM67" s="157"/>
      <c r="AN67" s="157"/>
      <c r="AO67" s="157"/>
      <c r="AP67" s="157"/>
      <c r="AQ67" s="157"/>
      <c r="AR67" s="157"/>
      <c r="AS67" s="158"/>
      <c r="AT67" s="410" t="s">
        <v>836</v>
      </c>
      <c r="AU67" s="157"/>
      <c r="AV67" s="157"/>
      <c r="AW67" s="157"/>
      <c r="AX67" s="157"/>
      <c r="AY67" s="158"/>
      <c r="AZ67" s="410" t="s">
        <v>837</v>
      </c>
      <c r="BA67" s="157"/>
      <c r="BB67" s="157"/>
      <c r="BC67" s="157"/>
      <c r="BD67" s="157"/>
      <c r="BE67" s="157"/>
      <c r="BF67" s="157"/>
      <c r="BG67" s="158"/>
    </row>
    <row r="68" ht="29.25" customHeight="1">
      <c r="C68" s="412">
        <v>24.0</v>
      </c>
      <c r="D68" s="158"/>
      <c r="E68" s="413" t="str">
        <f>IFERROR(VLOOKUP($Y$7&amp;$AW$7&amp;$C68,'PCPP-UDR'!$A$5:$T$5998,6,0),"")</f>
        <v>00006198-22-00008640</v>
      </c>
      <c r="F68" s="157"/>
      <c r="G68" s="157"/>
      <c r="H68" s="157"/>
      <c r="I68" s="157"/>
      <c r="J68" s="158"/>
      <c r="K68" s="414" t="str">
        <f>IFERROR(VLOOKUP($Y$7&amp;$AW$7&amp;$C68,'PCPP-UDR'!$A$5:$T$597,7,0),"")</f>
        <v>056</v>
      </c>
      <c r="L68" s="400"/>
      <c r="M68" s="401"/>
      <c r="N68" s="413">
        <f>IFERROR(VLOOKUP($Y$7&amp;$AW$7&amp;$C68,'PCPP-UDR'!$A$5:$T$597,10,0),"")</f>
        <v>40091</v>
      </c>
      <c r="O68" s="157"/>
      <c r="P68" s="157"/>
      <c r="Q68" s="158"/>
      <c r="R68" s="413" t="str">
        <f>IFERROR(VLOOKUP($Y$7&amp;$AW$7&amp;$C68,'PCPP-UDR'!$A$5:$T$597,16,0),"")</f>
        <v>IIB-3</v>
      </c>
      <c r="S68" s="157"/>
      <c r="T68" s="157"/>
      <c r="U68" s="158"/>
      <c r="V68" s="415" t="str">
        <f>IFERROR(VLOOKUP(R68,COD!$P$2:$Q$25,2,FALSE),"")</f>
        <v>No hay concordancia de los diagnósticos consignados  entre la Historia Clínica y FUA)</v>
      </c>
      <c r="W68" s="157"/>
      <c r="X68" s="157"/>
      <c r="Y68" s="157"/>
      <c r="Z68" s="157"/>
      <c r="AA68" s="157"/>
      <c r="AB68" s="157"/>
      <c r="AC68" s="157"/>
      <c r="AD68" s="157"/>
      <c r="AE68" s="157"/>
      <c r="AF68" s="157"/>
      <c r="AG68" s="157"/>
      <c r="AH68" s="157"/>
      <c r="AI68" s="157"/>
      <c r="AJ68" s="157"/>
      <c r="AK68" s="157"/>
      <c r="AL68" s="157"/>
      <c r="AM68" s="157"/>
      <c r="AN68" s="157"/>
      <c r="AO68" s="157"/>
      <c r="AP68" s="157"/>
      <c r="AQ68" s="157"/>
      <c r="AR68" s="157"/>
      <c r="AS68" s="158"/>
      <c r="AT68" s="416" t="str">
        <f>IF(V68&lt;&gt;"", VLOOKUP($Y$7&amp;$AW$7&amp;$C68,'PCPP-UDR'!$A$5:$T$597,9,0),"")</f>
        <v>MEDICINA GENERAL</v>
      </c>
      <c r="AU68" s="400"/>
      <c r="AV68" s="400"/>
      <c r="AW68" s="400"/>
      <c r="AX68" s="400"/>
      <c r="AY68" s="401"/>
      <c r="AZ68" s="413" t="str">
        <f>IF(V68&lt;&gt;"",VLOOKUP($Y$7&amp;$AW$7&amp;$C68,'PCPP-UDR'!$A$5:$T$597,8,0),"")</f>
        <v>CHIOTTI KANESHIMA ESTEBAN MARTIN</v>
      </c>
      <c r="BA68" s="157"/>
      <c r="BB68" s="157"/>
      <c r="BC68" s="157"/>
      <c r="BD68" s="157"/>
      <c r="BE68" s="157"/>
      <c r="BF68" s="157"/>
      <c r="BG68" s="158"/>
    </row>
    <row r="69" ht="29.25" customHeight="1">
      <c r="C69" s="412">
        <v>25.0</v>
      </c>
      <c r="D69" s="158"/>
      <c r="E69" s="413" t="str">
        <f>IFERROR(VLOOKUP($Y$7&amp;$AW$7&amp;$C69,'PCPP-UDR'!$A$5:$T$5998,6,0),"")</f>
        <v>00006198-22-00008674</v>
      </c>
      <c r="F69" s="157"/>
      <c r="G69" s="157"/>
      <c r="H69" s="157"/>
      <c r="I69" s="157"/>
      <c r="J69" s="158"/>
      <c r="K69" s="414" t="str">
        <f>IFERROR(VLOOKUP($Y$7&amp;$AW$7&amp;$C69,'PCPP-UDR'!$A$5:$T$597,7,0),"")</f>
        <v>056</v>
      </c>
      <c r="L69" s="400"/>
      <c r="M69" s="401"/>
      <c r="N69" s="413">
        <f>IFERROR(VLOOKUP($Y$7&amp;$AW$7&amp;$C69,'PCPP-UDR'!$A$5:$T$597,10,0),"")</f>
        <v>52239</v>
      </c>
      <c r="O69" s="157"/>
      <c r="P69" s="157"/>
      <c r="Q69" s="158"/>
      <c r="R69" s="413" t="str">
        <f>IFERROR(VLOOKUP($Y$7&amp;$AW$7&amp;$C69,'PCPP-UDR'!$A$5:$T$597,16,0),"")</f>
        <v>IIB-1</v>
      </c>
      <c r="S69" s="157"/>
      <c r="T69" s="157"/>
      <c r="U69" s="158"/>
      <c r="V69" s="415" t="str">
        <f>IFERROR(VLOOKUP(R69,COD!$P$2:$Q$25,2,FALSE),"")</f>
        <v>En la H.C no se evidencia el registro correcto de la prestación consignada en el FUA de acuerdo a lo establecido en la normatividad vigente del MINSA)</v>
      </c>
      <c r="W69" s="157"/>
      <c r="X69" s="157"/>
      <c r="Y69" s="157"/>
      <c r="Z69" s="157"/>
      <c r="AA69" s="157"/>
      <c r="AB69" s="157"/>
      <c r="AC69" s="157"/>
      <c r="AD69" s="157"/>
      <c r="AE69" s="157"/>
      <c r="AF69" s="157"/>
      <c r="AG69" s="157"/>
      <c r="AH69" s="157"/>
      <c r="AI69" s="157"/>
      <c r="AJ69" s="157"/>
      <c r="AK69" s="157"/>
      <c r="AL69" s="157"/>
      <c r="AM69" s="157"/>
      <c r="AN69" s="157"/>
      <c r="AO69" s="157"/>
      <c r="AP69" s="157"/>
      <c r="AQ69" s="157"/>
      <c r="AR69" s="157"/>
      <c r="AS69" s="158"/>
      <c r="AT69" s="416" t="str">
        <f>IF(V69&lt;&gt;"", VLOOKUP($Y$7&amp;$AW$7&amp;$C69,'PCPP-UDR'!$A$5:$T$597,9,0),"")</f>
        <v>MEDICINA GENERAL</v>
      </c>
      <c r="AU69" s="400"/>
      <c r="AV69" s="400"/>
      <c r="AW69" s="400"/>
      <c r="AX69" s="400"/>
      <c r="AY69" s="401"/>
      <c r="AZ69" s="413" t="str">
        <f>IF(V69&lt;&gt;"",VLOOKUP($Y$7&amp;$AW$7&amp;$C69,'PCPP-UDR'!$A$5:$T$597,8,0),"")</f>
        <v>BARCENA VALDEIGLESIAS ENRIQUE</v>
      </c>
      <c r="BA69" s="157"/>
      <c r="BB69" s="157"/>
      <c r="BC69" s="157"/>
      <c r="BD69" s="157"/>
      <c r="BE69" s="157"/>
      <c r="BF69" s="157"/>
      <c r="BG69" s="158"/>
    </row>
    <row r="70" ht="29.25" customHeight="1">
      <c r="C70" s="412">
        <v>26.0</v>
      </c>
      <c r="D70" s="158"/>
      <c r="E70" s="413" t="str">
        <f>IFERROR(VLOOKUP($Y$7&amp;$AW$7&amp;$C70,'PCPP-UDR'!$A$5:$T$5998,6,0),"")</f>
        <v>00006198-22-00008980</v>
      </c>
      <c r="F70" s="157"/>
      <c r="G70" s="157"/>
      <c r="H70" s="157"/>
      <c r="I70" s="157"/>
      <c r="J70" s="158"/>
      <c r="K70" s="414" t="str">
        <f>IFERROR(VLOOKUP($Y$7&amp;$AW$7&amp;$C70,'PCPP-UDR'!$A$5:$T$597,7,0),"")</f>
        <v>056</v>
      </c>
      <c r="L70" s="400"/>
      <c r="M70" s="401"/>
      <c r="N70" s="413">
        <f>IFERROR(VLOOKUP($Y$7&amp;$AW$7&amp;$C70,'PCPP-UDR'!$A$5:$T$597,10,0),"")</f>
        <v>82892</v>
      </c>
      <c r="O70" s="157"/>
      <c r="P70" s="157"/>
      <c r="Q70" s="158"/>
      <c r="R70" s="413" t="str">
        <f>IFERROR(VLOOKUP($Y$7&amp;$AW$7&amp;$C70,'PCPP-UDR'!$A$5:$T$597,16,0),"")</f>
        <v>IIB-1</v>
      </c>
      <c r="S70" s="157"/>
      <c r="T70" s="157"/>
      <c r="U70" s="158"/>
      <c r="V70" s="415" t="str">
        <f>IFERROR(VLOOKUP(R70,COD!$P$2:$Q$25,2,FALSE),"")</f>
        <v>En la H.C no se evidencia el registro correcto de la prestación consignada en el FUA de acuerdo a lo establecido en la normatividad vigente del MINSA)</v>
      </c>
      <c r="W70" s="157"/>
      <c r="X70" s="157"/>
      <c r="Y70" s="157"/>
      <c r="Z70" s="157"/>
      <c r="AA70" s="157"/>
      <c r="AB70" s="157"/>
      <c r="AC70" s="157"/>
      <c r="AD70" s="157"/>
      <c r="AE70" s="157"/>
      <c r="AF70" s="157"/>
      <c r="AG70" s="157"/>
      <c r="AH70" s="157"/>
      <c r="AI70" s="157"/>
      <c r="AJ70" s="157"/>
      <c r="AK70" s="157"/>
      <c r="AL70" s="157"/>
      <c r="AM70" s="157"/>
      <c r="AN70" s="157"/>
      <c r="AO70" s="157"/>
      <c r="AP70" s="157"/>
      <c r="AQ70" s="157"/>
      <c r="AR70" s="157"/>
      <c r="AS70" s="158"/>
      <c r="AT70" s="416" t="str">
        <f>IF(V70&lt;&gt;"", VLOOKUP($Y$7&amp;$AW$7&amp;$C70,'PCPP-UDR'!$A$5:$T$597,9,0),"")</f>
        <v>MEDICINA GENERAL</v>
      </c>
      <c r="AU70" s="400"/>
      <c r="AV70" s="400"/>
      <c r="AW70" s="400"/>
      <c r="AX70" s="400"/>
      <c r="AY70" s="401"/>
      <c r="AZ70" s="413" t="str">
        <f>IF(V70&lt;&gt;"",VLOOKUP($Y$7&amp;$AW$7&amp;$C70,'PCPP-UDR'!$A$5:$T$597,8,0),"")</f>
        <v>NAKAMOTO TAMASHIRO ISABEL</v>
      </c>
      <c r="BA70" s="157"/>
      <c r="BB70" s="157"/>
      <c r="BC70" s="157"/>
      <c r="BD70" s="157"/>
      <c r="BE70" s="157"/>
      <c r="BF70" s="157"/>
      <c r="BG70" s="158"/>
    </row>
    <row r="71" ht="29.25" customHeight="1">
      <c r="C71" s="412">
        <v>27.0</v>
      </c>
      <c r="D71" s="158"/>
      <c r="E71" s="413" t="str">
        <f>IFERROR(VLOOKUP($Y$7&amp;$AW$7&amp;$C71,'PCPP-UDR'!$A$5:$T$5998,6,0),"")</f>
        <v>00006198-22-00009086</v>
      </c>
      <c r="F71" s="157"/>
      <c r="G71" s="157"/>
      <c r="H71" s="157"/>
      <c r="I71" s="157"/>
      <c r="J71" s="158"/>
      <c r="K71" s="414" t="str">
        <f>IFERROR(VLOOKUP($Y$7&amp;$AW$7&amp;$C71,'PCPP-UDR'!$A$5:$T$597,7,0),"")</f>
        <v>056</v>
      </c>
      <c r="L71" s="400"/>
      <c r="M71" s="401"/>
      <c r="N71" s="413">
        <f>IFERROR(VLOOKUP($Y$7&amp;$AW$7&amp;$C71,'PCPP-UDR'!$A$5:$T$597,10,0),"")</f>
        <v>20895</v>
      </c>
      <c r="O71" s="157"/>
      <c r="P71" s="157"/>
      <c r="Q71" s="158"/>
      <c r="R71" s="413" t="str">
        <f>IFERROR(VLOOKUP($Y$7&amp;$AW$7&amp;$C71,'PCPP-UDR'!$A$5:$T$597,16,0),"")</f>
        <v>Ninguno</v>
      </c>
      <c r="S71" s="157"/>
      <c r="T71" s="157"/>
      <c r="U71" s="158"/>
      <c r="V71" s="415" t="str">
        <f>IFERROR(VLOOKUP(R71,COD!$P$2:$Q$25,2,FALSE),"")</f>
        <v/>
      </c>
      <c r="W71" s="157"/>
      <c r="X71" s="157"/>
      <c r="Y71" s="157"/>
      <c r="Z71" s="157"/>
      <c r="AA71" s="157"/>
      <c r="AB71" s="157"/>
      <c r="AC71" s="157"/>
      <c r="AD71" s="157"/>
      <c r="AE71" s="157"/>
      <c r="AF71" s="157"/>
      <c r="AG71" s="157"/>
      <c r="AH71" s="157"/>
      <c r="AI71" s="157"/>
      <c r="AJ71" s="157"/>
      <c r="AK71" s="157"/>
      <c r="AL71" s="157"/>
      <c r="AM71" s="157"/>
      <c r="AN71" s="157"/>
      <c r="AO71" s="157"/>
      <c r="AP71" s="157"/>
      <c r="AQ71" s="157"/>
      <c r="AR71" s="157"/>
      <c r="AS71" s="158"/>
      <c r="AT71" s="416" t="str">
        <f>IF(V71&lt;&gt;"", VLOOKUP($Y$7&amp;$AW$7&amp;$C71,'PCPP-UDR'!$A$5:$T$597,9,0),"")</f>
        <v/>
      </c>
      <c r="AU71" s="400"/>
      <c r="AV71" s="400"/>
      <c r="AW71" s="400"/>
      <c r="AX71" s="400"/>
      <c r="AY71" s="401"/>
      <c r="AZ71" s="413" t="str">
        <f>IF(V71&lt;&gt;"",VLOOKUP($Y$7&amp;$AW$7&amp;$C71,'PCPP-UDR'!$A$5:$T$597,8,0),"")</f>
        <v/>
      </c>
      <c r="BA71" s="157"/>
      <c r="BB71" s="157"/>
      <c r="BC71" s="157"/>
      <c r="BD71" s="157"/>
      <c r="BE71" s="157"/>
      <c r="BF71" s="157"/>
      <c r="BG71" s="158"/>
    </row>
    <row r="72" ht="29.25" customHeight="1">
      <c r="C72" s="412">
        <v>28.0</v>
      </c>
      <c r="D72" s="158"/>
      <c r="E72" s="413" t="str">
        <f>IFERROR(VLOOKUP($Y$7&amp;$AW$7&amp;$C72,'PCPP-UDR'!$A$5:$T$5998,6,0),"")</f>
        <v>00006198-22-00009135</v>
      </c>
      <c r="F72" s="157"/>
      <c r="G72" s="157"/>
      <c r="H72" s="157"/>
      <c r="I72" s="157"/>
      <c r="J72" s="158"/>
      <c r="K72" s="414" t="str">
        <f>IFERROR(VLOOKUP($Y$7&amp;$AW$7&amp;$C72,'PCPP-UDR'!$A$5:$T$597,7,0),"")</f>
        <v>056</v>
      </c>
      <c r="L72" s="400"/>
      <c r="M72" s="401"/>
      <c r="N72" s="413">
        <f>IFERROR(VLOOKUP($Y$7&amp;$AW$7&amp;$C72,'PCPP-UDR'!$A$5:$T$597,10,0),"")</f>
        <v>35341</v>
      </c>
      <c r="O72" s="157"/>
      <c r="P72" s="157"/>
      <c r="Q72" s="158"/>
      <c r="R72" s="413" t="str">
        <f>IFERROR(VLOOKUP($Y$7&amp;$AW$7&amp;$C72,'PCPP-UDR'!$A$5:$T$597,16,0),"")</f>
        <v>Ninguno</v>
      </c>
      <c r="S72" s="157"/>
      <c r="T72" s="157"/>
      <c r="U72" s="158"/>
      <c r="V72" s="415" t="str">
        <f>IFERROR(VLOOKUP(R72,COD!$P$2:$Q$25,2,FALSE),"")</f>
        <v/>
      </c>
      <c r="W72" s="157"/>
      <c r="X72" s="157"/>
      <c r="Y72" s="157"/>
      <c r="Z72" s="157"/>
      <c r="AA72" s="157"/>
      <c r="AB72" s="157"/>
      <c r="AC72" s="157"/>
      <c r="AD72" s="157"/>
      <c r="AE72" s="157"/>
      <c r="AF72" s="157"/>
      <c r="AG72" s="157"/>
      <c r="AH72" s="157"/>
      <c r="AI72" s="157"/>
      <c r="AJ72" s="157"/>
      <c r="AK72" s="157"/>
      <c r="AL72" s="157"/>
      <c r="AM72" s="157"/>
      <c r="AN72" s="157"/>
      <c r="AO72" s="157"/>
      <c r="AP72" s="157"/>
      <c r="AQ72" s="157"/>
      <c r="AR72" s="157"/>
      <c r="AS72" s="158"/>
      <c r="AT72" s="416" t="str">
        <f>IF(V72&lt;&gt;"", VLOOKUP($Y$7&amp;$AW$7&amp;$C72,'PCPP-UDR'!$A$5:$T$597,9,0),"")</f>
        <v/>
      </c>
      <c r="AU72" s="400"/>
      <c r="AV72" s="400"/>
      <c r="AW72" s="400"/>
      <c r="AX72" s="400"/>
      <c r="AY72" s="401"/>
      <c r="AZ72" s="413" t="str">
        <f>IF(V72&lt;&gt;"",VLOOKUP($Y$7&amp;$AW$7&amp;$C72,'PCPP-UDR'!$A$5:$T$597,8,0),"")</f>
        <v/>
      </c>
      <c r="BA72" s="157"/>
      <c r="BB72" s="157"/>
      <c r="BC72" s="157"/>
      <c r="BD72" s="157"/>
      <c r="BE72" s="157"/>
      <c r="BF72" s="157"/>
      <c r="BG72" s="158"/>
    </row>
    <row r="73" ht="29.25" customHeight="1">
      <c r="C73" s="412">
        <v>29.0</v>
      </c>
      <c r="D73" s="158"/>
      <c r="E73" s="413" t="str">
        <f>IFERROR(VLOOKUP($Y$7&amp;$AW$7&amp;$C73,'PCPP-UDR'!$A$5:$T$5998,6,0),"")</f>
        <v>00006198-22-00009680</v>
      </c>
      <c r="F73" s="157"/>
      <c r="G73" s="157"/>
      <c r="H73" s="157"/>
      <c r="I73" s="157"/>
      <c r="J73" s="158"/>
      <c r="K73" s="414" t="str">
        <f>IFERROR(VLOOKUP($Y$7&amp;$AW$7&amp;$C73,'PCPP-UDR'!$A$5:$T$597,7,0),"")</f>
        <v>056</v>
      </c>
      <c r="L73" s="400"/>
      <c r="M73" s="401"/>
      <c r="N73" s="413">
        <f>IFERROR(VLOOKUP($Y$7&amp;$AW$7&amp;$C73,'PCPP-UDR'!$A$5:$T$597,10,0),"")</f>
        <v>66809</v>
      </c>
      <c r="O73" s="157"/>
      <c r="P73" s="157"/>
      <c r="Q73" s="158"/>
      <c r="R73" s="413" t="str">
        <f>IFERROR(VLOOKUP($Y$7&amp;$AW$7&amp;$C73,'PCPP-UDR'!$A$5:$T$597,16,0),"")</f>
        <v>Ninguno</v>
      </c>
      <c r="S73" s="157"/>
      <c r="T73" s="157"/>
      <c r="U73" s="158"/>
      <c r="V73" s="415" t="str">
        <f>IFERROR(VLOOKUP(R73,COD!$P$2:$Q$25,2,FALSE),"")</f>
        <v/>
      </c>
      <c r="W73" s="157"/>
      <c r="X73" s="157"/>
      <c r="Y73" s="157"/>
      <c r="Z73" s="157"/>
      <c r="AA73" s="157"/>
      <c r="AB73" s="157"/>
      <c r="AC73" s="157"/>
      <c r="AD73" s="157"/>
      <c r="AE73" s="157"/>
      <c r="AF73" s="157"/>
      <c r="AG73" s="157"/>
      <c r="AH73" s="157"/>
      <c r="AI73" s="157"/>
      <c r="AJ73" s="157"/>
      <c r="AK73" s="157"/>
      <c r="AL73" s="157"/>
      <c r="AM73" s="157"/>
      <c r="AN73" s="157"/>
      <c r="AO73" s="157"/>
      <c r="AP73" s="157"/>
      <c r="AQ73" s="157"/>
      <c r="AR73" s="157"/>
      <c r="AS73" s="158"/>
      <c r="AT73" s="416" t="str">
        <f>IF(V73&lt;&gt;"", VLOOKUP($Y$7&amp;$AW$7&amp;$C73,'PCPP-UDR'!$A$5:$T$597,9,0),"")</f>
        <v/>
      </c>
      <c r="AU73" s="400"/>
      <c r="AV73" s="400"/>
      <c r="AW73" s="400"/>
      <c r="AX73" s="400"/>
      <c r="AY73" s="401"/>
      <c r="AZ73" s="413" t="str">
        <f>IF(V73&lt;&gt;"",VLOOKUP($Y$7&amp;$AW$7&amp;$C73,'PCPP-UDR'!$A$5:$T$597,8,0),"")</f>
        <v/>
      </c>
      <c r="BA73" s="157"/>
      <c r="BB73" s="157"/>
      <c r="BC73" s="157"/>
      <c r="BD73" s="157"/>
      <c r="BE73" s="157"/>
      <c r="BF73" s="157"/>
      <c r="BG73" s="158"/>
    </row>
    <row r="74" ht="29.25" customHeight="1">
      <c r="C74" s="412">
        <v>30.0</v>
      </c>
      <c r="D74" s="158"/>
      <c r="E74" s="413" t="str">
        <f>IFERROR(VLOOKUP($Y$7&amp;$AW$7&amp;$C74,'PCPP-UDR'!$A$5:$T$5998,6,0),"")</f>
        <v>00006198-22-00009746</v>
      </c>
      <c r="F74" s="157"/>
      <c r="G74" s="157"/>
      <c r="H74" s="157"/>
      <c r="I74" s="157"/>
      <c r="J74" s="158"/>
      <c r="K74" s="414" t="str">
        <f>IFERROR(VLOOKUP($Y$7&amp;$AW$7&amp;$C74,'PCPP-UDR'!$A$5:$T$597,7,0),"")</f>
        <v>200</v>
      </c>
      <c r="L74" s="400"/>
      <c r="M74" s="401"/>
      <c r="N74" s="413">
        <f>IFERROR(VLOOKUP($Y$7&amp;$AW$7&amp;$C74,'PCPP-UDR'!$A$5:$T$597,10,0),"")</f>
        <v>74896</v>
      </c>
      <c r="O74" s="157"/>
      <c r="P74" s="157"/>
      <c r="Q74" s="158"/>
      <c r="R74" s="413" t="str">
        <f>IFERROR(VLOOKUP($Y$7&amp;$AW$7&amp;$C74,'PCPP-UDR'!$A$5:$T$597,16,0),"")</f>
        <v>IIB-1</v>
      </c>
      <c r="S74" s="157"/>
      <c r="T74" s="157"/>
      <c r="U74" s="158"/>
      <c r="V74" s="415" t="str">
        <f>IFERROR(VLOOKUP(R74,COD!$P$2:$Q$25,2,FALSE),"")</f>
        <v>En la H.C no se evidencia el registro correcto de la prestación consignada en el FUA de acuerdo a lo establecido en la normatividad vigente del MINSA)</v>
      </c>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8"/>
      <c r="AT74" s="416" t="str">
        <f>IF(V74&lt;&gt;"", VLOOKUP($Y$7&amp;$AW$7&amp;$C74,'PCPP-UDR'!$A$5:$T$597,9,0),"")</f>
        <v>TECNOLOGÍA MÉDICA</v>
      </c>
      <c r="AU74" s="400"/>
      <c r="AV74" s="400"/>
      <c r="AW74" s="400"/>
      <c r="AX74" s="400"/>
      <c r="AY74" s="401"/>
      <c r="AZ74" s="413" t="str">
        <f>IF(V74&lt;&gt;"",VLOOKUP($Y$7&amp;$AW$7&amp;$C74,'PCPP-UDR'!$A$5:$T$597,8,0),"")</f>
        <v>BARCENA VALDEIGLESIAS ENRIQUE</v>
      </c>
      <c r="BA74" s="157"/>
      <c r="BB74" s="157"/>
      <c r="BC74" s="157"/>
      <c r="BD74" s="157"/>
      <c r="BE74" s="157"/>
      <c r="BF74" s="157"/>
      <c r="BG74" s="158"/>
    </row>
    <row r="75" ht="29.25" customHeight="1">
      <c r="C75" s="412">
        <v>31.0</v>
      </c>
      <c r="D75" s="158"/>
      <c r="E75" s="413" t="str">
        <f>IFERROR(VLOOKUP($Y$7&amp;$AW$7&amp;$C75,'PCPP-UDR'!$A$5:$T$5998,6,0),"")</f>
        <v>00006198-22-00010076</v>
      </c>
      <c r="F75" s="157"/>
      <c r="G75" s="157"/>
      <c r="H75" s="157"/>
      <c r="I75" s="157"/>
      <c r="J75" s="158"/>
      <c r="K75" s="414" t="str">
        <f>IFERROR(VLOOKUP($Y$7&amp;$AW$7&amp;$C75,'PCPP-UDR'!$A$5:$T$597,7,0),"")</f>
        <v>056</v>
      </c>
      <c r="L75" s="400"/>
      <c r="M75" s="401"/>
      <c r="N75" s="413">
        <f>IFERROR(VLOOKUP($Y$7&amp;$AW$7&amp;$C75,'PCPP-UDR'!$A$5:$T$597,10,0),"")</f>
        <v>16316</v>
      </c>
      <c r="O75" s="157"/>
      <c r="P75" s="157"/>
      <c r="Q75" s="158"/>
      <c r="R75" s="413" t="str">
        <f>IFERROR(VLOOKUP($Y$7&amp;$AW$7&amp;$C75,'PCPP-UDR'!$A$5:$T$597,16,0),"")</f>
        <v/>
      </c>
      <c r="S75" s="157"/>
      <c r="T75" s="157"/>
      <c r="U75" s="158"/>
      <c r="V75" s="415" t="str">
        <f>IFERROR(VLOOKUP(R75,COD!$P$2:$Q$25,2,FALSE),"")</f>
        <v/>
      </c>
      <c r="W75" s="157"/>
      <c r="X75" s="157"/>
      <c r="Y75" s="157"/>
      <c r="Z75" s="157"/>
      <c r="AA75" s="157"/>
      <c r="AB75" s="157"/>
      <c r="AC75" s="157"/>
      <c r="AD75" s="157"/>
      <c r="AE75" s="157"/>
      <c r="AF75" s="157"/>
      <c r="AG75" s="157"/>
      <c r="AH75" s="157"/>
      <c r="AI75" s="157"/>
      <c r="AJ75" s="157"/>
      <c r="AK75" s="157"/>
      <c r="AL75" s="157"/>
      <c r="AM75" s="157"/>
      <c r="AN75" s="157"/>
      <c r="AO75" s="157"/>
      <c r="AP75" s="157"/>
      <c r="AQ75" s="157"/>
      <c r="AR75" s="157"/>
      <c r="AS75" s="158"/>
      <c r="AT75" s="416" t="str">
        <f>IF(V75&lt;&gt;"", VLOOKUP($Y$7&amp;$AW$7&amp;$C75,'PCPP-UDR'!$A$5:$T$597,9,0),"")</f>
        <v/>
      </c>
      <c r="AU75" s="400"/>
      <c r="AV75" s="400"/>
      <c r="AW75" s="400"/>
      <c r="AX75" s="400"/>
      <c r="AY75" s="401"/>
      <c r="AZ75" s="413" t="str">
        <f>IF(V75&lt;&gt;"",VLOOKUP($Y$7&amp;$AW$7&amp;$C75,'PCPP-UDR'!$A$5:$T$597,8,0),"")</f>
        <v/>
      </c>
      <c r="BA75" s="157"/>
      <c r="BB75" s="157"/>
      <c r="BC75" s="157"/>
      <c r="BD75" s="157"/>
      <c r="BE75" s="157"/>
      <c r="BF75" s="157"/>
      <c r="BG75" s="158"/>
    </row>
    <row r="76" ht="29.25" customHeight="1">
      <c r="C76" s="412">
        <v>32.0</v>
      </c>
      <c r="D76" s="158"/>
      <c r="E76" s="413" t="str">
        <f>IFERROR(VLOOKUP($Y$7&amp;$AW$7&amp;$C76,'PCPP-UDR'!$A$5:$T$5998,6,0),"")</f>
        <v>00006198-22-00010703</v>
      </c>
      <c r="F76" s="157"/>
      <c r="G76" s="157"/>
      <c r="H76" s="157"/>
      <c r="I76" s="157"/>
      <c r="J76" s="158"/>
      <c r="K76" s="414" t="str">
        <f>IFERROR(VLOOKUP($Y$7&amp;$AW$7&amp;$C76,'PCPP-UDR'!$A$5:$T$597,7,0),"")</f>
        <v>056</v>
      </c>
      <c r="L76" s="400"/>
      <c r="M76" s="401"/>
      <c r="N76" s="413">
        <f>IFERROR(VLOOKUP($Y$7&amp;$AW$7&amp;$C76,'PCPP-UDR'!$A$5:$T$597,10,0),"")</f>
        <v>40032</v>
      </c>
      <c r="O76" s="157"/>
      <c r="P76" s="157"/>
      <c r="Q76" s="158"/>
      <c r="R76" s="413" t="str">
        <f>IFERROR(VLOOKUP($Y$7&amp;$AW$7&amp;$C76,'PCPP-UDR'!$A$5:$T$597,16,0),"")</f>
        <v>Ninguno</v>
      </c>
      <c r="S76" s="157"/>
      <c r="T76" s="157"/>
      <c r="U76" s="158"/>
      <c r="V76" s="415" t="str">
        <f>IFERROR(VLOOKUP(R76,COD!$P$2:$Q$25,2,FALSE),"")</f>
        <v/>
      </c>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8"/>
      <c r="AT76" s="416" t="str">
        <f>IF(V76&lt;&gt;"", VLOOKUP($Y$7&amp;$AW$7&amp;$C76,'PCPP-UDR'!$A$5:$T$597,9,0),"")</f>
        <v/>
      </c>
      <c r="AU76" s="400"/>
      <c r="AV76" s="400"/>
      <c r="AW76" s="400"/>
      <c r="AX76" s="400"/>
      <c r="AY76" s="401"/>
      <c r="AZ76" s="413" t="str">
        <f>IF(V76&lt;&gt;"",VLOOKUP($Y$7&amp;$AW$7&amp;$C76,'PCPP-UDR'!$A$5:$T$597,8,0),"")</f>
        <v/>
      </c>
      <c r="BA76" s="157"/>
      <c r="BB76" s="157"/>
      <c r="BC76" s="157"/>
      <c r="BD76" s="157"/>
      <c r="BE76" s="157"/>
      <c r="BF76" s="157"/>
      <c r="BG76" s="158"/>
    </row>
    <row r="77" ht="29.25" customHeight="1">
      <c r="C77" s="412">
        <v>33.0</v>
      </c>
      <c r="D77" s="158"/>
      <c r="E77" s="413" t="str">
        <f>IFERROR(VLOOKUP($Y$7&amp;$AW$7&amp;$C77,'PCPP-UDR'!$A$5:$T$5998,6,0),"")</f>
        <v>00006198-22-00010716</v>
      </c>
      <c r="F77" s="157"/>
      <c r="G77" s="157"/>
      <c r="H77" s="157"/>
      <c r="I77" s="157"/>
      <c r="J77" s="158"/>
      <c r="K77" s="414" t="str">
        <f>IFERROR(VLOOKUP($Y$7&amp;$AW$7&amp;$C77,'PCPP-UDR'!$A$5:$T$597,7,0),"")</f>
        <v>056</v>
      </c>
      <c r="L77" s="400"/>
      <c r="M77" s="401"/>
      <c r="N77" s="413">
        <f>IFERROR(VLOOKUP($Y$7&amp;$AW$7&amp;$C77,'PCPP-UDR'!$A$5:$T$597,10,0),"")</f>
        <v>55202</v>
      </c>
      <c r="O77" s="157"/>
      <c r="P77" s="157"/>
      <c r="Q77" s="158"/>
      <c r="R77" s="413" t="str">
        <f>IFERROR(VLOOKUP($Y$7&amp;$AW$7&amp;$C77,'PCPP-UDR'!$A$5:$T$597,16,0),"")</f>
        <v>Ninguno</v>
      </c>
      <c r="S77" s="157"/>
      <c r="T77" s="157"/>
      <c r="U77" s="158"/>
      <c r="V77" s="415" t="str">
        <f>IFERROR(VLOOKUP(R77,COD!$P$2:$Q$25,2,FALSE),"")</f>
        <v/>
      </c>
      <c r="W77" s="157"/>
      <c r="X77" s="157"/>
      <c r="Y77" s="157"/>
      <c r="Z77" s="157"/>
      <c r="AA77" s="157"/>
      <c r="AB77" s="157"/>
      <c r="AC77" s="157"/>
      <c r="AD77" s="157"/>
      <c r="AE77" s="157"/>
      <c r="AF77" s="157"/>
      <c r="AG77" s="157"/>
      <c r="AH77" s="157"/>
      <c r="AI77" s="157"/>
      <c r="AJ77" s="157"/>
      <c r="AK77" s="157"/>
      <c r="AL77" s="157"/>
      <c r="AM77" s="157"/>
      <c r="AN77" s="157"/>
      <c r="AO77" s="157"/>
      <c r="AP77" s="157"/>
      <c r="AQ77" s="157"/>
      <c r="AR77" s="157"/>
      <c r="AS77" s="158"/>
      <c r="AT77" s="416" t="str">
        <f>IF(V77&lt;&gt;"", VLOOKUP($Y$7&amp;$AW$7&amp;$C77,'PCPP-UDR'!$A$5:$T$597,9,0),"")</f>
        <v/>
      </c>
      <c r="AU77" s="400"/>
      <c r="AV77" s="400"/>
      <c r="AW77" s="400"/>
      <c r="AX77" s="400"/>
      <c r="AY77" s="401"/>
      <c r="AZ77" s="413" t="str">
        <f>IF(V77&lt;&gt;"",VLOOKUP($Y$7&amp;$AW$7&amp;$C77,'PCPP-UDR'!$A$5:$T$597,8,0),"")</f>
        <v/>
      </c>
      <c r="BA77" s="157"/>
      <c r="BB77" s="157"/>
      <c r="BC77" s="157"/>
      <c r="BD77" s="157"/>
      <c r="BE77" s="157"/>
      <c r="BF77" s="157"/>
      <c r="BG77" s="158"/>
    </row>
    <row r="78" ht="29.25" customHeight="1">
      <c r="C78" s="412">
        <v>34.0</v>
      </c>
      <c r="D78" s="158"/>
      <c r="E78" s="413" t="str">
        <f>IFERROR(VLOOKUP($Y$7&amp;$AW$7&amp;$C78,'PCPP-UDR'!$A$5:$T$5998,6,0),"")</f>
        <v>00006198-22-00011122</v>
      </c>
      <c r="F78" s="157"/>
      <c r="G78" s="157"/>
      <c r="H78" s="157"/>
      <c r="I78" s="157"/>
      <c r="J78" s="158"/>
      <c r="K78" s="414" t="str">
        <f>IFERROR(VLOOKUP($Y$7&amp;$AW$7&amp;$C78,'PCPP-UDR'!$A$5:$T$597,7,0),"")</f>
        <v>056</v>
      </c>
      <c r="L78" s="400"/>
      <c r="M78" s="401"/>
      <c r="N78" s="413">
        <f>IFERROR(VLOOKUP($Y$7&amp;$AW$7&amp;$C78,'PCPP-UDR'!$A$5:$T$597,10,0),"")</f>
        <v>32433</v>
      </c>
      <c r="O78" s="157"/>
      <c r="P78" s="157"/>
      <c r="Q78" s="158"/>
      <c r="R78" s="413" t="str">
        <f>IFERROR(VLOOKUP($Y$7&amp;$AW$7&amp;$C78,'PCPP-UDR'!$A$5:$T$597,16,0),"")</f>
        <v>Ninguno</v>
      </c>
      <c r="S78" s="157"/>
      <c r="T78" s="157"/>
      <c r="U78" s="158"/>
      <c r="V78" s="415" t="str">
        <f>IFERROR(VLOOKUP(R78,COD!$P$2:$Q$25,2,FALSE),"")</f>
        <v/>
      </c>
      <c r="W78" s="157"/>
      <c r="X78" s="157"/>
      <c r="Y78" s="157"/>
      <c r="Z78" s="157"/>
      <c r="AA78" s="157"/>
      <c r="AB78" s="157"/>
      <c r="AC78" s="157"/>
      <c r="AD78" s="157"/>
      <c r="AE78" s="157"/>
      <c r="AF78" s="157"/>
      <c r="AG78" s="157"/>
      <c r="AH78" s="157"/>
      <c r="AI78" s="157"/>
      <c r="AJ78" s="157"/>
      <c r="AK78" s="157"/>
      <c r="AL78" s="157"/>
      <c r="AM78" s="157"/>
      <c r="AN78" s="157"/>
      <c r="AO78" s="157"/>
      <c r="AP78" s="157"/>
      <c r="AQ78" s="157"/>
      <c r="AR78" s="157"/>
      <c r="AS78" s="158"/>
      <c r="AT78" s="416" t="str">
        <f>IF(V78&lt;&gt;"", VLOOKUP($Y$7&amp;$AW$7&amp;$C78,'PCPP-UDR'!$A$5:$T$597,9,0),"")</f>
        <v/>
      </c>
      <c r="AU78" s="400"/>
      <c r="AV78" s="400"/>
      <c r="AW78" s="400"/>
      <c r="AX78" s="400"/>
      <c r="AY78" s="401"/>
      <c r="AZ78" s="413" t="str">
        <f>IF(V78&lt;&gt;"",VLOOKUP($Y$7&amp;$AW$7&amp;$C78,'PCPP-UDR'!$A$5:$T$597,8,0),"")</f>
        <v/>
      </c>
      <c r="BA78" s="157"/>
      <c r="BB78" s="157"/>
      <c r="BC78" s="157"/>
      <c r="BD78" s="157"/>
      <c r="BE78" s="157"/>
      <c r="BF78" s="157"/>
      <c r="BG78" s="158"/>
    </row>
    <row r="79" ht="29.25" customHeight="1">
      <c r="C79" s="412">
        <v>35.0</v>
      </c>
      <c r="D79" s="158"/>
      <c r="E79" s="413" t="str">
        <f>IFERROR(VLOOKUP($Y$7&amp;$AW$7&amp;$C79,'PCPP-UDR'!$A$5:$T$5998,6,0),"")</f>
        <v>00006198-22-00012480</v>
      </c>
      <c r="F79" s="157"/>
      <c r="G79" s="157"/>
      <c r="H79" s="157"/>
      <c r="I79" s="157"/>
      <c r="J79" s="158"/>
      <c r="K79" s="414" t="str">
        <f>IFERROR(VLOOKUP($Y$7&amp;$AW$7&amp;$C79,'PCPP-UDR'!$A$5:$T$597,7,0),"")</f>
        <v>056</v>
      </c>
      <c r="L79" s="400"/>
      <c r="M79" s="401"/>
      <c r="N79" s="413">
        <f>IFERROR(VLOOKUP($Y$7&amp;$AW$7&amp;$C79,'PCPP-UDR'!$A$5:$T$597,10,0),"")</f>
        <v>41743</v>
      </c>
      <c r="O79" s="157"/>
      <c r="P79" s="157"/>
      <c r="Q79" s="158"/>
      <c r="R79" s="413" t="str">
        <f>IFERROR(VLOOKUP($Y$7&amp;$AW$7&amp;$C79,'PCPP-UDR'!$A$5:$T$597,16,0),"")</f>
        <v>Ninguno</v>
      </c>
      <c r="S79" s="157"/>
      <c r="T79" s="157"/>
      <c r="U79" s="158"/>
      <c r="V79" s="415" t="str">
        <f>IFERROR(VLOOKUP(R79,COD!$P$2:$Q$25,2,FALSE),"")</f>
        <v/>
      </c>
      <c r="W79" s="157"/>
      <c r="X79" s="157"/>
      <c r="Y79" s="157"/>
      <c r="Z79" s="157"/>
      <c r="AA79" s="157"/>
      <c r="AB79" s="157"/>
      <c r="AC79" s="157"/>
      <c r="AD79" s="157"/>
      <c r="AE79" s="157"/>
      <c r="AF79" s="157"/>
      <c r="AG79" s="157"/>
      <c r="AH79" s="157"/>
      <c r="AI79" s="157"/>
      <c r="AJ79" s="157"/>
      <c r="AK79" s="157"/>
      <c r="AL79" s="157"/>
      <c r="AM79" s="157"/>
      <c r="AN79" s="157"/>
      <c r="AO79" s="157"/>
      <c r="AP79" s="157"/>
      <c r="AQ79" s="157"/>
      <c r="AR79" s="157"/>
      <c r="AS79" s="158"/>
      <c r="AT79" s="416" t="str">
        <f>IF(V79&lt;&gt;"", VLOOKUP($Y$7&amp;$AW$7&amp;$C79,'PCPP-UDR'!$A$5:$T$597,9,0),"")</f>
        <v/>
      </c>
      <c r="AU79" s="400"/>
      <c r="AV79" s="400"/>
      <c r="AW79" s="400"/>
      <c r="AX79" s="400"/>
      <c r="AY79" s="401"/>
      <c r="AZ79" s="413" t="str">
        <f>IF(V79&lt;&gt;"",VLOOKUP($Y$7&amp;$AW$7&amp;$C79,'PCPP-UDR'!$A$5:$T$597,8,0),"")</f>
        <v/>
      </c>
      <c r="BA79" s="157"/>
      <c r="BB79" s="157"/>
      <c r="BC79" s="157"/>
      <c r="BD79" s="157"/>
      <c r="BE79" s="157"/>
      <c r="BF79" s="157"/>
      <c r="BG79" s="158"/>
    </row>
    <row r="80" ht="29.25" customHeight="1">
      <c r="C80" s="412">
        <v>36.0</v>
      </c>
      <c r="D80" s="158"/>
      <c r="E80" s="413" t="str">
        <f>IFERROR(VLOOKUP($Y$7&amp;$AW$7&amp;$C80,'PCPP-UDR'!$A$5:$T$5998,6,0),"")</f>
        <v>00006198-22-00012702</v>
      </c>
      <c r="F80" s="157"/>
      <c r="G80" s="157"/>
      <c r="H80" s="157"/>
      <c r="I80" s="157"/>
      <c r="J80" s="158"/>
      <c r="K80" s="414" t="str">
        <f>IFERROR(VLOOKUP($Y$7&amp;$AW$7&amp;$C80,'PCPP-UDR'!$A$5:$T$597,7,0),"")</f>
        <v>056</v>
      </c>
      <c r="L80" s="400"/>
      <c r="M80" s="401"/>
      <c r="N80" s="413">
        <f>IFERROR(VLOOKUP($Y$7&amp;$AW$7&amp;$C80,'PCPP-UDR'!$A$5:$T$597,10,0),"")</f>
        <v>5757</v>
      </c>
      <c r="O80" s="157"/>
      <c r="P80" s="157"/>
      <c r="Q80" s="158"/>
      <c r="R80" s="413" t="str">
        <f>IFERROR(VLOOKUP($Y$7&amp;$AW$7&amp;$C80,'PCPP-UDR'!$A$5:$T$597,16,0),"")</f>
        <v>IIB-1</v>
      </c>
      <c r="S80" s="157"/>
      <c r="T80" s="157"/>
      <c r="U80" s="158"/>
      <c r="V80" s="415" t="str">
        <f>IFERROR(VLOOKUP(R80,COD!$P$2:$Q$25,2,FALSE),"")</f>
        <v>En la H.C no se evidencia el registro correcto de la prestación consignada en el FUA de acuerdo a lo establecido en la normatividad vigente del MINSA)</v>
      </c>
      <c r="W80" s="157"/>
      <c r="X80" s="157"/>
      <c r="Y80" s="157"/>
      <c r="Z80" s="157"/>
      <c r="AA80" s="157"/>
      <c r="AB80" s="157"/>
      <c r="AC80" s="157"/>
      <c r="AD80" s="157"/>
      <c r="AE80" s="157"/>
      <c r="AF80" s="157"/>
      <c r="AG80" s="157"/>
      <c r="AH80" s="157"/>
      <c r="AI80" s="157"/>
      <c r="AJ80" s="157"/>
      <c r="AK80" s="157"/>
      <c r="AL80" s="157"/>
      <c r="AM80" s="157"/>
      <c r="AN80" s="157"/>
      <c r="AO80" s="157"/>
      <c r="AP80" s="157"/>
      <c r="AQ80" s="157"/>
      <c r="AR80" s="157"/>
      <c r="AS80" s="158"/>
      <c r="AT80" s="416" t="str">
        <f>IF(V80&lt;&gt;"", VLOOKUP($Y$7&amp;$AW$7&amp;$C80,'PCPP-UDR'!$A$5:$T$597,9,0),"")</f>
        <v>MEDICINA GENERAL</v>
      </c>
      <c r="AU80" s="400"/>
      <c r="AV80" s="400"/>
      <c r="AW80" s="400"/>
      <c r="AX80" s="400"/>
      <c r="AY80" s="401"/>
      <c r="AZ80" s="413" t="str">
        <f>IF(V80&lt;&gt;"",VLOOKUP($Y$7&amp;$AW$7&amp;$C80,'PCPP-UDR'!$A$5:$T$597,8,0),"")</f>
        <v>QUISPE SIFUENTES HERNAN CONCEPCION</v>
      </c>
      <c r="BA80" s="157"/>
      <c r="BB80" s="157"/>
      <c r="BC80" s="157"/>
      <c r="BD80" s="157"/>
      <c r="BE80" s="157"/>
      <c r="BF80" s="157"/>
      <c r="BG80" s="158"/>
    </row>
    <row r="81" ht="29.25" customHeight="1">
      <c r="C81" s="412">
        <v>37.0</v>
      </c>
      <c r="D81" s="158"/>
      <c r="E81" s="413" t="str">
        <f>IFERROR(VLOOKUP($Y$7&amp;$AW$7&amp;$C81,'PCPP-UDR'!$A$5:$T$5998,6,0),"")</f>
        <v>00006198-22-00012964</v>
      </c>
      <c r="F81" s="157"/>
      <c r="G81" s="157"/>
      <c r="H81" s="157"/>
      <c r="I81" s="157"/>
      <c r="J81" s="158"/>
      <c r="K81" s="414" t="str">
        <f>IFERROR(VLOOKUP($Y$7&amp;$AW$7&amp;$C81,'PCPP-UDR'!$A$5:$T$597,7,0),"")</f>
        <v>056</v>
      </c>
      <c r="L81" s="400"/>
      <c r="M81" s="401"/>
      <c r="N81" s="413">
        <f>IFERROR(VLOOKUP($Y$7&amp;$AW$7&amp;$C81,'PCPP-UDR'!$A$5:$T$597,10,0),"")</f>
        <v>46178</v>
      </c>
      <c r="O81" s="157"/>
      <c r="P81" s="157"/>
      <c r="Q81" s="158"/>
      <c r="R81" s="413" t="str">
        <f>IFERROR(VLOOKUP($Y$7&amp;$AW$7&amp;$C81,'PCPP-UDR'!$A$5:$T$597,16,0),"")</f>
        <v>Ninguno</v>
      </c>
      <c r="S81" s="157"/>
      <c r="T81" s="157"/>
      <c r="U81" s="158"/>
      <c r="V81" s="415" t="str">
        <f>IFERROR(VLOOKUP(R81,COD!$P$2:$Q$25,2,FALSE),"")</f>
        <v/>
      </c>
      <c r="W81" s="157"/>
      <c r="X81" s="157"/>
      <c r="Y81" s="157"/>
      <c r="Z81" s="157"/>
      <c r="AA81" s="157"/>
      <c r="AB81" s="157"/>
      <c r="AC81" s="157"/>
      <c r="AD81" s="157"/>
      <c r="AE81" s="157"/>
      <c r="AF81" s="157"/>
      <c r="AG81" s="157"/>
      <c r="AH81" s="157"/>
      <c r="AI81" s="157"/>
      <c r="AJ81" s="157"/>
      <c r="AK81" s="157"/>
      <c r="AL81" s="157"/>
      <c r="AM81" s="157"/>
      <c r="AN81" s="157"/>
      <c r="AO81" s="157"/>
      <c r="AP81" s="157"/>
      <c r="AQ81" s="157"/>
      <c r="AR81" s="157"/>
      <c r="AS81" s="158"/>
      <c r="AT81" s="416" t="str">
        <f>IF(V81&lt;&gt;"", VLOOKUP($Y$7&amp;$AW$7&amp;$C81,'PCPP-UDR'!$A$5:$T$597,9,0),"")</f>
        <v/>
      </c>
      <c r="AU81" s="400"/>
      <c r="AV81" s="400"/>
      <c r="AW81" s="400"/>
      <c r="AX81" s="400"/>
      <c r="AY81" s="401"/>
      <c r="AZ81" s="413" t="str">
        <f>IF(V81&lt;&gt;"",VLOOKUP($Y$7&amp;$AW$7&amp;$C81,'PCPP-UDR'!$A$5:$T$597,8,0),"")</f>
        <v/>
      </c>
      <c r="BA81" s="157"/>
      <c r="BB81" s="157"/>
      <c r="BC81" s="157"/>
      <c r="BD81" s="157"/>
      <c r="BE81" s="157"/>
      <c r="BF81" s="157"/>
      <c r="BG81" s="158"/>
    </row>
    <row r="82" ht="29.25" customHeight="1">
      <c r="C82" s="412">
        <v>38.0</v>
      </c>
      <c r="D82" s="158"/>
      <c r="E82" s="413" t="str">
        <f>IFERROR(VLOOKUP($Y$7&amp;$AW$7&amp;$C82,'PCPP-UDR'!$A$5:$T$5998,6,0),"")</f>
        <v>00006198-22-00014645</v>
      </c>
      <c r="F82" s="157"/>
      <c r="G82" s="157"/>
      <c r="H82" s="157"/>
      <c r="I82" s="157"/>
      <c r="J82" s="158"/>
      <c r="K82" s="414" t="str">
        <f>IFERROR(VLOOKUP($Y$7&amp;$AW$7&amp;$C82,'PCPP-UDR'!$A$5:$T$597,7,0),"")</f>
        <v>056</v>
      </c>
      <c r="L82" s="400"/>
      <c r="M82" s="401"/>
      <c r="N82" s="413">
        <f>IFERROR(VLOOKUP($Y$7&amp;$AW$7&amp;$C82,'PCPP-UDR'!$A$5:$T$597,10,0),"")</f>
        <v>34709</v>
      </c>
      <c r="O82" s="157"/>
      <c r="P82" s="157"/>
      <c r="Q82" s="158"/>
      <c r="R82" s="413" t="str">
        <f>IFERROR(VLOOKUP($Y$7&amp;$AW$7&amp;$C82,'PCPP-UDR'!$A$5:$T$597,16,0),"")</f>
        <v>Ninguno</v>
      </c>
      <c r="S82" s="157"/>
      <c r="T82" s="157"/>
      <c r="U82" s="158"/>
      <c r="V82" s="415" t="str">
        <f>IFERROR(VLOOKUP(R82,COD!$P$2:$Q$25,2,FALSE),"")</f>
        <v/>
      </c>
      <c r="W82" s="157"/>
      <c r="X82" s="157"/>
      <c r="Y82" s="157"/>
      <c r="Z82" s="157"/>
      <c r="AA82" s="157"/>
      <c r="AB82" s="157"/>
      <c r="AC82" s="157"/>
      <c r="AD82" s="157"/>
      <c r="AE82" s="157"/>
      <c r="AF82" s="157"/>
      <c r="AG82" s="157"/>
      <c r="AH82" s="157"/>
      <c r="AI82" s="157"/>
      <c r="AJ82" s="157"/>
      <c r="AK82" s="157"/>
      <c r="AL82" s="157"/>
      <c r="AM82" s="157"/>
      <c r="AN82" s="157"/>
      <c r="AO82" s="157"/>
      <c r="AP82" s="157"/>
      <c r="AQ82" s="157"/>
      <c r="AR82" s="157"/>
      <c r="AS82" s="158"/>
      <c r="AT82" s="416" t="str">
        <f>IF(V82&lt;&gt;"", VLOOKUP($Y$7&amp;$AW$7&amp;$C82,'PCPP-UDR'!$A$5:$T$597,9,0),"")</f>
        <v/>
      </c>
      <c r="AU82" s="400"/>
      <c r="AV82" s="400"/>
      <c r="AW82" s="400"/>
      <c r="AX82" s="400"/>
      <c r="AY82" s="401"/>
      <c r="AZ82" s="413" t="str">
        <f>IF(V82&lt;&gt;"",VLOOKUP($Y$7&amp;$AW$7&amp;$C82,'PCPP-UDR'!$A$5:$T$597,8,0),"")</f>
        <v/>
      </c>
      <c r="BA82" s="157"/>
      <c r="BB82" s="157"/>
      <c r="BC82" s="157"/>
      <c r="BD82" s="157"/>
      <c r="BE82" s="157"/>
      <c r="BF82" s="157"/>
      <c r="BG82" s="158"/>
    </row>
    <row r="83" ht="29.25" customHeight="1">
      <c r="C83" s="412">
        <v>39.0</v>
      </c>
      <c r="D83" s="158"/>
      <c r="E83" s="413" t="str">
        <f>IFERROR(VLOOKUP($Y$7&amp;$AW$7&amp;$C83,'PCPP-UDR'!$A$5:$T$5998,6,0),"")</f>
        <v>00006198-22-00014681</v>
      </c>
      <c r="F83" s="157"/>
      <c r="G83" s="157"/>
      <c r="H83" s="157"/>
      <c r="I83" s="157"/>
      <c r="J83" s="158"/>
      <c r="K83" s="414" t="str">
        <f>IFERROR(VLOOKUP($Y$7&amp;$AW$7&amp;$C83,'PCPP-UDR'!$A$5:$T$597,7,0),"")</f>
        <v>056</v>
      </c>
      <c r="L83" s="400"/>
      <c r="M83" s="401"/>
      <c r="N83" s="413">
        <f>IFERROR(VLOOKUP($Y$7&amp;$AW$7&amp;$C83,'PCPP-UDR'!$A$5:$T$597,10,0),"")</f>
        <v>4912</v>
      </c>
      <c r="O83" s="157"/>
      <c r="P83" s="157"/>
      <c r="Q83" s="158"/>
      <c r="R83" s="413" t="str">
        <f>IFERROR(VLOOKUP($Y$7&amp;$AW$7&amp;$C83,'PCPP-UDR'!$A$5:$T$597,16,0),"")</f>
        <v>IIB-3</v>
      </c>
      <c r="S83" s="157"/>
      <c r="T83" s="157"/>
      <c r="U83" s="158"/>
      <c r="V83" s="415" t="str">
        <f>IFERROR(VLOOKUP(R83,COD!$P$2:$Q$25,2,FALSE),"")</f>
        <v>No hay concordancia de los diagnósticos consignados  entre la Historia Clínica y FUA)</v>
      </c>
      <c r="W83" s="157"/>
      <c r="X83" s="157"/>
      <c r="Y83" s="157"/>
      <c r="Z83" s="157"/>
      <c r="AA83" s="157"/>
      <c r="AB83" s="157"/>
      <c r="AC83" s="157"/>
      <c r="AD83" s="157"/>
      <c r="AE83" s="157"/>
      <c r="AF83" s="157"/>
      <c r="AG83" s="157"/>
      <c r="AH83" s="157"/>
      <c r="AI83" s="157"/>
      <c r="AJ83" s="157"/>
      <c r="AK83" s="157"/>
      <c r="AL83" s="157"/>
      <c r="AM83" s="157"/>
      <c r="AN83" s="157"/>
      <c r="AO83" s="157"/>
      <c r="AP83" s="157"/>
      <c r="AQ83" s="157"/>
      <c r="AR83" s="157"/>
      <c r="AS83" s="158"/>
      <c r="AT83" s="416" t="str">
        <f>IF(V83&lt;&gt;"", VLOOKUP($Y$7&amp;$AW$7&amp;$C83,'PCPP-UDR'!$A$5:$T$597,9,0),"")</f>
        <v>MEDICINA GENERAL</v>
      </c>
      <c r="AU83" s="400"/>
      <c r="AV83" s="400"/>
      <c r="AW83" s="400"/>
      <c r="AX83" s="400"/>
      <c r="AY83" s="401"/>
      <c r="AZ83" s="413" t="str">
        <f>IF(V83&lt;&gt;"",VLOOKUP($Y$7&amp;$AW$7&amp;$C83,'PCPP-UDR'!$A$5:$T$597,8,0),"")</f>
        <v>NAKAMOTO TAMASHIRO ISABEL</v>
      </c>
      <c r="BA83" s="157"/>
      <c r="BB83" s="157"/>
      <c r="BC83" s="157"/>
      <c r="BD83" s="157"/>
      <c r="BE83" s="157"/>
      <c r="BF83" s="157"/>
      <c r="BG83" s="158"/>
    </row>
    <row r="84" ht="29.25" customHeight="1">
      <c r="C84" s="412">
        <v>40.0</v>
      </c>
      <c r="D84" s="158"/>
      <c r="E84" s="413" t="str">
        <f>IFERROR(VLOOKUP($Y$7&amp;$AW$7&amp;$C84,'PCPP-UDR'!$A$5:$T$5998,6,0),"")</f>
        <v>00006198-22-00014711</v>
      </c>
      <c r="F84" s="157"/>
      <c r="G84" s="157"/>
      <c r="H84" s="157"/>
      <c r="I84" s="157"/>
      <c r="J84" s="158"/>
      <c r="K84" s="414" t="str">
        <f>IFERROR(VLOOKUP($Y$7&amp;$AW$7&amp;$C84,'PCPP-UDR'!$A$5:$T$597,7,0),"")</f>
        <v>056</v>
      </c>
      <c r="L84" s="400"/>
      <c r="M84" s="401"/>
      <c r="N84" s="413">
        <f>IFERROR(VLOOKUP($Y$7&amp;$AW$7&amp;$C84,'PCPP-UDR'!$A$5:$T$597,10,0),"")</f>
        <v>83454</v>
      </c>
      <c r="O84" s="157"/>
      <c r="P84" s="157"/>
      <c r="Q84" s="158"/>
      <c r="R84" s="413" t="str">
        <f>IFERROR(VLOOKUP($Y$7&amp;$AW$7&amp;$C84,'PCPP-UDR'!$A$5:$T$597,16,0),"")</f>
        <v>Ninguno</v>
      </c>
      <c r="S84" s="157"/>
      <c r="T84" s="157"/>
      <c r="U84" s="158"/>
      <c r="V84" s="415" t="str">
        <f>IFERROR(VLOOKUP(R84,COD!$P$2:$Q$25,2,FALSE),"")</f>
        <v/>
      </c>
      <c r="W84" s="157"/>
      <c r="X84" s="157"/>
      <c r="Y84" s="157"/>
      <c r="Z84" s="157"/>
      <c r="AA84" s="157"/>
      <c r="AB84" s="157"/>
      <c r="AC84" s="157"/>
      <c r="AD84" s="157"/>
      <c r="AE84" s="157"/>
      <c r="AF84" s="157"/>
      <c r="AG84" s="157"/>
      <c r="AH84" s="157"/>
      <c r="AI84" s="157"/>
      <c r="AJ84" s="157"/>
      <c r="AK84" s="157"/>
      <c r="AL84" s="157"/>
      <c r="AM84" s="157"/>
      <c r="AN84" s="157"/>
      <c r="AO84" s="157"/>
      <c r="AP84" s="157"/>
      <c r="AQ84" s="157"/>
      <c r="AR84" s="157"/>
      <c r="AS84" s="158"/>
      <c r="AT84" s="416" t="str">
        <f>IF(V84&lt;&gt;"", VLOOKUP($Y$7&amp;$AW$7&amp;$C84,'PCPP-UDR'!$A$5:$T$597,9,0),"")</f>
        <v/>
      </c>
      <c r="AU84" s="400"/>
      <c r="AV84" s="400"/>
      <c r="AW84" s="400"/>
      <c r="AX84" s="400"/>
      <c r="AY84" s="401"/>
      <c r="AZ84" s="413" t="str">
        <f>IF(V84&lt;&gt;"",VLOOKUP($Y$7&amp;$AW$7&amp;$C84,'PCPP-UDR'!$A$5:$T$597,8,0),"")</f>
        <v/>
      </c>
      <c r="BA84" s="157"/>
      <c r="BB84" s="157"/>
      <c r="BC84" s="157"/>
      <c r="BD84" s="157"/>
      <c r="BE84" s="157"/>
      <c r="BF84" s="157"/>
      <c r="BG84" s="158"/>
    </row>
    <row r="85" ht="29.25" customHeight="1">
      <c r="C85" s="412">
        <v>41.0</v>
      </c>
      <c r="D85" s="158"/>
      <c r="E85" s="413" t="str">
        <f>IFERROR(VLOOKUP($Y$7&amp;$AW$7&amp;$C85,'PCPP-UDR'!$A$5:$T$5998,6,0),"")</f>
        <v>00006198-22-00014942</v>
      </c>
      <c r="F85" s="157"/>
      <c r="G85" s="157"/>
      <c r="H85" s="157"/>
      <c r="I85" s="157"/>
      <c r="J85" s="158"/>
      <c r="K85" s="414" t="str">
        <f>IFERROR(VLOOKUP($Y$7&amp;$AW$7&amp;$C85,'PCPP-UDR'!$A$5:$T$597,7,0),"")</f>
        <v>056</v>
      </c>
      <c r="L85" s="400"/>
      <c r="M85" s="401"/>
      <c r="N85" s="413">
        <f>IFERROR(VLOOKUP($Y$7&amp;$AW$7&amp;$C85,'PCPP-UDR'!$A$5:$T$597,10,0),"")</f>
        <v>65766</v>
      </c>
      <c r="O85" s="157"/>
      <c r="P85" s="157"/>
      <c r="Q85" s="158"/>
      <c r="R85" s="413" t="str">
        <f>IFERROR(VLOOKUP($Y$7&amp;$AW$7&amp;$C85,'PCPP-UDR'!$A$5:$T$597,16,0),"")</f>
        <v>I-1</v>
      </c>
      <c r="S85" s="157"/>
      <c r="T85" s="157"/>
      <c r="U85" s="158"/>
      <c r="V85" s="415" t="str">
        <f>IFERROR(VLOOKUP(R85,COD!$P$2:$Q$25,2,FALSE),"")</f>
        <v>No se dispone del FUA físicamente)</v>
      </c>
      <c r="W85" s="157"/>
      <c r="X85" s="157"/>
      <c r="Y85" s="157"/>
      <c r="Z85" s="157"/>
      <c r="AA85" s="157"/>
      <c r="AB85" s="157"/>
      <c r="AC85" s="157"/>
      <c r="AD85" s="157"/>
      <c r="AE85" s="157"/>
      <c r="AF85" s="157"/>
      <c r="AG85" s="157"/>
      <c r="AH85" s="157"/>
      <c r="AI85" s="157"/>
      <c r="AJ85" s="157"/>
      <c r="AK85" s="157"/>
      <c r="AL85" s="157"/>
      <c r="AM85" s="157"/>
      <c r="AN85" s="157"/>
      <c r="AO85" s="157"/>
      <c r="AP85" s="157"/>
      <c r="AQ85" s="157"/>
      <c r="AR85" s="157"/>
      <c r="AS85" s="158"/>
      <c r="AT85" s="416" t="str">
        <f>IF(V85&lt;&gt;"", VLOOKUP($Y$7&amp;$AW$7&amp;$C85,'PCPP-UDR'!$A$5:$T$597,9,0),"")</f>
        <v>MEDICINA GENERAL</v>
      </c>
      <c r="AU85" s="400"/>
      <c r="AV85" s="400"/>
      <c r="AW85" s="400"/>
      <c r="AX85" s="400"/>
      <c r="AY85" s="401"/>
      <c r="AZ85" s="413" t="str">
        <f>IF(V85&lt;&gt;"",VLOOKUP($Y$7&amp;$AW$7&amp;$C85,'PCPP-UDR'!$A$5:$T$597,8,0),"")</f>
        <v>NAKAMOTO TAMASHIRO ISABEL</v>
      </c>
      <c r="BA85" s="157"/>
      <c r="BB85" s="157"/>
      <c r="BC85" s="157"/>
      <c r="BD85" s="157"/>
      <c r="BE85" s="157"/>
      <c r="BF85" s="157"/>
      <c r="BG85" s="158"/>
    </row>
    <row r="86" ht="29.25" customHeight="1">
      <c r="C86" s="412">
        <v>42.0</v>
      </c>
      <c r="D86" s="158"/>
      <c r="E86" s="413" t="str">
        <f>IFERROR(VLOOKUP($Y$7&amp;$AW$7&amp;$C86,'PCPP-UDR'!$A$5:$T$5998,6,0),"")</f>
        <v>00006198-22-00014948</v>
      </c>
      <c r="F86" s="157"/>
      <c r="G86" s="157"/>
      <c r="H86" s="157"/>
      <c r="I86" s="157"/>
      <c r="J86" s="158"/>
      <c r="K86" s="414" t="str">
        <f>IFERROR(VLOOKUP($Y$7&amp;$AW$7&amp;$C86,'PCPP-UDR'!$A$5:$T$597,7,0),"")</f>
        <v>056</v>
      </c>
      <c r="L86" s="400"/>
      <c r="M86" s="401"/>
      <c r="N86" s="413">
        <f>IFERROR(VLOOKUP($Y$7&amp;$AW$7&amp;$C86,'PCPP-UDR'!$A$5:$T$597,10,0),"")</f>
        <v>32692</v>
      </c>
      <c r="O86" s="157"/>
      <c r="P86" s="157"/>
      <c r="Q86" s="158"/>
      <c r="R86" s="413" t="str">
        <f>IFERROR(VLOOKUP($Y$7&amp;$AW$7&amp;$C86,'PCPP-UDR'!$A$5:$T$597,16,0),"")</f>
        <v>IIB-1</v>
      </c>
      <c r="S86" s="157"/>
      <c r="T86" s="157"/>
      <c r="U86" s="158"/>
      <c r="V86" s="415" t="str">
        <f>IFERROR(VLOOKUP(R86,COD!$P$2:$Q$25,2,FALSE),"")</f>
        <v>En la H.C no se evidencia el registro correcto de la prestación consignada en el FUA de acuerdo a lo establecido en la normatividad vigente del MINSA)</v>
      </c>
      <c r="W86" s="157"/>
      <c r="X86" s="157"/>
      <c r="Y86" s="157"/>
      <c r="Z86" s="157"/>
      <c r="AA86" s="157"/>
      <c r="AB86" s="157"/>
      <c r="AC86" s="157"/>
      <c r="AD86" s="157"/>
      <c r="AE86" s="157"/>
      <c r="AF86" s="157"/>
      <c r="AG86" s="157"/>
      <c r="AH86" s="157"/>
      <c r="AI86" s="157"/>
      <c r="AJ86" s="157"/>
      <c r="AK86" s="157"/>
      <c r="AL86" s="157"/>
      <c r="AM86" s="157"/>
      <c r="AN86" s="157"/>
      <c r="AO86" s="157"/>
      <c r="AP86" s="157"/>
      <c r="AQ86" s="157"/>
      <c r="AR86" s="157"/>
      <c r="AS86" s="158"/>
      <c r="AT86" s="416" t="str">
        <f>IF(V86&lt;&gt;"", VLOOKUP($Y$7&amp;$AW$7&amp;$C86,'PCPP-UDR'!$A$5:$T$597,9,0),"")</f>
        <v>MEDICINA GENERAL</v>
      </c>
      <c r="AU86" s="400"/>
      <c r="AV86" s="400"/>
      <c r="AW86" s="400"/>
      <c r="AX86" s="400"/>
      <c r="AY86" s="401"/>
      <c r="AZ86" s="413" t="str">
        <f>IF(V86&lt;&gt;"",VLOOKUP($Y$7&amp;$AW$7&amp;$C86,'PCPP-UDR'!$A$5:$T$597,8,0),"")</f>
        <v>NAKAMOTO TAMASHIRO ISABEL</v>
      </c>
      <c r="BA86" s="157"/>
      <c r="BB86" s="157"/>
      <c r="BC86" s="157"/>
      <c r="BD86" s="157"/>
      <c r="BE86" s="157"/>
      <c r="BF86" s="157"/>
      <c r="BG86" s="158"/>
    </row>
    <row r="87" ht="29.25" customHeight="1">
      <c r="C87" s="412">
        <v>43.0</v>
      </c>
      <c r="D87" s="158"/>
      <c r="E87" s="413" t="str">
        <f>IFERROR(VLOOKUP($Y$7&amp;$AW$7&amp;$C87,'PCPP-UDR'!$A$5:$T$5998,6,0),"")</f>
        <v>00006198-22-00015672</v>
      </c>
      <c r="F87" s="157"/>
      <c r="G87" s="157"/>
      <c r="H87" s="157"/>
      <c r="I87" s="157"/>
      <c r="J87" s="158"/>
      <c r="K87" s="414" t="str">
        <f>IFERROR(VLOOKUP($Y$7&amp;$AW$7&amp;$C87,'PCPP-UDR'!$A$5:$T$597,7,0),"")</f>
        <v>056</v>
      </c>
      <c r="L87" s="400"/>
      <c r="M87" s="401"/>
      <c r="N87" s="413">
        <f>IFERROR(VLOOKUP($Y$7&amp;$AW$7&amp;$C87,'PCPP-UDR'!$A$5:$T$597,10,0),"")</f>
        <v>9825</v>
      </c>
      <c r="O87" s="157"/>
      <c r="P87" s="157"/>
      <c r="Q87" s="158"/>
      <c r="R87" s="413" t="str">
        <f>IFERROR(VLOOKUP($Y$7&amp;$AW$7&amp;$C87,'PCPP-UDR'!$A$5:$T$597,16,0),"")</f>
        <v>IIB-3</v>
      </c>
      <c r="S87" s="157"/>
      <c r="T87" s="157"/>
      <c r="U87" s="158"/>
      <c r="V87" s="415" t="str">
        <f>IFERROR(VLOOKUP(R87,COD!$P$2:$Q$25,2,FALSE),"")</f>
        <v>No hay concordancia de los diagnósticos consignados  entre la Historia Clínica y FUA)</v>
      </c>
      <c r="W87" s="157"/>
      <c r="X87" s="157"/>
      <c r="Y87" s="157"/>
      <c r="Z87" s="157"/>
      <c r="AA87" s="157"/>
      <c r="AB87" s="157"/>
      <c r="AC87" s="157"/>
      <c r="AD87" s="157"/>
      <c r="AE87" s="157"/>
      <c r="AF87" s="157"/>
      <c r="AG87" s="157"/>
      <c r="AH87" s="157"/>
      <c r="AI87" s="157"/>
      <c r="AJ87" s="157"/>
      <c r="AK87" s="157"/>
      <c r="AL87" s="157"/>
      <c r="AM87" s="157"/>
      <c r="AN87" s="157"/>
      <c r="AO87" s="157"/>
      <c r="AP87" s="157"/>
      <c r="AQ87" s="157"/>
      <c r="AR87" s="157"/>
      <c r="AS87" s="158"/>
      <c r="AT87" s="416" t="str">
        <f>IF(V87&lt;&gt;"", VLOOKUP($Y$7&amp;$AW$7&amp;$C87,'PCPP-UDR'!$A$5:$T$597,9,0),"")</f>
        <v>MEDICINA GENERAL</v>
      </c>
      <c r="AU87" s="400"/>
      <c r="AV87" s="400"/>
      <c r="AW87" s="400"/>
      <c r="AX87" s="400"/>
      <c r="AY87" s="401"/>
      <c r="AZ87" s="413" t="str">
        <f>IF(V87&lt;&gt;"",VLOOKUP($Y$7&amp;$AW$7&amp;$C87,'PCPP-UDR'!$A$5:$T$597,8,0),"")</f>
        <v>ZELADA NUÑEZ VICTOR HUGO</v>
      </c>
      <c r="BA87" s="157"/>
      <c r="BB87" s="157"/>
      <c r="BC87" s="157"/>
      <c r="BD87" s="157"/>
      <c r="BE87" s="157"/>
      <c r="BF87" s="157"/>
      <c r="BG87" s="158"/>
    </row>
    <row r="88" ht="29.25" customHeight="1">
      <c r="C88" s="412">
        <v>44.0</v>
      </c>
      <c r="D88" s="158"/>
      <c r="E88" s="413" t="str">
        <f>IFERROR(VLOOKUP($Y$7&amp;$AW$7&amp;$C88,'PCPP-UDR'!$A$5:$T$5998,6,0),"")</f>
        <v>00006198-22-00016369</v>
      </c>
      <c r="F88" s="157"/>
      <c r="G88" s="157"/>
      <c r="H88" s="157"/>
      <c r="I88" s="157"/>
      <c r="J88" s="158"/>
      <c r="K88" s="414" t="str">
        <f>IFERROR(VLOOKUP($Y$7&amp;$AW$7&amp;$C88,'PCPP-UDR'!$A$5:$T$597,7,0),"")</f>
        <v>056</v>
      </c>
      <c r="L88" s="400"/>
      <c r="M88" s="401"/>
      <c r="N88" s="413">
        <f>IFERROR(VLOOKUP($Y$7&amp;$AW$7&amp;$C88,'PCPP-UDR'!$A$5:$T$597,10,0),"")</f>
        <v>65041</v>
      </c>
      <c r="O88" s="157"/>
      <c r="P88" s="157"/>
      <c r="Q88" s="158"/>
      <c r="R88" s="413" t="str">
        <f>IFERROR(VLOOKUP($Y$7&amp;$AW$7&amp;$C88,'PCPP-UDR'!$A$5:$T$597,16,0),"")</f>
        <v>Ninguno</v>
      </c>
      <c r="S88" s="157"/>
      <c r="T88" s="157"/>
      <c r="U88" s="158"/>
      <c r="V88" s="415" t="str">
        <f>IFERROR(VLOOKUP(R88,COD!$P$2:$Q$25,2,FALSE),"")</f>
        <v/>
      </c>
      <c r="W88" s="157"/>
      <c r="X88" s="157"/>
      <c r="Y88" s="157"/>
      <c r="Z88" s="157"/>
      <c r="AA88" s="157"/>
      <c r="AB88" s="157"/>
      <c r="AC88" s="157"/>
      <c r="AD88" s="157"/>
      <c r="AE88" s="157"/>
      <c r="AF88" s="157"/>
      <c r="AG88" s="157"/>
      <c r="AH88" s="157"/>
      <c r="AI88" s="157"/>
      <c r="AJ88" s="157"/>
      <c r="AK88" s="157"/>
      <c r="AL88" s="157"/>
      <c r="AM88" s="157"/>
      <c r="AN88" s="157"/>
      <c r="AO88" s="157"/>
      <c r="AP88" s="157"/>
      <c r="AQ88" s="157"/>
      <c r="AR88" s="157"/>
      <c r="AS88" s="158"/>
      <c r="AT88" s="416" t="str">
        <f>IF(V88&lt;&gt;"", VLOOKUP($Y$7&amp;$AW$7&amp;$C88,'PCPP-UDR'!$A$5:$T$597,9,0),"")</f>
        <v/>
      </c>
      <c r="AU88" s="400"/>
      <c r="AV88" s="400"/>
      <c r="AW88" s="400"/>
      <c r="AX88" s="400"/>
      <c r="AY88" s="401"/>
      <c r="AZ88" s="413" t="str">
        <f>IF(V88&lt;&gt;"",VLOOKUP($Y$7&amp;$AW$7&amp;$C88,'PCPP-UDR'!$A$5:$T$597,8,0),"")</f>
        <v/>
      </c>
      <c r="BA88" s="157"/>
      <c r="BB88" s="157"/>
      <c r="BC88" s="157"/>
      <c r="BD88" s="157"/>
      <c r="BE88" s="157"/>
      <c r="BF88" s="157"/>
      <c r="BG88" s="158"/>
    </row>
    <row r="89" ht="27.75" customHeight="1">
      <c r="C89" s="412">
        <v>45.0</v>
      </c>
      <c r="D89" s="158"/>
      <c r="E89" s="413" t="str">
        <f>IFERROR(VLOOKUP($Y$7&amp;$AW$7&amp;$C89,'PCPP-UDR'!$A$5:$T$5998,6,0),"")</f>
        <v>00006198-22-00016786</v>
      </c>
      <c r="F89" s="157"/>
      <c r="G89" s="157"/>
      <c r="H89" s="157"/>
      <c r="I89" s="157"/>
      <c r="J89" s="158"/>
      <c r="K89" s="414" t="str">
        <f>IFERROR(VLOOKUP($Y$7&amp;$AW$7&amp;$C89,'PCPP-UDR'!$A$5:$T$597,7,0),"")</f>
        <v>056</v>
      </c>
      <c r="L89" s="400"/>
      <c r="M89" s="401"/>
      <c r="N89" s="413">
        <f>IFERROR(VLOOKUP($Y$7&amp;$AW$7&amp;$C89,'PCPP-UDR'!$A$5:$T$597,10,0),"")</f>
        <v>40032</v>
      </c>
      <c r="O89" s="157"/>
      <c r="P89" s="157"/>
      <c r="Q89" s="158"/>
      <c r="R89" s="413" t="str">
        <f>IFERROR(VLOOKUP($Y$7&amp;$AW$7&amp;$C89,'PCPP-UDR'!$A$5:$T$597,16,0),"")</f>
        <v>I-1</v>
      </c>
      <c r="S89" s="157"/>
      <c r="T89" s="157"/>
      <c r="U89" s="158"/>
      <c r="V89" s="415" t="str">
        <f>IFERROR(VLOOKUP(R89,COD!$P$2:$Q$25,2,FALSE),"")</f>
        <v>No se dispone del FUA físicamente)</v>
      </c>
      <c r="W89" s="157"/>
      <c r="X89" s="157"/>
      <c r="Y89" s="157"/>
      <c r="Z89" s="157"/>
      <c r="AA89" s="157"/>
      <c r="AB89" s="157"/>
      <c r="AC89" s="157"/>
      <c r="AD89" s="157"/>
      <c r="AE89" s="157"/>
      <c r="AF89" s="157"/>
      <c r="AG89" s="157"/>
      <c r="AH89" s="157"/>
      <c r="AI89" s="157"/>
      <c r="AJ89" s="157"/>
      <c r="AK89" s="157"/>
      <c r="AL89" s="157"/>
      <c r="AM89" s="157"/>
      <c r="AN89" s="157"/>
      <c r="AO89" s="157"/>
      <c r="AP89" s="157"/>
      <c r="AQ89" s="157"/>
      <c r="AR89" s="157"/>
      <c r="AS89" s="158"/>
      <c r="AT89" s="416" t="str">
        <f>IF(V89&lt;&gt;"", VLOOKUP($Y$7&amp;$AW$7&amp;$C89,'PCPP-UDR'!$A$5:$T$597,9,0),"")</f>
        <v>MEDICINA GENERAL</v>
      </c>
      <c r="AU89" s="400"/>
      <c r="AV89" s="400"/>
      <c r="AW89" s="400"/>
      <c r="AX89" s="400"/>
      <c r="AY89" s="401"/>
      <c r="AZ89" s="413" t="str">
        <f>IF(V89&lt;&gt;"",VLOOKUP($Y$7&amp;$AW$7&amp;$C89,'PCPP-UDR'!$A$5:$T$597,8,0),"")</f>
        <v>CHIOTTI KANESHIMA ESTEBAN MARTIN</v>
      </c>
      <c r="BA89" s="157"/>
      <c r="BB89" s="157"/>
      <c r="BC89" s="157"/>
      <c r="BD89" s="157"/>
      <c r="BE89" s="157"/>
      <c r="BF89" s="157"/>
      <c r="BG89" s="158"/>
    </row>
    <row r="90" ht="27.75" customHeight="1">
      <c r="C90" s="412">
        <v>46.0</v>
      </c>
      <c r="D90" s="158"/>
      <c r="E90" s="413" t="str">
        <f>IFERROR(VLOOKUP($Y$7&amp;$AW$7&amp;$C90,'PCPP-UDR'!$A$5:$T$5998,6,0),"")</f>
        <v>00006198-22-00016790</v>
      </c>
      <c r="F90" s="157"/>
      <c r="G90" s="157"/>
      <c r="H90" s="157"/>
      <c r="I90" s="157"/>
      <c r="J90" s="158"/>
      <c r="K90" s="414" t="str">
        <f>IFERROR(VLOOKUP($Y$7&amp;$AW$7&amp;$C90,'PCPP-UDR'!$A$5:$T$597,7,0),"")</f>
        <v>056</v>
      </c>
      <c r="L90" s="400"/>
      <c r="M90" s="401"/>
      <c r="N90" s="413">
        <f>IFERROR(VLOOKUP($Y$7&amp;$AW$7&amp;$C90,'PCPP-UDR'!$A$5:$T$597,10,0),"")</f>
        <v>34076</v>
      </c>
      <c r="O90" s="157"/>
      <c r="P90" s="157"/>
      <c r="Q90" s="158"/>
      <c r="R90" s="413" t="str">
        <f>IFERROR(VLOOKUP($Y$7&amp;$AW$7&amp;$C90,'PCPP-UDR'!$A$5:$T$597,16,0),"")</f>
        <v>IIA-1</v>
      </c>
      <c r="S90" s="157"/>
      <c r="T90" s="157"/>
      <c r="U90" s="158"/>
      <c r="V90" s="415" t="str">
        <f>IFERROR(VLOOKUP(R90,COD!$P$2:$Q$25,2,FALSE),"")</f>
        <v>No se dispone físicamente de la Historia Clínica)</v>
      </c>
      <c r="W90" s="157"/>
      <c r="X90" s="157"/>
      <c r="Y90" s="157"/>
      <c r="Z90" s="157"/>
      <c r="AA90" s="157"/>
      <c r="AB90" s="157"/>
      <c r="AC90" s="157"/>
      <c r="AD90" s="157"/>
      <c r="AE90" s="157"/>
      <c r="AF90" s="157"/>
      <c r="AG90" s="157"/>
      <c r="AH90" s="157"/>
      <c r="AI90" s="157"/>
      <c r="AJ90" s="157"/>
      <c r="AK90" s="157"/>
      <c r="AL90" s="157"/>
      <c r="AM90" s="157"/>
      <c r="AN90" s="157"/>
      <c r="AO90" s="157"/>
      <c r="AP90" s="157"/>
      <c r="AQ90" s="157"/>
      <c r="AR90" s="157"/>
      <c r="AS90" s="158"/>
      <c r="AT90" s="416" t="str">
        <f>IF(V90&lt;&gt;"", VLOOKUP($Y$7&amp;$AW$7&amp;$C90,'PCPP-UDR'!$A$5:$T$597,9,0),"")</f>
        <v>MEDICINA GENERAL</v>
      </c>
      <c r="AU90" s="400"/>
      <c r="AV90" s="400"/>
      <c r="AW90" s="400"/>
      <c r="AX90" s="400"/>
      <c r="AY90" s="401"/>
      <c r="AZ90" s="413" t="str">
        <f>IF(V90&lt;&gt;"",VLOOKUP($Y$7&amp;$AW$7&amp;$C90,'PCPP-UDR'!$A$5:$T$597,8,0),"")</f>
        <v>CHIOTTI KANESHIMA ESTEBAN MARTIN</v>
      </c>
      <c r="BA90" s="157"/>
      <c r="BB90" s="157"/>
      <c r="BC90" s="157"/>
      <c r="BD90" s="157"/>
      <c r="BE90" s="157"/>
      <c r="BF90" s="157"/>
      <c r="BG90" s="158"/>
    </row>
    <row r="91" ht="11.25" customHeight="1"/>
    <row r="92" ht="10.5" customHeight="1">
      <c r="C92" s="417"/>
      <c r="D92" s="417"/>
      <c r="E92" s="418"/>
      <c r="K92" s="419"/>
      <c r="N92" s="418"/>
      <c r="R92" s="418"/>
      <c r="V92" s="418"/>
      <c r="AT92" s="418"/>
      <c r="AU92" s="418"/>
      <c r="AV92" s="418"/>
      <c r="AW92" s="418"/>
      <c r="AX92" s="418"/>
      <c r="AY92" s="418"/>
      <c r="AZ92" s="418"/>
      <c r="BA92" s="418"/>
      <c r="BB92" s="418"/>
      <c r="BC92" s="418"/>
      <c r="BD92" s="418"/>
      <c r="BE92" s="418"/>
      <c r="BF92" s="418"/>
      <c r="BG92" s="418"/>
    </row>
    <row r="93" ht="16.5" customHeight="1">
      <c r="C93" s="408"/>
      <c r="D93" s="408"/>
      <c r="E93" s="408"/>
      <c r="K93" s="408"/>
      <c r="N93" s="408"/>
      <c r="R93" s="408"/>
      <c r="V93" s="408"/>
      <c r="AT93" s="408"/>
      <c r="AU93" s="408"/>
      <c r="AV93" s="408"/>
      <c r="AW93" s="408"/>
      <c r="AX93" s="408"/>
      <c r="AY93" s="408"/>
      <c r="AZ93" s="408"/>
      <c r="BA93" s="408"/>
      <c r="BB93" s="408"/>
      <c r="BC93" s="408"/>
      <c r="BD93" s="408"/>
      <c r="BE93" s="408"/>
      <c r="BF93" s="408"/>
      <c r="BG93" s="408"/>
    </row>
    <row r="94" ht="15.75" customHeight="1">
      <c r="C94" s="408"/>
      <c r="D94" s="408"/>
      <c r="E94" s="408"/>
      <c r="K94" s="408"/>
      <c r="N94" s="408"/>
      <c r="R94" s="408"/>
      <c r="V94" s="408"/>
      <c r="AT94" s="408"/>
      <c r="AU94" s="408"/>
      <c r="AV94" s="408"/>
      <c r="AW94" s="408"/>
      <c r="AX94" s="408"/>
      <c r="AY94" s="408"/>
      <c r="AZ94" s="408"/>
      <c r="BA94" s="408"/>
      <c r="BB94" s="408"/>
      <c r="BC94" s="408"/>
      <c r="BD94" s="408"/>
      <c r="BE94" s="408"/>
      <c r="BF94" s="408"/>
      <c r="BG94" s="408"/>
    </row>
    <row r="95" ht="15.75" customHeight="1">
      <c r="C95" s="408"/>
      <c r="D95" s="408"/>
      <c r="E95" s="408"/>
      <c r="K95" s="408"/>
      <c r="N95" s="408"/>
      <c r="R95" s="408"/>
      <c r="V95" s="408"/>
      <c r="AT95" s="408"/>
      <c r="AU95" s="408"/>
      <c r="AV95" s="408"/>
      <c r="AW95" s="408"/>
      <c r="AX95" s="408"/>
      <c r="AY95" s="408"/>
      <c r="AZ95" s="408"/>
      <c r="BA95" s="408"/>
      <c r="BB95" s="408"/>
      <c r="BC95" s="408"/>
      <c r="BD95" s="408"/>
      <c r="BE95" s="408"/>
      <c r="BF95" s="408"/>
      <c r="BG95" s="408"/>
    </row>
    <row r="96" ht="18.75" customHeight="1">
      <c r="C96" s="253" t="s">
        <v>832</v>
      </c>
    </row>
    <row r="97" ht="15.75" customHeight="1">
      <c r="C97" s="410" t="s">
        <v>346</v>
      </c>
      <c r="D97" s="158"/>
      <c r="E97" s="410" t="s">
        <v>833</v>
      </c>
      <c r="F97" s="157"/>
      <c r="G97" s="157"/>
      <c r="H97" s="157"/>
      <c r="I97" s="157"/>
      <c r="J97" s="158"/>
      <c r="K97" s="411" t="s">
        <v>456</v>
      </c>
      <c r="L97" s="157"/>
      <c r="M97" s="158"/>
      <c r="N97" s="410" t="s">
        <v>834</v>
      </c>
      <c r="O97" s="157"/>
      <c r="P97" s="157"/>
      <c r="Q97" s="158"/>
      <c r="R97" s="410" t="s">
        <v>364</v>
      </c>
      <c r="S97" s="157"/>
      <c r="T97" s="157"/>
      <c r="U97" s="158"/>
      <c r="V97" s="410" t="s">
        <v>835</v>
      </c>
      <c r="W97" s="157"/>
      <c r="X97" s="157"/>
      <c r="Y97" s="157"/>
      <c r="Z97" s="157"/>
      <c r="AA97" s="157"/>
      <c r="AB97" s="157"/>
      <c r="AC97" s="157"/>
      <c r="AD97" s="157"/>
      <c r="AE97" s="157"/>
      <c r="AF97" s="157"/>
      <c r="AG97" s="157"/>
      <c r="AH97" s="157"/>
      <c r="AI97" s="157"/>
      <c r="AJ97" s="157"/>
      <c r="AK97" s="157"/>
      <c r="AL97" s="157"/>
      <c r="AM97" s="157"/>
      <c r="AN97" s="157"/>
      <c r="AO97" s="157"/>
      <c r="AP97" s="157"/>
      <c r="AQ97" s="157"/>
      <c r="AR97" s="157"/>
      <c r="AS97" s="158"/>
      <c r="AT97" s="410" t="s">
        <v>836</v>
      </c>
      <c r="AU97" s="157"/>
      <c r="AV97" s="157"/>
      <c r="AW97" s="157"/>
      <c r="AX97" s="157"/>
      <c r="AY97" s="158"/>
      <c r="AZ97" s="410" t="s">
        <v>837</v>
      </c>
      <c r="BA97" s="157"/>
      <c r="BB97" s="157"/>
      <c r="BC97" s="157"/>
      <c r="BD97" s="157"/>
      <c r="BE97" s="157"/>
      <c r="BF97" s="157"/>
      <c r="BG97" s="158"/>
    </row>
    <row r="98" ht="29.25" customHeight="1">
      <c r="C98" s="412">
        <v>47.0</v>
      </c>
      <c r="D98" s="158"/>
      <c r="E98" s="413" t="str">
        <f>IFERROR(VLOOKUP($Y$7&amp;$AW$7&amp;$C98,'PCPP-UDR'!$A$5:$T$5998,6,0),"")</f>
        <v>00006198-22-00017564</v>
      </c>
      <c r="F98" s="157"/>
      <c r="G98" s="157"/>
      <c r="H98" s="157"/>
      <c r="I98" s="157"/>
      <c r="J98" s="158"/>
      <c r="K98" s="414" t="str">
        <f>IFERROR(VLOOKUP($Y$7&amp;$AW$7&amp;$C98,'PCPP-UDR'!$A$5:$T$597,7,0),"")</f>
        <v>056</v>
      </c>
      <c r="L98" s="400"/>
      <c r="M98" s="401"/>
      <c r="N98" s="413">
        <f>IFERROR(VLOOKUP($Y$7&amp;$AW$7&amp;$C98,'PCPP-UDR'!$A$5:$T$597,10,0),"")</f>
        <v>83693</v>
      </c>
      <c r="O98" s="157"/>
      <c r="P98" s="157"/>
      <c r="Q98" s="158"/>
      <c r="R98" s="413" t="str">
        <f>IFERROR(VLOOKUP($Y$7&amp;$AW$7&amp;$C98,'PCPP-UDR'!$A$5:$T$597,16,0),"")</f>
        <v>Ninguno</v>
      </c>
      <c r="S98" s="157"/>
      <c r="T98" s="157"/>
      <c r="U98" s="158"/>
      <c r="V98" s="415" t="str">
        <f>IFERROR(VLOOKUP(R98,COD!$P$2:$Q$25,2,FALSE),"")</f>
        <v/>
      </c>
      <c r="W98" s="157"/>
      <c r="X98" s="157"/>
      <c r="Y98" s="157"/>
      <c r="Z98" s="157"/>
      <c r="AA98" s="157"/>
      <c r="AB98" s="157"/>
      <c r="AC98" s="157"/>
      <c r="AD98" s="157"/>
      <c r="AE98" s="157"/>
      <c r="AF98" s="157"/>
      <c r="AG98" s="157"/>
      <c r="AH98" s="157"/>
      <c r="AI98" s="157"/>
      <c r="AJ98" s="157"/>
      <c r="AK98" s="157"/>
      <c r="AL98" s="157"/>
      <c r="AM98" s="157"/>
      <c r="AN98" s="157"/>
      <c r="AO98" s="157"/>
      <c r="AP98" s="157"/>
      <c r="AQ98" s="157"/>
      <c r="AR98" s="157"/>
      <c r="AS98" s="158"/>
      <c r="AT98" s="416" t="str">
        <f>IF(V98&lt;&gt;"", VLOOKUP($Y$7&amp;$AW$7&amp;$C98,'PCPP-UDR'!$A$5:$T$597,9,0),"")</f>
        <v/>
      </c>
      <c r="AU98" s="400"/>
      <c r="AV98" s="400"/>
      <c r="AW98" s="400"/>
      <c r="AX98" s="400"/>
      <c r="AY98" s="401"/>
      <c r="AZ98" s="413" t="str">
        <f>IF(V98&lt;&gt;"",VLOOKUP($Y$7&amp;$AW$7&amp;$C98,'PCPP-UDR'!$A$5:$T$597,8,0),"")</f>
        <v/>
      </c>
      <c r="BA98" s="157"/>
      <c r="BB98" s="157"/>
      <c r="BC98" s="157"/>
      <c r="BD98" s="157"/>
      <c r="BE98" s="157"/>
      <c r="BF98" s="157"/>
      <c r="BG98" s="158"/>
    </row>
    <row r="99" ht="29.25" customHeight="1">
      <c r="C99" s="412">
        <v>48.0</v>
      </c>
      <c r="D99" s="158"/>
      <c r="E99" s="413" t="str">
        <f>IFERROR(VLOOKUP($Y$7&amp;$AW$7&amp;$C99,'PCPP-UDR'!$A$5:$T$5998,6,0),"")</f>
        <v>00006198-22-00017867</v>
      </c>
      <c r="F99" s="157"/>
      <c r="G99" s="157"/>
      <c r="H99" s="157"/>
      <c r="I99" s="157"/>
      <c r="J99" s="158"/>
      <c r="K99" s="414" t="str">
        <f>IFERROR(VLOOKUP($Y$7&amp;$AW$7&amp;$C99,'PCPP-UDR'!$A$5:$T$597,7,0),"")</f>
        <v>056</v>
      </c>
      <c r="L99" s="400"/>
      <c r="M99" s="401"/>
      <c r="N99" s="413">
        <f>IFERROR(VLOOKUP($Y$7&amp;$AW$7&amp;$C99,'PCPP-UDR'!$A$5:$T$597,10,0),"")</f>
        <v>5242</v>
      </c>
      <c r="O99" s="157"/>
      <c r="P99" s="157"/>
      <c r="Q99" s="158"/>
      <c r="R99" s="413" t="str">
        <f>IFERROR(VLOOKUP($Y$7&amp;$AW$7&amp;$C99,'PCPP-UDR'!$A$5:$T$597,16,0),"")</f>
        <v>Ninguno</v>
      </c>
      <c r="S99" s="157"/>
      <c r="T99" s="157"/>
      <c r="U99" s="158"/>
      <c r="V99" s="415" t="str">
        <f>IFERROR(VLOOKUP(R99,COD!$P$2:$Q$25,2,FALSE),"")</f>
        <v/>
      </c>
      <c r="W99" s="157"/>
      <c r="X99" s="157"/>
      <c r="Y99" s="157"/>
      <c r="Z99" s="157"/>
      <c r="AA99" s="157"/>
      <c r="AB99" s="157"/>
      <c r="AC99" s="157"/>
      <c r="AD99" s="157"/>
      <c r="AE99" s="157"/>
      <c r="AF99" s="157"/>
      <c r="AG99" s="157"/>
      <c r="AH99" s="157"/>
      <c r="AI99" s="157"/>
      <c r="AJ99" s="157"/>
      <c r="AK99" s="157"/>
      <c r="AL99" s="157"/>
      <c r="AM99" s="157"/>
      <c r="AN99" s="157"/>
      <c r="AO99" s="157"/>
      <c r="AP99" s="157"/>
      <c r="AQ99" s="157"/>
      <c r="AR99" s="157"/>
      <c r="AS99" s="158"/>
      <c r="AT99" s="416" t="str">
        <f>IF(V99&lt;&gt;"", VLOOKUP($Y$7&amp;$AW$7&amp;$C99,'PCPP-UDR'!$A$5:$T$597,9,0),"")</f>
        <v/>
      </c>
      <c r="AU99" s="400"/>
      <c r="AV99" s="400"/>
      <c r="AW99" s="400"/>
      <c r="AX99" s="400"/>
      <c r="AY99" s="401"/>
      <c r="AZ99" s="413" t="str">
        <f>IF(V99&lt;&gt;"",VLOOKUP($Y$7&amp;$AW$7&amp;$C99,'PCPP-UDR'!$A$5:$T$597,8,0),"")</f>
        <v/>
      </c>
      <c r="BA99" s="157"/>
      <c r="BB99" s="157"/>
      <c r="BC99" s="157"/>
      <c r="BD99" s="157"/>
      <c r="BE99" s="157"/>
      <c r="BF99" s="157"/>
      <c r="BG99" s="158"/>
    </row>
    <row r="100" ht="29.25" customHeight="1">
      <c r="C100" s="412">
        <v>49.0</v>
      </c>
      <c r="D100" s="158"/>
      <c r="E100" s="413" t="str">
        <f>IFERROR(VLOOKUP($Y$7&amp;$AW$7&amp;$C100,'PCPP-UDR'!$A$5:$T$5998,6,0),"")</f>
        <v>00006198-22-00017933</v>
      </c>
      <c r="F100" s="157"/>
      <c r="G100" s="157"/>
      <c r="H100" s="157"/>
      <c r="I100" s="157"/>
      <c r="J100" s="158"/>
      <c r="K100" s="414" t="str">
        <f>IFERROR(VLOOKUP($Y$7&amp;$AW$7&amp;$C100,'PCPP-UDR'!$A$5:$T$597,7,0),"")</f>
        <v>056</v>
      </c>
      <c r="L100" s="400"/>
      <c r="M100" s="401"/>
      <c r="N100" s="413">
        <f>IFERROR(VLOOKUP($Y$7&amp;$AW$7&amp;$C100,'PCPP-UDR'!$A$5:$T$597,10,0),"")</f>
        <v>25537</v>
      </c>
      <c r="O100" s="157"/>
      <c r="P100" s="157"/>
      <c r="Q100" s="158"/>
      <c r="R100" s="413" t="str">
        <f>IFERROR(VLOOKUP($Y$7&amp;$AW$7&amp;$C100,'PCPP-UDR'!$A$5:$T$597,16,0),"")</f>
        <v>Ninguno</v>
      </c>
      <c r="S100" s="157"/>
      <c r="T100" s="157"/>
      <c r="U100" s="158"/>
      <c r="V100" s="415" t="str">
        <f>IFERROR(VLOOKUP(R100,COD!$P$2:$Q$25,2,FALSE),"")</f>
        <v/>
      </c>
      <c r="W100" s="157"/>
      <c r="X100" s="157"/>
      <c r="Y100" s="157"/>
      <c r="Z100" s="157"/>
      <c r="AA100" s="157"/>
      <c r="AB100" s="157"/>
      <c r="AC100" s="157"/>
      <c r="AD100" s="157"/>
      <c r="AE100" s="157"/>
      <c r="AF100" s="157"/>
      <c r="AG100" s="157"/>
      <c r="AH100" s="157"/>
      <c r="AI100" s="157"/>
      <c r="AJ100" s="157"/>
      <c r="AK100" s="157"/>
      <c r="AL100" s="157"/>
      <c r="AM100" s="157"/>
      <c r="AN100" s="157"/>
      <c r="AO100" s="157"/>
      <c r="AP100" s="157"/>
      <c r="AQ100" s="157"/>
      <c r="AR100" s="157"/>
      <c r="AS100" s="158"/>
      <c r="AT100" s="416" t="str">
        <f>IF(V100&lt;&gt;"", VLOOKUP($Y$7&amp;$AW$7&amp;$C100,'PCPP-UDR'!$A$5:$T$597,9,0),"")</f>
        <v/>
      </c>
      <c r="AU100" s="400"/>
      <c r="AV100" s="400"/>
      <c r="AW100" s="400"/>
      <c r="AX100" s="400"/>
      <c r="AY100" s="401"/>
      <c r="AZ100" s="413" t="str">
        <f>IF(V100&lt;&gt;"",VLOOKUP($Y$7&amp;$AW$7&amp;$C100,'PCPP-UDR'!$A$5:$T$597,8,0),"")</f>
        <v/>
      </c>
      <c r="BA100" s="157"/>
      <c r="BB100" s="157"/>
      <c r="BC100" s="157"/>
      <c r="BD100" s="157"/>
      <c r="BE100" s="157"/>
      <c r="BF100" s="157"/>
      <c r="BG100" s="158"/>
    </row>
    <row r="101" ht="29.25" customHeight="1">
      <c r="C101" s="412">
        <v>50.0</v>
      </c>
      <c r="D101" s="158"/>
      <c r="E101" s="413" t="str">
        <f>IFERROR(VLOOKUP($Y$7&amp;$AW$7&amp;$C101,'PCPP-UDR'!$A$5:$T$5998,6,0),"")</f>
        <v>00006198-22-00018111</v>
      </c>
      <c r="F101" s="157"/>
      <c r="G101" s="157"/>
      <c r="H101" s="157"/>
      <c r="I101" s="157"/>
      <c r="J101" s="158"/>
      <c r="K101" s="414" t="str">
        <f>IFERROR(VLOOKUP($Y$7&amp;$AW$7&amp;$C101,'PCPP-UDR'!$A$5:$T$597,7,0),"")</f>
        <v>056</v>
      </c>
      <c r="L101" s="400"/>
      <c r="M101" s="401"/>
      <c r="N101" s="413">
        <f>IFERROR(VLOOKUP($Y$7&amp;$AW$7&amp;$C101,'PCPP-UDR'!$A$5:$T$597,10,0),"")</f>
        <v>5829</v>
      </c>
      <c r="O101" s="157"/>
      <c r="P101" s="157"/>
      <c r="Q101" s="158"/>
      <c r="R101" s="413" t="str">
        <f>IFERROR(VLOOKUP($Y$7&amp;$AW$7&amp;$C101,'PCPP-UDR'!$A$5:$T$597,16,0),"")</f>
        <v>Ninguno</v>
      </c>
      <c r="S101" s="157"/>
      <c r="T101" s="157"/>
      <c r="U101" s="158"/>
      <c r="V101" s="415" t="str">
        <f>IFERROR(VLOOKUP(R101,COD!$P$2:$Q$25,2,FALSE),"")</f>
        <v/>
      </c>
      <c r="W101" s="157"/>
      <c r="X101" s="157"/>
      <c r="Y101" s="157"/>
      <c r="Z101" s="157"/>
      <c r="AA101" s="157"/>
      <c r="AB101" s="157"/>
      <c r="AC101" s="157"/>
      <c r="AD101" s="157"/>
      <c r="AE101" s="157"/>
      <c r="AF101" s="157"/>
      <c r="AG101" s="157"/>
      <c r="AH101" s="157"/>
      <c r="AI101" s="157"/>
      <c r="AJ101" s="157"/>
      <c r="AK101" s="157"/>
      <c r="AL101" s="157"/>
      <c r="AM101" s="157"/>
      <c r="AN101" s="157"/>
      <c r="AO101" s="157"/>
      <c r="AP101" s="157"/>
      <c r="AQ101" s="157"/>
      <c r="AR101" s="157"/>
      <c r="AS101" s="158"/>
      <c r="AT101" s="416" t="str">
        <f>IF(V101&lt;&gt;"", VLOOKUP($Y$7&amp;$AW$7&amp;$C101,'PCPP-UDR'!$A$5:$T$597,9,0),"")</f>
        <v/>
      </c>
      <c r="AU101" s="400"/>
      <c r="AV101" s="400"/>
      <c r="AW101" s="400"/>
      <c r="AX101" s="400"/>
      <c r="AY101" s="401"/>
      <c r="AZ101" s="413" t="str">
        <f>IF(V101&lt;&gt;"",VLOOKUP($Y$7&amp;$AW$7&amp;$C101,'PCPP-UDR'!$A$5:$T$597,8,0),"")</f>
        <v/>
      </c>
      <c r="BA101" s="157"/>
      <c r="BB101" s="157"/>
      <c r="BC101" s="157"/>
      <c r="BD101" s="157"/>
      <c r="BE101" s="157"/>
      <c r="BF101" s="157"/>
      <c r="BG101" s="158"/>
    </row>
    <row r="102" ht="29.25" customHeight="1">
      <c r="C102" s="412">
        <v>51.0</v>
      </c>
      <c r="D102" s="158"/>
      <c r="E102" s="413" t="str">
        <f>IFERROR(VLOOKUP($Y$7&amp;$AW$7&amp;$C102,'PCPP-UDR'!$A$5:$T$5998,6,0),"")</f>
        <v>00006198-22-00018335</v>
      </c>
      <c r="F102" s="157"/>
      <c r="G102" s="157"/>
      <c r="H102" s="157"/>
      <c r="I102" s="157"/>
      <c r="J102" s="158"/>
      <c r="K102" s="414" t="str">
        <f>IFERROR(VLOOKUP($Y$7&amp;$AW$7&amp;$C102,'PCPP-UDR'!$A$5:$T$597,7,0),"")</f>
        <v>056</v>
      </c>
      <c r="L102" s="400"/>
      <c r="M102" s="401"/>
      <c r="N102" s="413">
        <f>IFERROR(VLOOKUP($Y$7&amp;$AW$7&amp;$C102,'PCPP-UDR'!$A$5:$T$597,10,0),"")</f>
        <v>40454</v>
      </c>
      <c r="O102" s="157"/>
      <c r="P102" s="157"/>
      <c r="Q102" s="158"/>
      <c r="R102" s="413" t="str">
        <f>IFERROR(VLOOKUP($Y$7&amp;$AW$7&amp;$C102,'PCPP-UDR'!$A$5:$T$597,16,0),"")</f>
        <v>IIB-1</v>
      </c>
      <c r="S102" s="157"/>
      <c r="T102" s="157"/>
      <c r="U102" s="158"/>
      <c r="V102" s="415" t="str">
        <f>IFERROR(VLOOKUP(R102,COD!$P$2:$Q$25,2,FALSE),"")</f>
        <v>En la H.C no se evidencia el registro correcto de la prestación consignada en el FUA de acuerdo a lo establecido en la normatividad vigente del MINSA)</v>
      </c>
      <c r="W102" s="157"/>
      <c r="X102" s="157"/>
      <c r="Y102" s="157"/>
      <c r="Z102" s="157"/>
      <c r="AA102" s="157"/>
      <c r="AB102" s="157"/>
      <c r="AC102" s="157"/>
      <c r="AD102" s="157"/>
      <c r="AE102" s="157"/>
      <c r="AF102" s="157"/>
      <c r="AG102" s="157"/>
      <c r="AH102" s="157"/>
      <c r="AI102" s="157"/>
      <c r="AJ102" s="157"/>
      <c r="AK102" s="157"/>
      <c r="AL102" s="157"/>
      <c r="AM102" s="157"/>
      <c r="AN102" s="157"/>
      <c r="AO102" s="157"/>
      <c r="AP102" s="157"/>
      <c r="AQ102" s="157"/>
      <c r="AR102" s="157"/>
      <c r="AS102" s="158"/>
      <c r="AT102" s="416" t="str">
        <f>IF(V102&lt;&gt;"", VLOOKUP($Y$7&amp;$AW$7&amp;$C102,'PCPP-UDR'!$A$5:$T$597,9,0),"")</f>
        <v>MEDICINA GENERAL</v>
      </c>
      <c r="AU102" s="400"/>
      <c r="AV102" s="400"/>
      <c r="AW102" s="400"/>
      <c r="AX102" s="400"/>
      <c r="AY102" s="401"/>
      <c r="AZ102" s="413" t="str">
        <f>IF(V102&lt;&gt;"",VLOOKUP($Y$7&amp;$AW$7&amp;$C102,'PCPP-UDR'!$A$5:$T$597,8,0),"")</f>
        <v>GUTIERREZ CARUAJULCA EDUARDO MARTIN</v>
      </c>
      <c r="BA102" s="157"/>
      <c r="BB102" s="157"/>
      <c r="BC102" s="157"/>
      <c r="BD102" s="157"/>
      <c r="BE102" s="157"/>
      <c r="BF102" s="157"/>
      <c r="BG102" s="158"/>
    </row>
    <row r="103" ht="29.25" customHeight="1">
      <c r="C103" s="412">
        <v>52.0</v>
      </c>
      <c r="D103" s="158"/>
      <c r="E103" s="413" t="str">
        <f>IFERROR(VLOOKUP($Y$7&amp;$AW$7&amp;$C103,'PCPP-UDR'!$A$5:$T$5998,6,0),"")</f>
        <v>00006198-22-00018418</v>
      </c>
      <c r="F103" s="157"/>
      <c r="G103" s="157"/>
      <c r="H103" s="157"/>
      <c r="I103" s="157"/>
      <c r="J103" s="158"/>
      <c r="K103" s="414" t="str">
        <f>IFERROR(VLOOKUP($Y$7&amp;$AW$7&amp;$C103,'PCPP-UDR'!$A$5:$T$597,7,0),"")</f>
        <v>056</v>
      </c>
      <c r="L103" s="400"/>
      <c r="M103" s="401"/>
      <c r="N103" s="413">
        <f>IFERROR(VLOOKUP($Y$7&amp;$AW$7&amp;$C103,'PCPP-UDR'!$A$5:$T$597,10,0),"")</f>
        <v>70343</v>
      </c>
      <c r="O103" s="157"/>
      <c r="P103" s="157"/>
      <c r="Q103" s="158"/>
      <c r="R103" s="413" t="str">
        <f>IFERROR(VLOOKUP($Y$7&amp;$AW$7&amp;$C103,'PCPP-UDR'!$A$5:$T$597,16,0),"")</f>
        <v>Ninguno</v>
      </c>
      <c r="S103" s="157"/>
      <c r="T103" s="157"/>
      <c r="U103" s="158"/>
      <c r="V103" s="415" t="str">
        <f>IFERROR(VLOOKUP(R103,COD!$P$2:$Q$25,2,FALSE),"")</f>
        <v/>
      </c>
      <c r="W103" s="157"/>
      <c r="X103" s="157"/>
      <c r="Y103" s="157"/>
      <c r="Z103" s="157"/>
      <c r="AA103" s="157"/>
      <c r="AB103" s="157"/>
      <c r="AC103" s="157"/>
      <c r="AD103" s="157"/>
      <c r="AE103" s="157"/>
      <c r="AF103" s="157"/>
      <c r="AG103" s="157"/>
      <c r="AH103" s="157"/>
      <c r="AI103" s="157"/>
      <c r="AJ103" s="157"/>
      <c r="AK103" s="157"/>
      <c r="AL103" s="157"/>
      <c r="AM103" s="157"/>
      <c r="AN103" s="157"/>
      <c r="AO103" s="157"/>
      <c r="AP103" s="157"/>
      <c r="AQ103" s="157"/>
      <c r="AR103" s="157"/>
      <c r="AS103" s="158"/>
      <c r="AT103" s="416" t="str">
        <f>IF(V103&lt;&gt;"", VLOOKUP($Y$7&amp;$AW$7&amp;$C103,'PCPP-UDR'!$A$5:$T$597,9,0),"")</f>
        <v/>
      </c>
      <c r="AU103" s="400"/>
      <c r="AV103" s="400"/>
      <c r="AW103" s="400"/>
      <c r="AX103" s="400"/>
      <c r="AY103" s="401"/>
      <c r="AZ103" s="413" t="str">
        <f>IF(V103&lt;&gt;"",VLOOKUP($Y$7&amp;$AW$7&amp;$C103,'PCPP-UDR'!$A$5:$T$597,8,0),"")</f>
        <v/>
      </c>
      <c r="BA103" s="157"/>
      <c r="BB103" s="157"/>
      <c r="BC103" s="157"/>
      <c r="BD103" s="157"/>
      <c r="BE103" s="157"/>
      <c r="BF103" s="157"/>
      <c r="BG103" s="158"/>
    </row>
    <row r="104" ht="29.25" customHeight="1">
      <c r="C104" s="412">
        <v>53.0</v>
      </c>
      <c r="D104" s="158"/>
      <c r="E104" s="413" t="str">
        <f>IFERROR(VLOOKUP($Y$7&amp;$AW$7&amp;$C104,'PCPP-UDR'!$A$5:$T$5998,6,0),"")</f>
        <v>00006198-22-00018482</v>
      </c>
      <c r="F104" s="157"/>
      <c r="G104" s="157"/>
      <c r="H104" s="157"/>
      <c r="I104" s="157"/>
      <c r="J104" s="158"/>
      <c r="K104" s="414" t="str">
        <f>IFERROR(VLOOKUP($Y$7&amp;$AW$7&amp;$C104,'PCPP-UDR'!$A$5:$T$597,7,0),"")</f>
        <v>056</v>
      </c>
      <c r="L104" s="400"/>
      <c r="M104" s="401"/>
      <c r="N104" s="413">
        <f>IFERROR(VLOOKUP($Y$7&amp;$AW$7&amp;$C104,'PCPP-UDR'!$A$5:$T$597,10,0),"")</f>
        <v>67027</v>
      </c>
      <c r="O104" s="157"/>
      <c r="P104" s="157"/>
      <c r="Q104" s="158"/>
      <c r="R104" s="413" t="str">
        <f>IFERROR(VLOOKUP($Y$7&amp;$AW$7&amp;$C104,'PCPP-UDR'!$A$5:$T$597,16,0),"")</f>
        <v>IIB-3</v>
      </c>
      <c r="S104" s="157"/>
      <c r="T104" s="157"/>
      <c r="U104" s="158"/>
      <c r="V104" s="415" t="str">
        <f>IFERROR(VLOOKUP(R104,COD!$P$2:$Q$25,2,FALSE),"")</f>
        <v>No hay concordancia de los diagnósticos consignados  entre la Historia Clínica y FUA)</v>
      </c>
      <c r="W104" s="157"/>
      <c r="X104" s="157"/>
      <c r="Y104" s="157"/>
      <c r="Z104" s="157"/>
      <c r="AA104" s="157"/>
      <c r="AB104" s="157"/>
      <c r="AC104" s="157"/>
      <c r="AD104" s="157"/>
      <c r="AE104" s="157"/>
      <c r="AF104" s="157"/>
      <c r="AG104" s="157"/>
      <c r="AH104" s="157"/>
      <c r="AI104" s="157"/>
      <c r="AJ104" s="157"/>
      <c r="AK104" s="157"/>
      <c r="AL104" s="157"/>
      <c r="AM104" s="157"/>
      <c r="AN104" s="157"/>
      <c r="AO104" s="157"/>
      <c r="AP104" s="157"/>
      <c r="AQ104" s="157"/>
      <c r="AR104" s="157"/>
      <c r="AS104" s="158"/>
      <c r="AT104" s="416" t="str">
        <f>IF(V104&lt;&gt;"", VLOOKUP($Y$7&amp;$AW$7&amp;$C104,'PCPP-UDR'!$A$5:$T$597,9,0),"")</f>
        <v>MEDICINA GENERAL</v>
      </c>
      <c r="AU104" s="400"/>
      <c r="AV104" s="400"/>
      <c r="AW104" s="400"/>
      <c r="AX104" s="400"/>
      <c r="AY104" s="401"/>
      <c r="AZ104" s="413" t="str">
        <f>IF(V104&lt;&gt;"",VLOOKUP($Y$7&amp;$AW$7&amp;$C104,'PCPP-UDR'!$A$5:$T$597,8,0),"")</f>
        <v>NAKAMOTO TAMASHIRO ISABEL</v>
      </c>
      <c r="BA104" s="157"/>
      <c r="BB104" s="157"/>
      <c r="BC104" s="157"/>
      <c r="BD104" s="157"/>
      <c r="BE104" s="157"/>
      <c r="BF104" s="157"/>
      <c r="BG104" s="158"/>
    </row>
    <row r="105" ht="29.25" customHeight="1">
      <c r="C105" s="412">
        <v>54.0</v>
      </c>
      <c r="D105" s="158"/>
      <c r="E105" s="413" t="str">
        <f>IFERROR(VLOOKUP($Y$7&amp;$AW$7&amp;$C105,'PCPP-UDR'!$A$5:$T$5998,6,0),"")</f>
        <v>00006198-22-00018614</v>
      </c>
      <c r="F105" s="157"/>
      <c r="G105" s="157"/>
      <c r="H105" s="157"/>
      <c r="I105" s="157"/>
      <c r="J105" s="158"/>
      <c r="K105" s="414" t="str">
        <f>IFERROR(VLOOKUP($Y$7&amp;$AW$7&amp;$C105,'PCPP-UDR'!$A$5:$T$597,7,0),"")</f>
        <v>056</v>
      </c>
      <c r="L105" s="400"/>
      <c r="M105" s="401"/>
      <c r="N105" s="413">
        <f>IFERROR(VLOOKUP($Y$7&amp;$AW$7&amp;$C105,'PCPP-UDR'!$A$5:$T$597,10,0),"")</f>
        <v>35046</v>
      </c>
      <c r="O105" s="157"/>
      <c r="P105" s="157"/>
      <c r="Q105" s="158"/>
      <c r="R105" s="413" t="str">
        <f>IFERROR(VLOOKUP($Y$7&amp;$AW$7&amp;$C105,'PCPP-UDR'!$A$5:$T$597,16,0),"")</f>
        <v>Ninguno</v>
      </c>
      <c r="S105" s="157"/>
      <c r="T105" s="157"/>
      <c r="U105" s="158"/>
      <c r="V105" s="415" t="str">
        <f>IFERROR(VLOOKUP(R105,COD!$P$2:$Q$25,2,FALSE),"")</f>
        <v/>
      </c>
      <c r="W105" s="157"/>
      <c r="X105" s="157"/>
      <c r="Y105" s="157"/>
      <c r="Z105" s="157"/>
      <c r="AA105" s="157"/>
      <c r="AB105" s="157"/>
      <c r="AC105" s="157"/>
      <c r="AD105" s="157"/>
      <c r="AE105" s="157"/>
      <c r="AF105" s="157"/>
      <c r="AG105" s="157"/>
      <c r="AH105" s="157"/>
      <c r="AI105" s="157"/>
      <c r="AJ105" s="157"/>
      <c r="AK105" s="157"/>
      <c r="AL105" s="157"/>
      <c r="AM105" s="157"/>
      <c r="AN105" s="157"/>
      <c r="AO105" s="157"/>
      <c r="AP105" s="157"/>
      <c r="AQ105" s="157"/>
      <c r="AR105" s="157"/>
      <c r="AS105" s="158"/>
      <c r="AT105" s="416" t="str">
        <f>IF(V105&lt;&gt;"", VLOOKUP($Y$7&amp;$AW$7&amp;$C105,'PCPP-UDR'!$A$5:$T$597,9,0),"")</f>
        <v/>
      </c>
      <c r="AU105" s="400"/>
      <c r="AV105" s="400"/>
      <c r="AW105" s="400"/>
      <c r="AX105" s="400"/>
      <c r="AY105" s="401"/>
      <c r="AZ105" s="413" t="str">
        <f>IF(V105&lt;&gt;"",VLOOKUP($Y$7&amp;$AW$7&amp;$C105,'PCPP-UDR'!$A$5:$T$597,8,0),"")</f>
        <v/>
      </c>
      <c r="BA105" s="157"/>
      <c r="BB105" s="157"/>
      <c r="BC105" s="157"/>
      <c r="BD105" s="157"/>
      <c r="BE105" s="157"/>
      <c r="BF105" s="157"/>
      <c r="BG105" s="158"/>
    </row>
    <row r="106" ht="29.25" customHeight="1">
      <c r="C106" s="412">
        <v>55.0</v>
      </c>
      <c r="D106" s="158"/>
      <c r="E106" s="413" t="str">
        <f>IFERROR(VLOOKUP($Y$7&amp;$AW$7&amp;$C106,'PCPP-UDR'!$A$5:$T$5998,6,0),"")</f>
        <v>00006198-22-00018924</v>
      </c>
      <c r="F106" s="157"/>
      <c r="G106" s="157"/>
      <c r="H106" s="157"/>
      <c r="I106" s="157"/>
      <c r="J106" s="158"/>
      <c r="K106" s="414" t="str">
        <f>IFERROR(VLOOKUP($Y$7&amp;$AW$7&amp;$C106,'PCPP-UDR'!$A$5:$T$597,7,0),"")</f>
        <v>056</v>
      </c>
      <c r="L106" s="400"/>
      <c r="M106" s="401"/>
      <c r="N106" s="413">
        <f>IFERROR(VLOOKUP($Y$7&amp;$AW$7&amp;$C106,'PCPP-UDR'!$A$5:$T$597,10,0),"")</f>
        <v>83135</v>
      </c>
      <c r="O106" s="157"/>
      <c r="P106" s="157"/>
      <c r="Q106" s="158"/>
      <c r="R106" s="413" t="str">
        <f>IFERROR(VLOOKUP($Y$7&amp;$AW$7&amp;$C106,'PCPP-UDR'!$A$5:$T$597,16,0),"")</f>
        <v>IIB-1</v>
      </c>
      <c r="S106" s="157"/>
      <c r="T106" s="157"/>
      <c r="U106" s="158"/>
      <c r="V106" s="415" t="str">
        <f>IFERROR(VLOOKUP(R106,COD!$P$2:$Q$25,2,FALSE),"")</f>
        <v>En la H.C no se evidencia el registro correcto de la prestación consignada en el FUA de acuerdo a lo establecido en la normatividad vigente del MINSA)</v>
      </c>
      <c r="W106" s="157"/>
      <c r="X106" s="157"/>
      <c r="Y106" s="157"/>
      <c r="Z106" s="157"/>
      <c r="AA106" s="157"/>
      <c r="AB106" s="157"/>
      <c r="AC106" s="157"/>
      <c r="AD106" s="157"/>
      <c r="AE106" s="157"/>
      <c r="AF106" s="157"/>
      <c r="AG106" s="157"/>
      <c r="AH106" s="157"/>
      <c r="AI106" s="157"/>
      <c r="AJ106" s="157"/>
      <c r="AK106" s="157"/>
      <c r="AL106" s="157"/>
      <c r="AM106" s="157"/>
      <c r="AN106" s="157"/>
      <c r="AO106" s="157"/>
      <c r="AP106" s="157"/>
      <c r="AQ106" s="157"/>
      <c r="AR106" s="157"/>
      <c r="AS106" s="158"/>
      <c r="AT106" s="416" t="str">
        <f>IF(V106&lt;&gt;"", VLOOKUP($Y$7&amp;$AW$7&amp;$C106,'PCPP-UDR'!$A$5:$T$597,9,0),"")</f>
        <v>MEDICINA GENERAL</v>
      </c>
      <c r="AU106" s="400"/>
      <c r="AV106" s="400"/>
      <c r="AW106" s="400"/>
      <c r="AX106" s="400"/>
      <c r="AY106" s="401"/>
      <c r="AZ106" s="413" t="str">
        <f>IF(V106&lt;&gt;"",VLOOKUP($Y$7&amp;$AW$7&amp;$C106,'PCPP-UDR'!$A$5:$T$597,8,0),"")</f>
        <v>CHIOTTI KANESHIMA ESTEBAN MARTIN</v>
      </c>
      <c r="BA106" s="157"/>
      <c r="BB106" s="157"/>
      <c r="BC106" s="157"/>
      <c r="BD106" s="157"/>
      <c r="BE106" s="157"/>
      <c r="BF106" s="157"/>
      <c r="BG106" s="158"/>
    </row>
    <row r="107" ht="29.25" customHeight="1">
      <c r="C107" s="412">
        <v>56.0</v>
      </c>
      <c r="D107" s="158"/>
      <c r="E107" s="413" t="str">
        <f>IFERROR(VLOOKUP($Y$7&amp;$AW$7&amp;$C107,'PCPP-UDR'!$A$5:$T$5998,6,0),"")</f>
        <v>00006198-22-00019308</v>
      </c>
      <c r="F107" s="157"/>
      <c r="G107" s="157"/>
      <c r="H107" s="157"/>
      <c r="I107" s="157"/>
      <c r="J107" s="158"/>
      <c r="K107" s="414" t="str">
        <f>IFERROR(VLOOKUP($Y$7&amp;$AW$7&amp;$C107,'PCPP-UDR'!$A$5:$T$597,7,0),"")</f>
        <v>056</v>
      </c>
      <c r="L107" s="400"/>
      <c r="M107" s="401"/>
      <c r="N107" s="413">
        <f>IFERROR(VLOOKUP($Y$7&amp;$AW$7&amp;$C107,'PCPP-UDR'!$A$5:$T$597,10,0),"")</f>
        <v>79357</v>
      </c>
      <c r="O107" s="157"/>
      <c r="P107" s="157"/>
      <c r="Q107" s="158"/>
      <c r="R107" s="413" t="str">
        <f>IFERROR(VLOOKUP($Y$7&amp;$AW$7&amp;$C107,'PCPP-UDR'!$A$5:$T$597,16,0),"")</f>
        <v>IIB-1</v>
      </c>
      <c r="S107" s="157"/>
      <c r="T107" s="157"/>
      <c r="U107" s="158"/>
      <c r="V107" s="415" t="str">
        <f>IFERROR(VLOOKUP(R107,COD!$P$2:$Q$25,2,FALSE),"")</f>
        <v>En la H.C no se evidencia el registro correcto de la prestación consignada en el FUA de acuerdo a lo establecido en la normatividad vigente del MINSA)</v>
      </c>
      <c r="W107" s="157"/>
      <c r="X107" s="157"/>
      <c r="Y107" s="157"/>
      <c r="Z107" s="157"/>
      <c r="AA107" s="157"/>
      <c r="AB107" s="157"/>
      <c r="AC107" s="157"/>
      <c r="AD107" s="157"/>
      <c r="AE107" s="157"/>
      <c r="AF107" s="157"/>
      <c r="AG107" s="157"/>
      <c r="AH107" s="157"/>
      <c r="AI107" s="157"/>
      <c r="AJ107" s="157"/>
      <c r="AK107" s="157"/>
      <c r="AL107" s="157"/>
      <c r="AM107" s="157"/>
      <c r="AN107" s="157"/>
      <c r="AO107" s="157"/>
      <c r="AP107" s="157"/>
      <c r="AQ107" s="157"/>
      <c r="AR107" s="157"/>
      <c r="AS107" s="158"/>
      <c r="AT107" s="416" t="str">
        <f>IF(V107&lt;&gt;"", VLOOKUP($Y$7&amp;$AW$7&amp;$C107,'PCPP-UDR'!$A$5:$T$597,9,0),"")</f>
        <v>MEDICINA GENERAL</v>
      </c>
      <c r="AU107" s="400"/>
      <c r="AV107" s="400"/>
      <c r="AW107" s="400"/>
      <c r="AX107" s="400"/>
      <c r="AY107" s="401"/>
      <c r="AZ107" s="413" t="str">
        <f>IF(V107&lt;&gt;"",VLOOKUP($Y$7&amp;$AW$7&amp;$C107,'PCPP-UDR'!$A$5:$T$597,8,0),"")</f>
        <v>GUTIERREZ CARUAJULCA EDUARDO MARTIN</v>
      </c>
      <c r="BA107" s="157"/>
      <c r="BB107" s="157"/>
      <c r="BC107" s="157"/>
      <c r="BD107" s="157"/>
      <c r="BE107" s="157"/>
      <c r="BF107" s="157"/>
      <c r="BG107" s="158"/>
    </row>
    <row r="108" ht="29.25" customHeight="1">
      <c r="C108" s="412">
        <v>57.0</v>
      </c>
      <c r="D108" s="158"/>
      <c r="E108" s="413" t="str">
        <f>IFERROR(VLOOKUP($Y$7&amp;$AW$7&amp;$C108,'PCPP-UDR'!$A$5:$T$5998,6,0),"")</f>
        <v>00006198-22-00019406</v>
      </c>
      <c r="F108" s="157"/>
      <c r="G108" s="157"/>
      <c r="H108" s="157"/>
      <c r="I108" s="157"/>
      <c r="J108" s="158"/>
      <c r="K108" s="414" t="str">
        <f>IFERROR(VLOOKUP($Y$7&amp;$AW$7&amp;$C108,'PCPP-UDR'!$A$5:$T$597,7,0),"")</f>
        <v>056</v>
      </c>
      <c r="L108" s="400"/>
      <c r="M108" s="401"/>
      <c r="N108" s="413">
        <f>IFERROR(VLOOKUP($Y$7&amp;$AW$7&amp;$C108,'PCPP-UDR'!$A$5:$T$597,10,0),"")</f>
        <v>30458</v>
      </c>
      <c r="O108" s="157"/>
      <c r="P108" s="157"/>
      <c r="Q108" s="158"/>
      <c r="R108" s="413" t="str">
        <f>IFERROR(VLOOKUP($Y$7&amp;$AW$7&amp;$C108,'PCPP-UDR'!$A$5:$T$597,16,0),"")</f>
        <v>Ninguno</v>
      </c>
      <c r="S108" s="157"/>
      <c r="T108" s="157"/>
      <c r="U108" s="158"/>
      <c r="V108" s="415" t="str">
        <f>IFERROR(VLOOKUP(R108,COD!$P$2:$Q$25,2,FALSE),"")</f>
        <v/>
      </c>
      <c r="W108" s="157"/>
      <c r="X108" s="157"/>
      <c r="Y108" s="157"/>
      <c r="Z108" s="157"/>
      <c r="AA108" s="157"/>
      <c r="AB108" s="157"/>
      <c r="AC108" s="157"/>
      <c r="AD108" s="157"/>
      <c r="AE108" s="157"/>
      <c r="AF108" s="157"/>
      <c r="AG108" s="157"/>
      <c r="AH108" s="157"/>
      <c r="AI108" s="157"/>
      <c r="AJ108" s="157"/>
      <c r="AK108" s="157"/>
      <c r="AL108" s="157"/>
      <c r="AM108" s="157"/>
      <c r="AN108" s="157"/>
      <c r="AO108" s="157"/>
      <c r="AP108" s="157"/>
      <c r="AQ108" s="157"/>
      <c r="AR108" s="157"/>
      <c r="AS108" s="158"/>
      <c r="AT108" s="416" t="str">
        <f>IF(V108&lt;&gt;"", VLOOKUP($Y$7&amp;$AW$7&amp;$C108,'PCPP-UDR'!$A$5:$T$597,9,0),"")</f>
        <v/>
      </c>
      <c r="AU108" s="400"/>
      <c r="AV108" s="400"/>
      <c r="AW108" s="400"/>
      <c r="AX108" s="400"/>
      <c r="AY108" s="401"/>
      <c r="AZ108" s="413" t="str">
        <f>IF(V108&lt;&gt;"",VLOOKUP($Y$7&amp;$AW$7&amp;$C108,'PCPP-UDR'!$A$5:$T$597,8,0),"")</f>
        <v/>
      </c>
      <c r="BA108" s="157"/>
      <c r="BB108" s="157"/>
      <c r="BC108" s="157"/>
      <c r="BD108" s="157"/>
      <c r="BE108" s="157"/>
      <c r="BF108" s="157"/>
      <c r="BG108" s="158"/>
    </row>
    <row r="109" ht="29.25" customHeight="1">
      <c r="C109" s="412">
        <v>58.0</v>
      </c>
      <c r="D109" s="158"/>
      <c r="E109" s="413" t="str">
        <f>IFERROR(VLOOKUP($Y$7&amp;$AW$7&amp;$C109,'PCPP-UDR'!$A$5:$T$5998,6,0),"")</f>
        <v>00006198-22-00019674</v>
      </c>
      <c r="F109" s="157"/>
      <c r="G109" s="157"/>
      <c r="H109" s="157"/>
      <c r="I109" s="157"/>
      <c r="J109" s="158"/>
      <c r="K109" s="414" t="str">
        <f>IFERROR(VLOOKUP($Y$7&amp;$AW$7&amp;$C109,'PCPP-UDR'!$A$5:$T$597,7,0),"")</f>
        <v>056</v>
      </c>
      <c r="L109" s="400"/>
      <c r="M109" s="401"/>
      <c r="N109" s="413">
        <f>IFERROR(VLOOKUP($Y$7&amp;$AW$7&amp;$C109,'PCPP-UDR'!$A$5:$T$597,10,0),"")</f>
        <v>11647</v>
      </c>
      <c r="O109" s="157"/>
      <c r="P109" s="157"/>
      <c r="Q109" s="158"/>
      <c r="R109" s="413" t="str">
        <f>IFERROR(VLOOKUP($Y$7&amp;$AW$7&amp;$C109,'PCPP-UDR'!$A$5:$T$597,16,0),"")</f>
        <v>IIB-1</v>
      </c>
      <c r="S109" s="157"/>
      <c r="T109" s="157"/>
      <c r="U109" s="158"/>
      <c r="V109" s="415" t="str">
        <f>IFERROR(VLOOKUP(R109,COD!$P$2:$Q$25,2,FALSE),"")</f>
        <v>En la H.C no se evidencia el registro correcto de la prestación consignada en el FUA de acuerdo a lo establecido en la normatividad vigente del MINSA)</v>
      </c>
      <c r="W109" s="157"/>
      <c r="X109" s="157"/>
      <c r="Y109" s="157"/>
      <c r="Z109" s="157"/>
      <c r="AA109" s="157"/>
      <c r="AB109" s="157"/>
      <c r="AC109" s="157"/>
      <c r="AD109" s="157"/>
      <c r="AE109" s="157"/>
      <c r="AF109" s="157"/>
      <c r="AG109" s="157"/>
      <c r="AH109" s="157"/>
      <c r="AI109" s="157"/>
      <c r="AJ109" s="157"/>
      <c r="AK109" s="157"/>
      <c r="AL109" s="157"/>
      <c r="AM109" s="157"/>
      <c r="AN109" s="157"/>
      <c r="AO109" s="157"/>
      <c r="AP109" s="157"/>
      <c r="AQ109" s="157"/>
      <c r="AR109" s="157"/>
      <c r="AS109" s="158"/>
      <c r="AT109" s="416" t="str">
        <f>IF(V109&lt;&gt;"", VLOOKUP($Y$7&amp;$AW$7&amp;$C109,'PCPP-UDR'!$A$5:$T$597,9,0),"")</f>
        <v>MEDICINA GENERAL</v>
      </c>
      <c r="AU109" s="400"/>
      <c r="AV109" s="400"/>
      <c r="AW109" s="400"/>
      <c r="AX109" s="400"/>
      <c r="AY109" s="401"/>
      <c r="AZ109" s="413" t="str">
        <f>IF(V109&lt;&gt;"",VLOOKUP($Y$7&amp;$AW$7&amp;$C109,'PCPP-UDR'!$A$5:$T$597,8,0),"")</f>
        <v>BARCENA VALDEIGLESIAS ENRIQUE</v>
      </c>
      <c r="BA109" s="157"/>
      <c r="BB109" s="157"/>
      <c r="BC109" s="157"/>
      <c r="BD109" s="157"/>
      <c r="BE109" s="157"/>
      <c r="BF109" s="157"/>
      <c r="BG109" s="158"/>
    </row>
    <row r="110" ht="29.25" customHeight="1">
      <c r="C110" s="412">
        <v>59.0</v>
      </c>
      <c r="D110" s="158"/>
      <c r="E110" s="413" t="str">
        <f>IFERROR(VLOOKUP($Y$7&amp;$AW$7&amp;$C110,'PCPP-UDR'!$A$5:$T$5998,6,0),"")</f>
        <v>00006198-22-00020259</v>
      </c>
      <c r="F110" s="157"/>
      <c r="G110" s="157"/>
      <c r="H110" s="157"/>
      <c r="I110" s="157"/>
      <c r="J110" s="158"/>
      <c r="K110" s="414" t="str">
        <f>IFERROR(VLOOKUP($Y$7&amp;$AW$7&amp;$C110,'PCPP-UDR'!$A$5:$T$597,7,0),"")</f>
        <v>056</v>
      </c>
      <c r="L110" s="400"/>
      <c r="M110" s="401"/>
      <c r="N110" s="413">
        <f>IFERROR(VLOOKUP($Y$7&amp;$AW$7&amp;$C110,'PCPP-UDR'!$A$5:$T$597,10,0),"")</f>
        <v>34076</v>
      </c>
      <c r="O110" s="157"/>
      <c r="P110" s="157"/>
      <c r="Q110" s="158"/>
      <c r="R110" s="413" t="str">
        <f>IFERROR(VLOOKUP($Y$7&amp;$AW$7&amp;$C110,'PCPP-UDR'!$A$5:$T$597,16,0),"")</f>
        <v>IIB-1</v>
      </c>
      <c r="S110" s="157"/>
      <c r="T110" s="157"/>
      <c r="U110" s="158"/>
      <c r="V110" s="415" t="str">
        <f>IFERROR(VLOOKUP(R110,COD!$P$2:$Q$25,2,FALSE),"")</f>
        <v>En la H.C no se evidencia el registro correcto de la prestación consignada en el FUA de acuerdo a lo establecido en la normatividad vigente del MINSA)</v>
      </c>
      <c r="W110" s="157"/>
      <c r="X110" s="157"/>
      <c r="Y110" s="157"/>
      <c r="Z110" s="157"/>
      <c r="AA110" s="157"/>
      <c r="AB110" s="157"/>
      <c r="AC110" s="157"/>
      <c r="AD110" s="157"/>
      <c r="AE110" s="157"/>
      <c r="AF110" s="157"/>
      <c r="AG110" s="157"/>
      <c r="AH110" s="157"/>
      <c r="AI110" s="157"/>
      <c r="AJ110" s="157"/>
      <c r="AK110" s="157"/>
      <c r="AL110" s="157"/>
      <c r="AM110" s="157"/>
      <c r="AN110" s="157"/>
      <c r="AO110" s="157"/>
      <c r="AP110" s="157"/>
      <c r="AQ110" s="157"/>
      <c r="AR110" s="157"/>
      <c r="AS110" s="158"/>
      <c r="AT110" s="416" t="str">
        <f>IF(V110&lt;&gt;"", VLOOKUP($Y$7&amp;$AW$7&amp;$C110,'PCPP-UDR'!$A$5:$T$597,9,0),"")</f>
        <v>MEDICINA GENERAL</v>
      </c>
      <c r="AU110" s="400"/>
      <c r="AV110" s="400"/>
      <c r="AW110" s="400"/>
      <c r="AX110" s="400"/>
      <c r="AY110" s="401"/>
      <c r="AZ110" s="413" t="str">
        <f>IF(V110&lt;&gt;"",VLOOKUP($Y$7&amp;$AW$7&amp;$C110,'PCPP-UDR'!$A$5:$T$597,8,0),"")</f>
        <v>CHIOTTI KANESHIMA ESTEBAN MARTIN</v>
      </c>
      <c r="BA110" s="157"/>
      <c r="BB110" s="157"/>
      <c r="BC110" s="157"/>
      <c r="BD110" s="157"/>
      <c r="BE110" s="157"/>
      <c r="BF110" s="157"/>
      <c r="BG110" s="158"/>
    </row>
    <row r="111" ht="29.25" customHeight="1">
      <c r="C111" s="412">
        <v>60.0</v>
      </c>
      <c r="D111" s="158"/>
      <c r="E111" s="413" t="str">
        <f>IFERROR(VLOOKUP($Y$7&amp;$AW$7&amp;$C111,'PCPP-UDR'!$A$5:$T$5998,6,0),"")</f>
        <v>00006198-22-00020855</v>
      </c>
      <c r="F111" s="157"/>
      <c r="G111" s="157"/>
      <c r="H111" s="157"/>
      <c r="I111" s="157"/>
      <c r="J111" s="158"/>
      <c r="K111" s="414" t="str">
        <f>IFERROR(VLOOKUP($Y$7&amp;$AW$7&amp;$C111,'PCPP-UDR'!$A$5:$T$597,7,0),"")</f>
        <v>056</v>
      </c>
      <c r="L111" s="400"/>
      <c r="M111" s="401"/>
      <c r="N111" s="413">
        <f>IFERROR(VLOOKUP($Y$7&amp;$AW$7&amp;$C111,'PCPP-UDR'!$A$5:$T$597,10,0),"")</f>
        <v>39558</v>
      </c>
      <c r="O111" s="157"/>
      <c r="P111" s="157"/>
      <c r="Q111" s="158"/>
      <c r="R111" s="413" t="str">
        <f>IFERROR(VLOOKUP($Y$7&amp;$AW$7&amp;$C111,'PCPP-UDR'!$A$5:$T$597,16,0),"")</f>
        <v>Ninguno</v>
      </c>
      <c r="S111" s="157"/>
      <c r="T111" s="157"/>
      <c r="U111" s="158"/>
      <c r="V111" s="415" t="str">
        <f>IFERROR(VLOOKUP(R111,COD!$P$2:$Q$25,2,FALSE),"")</f>
        <v/>
      </c>
      <c r="W111" s="157"/>
      <c r="X111" s="157"/>
      <c r="Y111" s="157"/>
      <c r="Z111" s="157"/>
      <c r="AA111" s="157"/>
      <c r="AB111" s="157"/>
      <c r="AC111" s="157"/>
      <c r="AD111" s="157"/>
      <c r="AE111" s="157"/>
      <c r="AF111" s="157"/>
      <c r="AG111" s="157"/>
      <c r="AH111" s="157"/>
      <c r="AI111" s="157"/>
      <c r="AJ111" s="157"/>
      <c r="AK111" s="157"/>
      <c r="AL111" s="157"/>
      <c r="AM111" s="157"/>
      <c r="AN111" s="157"/>
      <c r="AO111" s="157"/>
      <c r="AP111" s="157"/>
      <c r="AQ111" s="157"/>
      <c r="AR111" s="157"/>
      <c r="AS111" s="158"/>
      <c r="AT111" s="416" t="str">
        <f>IF(V111&lt;&gt;"", VLOOKUP($Y$7&amp;$AW$7&amp;$C111,'PCPP-UDR'!$A$5:$T$597,9,0),"")</f>
        <v/>
      </c>
      <c r="AU111" s="400"/>
      <c r="AV111" s="400"/>
      <c r="AW111" s="400"/>
      <c r="AX111" s="400"/>
      <c r="AY111" s="401"/>
      <c r="AZ111" s="413" t="str">
        <f>IF(V111&lt;&gt;"",VLOOKUP($Y$7&amp;$AW$7&amp;$C111,'PCPP-UDR'!$A$5:$T$597,8,0),"")</f>
        <v/>
      </c>
      <c r="BA111" s="157"/>
      <c r="BB111" s="157"/>
      <c r="BC111" s="157"/>
      <c r="BD111" s="157"/>
      <c r="BE111" s="157"/>
      <c r="BF111" s="157"/>
      <c r="BG111" s="158"/>
    </row>
    <row r="112" ht="29.25" customHeight="1">
      <c r="C112" s="412">
        <v>61.0</v>
      </c>
      <c r="D112" s="158"/>
      <c r="E112" s="413" t="str">
        <f>IFERROR(VLOOKUP($Y$7&amp;$AW$7&amp;$C112,'PCPP-UDR'!$A$5:$T$5998,6,0),"")</f>
        <v>00006198-22-00020938</v>
      </c>
      <c r="F112" s="157"/>
      <c r="G112" s="157"/>
      <c r="H112" s="157"/>
      <c r="I112" s="157"/>
      <c r="J112" s="158"/>
      <c r="K112" s="414" t="str">
        <f>IFERROR(VLOOKUP($Y$7&amp;$AW$7&amp;$C112,'PCPP-UDR'!$A$5:$T$597,7,0),"")</f>
        <v>056</v>
      </c>
      <c r="L112" s="400"/>
      <c r="M112" s="401"/>
      <c r="N112" s="413">
        <f>IFERROR(VLOOKUP($Y$7&amp;$AW$7&amp;$C112,'PCPP-UDR'!$A$5:$T$597,10,0),"")</f>
        <v>81904</v>
      </c>
      <c r="O112" s="157"/>
      <c r="P112" s="157"/>
      <c r="Q112" s="158"/>
      <c r="R112" s="413" t="str">
        <f>IFERROR(VLOOKUP($Y$7&amp;$AW$7&amp;$C112,'PCPP-UDR'!$A$5:$T$597,16,0),"")</f>
        <v>Ninguno</v>
      </c>
      <c r="S112" s="157"/>
      <c r="T112" s="157"/>
      <c r="U112" s="158"/>
      <c r="V112" s="415" t="str">
        <f>IFERROR(VLOOKUP(R112,COD!$P$2:$Q$25,2,FALSE),"")</f>
        <v/>
      </c>
      <c r="W112" s="157"/>
      <c r="X112" s="157"/>
      <c r="Y112" s="157"/>
      <c r="Z112" s="157"/>
      <c r="AA112" s="157"/>
      <c r="AB112" s="157"/>
      <c r="AC112" s="157"/>
      <c r="AD112" s="157"/>
      <c r="AE112" s="157"/>
      <c r="AF112" s="157"/>
      <c r="AG112" s="157"/>
      <c r="AH112" s="157"/>
      <c r="AI112" s="157"/>
      <c r="AJ112" s="157"/>
      <c r="AK112" s="157"/>
      <c r="AL112" s="157"/>
      <c r="AM112" s="157"/>
      <c r="AN112" s="157"/>
      <c r="AO112" s="157"/>
      <c r="AP112" s="157"/>
      <c r="AQ112" s="157"/>
      <c r="AR112" s="157"/>
      <c r="AS112" s="158"/>
      <c r="AT112" s="416" t="str">
        <f>IF(V112&lt;&gt;"", VLOOKUP($Y$7&amp;$AW$7&amp;$C112,'PCPP-UDR'!$A$5:$T$597,9,0),"")</f>
        <v/>
      </c>
      <c r="AU112" s="400"/>
      <c r="AV112" s="400"/>
      <c r="AW112" s="400"/>
      <c r="AX112" s="400"/>
      <c r="AY112" s="401"/>
      <c r="AZ112" s="413" t="str">
        <f>IF(V112&lt;&gt;"",VLOOKUP($Y$7&amp;$AW$7&amp;$C112,'PCPP-UDR'!$A$5:$T$597,8,0),"")</f>
        <v/>
      </c>
      <c r="BA112" s="157"/>
      <c r="BB112" s="157"/>
      <c r="BC112" s="157"/>
      <c r="BD112" s="157"/>
      <c r="BE112" s="157"/>
      <c r="BF112" s="157"/>
      <c r="BG112" s="158"/>
    </row>
    <row r="113" ht="29.25" customHeight="1">
      <c r="C113" s="412">
        <v>62.0</v>
      </c>
      <c r="D113" s="158"/>
      <c r="E113" s="413" t="str">
        <f>IFERROR(VLOOKUP($Y$7&amp;$AW$7&amp;$C113,'PCPP-UDR'!$A$5:$T$5998,6,0),"")</f>
        <v>00006198-22-00020950</v>
      </c>
      <c r="F113" s="157"/>
      <c r="G113" s="157"/>
      <c r="H113" s="157"/>
      <c r="I113" s="157"/>
      <c r="J113" s="158"/>
      <c r="K113" s="414" t="str">
        <f>IFERROR(VLOOKUP($Y$7&amp;$AW$7&amp;$C113,'PCPP-UDR'!$A$5:$T$597,7,0),"")</f>
        <v>056</v>
      </c>
      <c r="L113" s="400"/>
      <c r="M113" s="401"/>
      <c r="N113" s="413">
        <f>IFERROR(VLOOKUP($Y$7&amp;$AW$7&amp;$C113,'PCPP-UDR'!$A$5:$T$597,10,0),"")</f>
        <v>77034</v>
      </c>
      <c r="O113" s="157"/>
      <c r="P113" s="157"/>
      <c r="Q113" s="158"/>
      <c r="R113" s="413" t="str">
        <f>IFERROR(VLOOKUP($Y$7&amp;$AW$7&amp;$C113,'PCPP-UDR'!$A$5:$T$597,16,0),"")</f>
        <v>Ninguno</v>
      </c>
      <c r="S113" s="157"/>
      <c r="T113" s="157"/>
      <c r="U113" s="158"/>
      <c r="V113" s="415" t="str">
        <f>IFERROR(VLOOKUP(R113,COD!$P$2:$Q$25,2,FALSE),"")</f>
        <v/>
      </c>
      <c r="W113" s="157"/>
      <c r="X113" s="157"/>
      <c r="Y113" s="157"/>
      <c r="Z113" s="157"/>
      <c r="AA113" s="157"/>
      <c r="AB113" s="157"/>
      <c r="AC113" s="157"/>
      <c r="AD113" s="157"/>
      <c r="AE113" s="157"/>
      <c r="AF113" s="157"/>
      <c r="AG113" s="157"/>
      <c r="AH113" s="157"/>
      <c r="AI113" s="157"/>
      <c r="AJ113" s="157"/>
      <c r="AK113" s="157"/>
      <c r="AL113" s="157"/>
      <c r="AM113" s="157"/>
      <c r="AN113" s="157"/>
      <c r="AO113" s="157"/>
      <c r="AP113" s="157"/>
      <c r="AQ113" s="157"/>
      <c r="AR113" s="157"/>
      <c r="AS113" s="158"/>
      <c r="AT113" s="416" t="str">
        <f>IF(V113&lt;&gt;"", VLOOKUP($Y$7&amp;$AW$7&amp;$C113,'PCPP-UDR'!$A$5:$T$597,9,0),"")</f>
        <v/>
      </c>
      <c r="AU113" s="400"/>
      <c r="AV113" s="400"/>
      <c r="AW113" s="400"/>
      <c r="AX113" s="400"/>
      <c r="AY113" s="401"/>
      <c r="AZ113" s="413" t="str">
        <f>IF(V113&lt;&gt;"",VLOOKUP($Y$7&amp;$AW$7&amp;$C113,'PCPP-UDR'!$A$5:$T$597,8,0),"")</f>
        <v/>
      </c>
      <c r="BA113" s="157"/>
      <c r="BB113" s="157"/>
      <c r="BC113" s="157"/>
      <c r="BD113" s="157"/>
      <c r="BE113" s="157"/>
      <c r="BF113" s="157"/>
      <c r="BG113" s="158"/>
    </row>
    <row r="114" ht="29.25" customHeight="1">
      <c r="C114" s="412">
        <v>63.0</v>
      </c>
      <c r="D114" s="158"/>
      <c r="E114" s="413" t="str">
        <f>IFERROR(VLOOKUP($Y$7&amp;$AW$7&amp;$C114,'PCPP-UDR'!$A$5:$T$5998,6,0),"")</f>
        <v>00006198-22-00021017</v>
      </c>
      <c r="F114" s="157"/>
      <c r="G114" s="157"/>
      <c r="H114" s="157"/>
      <c r="I114" s="157"/>
      <c r="J114" s="158"/>
      <c r="K114" s="414" t="str">
        <f>IFERROR(VLOOKUP($Y$7&amp;$AW$7&amp;$C114,'PCPP-UDR'!$A$5:$T$597,7,0),"")</f>
        <v>056</v>
      </c>
      <c r="L114" s="400"/>
      <c r="M114" s="401"/>
      <c r="N114" s="413">
        <f>IFERROR(VLOOKUP($Y$7&amp;$AW$7&amp;$C114,'PCPP-UDR'!$A$5:$T$597,10,0),"")</f>
        <v>34542</v>
      </c>
      <c r="O114" s="157"/>
      <c r="P114" s="157"/>
      <c r="Q114" s="158"/>
      <c r="R114" s="413" t="str">
        <f>IFERROR(VLOOKUP($Y$7&amp;$AW$7&amp;$C114,'PCPP-UDR'!$A$5:$T$597,16,0),"")</f>
        <v>Ninguno</v>
      </c>
      <c r="S114" s="157"/>
      <c r="T114" s="157"/>
      <c r="U114" s="158"/>
      <c r="V114" s="415" t="str">
        <f>IFERROR(VLOOKUP(R114,COD!$P$2:$Q$25,2,FALSE),"")</f>
        <v/>
      </c>
      <c r="W114" s="157"/>
      <c r="X114" s="157"/>
      <c r="Y114" s="157"/>
      <c r="Z114" s="157"/>
      <c r="AA114" s="157"/>
      <c r="AB114" s="157"/>
      <c r="AC114" s="157"/>
      <c r="AD114" s="157"/>
      <c r="AE114" s="157"/>
      <c r="AF114" s="157"/>
      <c r="AG114" s="157"/>
      <c r="AH114" s="157"/>
      <c r="AI114" s="157"/>
      <c r="AJ114" s="157"/>
      <c r="AK114" s="157"/>
      <c r="AL114" s="157"/>
      <c r="AM114" s="157"/>
      <c r="AN114" s="157"/>
      <c r="AO114" s="157"/>
      <c r="AP114" s="157"/>
      <c r="AQ114" s="157"/>
      <c r="AR114" s="157"/>
      <c r="AS114" s="158"/>
      <c r="AT114" s="416" t="str">
        <f>IF(V114&lt;&gt;"", VLOOKUP($Y$7&amp;$AW$7&amp;$C114,'PCPP-UDR'!$A$5:$T$597,9,0),"")</f>
        <v/>
      </c>
      <c r="AU114" s="400"/>
      <c r="AV114" s="400"/>
      <c r="AW114" s="400"/>
      <c r="AX114" s="400"/>
      <c r="AY114" s="401"/>
      <c r="AZ114" s="413" t="str">
        <f>IF(V114&lt;&gt;"",VLOOKUP($Y$7&amp;$AW$7&amp;$C114,'PCPP-UDR'!$A$5:$T$597,8,0),"")</f>
        <v/>
      </c>
      <c r="BA114" s="157"/>
      <c r="BB114" s="157"/>
      <c r="BC114" s="157"/>
      <c r="BD114" s="157"/>
      <c r="BE114" s="157"/>
      <c r="BF114" s="157"/>
      <c r="BG114" s="158"/>
    </row>
    <row r="115" ht="29.25" customHeight="1">
      <c r="C115" s="412">
        <v>64.0</v>
      </c>
      <c r="D115" s="158"/>
      <c r="E115" s="413" t="str">
        <f>IFERROR(VLOOKUP($Y$7&amp;$AW$7&amp;$C115,'PCPP-UDR'!$A$5:$T$5998,6,0),"")</f>
        <v>00006198-22-00023136</v>
      </c>
      <c r="F115" s="157"/>
      <c r="G115" s="157"/>
      <c r="H115" s="157"/>
      <c r="I115" s="157"/>
      <c r="J115" s="158"/>
      <c r="K115" s="414" t="str">
        <f>IFERROR(VLOOKUP($Y$7&amp;$AW$7&amp;$C115,'PCPP-UDR'!$A$5:$T$597,7,0),"")</f>
        <v>056</v>
      </c>
      <c r="L115" s="400"/>
      <c r="M115" s="401"/>
      <c r="N115" s="413">
        <f>IFERROR(VLOOKUP($Y$7&amp;$AW$7&amp;$C115,'PCPP-UDR'!$A$5:$T$597,10,0),"")</f>
        <v>78271</v>
      </c>
      <c r="O115" s="157"/>
      <c r="P115" s="157"/>
      <c r="Q115" s="158"/>
      <c r="R115" s="413" t="str">
        <f>IFERROR(VLOOKUP($Y$7&amp;$AW$7&amp;$C115,'PCPP-UDR'!$A$5:$T$597,16,0),"")</f>
        <v>IIB-3</v>
      </c>
      <c r="S115" s="157"/>
      <c r="T115" s="157"/>
      <c r="U115" s="158"/>
      <c r="V115" s="415" t="str">
        <f>IFERROR(VLOOKUP(R115,COD!$P$2:$Q$25,2,FALSE),"")</f>
        <v>No hay concordancia de los diagnósticos consignados  entre la Historia Clínica y FUA)</v>
      </c>
      <c r="W115" s="157"/>
      <c r="X115" s="157"/>
      <c r="Y115" s="157"/>
      <c r="Z115" s="157"/>
      <c r="AA115" s="157"/>
      <c r="AB115" s="157"/>
      <c r="AC115" s="157"/>
      <c r="AD115" s="157"/>
      <c r="AE115" s="157"/>
      <c r="AF115" s="157"/>
      <c r="AG115" s="157"/>
      <c r="AH115" s="157"/>
      <c r="AI115" s="157"/>
      <c r="AJ115" s="157"/>
      <c r="AK115" s="157"/>
      <c r="AL115" s="157"/>
      <c r="AM115" s="157"/>
      <c r="AN115" s="157"/>
      <c r="AO115" s="157"/>
      <c r="AP115" s="157"/>
      <c r="AQ115" s="157"/>
      <c r="AR115" s="157"/>
      <c r="AS115" s="158"/>
      <c r="AT115" s="416" t="str">
        <f>IF(V115&lt;&gt;"", VLOOKUP($Y$7&amp;$AW$7&amp;$C115,'PCPP-UDR'!$A$5:$T$597,9,0),"")</f>
        <v>MEDICINA GENERAL</v>
      </c>
      <c r="AU115" s="400"/>
      <c r="AV115" s="400"/>
      <c r="AW115" s="400"/>
      <c r="AX115" s="400"/>
      <c r="AY115" s="401"/>
      <c r="AZ115" s="413" t="str">
        <f>IF(V115&lt;&gt;"",VLOOKUP($Y$7&amp;$AW$7&amp;$C115,'PCPP-UDR'!$A$5:$T$597,8,0),"")</f>
        <v>AMAYA FIESTAS MARIA DOMITILA</v>
      </c>
      <c r="BA115" s="157"/>
      <c r="BB115" s="157"/>
      <c r="BC115" s="157"/>
      <c r="BD115" s="157"/>
      <c r="BE115" s="157"/>
      <c r="BF115" s="157"/>
      <c r="BG115" s="158"/>
    </row>
    <row r="116" ht="29.25" customHeight="1">
      <c r="C116" s="412">
        <v>65.0</v>
      </c>
      <c r="D116" s="158"/>
      <c r="E116" s="413" t="str">
        <f>IFERROR(VLOOKUP($Y$7&amp;$AW$7&amp;$C116,'PCPP-UDR'!$A$5:$T$5998,6,0),"")</f>
        <v>00006198-22-00030444</v>
      </c>
      <c r="F116" s="157"/>
      <c r="G116" s="157"/>
      <c r="H116" s="157"/>
      <c r="I116" s="157"/>
      <c r="J116" s="158"/>
      <c r="K116" s="414" t="str">
        <f>IFERROR(VLOOKUP($Y$7&amp;$AW$7&amp;$C116,'PCPP-UDR'!$A$5:$T$597,7,0),"")</f>
        <v>056</v>
      </c>
      <c r="L116" s="400"/>
      <c r="M116" s="401"/>
      <c r="N116" s="413">
        <f>IFERROR(VLOOKUP($Y$7&amp;$AW$7&amp;$C116,'PCPP-UDR'!$A$5:$T$597,10,0),"")</f>
        <v>82352</v>
      </c>
      <c r="O116" s="157"/>
      <c r="P116" s="157"/>
      <c r="Q116" s="158"/>
      <c r="R116" s="413" t="str">
        <f>IFERROR(VLOOKUP($Y$7&amp;$AW$7&amp;$C116,'PCPP-UDR'!$A$5:$T$597,16,0),"")</f>
        <v>Ninguno</v>
      </c>
      <c r="S116" s="157"/>
      <c r="T116" s="157"/>
      <c r="U116" s="158"/>
      <c r="V116" s="415" t="str">
        <f>IFERROR(VLOOKUP(R116,COD!$P$2:$Q$25,2,FALSE),"")</f>
        <v/>
      </c>
      <c r="W116" s="157"/>
      <c r="X116" s="157"/>
      <c r="Y116" s="157"/>
      <c r="Z116" s="157"/>
      <c r="AA116" s="157"/>
      <c r="AB116" s="157"/>
      <c r="AC116" s="157"/>
      <c r="AD116" s="157"/>
      <c r="AE116" s="157"/>
      <c r="AF116" s="157"/>
      <c r="AG116" s="157"/>
      <c r="AH116" s="157"/>
      <c r="AI116" s="157"/>
      <c r="AJ116" s="157"/>
      <c r="AK116" s="157"/>
      <c r="AL116" s="157"/>
      <c r="AM116" s="157"/>
      <c r="AN116" s="157"/>
      <c r="AO116" s="157"/>
      <c r="AP116" s="157"/>
      <c r="AQ116" s="157"/>
      <c r="AR116" s="157"/>
      <c r="AS116" s="158"/>
      <c r="AT116" s="416" t="str">
        <f>IF(V116&lt;&gt;"", VLOOKUP($Y$7&amp;$AW$7&amp;$C116,'PCPP-UDR'!$A$5:$T$597,9,0),"")</f>
        <v/>
      </c>
      <c r="AU116" s="400"/>
      <c r="AV116" s="400"/>
      <c r="AW116" s="400"/>
      <c r="AX116" s="400"/>
      <c r="AY116" s="401"/>
      <c r="AZ116" s="413" t="str">
        <f>IF(V116&lt;&gt;"",VLOOKUP($Y$7&amp;$AW$7&amp;$C116,'PCPP-UDR'!$A$5:$T$597,8,0),"")</f>
        <v/>
      </c>
      <c r="BA116" s="157"/>
      <c r="BB116" s="157"/>
      <c r="BC116" s="157"/>
      <c r="BD116" s="157"/>
      <c r="BE116" s="157"/>
      <c r="BF116" s="157"/>
      <c r="BG116" s="158"/>
    </row>
    <row r="117" ht="29.25" customHeight="1">
      <c r="C117" s="412">
        <v>66.0</v>
      </c>
      <c r="D117" s="158"/>
      <c r="E117" s="413" t="str">
        <f>IFERROR(VLOOKUP($Y$7&amp;$AW$7&amp;$C117,'PCPP-UDR'!$A$5:$T$5998,6,0),"")</f>
        <v>00006198-22-00031426</v>
      </c>
      <c r="F117" s="157"/>
      <c r="G117" s="157"/>
      <c r="H117" s="157"/>
      <c r="I117" s="157"/>
      <c r="J117" s="158"/>
      <c r="K117" s="414" t="str">
        <f>IFERROR(VLOOKUP($Y$7&amp;$AW$7&amp;$C117,'PCPP-UDR'!$A$5:$T$597,7,0),"")</f>
        <v>056</v>
      </c>
      <c r="L117" s="400"/>
      <c r="M117" s="401"/>
      <c r="N117" s="413">
        <f>IFERROR(VLOOKUP($Y$7&amp;$AW$7&amp;$C117,'PCPP-UDR'!$A$5:$T$597,10,0),"")</f>
        <v>5315</v>
      </c>
      <c r="O117" s="157"/>
      <c r="P117" s="157"/>
      <c r="Q117" s="158"/>
      <c r="R117" s="413" t="str">
        <f>IFERROR(VLOOKUP($Y$7&amp;$AW$7&amp;$C117,'PCPP-UDR'!$A$5:$T$597,16,0),"")</f>
        <v>IIB-3</v>
      </c>
      <c r="S117" s="157"/>
      <c r="T117" s="157"/>
      <c r="U117" s="158"/>
      <c r="V117" s="415" t="str">
        <f>IFERROR(VLOOKUP(R117,COD!$P$2:$Q$25,2,FALSE),"")</f>
        <v>No hay concordancia de los diagnósticos consignados  entre la Historia Clínica y FUA)</v>
      </c>
      <c r="W117" s="157"/>
      <c r="X117" s="157"/>
      <c r="Y117" s="157"/>
      <c r="Z117" s="157"/>
      <c r="AA117" s="157"/>
      <c r="AB117" s="157"/>
      <c r="AC117" s="157"/>
      <c r="AD117" s="157"/>
      <c r="AE117" s="157"/>
      <c r="AF117" s="157"/>
      <c r="AG117" s="157"/>
      <c r="AH117" s="157"/>
      <c r="AI117" s="157"/>
      <c r="AJ117" s="157"/>
      <c r="AK117" s="157"/>
      <c r="AL117" s="157"/>
      <c r="AM117" s="157"/>
      <c r="AN117" s="157"/>
      <c r="AO117" s="157"/>
      <c r="AP117" s="157"/>
      <c r="AQ117" s="157"/>
      <c r="AR117" s="157"/>
      <c r="AS117" s="158"/>
      <c r="AT117" s="416" t="str">
        <f>IF(V117&lt;&gt;"", VLOOKUP($Y$7&amp;$AW$7&amp;$C117,'PCPP-UDR'!$A$5:$T$597,9,0),"")</f>
        <v>MEDICINA GENERAL</v>
      </c>
      <c r="AU117" s="400"/>
      <c r="AV117" s="400"/>
      <c r="AW117" s="400"/>
      <c r="AX117" s="400"/>
      <c r="AY117" s="401"/>
      <c r="AZ117" s="413" t="str">
        <f>IF(V117&lt;&gt;"",VLOOKUP($Y$7&amp;$AW$7&amp;$C117,'PCPP-UDR'!$A$5:$T$597,8,0),"")</f>
        <v>GUTIERREZ CARUAJULCA EDUARDO MARTIN</v>
      </c>
      <c r="BA117" s="157"/>
      <c r="BB117" s="157"/>
      <c r="BC117" s="157"/>
      <c r="BD117" s="157"/>
      <c r="BE117" s="157"/>
      <c r="BF117" s="157"/>
      <c r="BG117" s="158"/>
    </row>
    <row r="118" ht="29.25" customHeight="1">
      <c r="C118" s="412">
        <v>67.0</v>
      </c>
      <c r="D118" s="158"/>
      <c r="E118" s="413" t="str">
        <f>IFERROR(VLOOKUP($Y$7&amp;$AW$7&amp;$C118,'PCPP-UDR'!$A$5:$T$5998,6,0),"")</f>
        <v>00006198-22-00032570</v>
      </c>
      <c r="F118" s="157"/>
      <c r="G118" s="157"/>
      <c r="H118" s="157"/>
      <c r="I118" s="157"/>
      <c r="J118" s="158"/>
      <c r="K118" s="414" t="str">
        <f>IFERROR(VLOOKUP($Y$7&amp;$AW$7&amp;$C118,'PCPP-UDR'!$A$5:$T$597,7,0),"")</f>
        <v>056</v>
      </c>
      <c r="L118" s="400"/>
      <c r="M118" s="401"/>
      <c r="N118" s="413">
        <f>IFERROR(VLOOKUP($Y$7&amp;$AW$7&amp;$C118,'PCPP-UDR'!$A$5:$T$597,10,0),"")</f>
        <v>66450</v>
      </c>
      <c r="O118" s="157"/>
      <c r="P118" s="157"/>
      <c r="Q118" s="158"/>
      <c r="R118" s="413" t="str">
        <f>IFERROR(VLOOKUP($Y$7&amp;$AW$7&amp;$C118,'PCPP-UDR'!$A$5:$T$597,16,0),"")</f>
        <v>IIB-3</v>
      </c>
      <c r="S118" s="157"/>
      <c r="T118" s="157"/>
      <c r="U118" s="158"/>
      <c r="V118" s="415" t="str">
        <f>IFERROR(VLOOKUP(R118,COD!$P$2:$Q$25,2,FALSE),"")</f>
        <v>No hay concordancia de los diagnósticos consignados  entre la Historia Clínica y FUA)</v>
      </c>
      <c r="W118" s="157"/>
      <c r="X118" s="157"/>
      <c r="Y118" s="157"/>
      <c r="Z118" s="157"/>
      <c r="AA118" s="157"/>
      <c r="AB118" s="157"/>
      <c r="AC118" s="157"/>
      <c r="AD118" s="157"/>
      <c r="AE118" s="157"/>
      <c r="AF118" s="157"/>
      <c r="AG118" s="157"/>
      <c r="AH118" s="157"/>
      <c r="AI118" s="157"/>
      <c r="AJ118" s="157"/>
      <c r="AK118" s="157"/>
      <c r="AL118" s="157"/>
      <c r="AM118" s="157"/>
      <c r="AN118" s="157"/>
      <c r="AO118" s="157"/>
      <c r="AP118" s="157"/>
      <c r="AQ118" s="157"/>
      <c r="AR118" s="157"/>
      <c r="AS118" s="158"/>
      <c r="AT118" s="416" t="str">
        <f>IF(V118&lt;&gt;"", VLOOKUP($Y$7&amp;$AW$7&amp;$C118,'PCPP-UDR'!$A$5:$T$597,9,0),"")</f>
        <v>MEDICINA GENERAL</v>
      </c>
      <c r="AU118" s="400"/>
      <c r="AV118" s="400"/>
      <c r="AW118" s="400"/>
      <c r="AX118" s="400"/>
      <c r="AY118" s="401"/>
      <c r="AZ118" s="413" t="str">
        <f>IF(V118&lt;&gt;"",VLOOKUP($Y$7&amp;$AW$7&amp;$C118,'PCPP-UDR'!$A$5:$T$597,8,0),"")</f>
        <v>NAKAMOTO TAMASHIRO ISABEL</v>
      </c>
      <c r="BA118" s="157"/>
      <c r="BB118" s="157"/>
      <c r="BC118" s="157"/>
      <c r="BD118" s="157"/>
      <c r="BE118" s="157"/>
      <c r="BF118" s="157"/>
      <c r="BG118" s="158"/>
    </row>
    <row r="119" ht="27.75" customHeight="1">
      <c r="C119" s="412">
        <v>68.0</v>
      </c>
      <c r="D119" s="158"/>
      <c r="E119" s="413" t="str">
        <f>IFERROR(VLOOKUP($Y$7&amp;$AW$7&amp;$C119,'PCPP-UDR'!$A$5:$T$5998,6,0),"")</f>
        <v>00006198-22-00032611</v>
      </c>
      <c r="F119" s="157"/>
      <c r="G119" s="157"/>
      <c r="H119" s="157"/>
      <c r="I119" s="157"/>
      <c r="J119" s="158"/>
      <c r="K119" s="414" t="str">
        <f>IFERROR(VLOOKUP($Y$7&amp;$AW$7&amp;$C119,'PCPP-UDR'!$A$5:$T$597,7,0),"")</f>
        <v>056</v>
      </c>
      <c r="L119" s="400"/>
      <c r="M119" s="401"/>
      <c r="N119" s="413">
        <f>IFERROR(VLOOKUP($Y$7&amp;$AW$7&amp;$C119,'PCPP-UDR'!$A$5:$T$597,10,0),"")</f>
        <v>82153</v>
      </c>
      <c r="O119" s="157"/>
      <c r="P119" s="157"/>
      <c r="Q119" s="158"/>
      <c r="R119" s="413" t="str">
        <f>IFERROR(VLOOKUP($Y$7&amp;$AW$7&amp;$C119,'PCPP-UDR'!$A$5:$T$597,16,0),"")</f>
        <v>IIB-3</v>
      </c>
      <c r="S119" s="157"/>
      <c r="T119" s="157"/>
      <c r="U119" s="158"/>
      <c r="V119" s="415" t="str">
        <f>IFERROR(VLOOKUP(R119,COD!$P$2:$Q$25,2,FALSE),"")</f>
        <v>No hay concordancia de los diagnósticos consignados  entre la Historia Clínica y FUA)</v>
      </c>
      <c r="W119" s="157"/>
      <c r="X119" s="157"/>
      <c r="Y119" s="157"/>
      <c r="Z119" s="157"/>
      <c r="AA119" s="157"/>
      <c r="AB119" s="157"/>
      <c r="AC119" s="157"/>
      <c r="AD119" s="157"/>
      <c r="AE119" s="157"/>
      <c r="AF119" s="157"/>
      <c r="AG119" s="157"/>
      <c r="AH119" s="157"/>
      <c r="AI119" s="157"/>
      <c r="AJ119" s="157"/>
      <c r="AK119" s="157"/>
      <c r="AL119" s="157"/>
      <c r="AM119" s="157"/>
      <c r="AN119" s="157"/>
      <c r="AO119" s="157"/>
      <c r="AP119" s="157"/>
      <c r="AQ119" s="157"/>
      <c r="AR119" s="157"/>
      <c r="AS119" s="158"/>
      <c r="AT119" s="416" t="str">
        <f>IF(V119&lt;&gt;"", VLOOKUP($Y$7&amp;$AW$7&amp;$C119,'PCPP-UDR'!$A$5:$T$597,9,0),"")</f>
        <v>MEDICINA GENERAL</v>
      </c>
      <c r="AU119" s="400"/>
      <c r="AV119" s="400"/>
      <c r="AW119" s="400"/>
      <c r="AX119" s="400"/>
      <c r="AY119" s="401"/>
      <c r="AZ119" s="413" t="str">
        <f>IF(V119&lt;&gt;"",VLOOKUP($Y$7&amp;$AW$7&amp;$C119,'PCPP-UDR'!$A$5:$T$597,8,0),"")</f>
        <v>GUTIERREZ CARUAJULCA EDUARDO MARTIN</v>
      </c>
      <c r="BA119" s="157"/>
      <c r="BB119" s="157"/>
      <c r="BC119" s="157"/>
      <c r="BD119" s="157"/>
      <c r="BE119" s="157"/>
      <c r="BF119" s="157"/>
      <c r="BG119" s="158"/>
    </row>
    <row r="120" ht="27.75" customHeight="1">
      <c r="C120" s="412">
        <v>69.0</v>
      </c>
      <c r="D120" s="158"/>
      <c r="E120" s="413" t="str">
        <f>IFERROR(VLOOKUP($Y$7&amp;$AW$7&amp;$C120,'PCPP-UDR'!$A$5:$T$5998,6,0),"")</f>
        <v>00006198-22-00032841</v>
      </c>
      <c r="F120" s="157"/>
      <c r="G120" s="157"/>
      <c r="H120" s="157"/>
      <c r="I120" s="157"/>
      <c r="J120" s="158"/>
      <c r="K120" s="414" t="str">
        <f>IFERROR(VLOOKUP($Y$7&amp;$AW$7&amp;$C120,'PCPP-UDR'!$A$5:$T$597,7,0),"")</f>
        <v>056</v>
      </c>
      <c r="L120" s="400"/>
      <c r="M120" s="401"/>
      <c r="N120" s="413">
        <f>IFERROR(VLOOKUP($Y$7&amp;$AW$7&amp;$C120,'PCPP-UDR'!$A$5:$T$597,10,0),"")</f>
        <v>35459</v>
      </c>
      <c r="O120" s="157"/>
      <c r="P120" s="157"/>
      <c r="Q120" s="158"/>
      <c r="R120" s="413" t="str">
        <f>IFERROR(VLOOKUP($Y$7&amp;$AW$7&amp;$C120,'PCPP-UDR'!$A$5:$T$597,16,0),"")</f>
        <v>IIB-1</v>
      </c>
      <c r="S120" s="157"/>
      <c r="T120" s="157"/>
      <c r="U120" s="158"/>
      <c r="V120" s="415" t="str">
        <f>IFERROR(VLOOKUP(R120,COD!$P$2:$Q$25,2,FALSE),"")</f>
        <v>En la H.C no se evidencia el registro correcto de la prestación consignada en el FUA de acuerdo a lo establecido en la normatividad vigente del MINSA)</v>
      </c>
      <c r="W120" s="157"/>
      <c r="X120" s="157"/>
      <c r="Y120" s="157"/>
      <c r="Z120" s="157"/>
      <c r="AA120" s="157"/>
      <c r="AB120" s="157"/>
      <c r="AC120" s="157"/>
      <c r="AD120" s="157"/>
      <c r="AE120" s="157"/>
      <c r="AF120" s="157"/>
      <c r="AG120" s="157"/>
      <c r="AH120" s="157"/>
      <c r="AI120" s="157"/>
      <c r="AJ120" s="157"/>
      <c r="AK120" s="157"/>
      <c r="AL120" s="157"/>
      <c r="AM120" s="157"/>
      <c r="AN120" s="157"/>
      <c r="AO120" s="157"/>
      <c r="AP120" s="157"/>
      <c r="AQ120" s="157"/>
      <c r="AR120" s="157"/>
      <c r="AS120" s="158"/>
      <c r="AT120" s="416" t="str">
        <f>IF(V120&lt;&gt;"", VLOOKUP($Y$7&amp;$AW$7&amp;$C120,'PCPP-UDR'!$A$5:$T$597,9,0),"")</f>
        <v>MEDICINA GENERAL</v>
      </c>
      <c r="AU120" s="400"/>
      <c r="AV120" s="400"/>
      <c r="AW120" s="400"/>
      <c r="AX120" s="400"/>
      <c r="AY120" s="401"/>
      <c r="AZ120" s="413" t="str">
        <f>IF(V120&lt;&gt;"",VLOOKUP($Y$7&amp;$AW$7&amp;$C120,'PCPP-UDR'!$A$5:$T$597,8,0),"")</f>
        <v>GUTIERREZ CARUAJULCA EDUARDO MARTIN</v>
      </c>
      <c r="BA120" s="157"/>
      <c r="BB120" s="157"/>
      <c r="BC120" s="157"/>
      <c r="BD120" s="157"/>
      <c r="BE120" s="157"/>
      <c r="BF120" s="157"/>
      <c r="BG120" s="158"/>
    </row>
    <row r="121" ht="11.25" customHeight="1"/>
    <row r="122" ht="10.5" customHeight="1">
      <c r="C122" s="417"/>
      <c r="D122" s="417"/>
      <c r="E122" s="418"/>
      <c r="K122" s="419"/>
      <c r="N122" s="418"/>
      <c r="R122" s="418"/>
      <c r="V122" s="418"/>
      <c r="AT122" s="418"/>
      <c r="AU122" s="418"/>
      <c r="AV122" s="418"/>
      <c r="AW122" s="418"/>
      <c r="AX122" s="418"/>
      <c r="AY122" s="418"/>
      <c r="AZ122" s="418"/>
      <c r="BA122" s="418"/>
      <c r="BB122" s="418"/>
      <c r="BC122" s="418"/>
      <c r="BD122" s="418"/>
      <c r="BE122" s="418"/>
      <c r="BF122" s="418"/>
      <c r="BG122" s="418"/>
    </row>
    <row r="123" ht="16.5" customHeight="1">
      <c r="C123" s="408"/>
      <c r="D123" s="408"/>
      <c r="E123" s="408"/>
      <c r="K123" s="408"/>
      <c r="N123" s="408"/>
      <c r="R123" s="408"/>
      <c r="V123" s="408"/>
      <c r="AT123" s="408"/>
      <c r="AU123" s="408"/>
      <c r="AV123" s="408"/>
      <c r="AW123" s="408"/>
      <c r="AX123" s="408"/>
      <c r="AY123" s="408"/>
      <c r="AZ123" s="408"/>
      <c r="BA123" s="408"/>
      <c r="BB123" s="408"/>
      <c r="BC123" s="408"/>
      <c r="BD123" s="408"/>
      <c r="BE123" s="408"/>
      <c r="BF123" s="408"/>
      <c r="BG123" s="408"/>
    </row>
    <row r="124" ht="15.75" customHeight="1">
      <c r="C124" s="408"/>
      <c r="D124" s="408"/>
      <c r="E124" s="408"/>
      <c r="K124" s="408"/>
      <c r="N124" s="408"/>
      <c r="R124" s="408"/>
      <c r="V124" s="408"/>
      <c r="AT124" s="408"/>
      <c r="AU124" s="408"/>
      <c r="AV124" s="408"/>
      <c r="AW124" s="408"/>
      <c r="AX124" s="408"/>
      <c r="AY124" s="408"/>
      <c r="AZ124" s="408"/>
      <c r="BA124" s="408"/>
      <c r="BB124" s="408"/>
      <c r="BC124" s="408"/>
      <c r="BD124" s="408"/>
      <c r="BE124" s="408"/>
      <c r="BF124" s="408"/>
      <c r="BG124" s="408"/>
    </row>
    <row r="125" ht="15.75" customHeight="1">
      <c r="C125" s="408"/>
      <c r="D125" s="408"/>
      <c r="E125" s="408"/>
      <c r="K125" s="408"/>
      <c r="N125" s="408"/>
      <c r="R125" s="408"/>
      <c r="V125" s="408"/>
      <c r="AT125" s="408"/>
      <c r="AU125" s="408"/>
      <c r="AV125" s="408"/>
      <c r="AW125" s="408"/>
      <c r="AX125" s="408"/>
      <c r="AY125" s="408"/>
      <c r="AZ125" s="408"/>
      <c r="BA125" s="408"/>
      <c r="BB125" s="408"/>
      <c r="BC125" s="408"/>
      <c r="BD125" s="408"/>
      <c r="BE125" s="408"/>
      <c r="BF125" s="408"/>
      <c r="BG125" s="408"/>
    </row>
    <row r="126" ht="18.75" customHeight="1">
      <c r="C126" s="253" t="s">
        <v>832</v>
      </c>
    </row>
    <row r="127" ht="15.75" customHeight="1">
      <c r="C127" s="410" t="s">
        <v>346</v>
      </c>
      <c r="D127" s="158"/>
      <c r="E127" s="410" t="s">
        <v>833</v>
      </c>
      <c r="F127" s="157"/>
      <c r="G127" s="157"/>
      <c r="H127" s="157"/>
      <c r="I127" s="157"/>
      <c r="J127" s="158"/>
      <c r="K127" s="411" t="s">
        <v>456</v>
      </c>
      <c r="L127" s="157"/>
      <c r="M127" s="158"/>
      <c r="N127" s="410" t="s">
        <v>834</v>
      </c>
      <c r="O127" s="157"/>
      <c r="P127" s="157"/>
      <c r="Q127" s="158"/>
      <c r="R127" s="410" t="s">
        <v>364</v>
      </c>
      <c r="S127" s="157"/>
      <c r="T127" s="157"/>
      <c r="U127" s="158"/>
      <c r="V127" s="410" t="s">
        <v>835</v>
      </c>
      <c r="W127" s="157"/>
      <c r="X127" s="157"/>
      <c r="Y127" s="157"/>
      <c r="Z127" s="157"/>
      <c r="AA127" s="157"/>
      <c r="AB127" s="157"/>
      <c r="AC127" s="157"/>
      <c r="AD127" s="157"/>
      <c r="AE127" s="157"/>
      <c r="AF127" s="157"/>
      <c r="AG127" s="157"/>
      <c r="AH127" s="157"/>
      <c r="AI127" s="157"/>
      <c r="AJ127" s="157"/>
      <c r="AK127" s="157"/>
      <c r="AL127" s="157"/>
      <c r="AM127" s="157"/>
      <c r="AN127" s="157"/>
      <c r="AO127" s="157"/>
      <c r="AP127" s="157"/>
      <c r="AQ127" s="157"/>
      <c r="AR127" s="157"/>
      <c r="AS127" s="158"/>
      <c r="AT127" s="410" t="s">
        <v>836</v>
      </c>
      <c r="AU127" s="157"/>
      <c r="AV127" s="157"/>
      <c r="AW127" s="157"/>
      <c r="AX127" s="157"/>
      <c r="AY127" s="158"/>
      <c r="AZ127" s="410" t="s">
        <v>837</v>
      </c>
      <c r="BA127" s="157"/>
      <c r="BB127" s="157"/>
      <c r="BC127" s="157"/>
      <c r="BD127" s="157"/>
      <c r="BE127" s="157"/>
      <c r="BF127" s="157"/>
      <c r="BG127" s="158"/>
    </row>
    <row r="128" ht="29.25" customHeight="1">
      <c r="C128" s="412">
        <v>70.0</v>
      </c>
      <c r="D128" s="158"/>
      <c r="E128" s="413" t="str">
        <f>IFERROR(VLOOKUP($Y$7&amp;$AW$7&amp;$C128,'PCPP-UDR'!$A$5:$T$5998,6,0),"")</f>
        <v>00006198-22-00033340</v>
      </c>
      <c r="F128" s="157"/>
      <c r="G128" s="157"/>
      <c r="H128" s="157"/>
      <c r="I128" s="157"/>
      <c r="J128" s="158"/>
      <c r="K128" s="414" t="str">
        <f>IFERROR(VLOOKUP($Y$7&amp;$AW$7&amp;$C128,'PCPP-UDR'!$A$5:$T$597,7,0),"")</f>
        <v>056</v>
      </c>
      <c r="L128" s="400"/>
      <c r="M128" s="401"/>
      <c r="N128" s="413">
        <f>IFERROR(VLOOKUP($Y$7&amp;$AW$7&amp;$C128,'PCPP-UDR'!$A$5:$T$597,10,0),"")</f>
        <v>25537</v>
      </c>
      <c r="O128" s="157"/>
      <c r="P128" s="157"/>
      <c r="Q128" s="158"/>
      <c r="R128" s="413" t="str">
        <f>IFERROR(VLOOKUP($Y$7&amp;$AW$7&amp;$C128,'PCPP-UDR'!$A$5:$T$597,16,0),"")</f>
        <v>Ninguno</v>
      </c>
      <c r="S128" s="157"/>
      <c r="T128" s="157"/>
      <c r="U128" s="158"/>
      <c r="V128" s="415" t="str">
        <f>IFERROR(VLOOKUP(R128,COD!$P$2:$Q$25,2,FALSE),"")</f>
        <v/>
      </c>
      <c r="W128" s="157"/>
      <c r="X128" s="157"/>
      <c r="Y128" s="157"/>
      <c r="Z128" s="157"/>
      <c r="AA128" s="157"/>
      <c r="AB128" s="157"/>
      <c r="AC128" s="157"/>
      <c r="AD128" s="157"/>
      <c r="AE128" s="157"/>
      <c r="AF128" s="157"/>
      <c r="AG128" s="157"/>
      <c r="AH128" s="157"/>
      <c r="AI128" s="157"/>
      <c r="AJ128" s="157"/>
      <c r="AK128" s="157"/>
      <c r="AL128" s="157"/>
      <c r="AM128" s="157"/>
      <c r="AN128" s="157"/>
      <c r="AO128" s="157"/>
      <c r="AP128" s="157"/>
      <c r="AQ128" s="157"/>
      <c r="AR128" s="157"/>
      <c r="AS128" s="158"/>
      <c r="AT128" s="416" t="str">
        <f>IF(V128&lt;&gt;"", VLOOKUP($Y$7&amp;$AW$7&amp;$C128,'PCPP-UDR'!$A$5:$T$597,9,0),"")</f>
        <v/>
      </c>
      <c r="AU128" s="400"/>
      <c r="AV128" s="400"/>
      <c r="AW128" s="400"/>
      <c r="AX128" s="400"/>
      <c r="AY128" s="401"/>
      <c r="AZ128" s="413" t="str">
        <f>IF(V128&lt;&gt;"",VLOOKUP($Y$7&amp;$AW$7&amp;$C128,'PCPP-UDR'!$A$5:$T$597,8,0),"")</f>
        <v/>
      </c>
      <c r="BA128" s="157"/>
      <c r="BB128" s="157"/>
      <c r="BC128" s="157"/>
      <c r="BD128" s="157"/>
      <c r="BE128" s="157"/>
      <c r="BF128" s="157"/>
      <c r="BG128" s="158"/>
    </row>
    <row r="129" ht="29.25" customHeight="1"/>
    <row r="130" ht="29.25" customHeight="1">
      <c r="C130" s="420" t="s">
        <v>838</v>
      </c>
      <c r="D130" s="421"/>
      <c r="E130" s="421"/>
      <c r="F130" s="421"/>
      <c r="G130" s="421"/>
      <c r="H130" s="421"/>
      <c r="I130" s="418"/>
      <c r="J130" s="418"/>
      <c r="K130" s="419"/>
      <c r="L130" s="419"/>
      <c r="M130" s="419"/>
      <c r="N130" s="418"/>
      <c r="O130" s="418"/>
      <c r="P130" s="418"/>
      <c r="Q130" s="418"/>
      <c r="R130" s="418"/>
      <c r="S130" s="418"/>
      <c r="T130" s="418"/>
      <c r="U130" s="418"/>
      <c r="V130" s="418"/>
      <c r="W130" s="418"/>
      <c r="X130" s="418"/>
      <c r="Y130" s="418"/>
      <c r="Z130" s="418"/>
      <c r="AA130" s="418"/>
      <c r="AB130" s="418"/>
      <c r="AC130" s="418"/>
      <c r="AD130" s="418"/>
      <c r="AE130" s="418"/>
      <c r="AF130" s="418"/>
      <c r="AG130" s="418"/>
      <c r="AH130" s="418"/>
      <c r="AI130" s="418"/>
      <c r="AJ130" s="418"/>
      <c r="AK130" s="418"/>
      <c r="AL130" s="418"/>
      <c r="AM130" s="418"/>
      <c r="AN130" s="418"/>
      <c r="AO130" s="418"/>
      <c r="AP130" s="418"/>
      <c r="AQ130" s="418"/>
      <c r="AR130" s="418"/>
      <c r="AS130" s="418"/>
      <c r="AT130" s="418"/>
      <c r="AU130" s="418"/>
      <c r="AV130" s="418"/>
      <c r="AW130" s="418"/>
      <c r="AX130" s="418"/>
      <c r="AY130" s="418"/>
      <c r="AZ130" s="418"/>
      <c r="BA130" s="418"/>
      <c r="BB130" s="418"/>
      <c r="BC130" s="418"/>
      <c r="BD130" s="418"/>
      <c r="BE130" s="418"/>
      <c r="BF130" s="418"/>
    </row>
    <row r="131" ht="9.75" customHeight="1">
      <c r="AS131" s="418"/>
      <c r="AT131" s="418"/>
      <c r="AU131" s="418"/>
      <c r="AV131" s="418"/>
      <c r="AW131" s="418"/>
      <c r="AX131" s="418"/>
      <c r="AY131" s="418"/>
      <c r="AZ131" s="418"/>
      <c r="BA131" s="418"/>
      <c r="BB131" s="418"/>
      <c r="BC131" s="418"/>
      <c r="BD131" s="418"/>
      <c r="BE131" s="418"/>
      <c r="BF131" s="418"/>
    </row>
    <row r="132" ht="29.25" customHeight="1">
      <c r="C132" s="422"/>
      <c r="D132" s="423" t="s">
        <v>839</v>
      </c>
      <c r="E132" s="157"/>
      <c r="F132" s="157"/>
      <c r="G132" s="157"/>
      <c r="H132" s="157"/>
      <c r="I132" s="157"/>
      <c r="J132" s="157"/>
      <c r="K132" s="157"/>
      <c r="L132" s="157"/>
      <c r="M132" s="157"/>
      <c r="N132" s="158"/>
      <c r="O132" s="423" t="s">
        <v>840</v>
      </c>
      <c r="P132" s="157"/>
      <c r="Q132" s="157"/>
      <c r="R132" s="158"/>
      <c r="S132" s="423" t="s">
        <v>841</v>
      </c>
      <c r="T132" s="157"/>
      <c r="U132" s="157"/>
      <c r="V132" s="158"/>
      <c r="W132" s="418"/>
      <c r="X132" s="418"/>
      <c r="Y132" s="418"/>
      <c r="Z132" s="418"/>
      <c r="AA132" s="418"/>
      <c r="AB132" s="418"/>
      <c r="AC132" s="418"/>
      <c r="AD132" s="418"/>
      <c r="AE132" s="418"/>
      <c r="AF132" s="418"/>
      <c r="AG132" s="418"/>
      <c r="AH132" s="418"/>
      <c r="AI132" s="418"/>
      <c r="AJ132" s="418"/>
      <c r="AK132" s="418"/>
      <c r="AL132" s="418"/>
      <c r="AM132" s="418"/>
      <c r="AN132" s="418"/>
      <c r="AO132" s="418"/>
      <c r="AP132" s="418"/>
      <c r="AQ132" s="418"/>
      <c r="AR132" s="418"/>
      <c r="AS132" s="418"/>
      <c r="AT132" s="418"/>
      <c r="AU132" s="418"/>
      <c r="AV132" s="418"/>
      <c r="AW132" s="418"/>
      <c r="AX132" s="418"/>
      <c r="AY132" s="418"/>
      <c r="AZ132" s="418"/>
      <c r="BA132" s="418"/>
      <c r="BB132" s="418"/>
      <c r="BC132" s="418"/>
      <c r="BD132" s="418"/>
      <c r="BE132" s="418"/>
      <c r="BF132" s="418"/>
    </row>
    <row r="133" ht="29.25" customHeight="1">
      <c r="C133" s="422"/>
      <c r="D133" s="424" t="s">
        <v>842</v>
      </c>
      <c r="E133" s="157"/>
      <c r="F133" s="157"/>
      <c r="G133" s="157"/>
      <c r="H133" s="157"/>
      <c r="I133" s="157"/>
      <c r="J133" s="157"/>
      <c r="K133" s="157"/>
      <c r="L133" s="157"/>
      <c r="M133" s="157"/>
      <c r="N133" s="158"/>
      <c r="O133" s="425">
        <f>COUNTIF(R38:U128,"Ninguno")</f>
        <v>37</v>
      </c>
      <c r="P133" s="157"/>
      <c r="Q133" s="157"/>
      <c r="R133" s="158"/>
      <c r="S133" s="426">
        <f>O133/O135</f>
        <v>0.5285714286</v>
      </c>
      <c r="T133" s="157"/>
      <c r="U133" s="157"/>
      <c r="V133" s="158"/>
      <c r="W133" s="418"/>
      <c r="X133" s="418"/>
      <c r="Y133" s="418"/>
      <c r="Z133" s="418"/>
      <c r="AA133" s="418"/>
      <c r="AB133" s="418"/>
      <c r="AC133" s="418"/>
      <c r="AD133" s="418"/>
      <c r="AE133" s="418" t="str">
        <f t="shared" ref="AE133:AE134" si="1">D133</f>
        <v>Correcto</v>
      </c>
      <c r="AF133" s="418">
        <f t="shared" ref="AF133:AF134" si="2">O133</f>
        <v>37</v>
      </c>
      <c r="AG133" s="418"/>
      <c r="AH133" s="418"/>
      <c r="AI133" s="418"/>
      <c r="AJ133" s="418"/>
      <c r="AK133" s="418"/>
      <c r="AL133" s="418"/>
      <c r="AM133" s="418"/>
      <c r="AN133" s="418"/>
      <c r="AO133" s="418"/>
      <c r="AP133" s="418"/>
      <c r="AQ133" s="418"/>
      <c r="AR133" s="418"/>
      <c r="AS133" s="418"/>
      <c r="AT133" s="418"/>
      <c r="AU133" s="418"/>
      <c r="AV133" s="418"/>
      <c r="AW133" s="418"/>
      <c r="AX133" s="418"/>
      <c r="AY133" s="418"/>
      <c r="AZ133" s="418"/>
      <c r="BA133" s="418"/>
      <c r="BB133" s="418"/>
      <c r="BC133" s="418"/>
      <c r="BD133" s="418"/>
      <c r="BE133" s="418"/>
      <c r="BF133" s="418"/>
    </row>
    <row r="134" ht="29.25" customHeight="1">
      <c r="C134" s="422"/>
      <c r="D134" s="424" t="s">
        <v>843</v>
      </c>
      <c r="E134" s="157"/>
      <c r="F134" s="157"/>
      <c r="G134" s="157"/>
      <c r="H134" s="157"/>
      <c r="I134" s="157"/>
      <c r="J134" s="157"/>
      <c r="K134" s="157"/>
      <c r="L134" s="157"/>
      <c r="M134" s="157"/>
      <c r="N134" s="158"/>
      <c r="O134" s="425">
        <f>O135-O133</f>
        <v>33</v>
      </c>
      <c r="P134" s="157"/>
      <c r="Q134" s="157"/>
      <c r="R134" s="158"/>
      <c r="S134" s="426">
        <f>O134/O135</f>
        <v>0.4714285714</v>
      </c>
      <c r="T134" s="157"/>
      <c r="U134" s="157"/>
      <c r="V134" s="158"/>
      <c r="W134" s="418"/>
      <c r="X134" s="418"/>
      <c r="Y134" s="418"/>
      <c r="Z134" s="418"/>
      <c r="AA134" s="418"/>
      <c r="AB134" s="418"/>
      <c r="AC134" s="418"/>
      <c r="AD134" s="418"/>
      <c r="AE134" s="418" t="str">
        <f t="shared" si="1"/>
        <v>Observado</v>
      </c>
      <c r="AF134" s="418">
        <f t="shared" si="2"/>
        <v>33</v>
      </c>
      <c r="AG134" s="418"/>
      <c r="AH134" s="418"/>
      <c r="AI134" s="418"/>
      <c r="AJ134" s="418"/>
      <c r="AK134" s="418"/>
      <c r="AL134" s="418"/>
      <c r="AM134" s="418"/>
      <c r="AN134" s="418"/>
      <c r="AO134" s="418"/>
      <c r="AP134" s="418"/>
      <c r="AQ134" s="418"/>
      <c r="AR134" s="418"/>
      <c r="AS134" s="418"/>
      <c r="AT134" s="418"/>
      <c r="AU134" s="418"/>
      <c r="AV134" s="418"/>
      <c r="AW134" s="418"/>
      <c r="AX134" s="418"/>
      <c r="AY134" s="418"/>
      <c r="AZ134" s="418"/>
      <c r="BA134" s="418"/>
      <c r="BB134" s="418"/>
      <c r="BC134" s="418"/>
      <c r="BD134" s="418"/>
      <c r="BE134" s="418"/>
      <c r="BF134" s="418"/>
    </row>
    <row r="135" ht="29.25" customHeight="1">
      <c r="C135" s="422"/>
      <c r="D135" s="427" t="s">
        <v>469</v>
      </c>
      <c r="E135" s="157"/>
      <c r="F135" s="157"/>
      <c r="G135" s="157"/>
      <c r="H135" s="157"/>
      <c r="I135" s="157"/>
      <c r="J135" s="157"/>
      <c r="K135" s="157"/>
      <c r="L135" s="157"/>
      <c r="M135" s="157"/>
      <c r="N135" s="158"/>
      <c r="O135" s="425">
        <v>70.0</v>
      </c>
      <c r="P135" s="157"/>
      <c r="Q135" s="157"/>
      <c r="R135" s="158"/>
      <c r="S135" s="426">
        <v>1.0</v>
      </c>
      <c r="T135" s="157"/>
      <c r="U135" s="157"/>
      <c r="V135" s="158"/>
      <c r="W135" s="418"/>
      <c r="X135" s="418"/>
      <c r="Y135" s="418"/>
      <c r="Z135" s="418"/>
      <c r="AA135" s="418"/>
      <c r="AB135" s="418"/>
      <c r="AC135" s="418"/>
      <c r="AD135" s="418"/>
      <c r="AE135" s="418"/>
      <c r="AF135" s="418"/>
      <c r="AG135" s="418"/>
      <c r="AH135" s="418"/>
      <c r="AI135" s="418"/>
      <c r="AJ135" s="418"/>
      <c r="AK135" s="418"/>
      <c r="AL135" s="418"/>
      <c r="AM135" s="418"/>
      <c r="AN135" s="418"/>
      <c r="AO135" s="418"/>
      <c r="AP135" s="418"/>
      <c r="AQ135" s="418"/>
      <c r="AR135" s="418"/>
      <c r="AS135" s="418"/>
      <c r="AT135" s="418"/>
      <c r="AU135" s="418"/>
      <c r="AV135" s="418"/>
      <c r="AW135" s="418"/>
      <c r="AX135" s="418"/>
      <c r="AY135" s="418"/>
      <c r="AZ135" s="418"/>
      <c r="BA135" s="418"/>
      <c r="BB135" s="418"/>
      <c r="BC135" s="418"/>
      <c r="BD135" s="418"/>
      <c r="BE135" s="418"/>
      <c r="BF135" s="418"/>
    </row>
    <row r="136" ht="29.25" customHeight="1">
      <c r="C136" s="421"/>
      <c r="D136" s="428"/>
      <c r="E136" s="428"/>
      <c r="F136" s="428"/>
      <c r="G136" s="429"/>
      <c r="H136" s="428"/>
      <c r="I136" s="418"/>
      <c r="J136" s="418"/>
      <c r="K136" s="419"/>
      <c r="L136" s="419"/>
      <c r="M136" s="419"/>
      <c r="N136" s="418"/>
      <c r="O136" s="418"/>
      <c r="P136" s="418"/>
      <c r="Q136" s="418"/>
      <c r="R136" s="418"/>
      <c r="S136" s="418"/>
      <c r="T136" s="418"/>
      <c r="U136" s="418"/>
      <c r="V136" s="418"/>
      <c r="W136" s="418"/>
      <c r="X136" s="418"/>
      <c r="Y136" s="418"/>
      <c r="Z136" s="418"/>
      <c r="AA136" s="418"/>
      <c r="AB136" s="418"/>
      <c r="AC136" s="418"/>
      <c r="AD136" s="418"/>
      <c r="AE136" s="418"/>
      <c r="AF136" s="418"/>
      <c r="AG136" s="418"/>
      <c r="AH136" s="418"/>
      <c r="AI136" s="418"/>
      <c r="AJ136" s="418"/>
      <c r="AK136" s="418"/>
      <c r="AL136" s="418"/>
      <c r="AM136" s="418"/>
      <c r="AN136" s="418"/>
      <c r="AO136" s="418"/>
      <c r="AP136" s="418"/>
      <c r="AQ136" s="418"/>
      <c r="AR136" s="418"/>
      <c r="AS136" s="418"/>
      <c r="AT136" s="418"/>
      <c r="AU136" s="418"/>
      <c r="AV136" s="418"/>
      <c r="AW136" s="418"/>
      <c r="AX136" s="418"/>
      <c r="AY136" s="418"/>
      <c r="AZ136" s="418"/>
      <c r="BA136" s="418"/>
      <c r="BB136" s="418"/>
      <c r="BC136" s="418"/>
      <c r="BD136" s="418"/>
      <c r="BE136" s="418"/>
      <c r="BF136" s="418"/>
    </row>
    <row r="137" ht="29.25" customHeight="1">
      <c r="C137" s="421"/>
      <c r="D137" s="428"/>
      <c r="E137" s="428"/>
      <c r="F137" s="428"/>
      <c r="G137" s="429"/>
      <c r="H137" s="428"/>
      <c r="I137" s="418"/>
      <c r="J137" s="418"/>
      <c r="K137" s="419"/>
      <c r="L137" s="419"/>
      <c r="M137" s="419"/>
      <c r="N137" s="418"/>
      <c r="O137" s="418"/>
      <c r="P137" s="418"/>
      <c r="Q137" s="418"/>
      <c r="R137" s="418"/>
      <c r="S137" s="418"/>
      <c r="T137" s="418"/>
      <c r="U137" s="418"/>
      <c r="V137" s="418"/>
      <c r="W137" s="418"/>
      <c r="X137" s="418"/>
      <c r="Y137" s="418"/>
      <c r="Z137" s="418"/>
      <c r="AA137" s="418"/>
      <c r="AB137" s="418"/>
      <c r="AC137" s="418"/>
      <c r="AD137" s="418"/>
      <c r="AE137" s="418"/>
      <c r="AF137" s="418"/>
      <c r="AG137" s="418"/>
      <c r="AH137" s="418"/>
      <c r="AI137" s="418"/>
      <c r="AJ137" s="418"/>
      <c r="AK137" s="418"/>
      <c r="AL137" s="418"/>
      <c r="AM137" s="418"/>
      <c r="AN137" s="418"/>
      <c r="AO137" s="418"/>
      <c r="AP137" s="418"/>
      <c r="AQ137" s="418"/>
      <c r="AR137" s="418"/>
      <c r="AS137" s="418"/>
      <c r="AT137" s="418"/>
      <c r="AU137" s="418"/>
      <c r="AV137" s="418"/>
      <c r="AW137" s="418"/>
      <c r="AX137" s="418"/>
      <c r="AY137" s="418"/>
      <c r="AZ137" s="418"/>
      <c r="BA137" s="418"/>
      <c r="BB137" s="418"/>
      <c r="BC137" s="418"/>
      <c r="BD137" s="418"/>
      <c r="BE137" s="418"/>
      <c r="BF137" s="418"/>
    </row>
    <row r="138" ht="29.25" customHeight="1">
      <c r="C138" s="421"/>
      <c r="D138" s="428"/>
      <c r="E138" s="428"/>
      <c r="F138" s="428"/>
      <c r="G138" s="429"/>
      <c r="H138" s="428"/>
      <c r="I138" s="418"/>
      <c r="J138" s="418"/>
      <c r="K138" s="419"/>
      <c r="L138" s="419"/>
      <c r="M138" s="419"/>
      <c r="N138" s="418"/>
      <c r="O138" s="418"/>
      <c r="P138" s="418"/>
      <c r="Q138" s="418"/>
      <c r="R138" s="418"/>
      <c r="S138" s="418"/>
      <c r="T138" s="418"/>
      <c r="U138" s="418"/>
      <c r="V138" s="418"/>
      <c r="W138" s="418"/>
      <c r="X138" s="418"/>
      <c r="Y138" s="418"/>
      <c r="Z138" s="418"/>
      <c r="AA138" s="418"/>
      <c r="AB138" s="418"/>
      <c r="AC138" s="418"/>
      <c r="AD138" s="418"/>
      <c r="AE138" s="418"/>
      <c r="AF138" s="418"/>
      <c r="AG138" s="418"/>
      <c r="AH138" s="418"/>
      <c r="AI138" s="418"/>
      <c r="AJ138" s="418"/>
      <c r="AK138" s="418"/>
      <c r="AL138" s="418"/>
      <c r="AM138" s="418"/>
      <c r="AN138" s="418"/>
      <c r="AO138" s="418"/>
      <c r="AP138" s="418"/>
      <c r="AQ138" s="418"/>
      <c r="AR138" s="418"/>
      <c r="AS138" s="418"/>
      <c r="AT138" s="418"/>
      <c r="AU138" s="418"/>
      <c r="AV138" s="418"/>
      <c r="AW138" s="418"/>
      <c r="AX138" s="418"/>
      <c r="AY138" s="418"/>
      <c r="AZ138" s="418"/>
      <c r="BA138" s="418"/>
      <c r="BB138" s="418"/>
      <c r="BC138" s="418"/>
      <c r="BD138" s="418"/>
      <c r="BE138" s="418"/>
      <c r="BF138" s="418"/>
    </row>
    <row r="139" ht="29.25" customHeight="1">
      <c r="C139" s="420" t="s">
        <v>844</v>
      </c>
      <c r="D139" s="430"/>
      <c r="E139" s="430"/>
      <c r="F139" s="430"/>
      <c r="G139" s="430"/>
      <c r="H139" s="430"/>
      <c r="I139" s="418"/>
      <c r="J139" s="418"/>
      <c r="K139" s="419"/>
      <c r="L139" s="419"/>
      <c r="M139" s="419"/>
      <c r="N139" s="418"/>
      <c r="O139" s="418"/>
      <c r="P139" s="418"/>
      <c r="Q139" s="418"/>
      <c r="R139" s="418"/>
      <c r="S139" s="418"/>
      <c r="T139" s="418"/>
      <c r="U139" s="418"/>
      <c r="V139" s="418"/>
      <c r="W139" s="418"/>
      <c r="X139" s="418"/>
      <c r="Y139" s="418"/>
      <c r="Z139" s="418"/>
      <c r="AA139" s="418"/>
      <c r="AB139" s="418"/>
      <c r="AC139" s="418"/>
      <c r="AD139" s="418"/>
      <c r="AE139" s="418"/>
      <c r="AF139" s="418"/>
      <c r="AG139" s="418"/>
      <c r="AH139" s="418"/>
      <c r="AI139" s="418"/>
      <c r="AJ139" s="418"/>
      <c r="AK139" s="418"/>
      <c r="AL139" s="418"/>
      <c r="AM139" s="418"/>
      <c r="AN139" s="418"/>
      <c r="AO139" s="418"/>
      <c r="AP139" s="418"/>
      <c r="AQ139" s="418"/>
      <c r="AR139" s="418"/>
      <c r="AS139" s="418"/>
      <c r="AT139" s="418"/>
      <c r="AU139" s="418"/>
      <c r="AV139" s="418"/>
      <c r="AW139" s="418"/>
      <c r="AX139" s="418"/>
      <c r="AY139" s="418"/>
      <c r="AZ139" s="418"/>
      <c r="BA139" s="418"/>
      <c r="BB139" s="418"/>
      <c r="BC139" s="418"/>
      <c r="BD139" s="418"/>
      <c r="BE139" s="418"/>
      <c r="BF139" s="418"/>
    </row>
    <row r="140" ht="9.0" customHeight="1"/>
    <row r="141" ht="29.25" customHeight="1">
      <c r="C141" s="422"/>
      <c r="D141" s="427" t="s">
        <v>845</v>
      </c>
      <c r="E141" s="157"/>
      <c r="F141" s="157"/>
      <c r="G141" s="157"/>
      <c r="H141" s="157"/>
      <c r="I141" s="157"/>
      <c r="J141" s="157"/>
      <c r="K141" s="158"/>
      <c r="L141" s="427" t="s">
        <v>846</v>
      </c>
      <c r="M141" s="157"/>
      <c r="N141" s="157"/>
      <c r="O141" s="157"/>
      <c r="P141" s="157"/>
      <c r="Q141" s="157"/>
      <c r="R141" s="157"/>
      <c r="S141" s="158"/>
      <c r="T141" s="427" t="s">
        <v>847</v>
      </c>
      <c r="U141" s="157"/>
      <c r="V141" s="157"/>
      <c r="W141" s="157"/>
      <c r="X141" s="157"/>
      <c r="Y141" s="157"/>
      <c r="Z141" s="157"/>
      <c r="AA141" s="157"/>
      <c r="AB141" s="157"/>
      <c r="AC141" s="157"/>
      <c r="AD141" s="157"/>
      <c r="AE141" s="157"/>
      <c r="AF141" s="157"/>
      <c r="AG141" s="157"/>
      <c r="AH141" s="157"/>
      <c r="AI141" s="157"/>
      <c r="AJ141" s="157"/>
      <c r="AK141" s="157"/>
      <c r="AL141" s="157"/>
      <c r="AM141" s="157"/>
      <c r="AN141" s="157"/>
      <c r="AO141" s="157"/>
      <c r="AP141" s="157"/>
      <c r="AQ141" s="157"/>
      <c r="AR141" s="157"/>
      <c r="AS141" s="157"/>
      <c r="AT141" s="157"/>
      <c r="AU141" s="157"/>
      <c r="AV141" s="157"/>
      <c r="AW141" s="157"/>
      <c r="AX141" s="157"/>
      <c r="AY141" s="157"/>
      <c r="AZ141" s="157"/>
      <c r="BA141" s="157"/>
      <c r="BB141" s="157"/>
      <c r="BC141" s="157"/>
      <c r="BD141" s="157"/>
      <c r="BE141" s="157"/>
      <c r="BF141" s="158"/>
    </row>
    <row r="142" ht="29.25" customHeight="1">
      <c r="C142" s="422"/>
      <c r="D142" s="424" t="s">
        <v>848</v>
      </c>
      <c r="E142" s="157"/>
      <c r="F142" s="157"/>
      <c r="G142" s="157"/>
      <c r="H142" s="157"/>
      <c r="I142" s="157"/>
      <c r="J142" s="157"/>
      <c r="K142" s="158"/>
      <c r="L142" s="425" t="str">
        <f>IFERROR(VLOOKUP($Y$7&amp;$AW$7&amp;$D142,'PCPP-UDR'!$A$5:$T$597,11,0),"")</f>
        <v>COMPLETO</v>
      </c>
      <c r="M142" s="157"/>
      <c r="N142" s="157"/>
      <c r="O142" s="157"/>
      <c r="P142" s="157"/>
      <c r="Q142" s="157"/>
      <c r="R142" s="157"/>
      <c r="S142" s="158"/>
      <c r="T142" s="425" t="str">
        <f>IFERROR(VLOOKUP($Y$7&amp;$AW$7&amp;$D142,'PCPP-UDR'!$A$5:$T$597,13,0),"")</f>
        <v/>
      </c>
      <c r="U142" s="157"/>
      <c r="V142" s="157"/>
      <c r="W142" s="157"/>
      <c r="X142" s="157"/>
      <c r="Y142" s="157"/>
      <c r="Z142" s="157"/>
      <c r="AA142" s="157"/>
      <c r="AB142" s="157"/>
      <c r="AC142" s="157"/>
      <c r="AD142" s="157"/>
      <c r="AE142" s="157"/>
      <c r="AF142" s="157"/>
      <c r="AG142" s="157"/>
      <c r="AH142" s="157"/>
      <c r="AI142" s="157"/>
      <c r="AJ142" s="157"/>
      <c r="AK142" s="157"/>
      <c r="AL142" s="157"/>
      <c r="AM142" s="157"/>
      <c r="AN142" s="157"/>
      <c r="AO142" s="157"/>
      <c r="AP142" s="157"/>
      <c r="AQ142" s="157"/>
      <c r="AR142" s="157"/>
      <c r="AS142" s="157"/>
      <c r="AT142" s="157"/>
      <c r="AU142" s="157"/>
      <c r="AV142" s="157"/>
      <c r="AW142" s="157"/>
      <c r="AX142" s="157"/>
      <c r="AY142" s="157"/>
      <c r="AZ142" s="157"/>
      <c r="BA142" s="157"/>
      <c r="BB142" s="157"/>
      <c r="BC142" s="157"/>
      <c r="BD142" s="157"/>
      <c r="BE142" s="157"/>
      <c r="BF142" s="158"/>
    </row>
    <row r="143" ht="29.25" customHeight="1">
      <c r="C143" s="422"/>
      <c r="D143" s="424" t="s">
        <v>849</v>
      </c>
      <c r="E143" s="157"/>
      <c r="F143" s="157"/>
      <c r="G143" s="157"/>
      <c r="H143" s="157"/>
      <c r="I143" s="157"/>
      <c r="J143" s="157"/>
      <c r="K143" s="158"/>
      <c r="L143" s="425" t="str">
        <f>IFERROR(VLOOKUP($Y$7&amp;$AW$7&amp;$D143,'PCPP-UDR'!$A$5:$T$597,11,0),"")</f>
        <v>COMPLETO</v>
      </c>
      <c r="M143" s="157"/>
      <c r="N143" s="157"/>
      <c r="O143" s="157"/>
      <c r="P143" s="157"/>
      <c r="Q143" s="157"/>
      <c r="R143" s="157"/>
      <c r="S143" s="158"/>
      <c r="T143" s="425" t="str">
        <f>IFERROR(VLOOKUP($Y$7&amp;$AW$7&amp;$D143,'PCPP-UDR'!$A$5:$T$597,13,0),"")</f>
        <v/>
      </c>
      <c r="U143" s="157"/>
      <c r="V143" s="157"/>
      <c r="W143" s="157"/>
      <c r="X143" s="157"/>
      <c r="Y143" s="157"/>
      <c r="Z143" s="157"/>
      <c r="AA143" s="157"/>
      <c r="AB143" s="157"/>
      <c r="AC143" s="157"/>
      <c r="AD143" s="157"/>
      <c r="AE143" s="157"/>
      <c r="AF143" s="157"/>
      <c r="AG143" s="157"/>
      <c r="AH143" s="157"/>
      <c r="AI143" s="157"/>
      <c r="AJ143" s="157"/>
      <c r="AK143" s="157"/>
      <c r="AL143" s="157"/>
      <c r="AM143" s="157"/>
      <c r="AN143" s="157"/>
      <c r="AO143" s="157"/>
      <c r="AP143" s="157"/>
      <c r="AQ143" s="157"/>
      <c r="AR143" s="157"/>
      <c r="AS143" s="157"/>
      <c r="AT143" s="157"/>
      <c r="AU143" s="157"/>
      <c r="AV143" s="157"/>
      <c r="AW143" s="157"/>
      <c r="AX143" s="157"/>
      <c r="AY143" s="157"/>
      <c r="AZ143" s="157"/>
      <c r="BA143" s="157"/>
      <c r="BB143" s="157"/>
      <c r="BC143" s="157"/>
      <c r="BD143" s="157"/>
      <c r="BE143" s="157"/>
      <c r="BF143" s="158"/>
    </row>
    <row r="144" ht="29.25" customHeight="1">
      <c r="C144" s="422"/>
      <c r="D144" s="424" t="s">
        <v>850</v>
      </c>
      <c r="E144" s="157"/>
      <c r="F144" s="157"/>
      <c r="G144" s="157"/>
      <c r="H144" s="157"/>
      <c r="I144" s="157"/>
      <c r="J144" s="157"/>
      <c r="K144" s="158"/>
      <c r="L144" s="425" t="str">
        <f>IFERROR(VLOOKUP($Y$7&amp;$AW$7&amp;$D144,'PCPP-UDR'!$A$5:$T$597,11,0),"")</f>
        <v>COMPLETO</v>
      </c>
      <c r="M144" s="157"/>
      <c r="N144" s="157"/>
      <c r="O144" s="157"/>
      <c r="P144" s="157"/>
      <c r="Q144" s="157"/>
      <c r="R144" s="157"/>
      <c r="S144" s="158"/>
      <c r="T144" s="425" t="str">
        <f>IFERROR(VLOOKUP($Y$7&amp;$AW$7&amp;$D144,'PCPP-UDR'!$A$5:$T$597,13,0),"")</f>
        <v/>
      </c>
      <c r="U144" s="157"/>
      <c r="V144" s="157"/>
      <c r="W144" s="157"/>
      <c r="X144" s="157"/>
      <c r="Y144" s="157"/>
      <c r="Z144" s="157"/>
      <c r="AA144" s="157"/>
      <c r="AB144" s="157"/>
      <c r="AC144" s="157"/>
      <c r="AD144" s="157"/>
      <c r="AE144" s="157"/>
      <c r="AF144" s="157"/>
      <c r="AG144" s="157"/>
      <c r="AH144" s="157"/>
      <c r="AI144" s="157"/>
      <c r="AJ144" s="157"/>
      <c r="AK144" s="157"/>
      <c r="AL144" s="157"/>
      <c r="AM144" s="157"/>
      <c r="AN144" s="157"/>
      <c r="AO144" s="157"/>
      <c r="AP144" s="157"/>
      <c r="AQ144" s="157"/>
      <c r="AR144" s="157"/>
      <c r="AS144" s="157"/>
      <c r="AT144" s="157"/>
      <c r="AU144" s="157"/>
      <c r="AV144" s="157"/>
      <c r="AW144" s="157"/>
      <c r="AX144" s="157"/>
      <c r="AY144" s="157"/>
      <c r="AZ144" s="157"/>
      <c r="BA144" s="157"/>
      <c r="BB144" s="157"/>
      <c r="BC144" s="157"/>
      <c r="BD144" s="157"/>
      <c r="BE144" s="157"/>
      <c r="BF144" s="158"/>
    </row>
    <row r="145" ht="29.25" customHeight="1">
      <c r="C145" s="417"/>
      <c r="D145" s="417"/>
      <c r="E145" s="418"/>
      <c r="F145" s="418"/>
      <c r="G145" s="418"/>
      <c r="H145" s="418"/>
      <c r="I145" s="418"/>
      <c r="J145" s="418"/>
      <c r="K145" s="419"/>
      <c r="L145" s="419"/>
      <c r="M145" s="419"/>
      <c r="N145" s="418"/>
      <c r="O145" s="418"/>
      <c r="P145" s="418"/>
      <c r="Q145" s="418"/>
      <c r="R145" s="418"/>
      <c r="S145" s="418"/>
      <c r="T145" s="418"/>
      <c r="U145" s="418"/>
      <c r="V145" s="418"/>
      <c r="W145" s="418"/>
      <c r="X145" s="418"/>
      <c r="Y145" s="418"/>
      <c r="Z145" s="418"/>
      <c r="AA145" s="418"/>
      <c r="AB145" s="418"/>
      <c r="AC145" s="418"/>
      <c r="AD145" s="418"/>
      <c r="AE145" s="418"/>
      <c r="AF145" s="418"/>
      <c r="AG145" s="418"/>
      <c r="AH145" s="418"/>
      <c r="AI145" s="418"/>
      <c r="AJ145" s="418"/>
      <c r="AK145" s="418"/>
      <c r="AL145" s="418"/>
      <c r="AM145" s="418"/>
      <c r="AN145" s="418"/>
      <c r="AO145" s="418"/>
      <c r="AP145" s="418"/>
      <c r="AQ145" s="418"/>
      <c r="AR145" s="418"/>
      <c r="AS145" s="418"/>
      <c r="AT145" s="418"/>
      <c r="AU145" s="418"/>
      <c r="AV145" s="418"/>
      <c r="AW145" s="418"/>
      <c r="AX145" s="418"/>
      <c r="AY145" s="418"/>
      <c r="AZ145" s="418"/>
      <c r="BA145" s="418"/>
      <c r="BB145" s="418"/>
      <c r="BC145" s="418"/>
      <c r="BD145" s="418"/>
      <c r="BE145" s="418"/>
      <c r="BF145" s="418"/>
    </row>
    <row r="146" ht="29.25" customHeight="1">
      <c r="C146" s="417"/>
      <c r="D146" s="417"/>
      <c r="E146" s="418"/>
      <c r="F146" s="418"/>
      <c r="G146" s="418"/>
      <c r="H146" s="418"/>
      <c r="I146" s="418"/>
      <c r="J146" s="418"/>
      <c r="K146" s="419"/>
      <c r="L146" s="419"/>
      <c r="M146" s="419"/>
      <c r="N146" s="418"/>
      <c r="O146" s="418"/>
      <c r="P146" s="418"/>
      <c r="Q146" s="418"/>
      <c r="R146" s="418"/>
      <c r="S146" s="418"/>
      <c r="T146" s="418"/>
      <c r="U146" s="418"/>
      <c r="V146" s="418"/>
      <c r="W146" s="418"/>
      <c r="X146" s="418"/>
      <c r="Y146" s="418"/>
      <c r="Z146" s="418"/>
      <c r="AA146" s="418"/>
      <c r="AB146" s="418"/>
      <c r="AC146" s="418"/>
      <c r="AD146" s="418"/>
      <c r="AE146" s="418"/>
      <c r="AF146" s="418"/>
      <c r="AG146" s="418"/>
      <c r="AH146" s="418"/>
      <c r="AI146" s="418"/>
      <c r="AJ146" s="418"/>
      <c r="AK146" s="418"/>
      <c r="AL146" s="418"/>
      <c r="AM146" s="418"/>
      <c r="AN146" s="418"/>
      <c r="AO146" s="418"/>
      <c r="AP146" s="418"/>
      <c r="AQ146" s="418"/>
      <c r="AR146" s="418"/>
      <c r="AS146" s="418"/>
      <c r="AT146" s="418"/>
      <c r="AU146" s="418"/>
      <c r="AV146" s="418"/>
      <c r="AW146" s="418"/>
      <c r="AX146" s="418"/>
      <c r="AY146" s="418"/>
      <c r="AZ146" s="418"/>
      <c r="BA146" s="418"/>
      <c r="BB146" s="418"/>
      <c r="BC146" s="418"/>
      <c r="BD146" s="418"/>
      <c r="BE146" s="418"/>
      <c r="BF146" s="418"/>
    </row>
    <row r="147" ht="29.25" customHeight="1">
      <c r="C147" s="417"/>
      <c r="D147" s="417"/>
      <c r="E147" s="418"/>
      <c r="F147" s="418"/>
      <c r="G147" s="418"/>
      <c r="H147" s="418"/>
      <c r="I147" s="418"/>
      <c r="J147" s="418"/>
      <c r="K147" s="419"/>
      <c r="L147" s="419"/>
      <c r="M147" s="419"/>
      <c r="N147" s="418"/>
      <c r="O147" s="418"/>
      <c r="P147" s="418"/>
      <c r="Q147" s="418"/>
      <c r="R147" s="418"/>
      <c r="S147" s="418"/>
      <c r="T147" s="418"/>
      <c r="U147" s="418"/>
      <c r="V147" s="418"/>
      <c r="W147" s="418"/>
      <c r="X147" s="418"/>
      <c r="Y147" s="418"/>
      <c r="Z147" s="418"/>
      <c r="AA147" s="418"/>
      <c r="AB147" s="418"/>
      <c r="AC147" s="418"/>
      <c r="AD147" s="418"/>
      <c r="AE147" s="418"/>
      <c r="AF147" s="418"/>
      <c r="AG147" s="418"/>
      <c r="AH147" s="418"/>
      <c r="AI147" s="418"/>
      <c r="AJ147" s="418"/>
      <c r="AK147" s="418"/>
      <c r="AL147" s="418"/>
      <c r="AM147" s="418"/>
      <c r="AN147" s="418"/>
      <c r="AO147" s="418"/>
      <c r="AP147" s="418"/>
      <c r="AQ147" s="418"/>
      <c r="AR147" s="418"/>
      <c r="AS147" s="418"/>
      <c r="AT147" s="418"/>
      <c r="AU147" s="418"/>
      <c r="AV147" s="418"/>
      <c r="AW147" s="418"/>
      <c r="AX147" s="418"/>
      <c r="AY147" s="418"/>
      <c r="AZ147" s="418"/>
      <c r="BA147" s="418"/>
      <c r="BB147" s="418"/>
      <c r="BC147" s="418"/>
      <c r="BD147" s="418"/>
      <c r="BE147" s="418"/>
      <c r="BF147" s="418"/>
    </row>
    <row r="148" ht="29.25" customHeight="1">
      <c r="C148" s="417"/>
      <c r="D148" s="417"/>
      <c r="E148" s="418"/>
      <c r="F148" s="418"/>
      <c r="G148" s="418"/>
      <c r="H148" s="418"/>
      <c r="I148" s="418"/>
      <c r="J148" s="418"/>
      <c r="K148" s="419"/>
      <c r="L148" s="419"/>
      <c r="M148" s="419"/>
      <c r="N148" s="418"/>
      <c r="O148" s="418"/>
      <c r="P148" s="418"/>
      <c r="Q148" s="418"/>
      <c r="R148" s="418"/>
      <c r="S148" s="418"/>
      <c r="T148" s="418"/>
      <c r="U148" s="418"/>
      <c r="V148" s="418"/>
      <c r="W148" s="418"/>
      <c r="X148" s="418"/>
      <c r="Y148" s="418"/>
      <c r="Z148" s="418"/>
      <c r="AA148" s="418"/>
      <c r="AB148" s="418"/>
      <c r="AC148" s="418"/>
      <c r="AD148" s="418"/>
      <c r="AE148" s="418"/>
      <c r="AF148" s="418"/>
      <c r="AG148" s="418"/>
      <c r="AH148" s="418"/>
      <c r="AI148" s="418"/>
      <c r="AJ148" s="418"/>
      <c r="AK148" s="418"/>
      <c r="AL148" s="418"/>
      <c r="AM148" s="418"/>
      <c r="AN148" s="418"/>
      <c r="AO148" s="418"/>
      <c r="AP148" s="418"/>
      <c r="AQ148" s="418"/>
      <c r="AR148" s="418"/>
      <c r="AS148" s="418"/>
      <c r="AT148" s="418"/>
      <c r="AU148" s="418"/>
      <c r="AV148" s="418"/>
      <c r="AW148" s="418"/>
      <c r="AX148" s="418"/>
      <c r="AY148" s="418"/>
      <c r="AZ148" s="418"/>
      <c r="BA148" s="418"/>
      <c r="BB148" s="418"/>
      <c r="BC148" s="418"/>
      <c r="BD148" s="418"/>
      <c r="BE148" s="418"/>
      <c r="BF148" s="418"/>
    </row>
    <row r="149" ht="29.25" customHeight="1">
      <c r="C149" s="417"/>
      <c r="D149" s="417"/>
      <c r="E149" s="418"/>
      <c r="F149" s="418"/>
      <c r="G149" s="418"/>
      <c r="H149" s="418"/>
      <c r="I149" s="418"/>
      <c r="J149" s="418"/>
      <c r="K149" s="419"/>
      <c r="L149" s="419"/>
      <c r="M149" s="419"/>
      <c r="N149" s="418"/>
      <c r="O149" s="418"/>
      <c r="P149" s="418"/>
      <c r="Q149" s="418"/>
      <c r="R149" s="418"/>
      <c r="S149" s="418"/>
      <c r="T149" s="418"/>
      <c r="U149" s="418"/>
      <c r="V149" s="418"/>
      <c r="W149" s="418"/>
      <c r="X149" s="418"/>
      <c r="Y149" s="418"/>
      <c r="Z149" s="418"/>
      <c r="AA149" s="418"/>
      <c r="AB149" s="418"/>
      <c r="AC149" s="418"/>
      <c r="AD149" s="418"/>
      <c r="AE149" s="418"/>
      <c r="AF149" s="418"/>
      <c r="AG149" s="418"/>
      <c r="AH149" s="418"/>
      <c r="AI149" s="418"/>
      <c r="AJ149" s="418"/>
      <c r="AK149" s="418"/>
      <c r="AL149" s="418"/>
      <c r="AM149" s="418"/>
      <c r="AN149" s="418"/>
      <c r="AO149" s="418"/>
      <c r="AP149" s="418"/>
      <c r="AQ149" s="418"/>
      <c r="AR149" s="418"/>
      <c r="AS149" s="418"/>
      <c r="AT149" s="418"/>
      <c r="AU149" s="418"/>
      <c r="AV149" s="418"/>
      <c r="AW149" s="418"/>
      <c r="AX149" s="418"/>
      <c r="AY149" s="418"/>
      <c r="AZ149" s="418"/>
      <c r="BA149" s="418"/>
      <c r="BB149" s="418"/>
      <c r="BC149" s="418"/>
      <c r="BD149" s="418"/>
      <c r="BE149" s="418"/>
      <c r="BF149" s="418"/>
    </row>
    <row r="150" ht="29.25" customHeight="1">
      <c r="C150" s="417"/>
      <c r="D150" s="417"/>
      <c r="E150" s="418"/>
      <c r="F150" s="418"/>
      <c r="G150" s="418"/>
      <c r="H150" s="418"/>
      <c r="I150" s="418"/>
      <c r="J150" s="418"/>
      <c r="K150" s="419"/>
      <c r="L150" s="419"/>
      <c r="M150" s="419"/>
      <c r="N150" s="418"/>
      <c r="O150" s="418"/>
      <c r="P150" s="418"/>
      <c r="Q150" s="418"/>
      <c r="R150" s="418"/>
      <c r="S150" s="418"/>
      <c r="T150" s="418"/>
      <c r="U150" s="418"/>
      <c r="V150" s="418"/>
      <c r="W150" s="418"/>
      <c r="X150" s="418"/>
      <c r="Y150" s="418"/>
      <c r="Z150" s="418"/>
      <c r="AA150" s="418"/>
      <c r="AB150" s="418"/>
      <c r="AC150" s="418"/>
      <c r="AD150" s="418"/>
      <c r="AE150" s="418"/>
      <c r="AF150" s="418"/>
      <c r="AG150" s="418"/>
      <c r="AH150" s="418"/>
      <c r="AI150" s="418"/>
      <c r="AJ150" s="418"/>
      <c r="AK150" s="418"/>
      <c r="AL150" s="418"/>
      <c r="AM150" s="418"/>
      <c r="AN150" s="418"/>
      <c r="AO150" s="418"/>
      <c r="AP150" s="418"/>
      <c r="AQ150" s="418"/>
      <c r="AR150" s="418"/>
      <c r="AS150" s="418"/>
      <c r="AT150" s="418"/>
      <c r="AU150" s="418"/>
      <c r="AV150" s="418"/>
      <c r="AW150" s="418"/>
      <c r="AX150" s="418"/>
      <c r="AY150" s="418"/>
      <c r="AZ150" s="418"/>
      <c r="BA150" s="418"/>
      <c r="BB150" s="418"/>
      <c r="BC150" s="418"/>
      <c r="BD150" s="418"/>
      <c r="BE150" s="418"/>
      <c r="BF150" s="418"/>
    </row>
    <row r="151" ht="29.25" customHeight="1">
      <c r="C151" s="417"/>
      <c r="D151" s="417"/>
      <c r="E151" s="418"/>
      <c r="F151" s="418"/>
      <c r="G151" s="418"/>
      <c r="H151" s="418"/>
      <c r="I151" s="418"/>
      <c r="J151" s="406" t="s">
        <v>851</v>
      </c>
      <c r="K151" s="407"/>
      <c r="L151" s="407"/>
      <c r="M151" s="407"/>
      <c r="N151" s="407"/>
      <c r="O151" s="407"/>
      <c r="P151" s="407"/>
      <c r="Q151" s="407"/>
      <c r="R151" s="407"/>
      <c r="S151" s="407"/>
      <c r="T151" s="407"/>
      <c r="U151" s="407"/>
      <c r="V151" s="407"/>
      <c r="W151" s="407"/>
      <c r="X151" s="407"/>
      <c r="Y151" s="407"/>
      <c r="AF151" s="406" t="s">
        <v>831</v>
      </c>
      <c r="AG151" s="407"/>
      <c r="AH151" s="407"/>
      <c r="AI151" s="407"/>
      <c r="AJ151" s="407"/>
      <c r="AK151" s="407"/>
      <c r="AL151" s="407"/>
      <c r="AM151" s="407"/>
      <c r="AN151" s="407"/>
      <c r="AO151" s="407"/>
      <c r="AP151" s="407"/>
      <c r="AQ151" s="407"/>
      <c r="AR151" s="407"/>
      <c r="AS151" s="407"/>
      <c r="AT151" s="407"/>
      <c r="AU151" s="407"/>
      <c r="AV151" s="418"/>
      <c r="AW151" s="418"/>
      <c r="AX151" s="418"/>
      <c r="AY151" s="418"/>
      <c r="AZ151" s="418"/>
      <c r="BA151" s="418"/>
      <c r="BB151" s="418"/>
      <c r="BC151" s="418"/>
      <c r="BD151" s="418"/>
      <c r="BE151" s="418"/>
      <c r="BF151" s="418"/>
    </row>
    <row r="152" ht="29.25" customHeight="1"/>
    <row r="153" ht="27.75" customHeight="1"/>
    <row r="154" ht="27.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09">
    <mergeCell ref="Y17:BB17"/>
    <mergeCell ref="Y18:AM18"/>
    <mergeCell ref="AN18:BB18"/>
    <mergeCell ref="G6:BH6"/>
    <mergeCell ref="Y7:AP7"/>
    <mergeCell ref="AW7:BC7"/>
    <mergeCell ref="G8:BC8"/>
    <mergeCell ref="G10:BC10"/>
    <mergeCell ref="G12:BC13"/>
    <mergeCell ref="I17:X18"/>
    <mergeCell ref="Y24:AM24"/>
    <mergeCell ref="AN24:BB24"/>
    <mergeCell ref="I19:X19"/>
    <mergeCell ref="Y19:AM19"/>
    <mergeCell ref="AN19:BB19"/>
    <mergeCell ref="I23:X23"/>
    <mergeCell ref="Y23:AM23"/>
    <mergeCell ref="AN23:BB23"/>
    <mergeCell ref="I24:X24"/>
    <mergeCell ref="I28:X28"/>
    <mergeCell ref="Y28:AM28"/>
    <mergeCell ref="AN28:BB28"/>
    <mergeCell ref="I29:X29"/>
    <mergeCell ref="Y29:AM29"/>
    <mergeCell ref="AN29:BB29"/>
    <mergeCell ref="J32:Y32"/>
    <mergeCell ref="AF32:AU32"/>
    <mergeCell ref="C36:BG36"/>
    <mergeCell ref="E37:J37"/>
    <mergeCell ref="K37:M37"/>
    <mergeCell ref="N37:Q37"/>
    <mergeCell ref="R37:U37"/>
    <mergeCell ref="AZ37:BG37"/>
    <mergeCell ref="V51:AS51"/>
    <mergeCell ref="AT51:AY51"/>
    <mergeCell ref="AZ51:BG51"/>
    <mergeCell ref="V52:AS52"/>
    <mergeCell ref="AT52:AY52"/>
    <mergeCell ref="AZ52:BG52"/>
    <mergeCell ref="N39:Q39"/>
    <mergeCell ref="R39:U39"/>
    <mergeCell ref="N40:Q40"/>
    <mergeCell ref="R40:U40"/>
    <mergeCell ref="N41:Q41"/>
    <mergeCell ref="R41:U41"/>
    <mergeCell ref="C37:D37"/>
    <mergeCell ref="C38:D38"/>
    <mergeCell ref="E38:J38"/>
    <mergeCell ref="K38:M38"/>
    <mergeCell ref="N38:Q38"/>
    <mergeCell ref="R38:U38"/>
    <mergeCell ref="C39:D39"/>
    <mergeCell ref="E39:J39"/>
    <mergeCell ref="K39:M39"/>
    <mergeCell ref="C40:D40"/>
    <mergeCell ref="E40:J40"/>
    <mergeCell ref="K40:M40"/>
    <mergeCell ref="E41:J41"/>
    <mergeCell ref="K41:M41"/>
    <mergeCell ref="E42:J42"/>
    <mergeCell ref="K42:M42"/>
    <mergeCell ref="N42:Q42"/>
    <mergeCell ref="R42:U42"/>
    <mergeCell ref="K43:M43"/>
    <mergeCell ref="N43:Q43"/>
    <mergeCell ref="R43:U43"/>
    <mergeCell ref="N45:Q45"/>
    <mergeCell ref="R45:U45"/>
    <mergeCell ref="K50:M50"/>
    <mergeCell ref="N50:Q50"/>
    <mergeCell ref="N51:Q51"/>
    <mergeCell ref="R51:U51"/>
    <mergeCell ref="N52:Q52"/>
    <mergeCell ref="R52:U52"/>
    <mergeCell ref="C50:D50"/>
    <mergeCell ref="C51:D51"/>
    <mergeCell ref="E51:J51"/>
    <mergeCell ref="K51:M51"/>
    <mergeCell ref="E52:J52"/>
    <mergeCell ref="K52:M52"/>
    <mergeCell ref="V37:AS37"/>
    <mergeCell ref="AT37:AY37"/>
    <mergeCell ref="V38:AS38"/>
    <mergeCell ref="AT38:AY38"/>
    <mergeCell ref="AZ38:BG38"/>
    <mergeCell ref="AT39:AY39"/>
    <mergeCell ref="AZ39:BG39"/>
    <mergeCell ref="V39:AS39"/>
    <mergeCell ref="V40:AS40"/>
    <mergeCell ref="AT40:AY40"/>
    <mergeCell ref="AZ40:BG40"/>
    <mergeCell ref="V41:AS41"/>
    <mergeCell ref="AT41:AY41"/>
    <mergeCell ref="AZ41:BG41"/>
    <mergeCell ref="AT44:AY44"/>
    <mergeCell ref="AZ44:BG44"/>
    <mergeCell ref="V42:AS42"/>
    <mergeCell ref="AT42:AY42"/>
    <mergeCell ref="AZ42:BG42"/>
    <mergeCell ref="V43:AS43"/>
    <mergeCell ref="AT43:AY43"/>
    <mergeCell ref="AZ43:BG43"/>
    <mergeCell ref="V44:AS44"/>
    <mergeCell ref="E43:J43"/>
    <mergeCell ref="E44:J44"/>
    <mergeCell ref="K44:M44"/>
    <mergeCell ref="N44:Q44"/>
    <mergeCell ref="R44:U44"/>
    <mergeCell ref="E45:J45"/>
    <mergeCell ref="K45:M45"/>
    <mergeCell ref="E46:J46"/>
    <mergeCell ref="K46:M46"/>
    <mergeCell ref="N46:Q46"/>
    <mergeCell ref="R46:U46"/>
    <mergeCell ref="K47:M47"/>
    <mergeCell ref="N47:Q47"/>
    <mergeCell ref="R47:U47"/>
    <mergeCell ref="AT47:AY47"/>
    <mergeCell ref="AZ47:BG47"/>
    <mergeCell ref="V45:AS45"/>
    <mergeCell ref="AT45:AY45"/>
    <mergeCell ref="AZ45:BG45"/>
    <mergeCell ref="V46:AS46"/>
    <mergeCell ref="AT46:AY46"/>
    <mergeCell ref="AZ46:BG46"/>
    <mergeCell ref="V47:AS47"/>
    <mergeCell ref="AT50:AY50"/>
    <mergeCell ref="AZ50:BG50"/>
    <mergeCell ref="V48:AS48"/>
    <mergeCell ref="AT48:AY48"/>
    <mergeCell ref="AZ48:BG48"/>
    <mergeCell ref="V49:AS49"/>
    <mergeCell ref="AT49:AY49"/>
    <mergeCell ref="AZ49:BG49"/>
    <mergeCell ref="V50:AS50"/>
    <mergeCell ref="AT55:AY55"/>
    <mergeCell ref="AZ55:BG55"/>
    <mergeCell ref="V53:AS53"/>
    <mergeCell ref="AT53:AY53"/>
    <mergeCell ref="AZ53:BG53"/>
    <mergeCell ref="V54:AS54"/>
    <mergeCell ref="AT54:AY54"/>
    <mergeCell ref="AZ54:BG54"/>
    <mergeCell ref="V55:AS55"/>
    <mergeCell ref="AT58:AY58"/>
    <mergeCell ref="AZ58:BG58"/>
    <mergeCell ref="V56:AS56"/>
    <mergeCell ref="AT56:AY56"/>
    <mergeCell ref="AZ56:BG56"/>
    <mergeCell ref="V57:AS57"/>
    <mergeCell ref="AT57:AY57"/>
    <mergeCell ref="AZ57:BG57"/>
    <mergeCell ref="V58:AS58"/>
    <mergeCell ref="V63:AS63"/>
    <mergeCell ref="V64:AS64"/>
    <mergeCell ref="V65:AS65"/>
    <mergeCell ref="V59:AS59"/>
    <mergeCell ref="AT59:AY59"/>
    <mergeCell ref="AZ59:BG59"/>
    <mergeCell ref="V60:AS60"/>
    <mergeCell ref="AT60:AY60"/>
    <mergeCell ref="AZ60:BG60"/>
    <mergeCell ref="V62:AS62"/>
    <mergeCell ref="C41:D41"/>
    <mergeCell ref="C42:D42"/>
    <mergeCell ref="C43:D43"/>
    <mergeCell ref="C44:D44"/>
    <mergeCell ref="C45:D45"/>
    <mergeCell ref="C46:D46"/>
    <mergeCell ref="C47:D47"/>
    <mergeCell ref="C59:D59"/>
    <mergeCell ref="C60:D60"/>
    <mergeCell ref="C52:D52"/>
    <mergeCell ref="C53:D53"/>
    <mergeCell ref="C54:D54"/>
    <mergeCell ref="C55:D55"/>
    <mergeCell ref="C56:D56"/>
    <mergeCell ref="C57:D57"/>
    <mergeCell ref="C58:D58"/>
    <mergeCell ref="E60:J60"/>
    <mergeCell ref="E62:J62"/>
    <mergeCell ref="K62:M62"/>
    <mergeCell ref="N62:Q62"/>
    <mergeCell ref="R62:U62"/>
    <mergeCell ref="E63:J63"/>
    <mergeCell ref="K63:M63"/>
    <mergeCell ref="AT68:AY68"/>
    <mergeCell ref="AZ68:BG68"/>
    <mergeCell ref="N63:Q63"/>
    <mergeCell ref="R63:U63"/>
    <mergeCell ref="C66:BG66"/>
    <mergeCell ref="V67:AS67"/>
    <mergeCell ref="AT67:AY67"/>
    <mergeCell ref="AZ67:BG67"/>
    <mergeCell ref="V68:AS68"/>
    <mergeCell ref="AT71:AY71"/>
    <mergeCell ref="AZ71:BG71"/>
    <mergeCell ref="V69:AS69"/>
    <mergeCell ref="AT69:AY69"/>
    <mergeCell ref="AZ69:BG69"/>
    <mergeCell ref="V70:AS70"/>
    <mergeCell ref="AT70:AY70"/>
    <mergeCell ref="AZ70:BG70"/>
    <mergeCell ref="V71:AS71"/>
    <mergeCell ref="AT74:AY74"/>
    <mergeCell ref="AZ74:BG74"/>
    <mergeCell ref="V72:AS72"/>
    <mergeCell ref="AT72:AY72"/>
    <mergeCell ref="AZ72:BG72"/>
    <mergeCell ref="V73:AS73"/>
    <mergeCell ref="AT73:AY73"/>
    <mergeCell ref="AZ73:BG73"/>
    <mergeCell ref="V74:AS74"/>
    <mergeCell ref="E92:J92"/>
    <mergeCell ref="K92:M92"/>
    <mergeCell ref="N92:Q92"/>
    <mergeCell ref="R92:U92"/>
    <mergeCell ref="K93:M93"/>
    <mergeCell ref="N93:Q93"/>
    <mergeCell ref="R93:U93"/>
    <mergeCell ref="E93:J93"/>
    <mergeCell ref="E94:J94"/>
    <mergeCell ref="K94:M94"/>
    <mergeCell ref="N94:Q94"/>
    <mergeCell ref="R94:U94"/>
    <mergeCell ref="E95:J95"/>
    <mergeCell ref="K95:M95"/>
    <mergeCell ref="K84:M84"/>
    <mergeCell ref="N84:Q84"/>
    <mergeCell ref="N85:Q85"/>
    <mergeCell ref="R85:U85"/>
    <mergeCell ref="N86:Q86"/>
    <mergeCell ref="R86:U86"/>
    <mergeCell ref="C83:D83"/>
    <mergeCell ref="E83:J83"/>
    <mergeCell ref="K83:M83"/>
    <mergeCell ref="N83:Q83"/>
    <mergeCell ref="R83:U83"/>
    <mergeCell ref="E84:J84"/>
    <mergeCell ref="R84:U84"/>
    <mergeCell ref="C84:D84"/>
    <mergeCell ref="C85:D85"/>
    <mergeCell ref="E85:J85"/>
    <mergeCell ref="K85:M85"/>
    <mergeCell ref="C86:D86"/>
    <mergeCell ref="E86:J86"/>
    <mergeCell ref="K86:M86"/>
    <mergeCell ref="K88:M88"/>
    <mergeCell ref="N88:Q88"/>
    <mergeCell ref="N89:Q89"/>
    <mergeCell ref="R89:U89"/>
    <mergeCell ref="N90:Q90"/>
    <mergeCell ref="R90:U90"/>
    <mergeCell ref="C87:D87"/>
    <mergeCell ref="E87:J87"/>
    <mergeCell ref="K87:M87"/>
    <mergeCell ref="N87:Q87"/>
    <mergeCell ref="R87:U87"/>
    <mergeCell ref="E88:J88"/>
    <mergeCell ref="R88:U88"/>
    <mergeCell ref="C88:D88"/>
    <mergeCell ref="C89:D89"/>
    <mergeCell ref="E89:J89"/>
    <mergeCell ref="K89:M89"/>
    <mergeCell ref="C90:D90"/>
    <mergeCell ref="E90:J90"/>
    <mergeCell ref="K90:M90"/>
    <mergeCell ref="N95:Q95"/>
    <mergeCell ref="R95:U95"/>
    <mergeCell ref="C97:D97"/>
    <mergeCell ref="E97:J97"/>
    <mergeCell ref="K97:M97"/>
    <mergeCell ref="N97:Q97"/>
    <mergeCell ref="R97:U97"/>
    <mergeCell ref="E109:J109"/>
    <mergeCell ref="K109:M109"/>
    <mergeCell ref="C107:D107"/>
    <mergeCell ref="C108:D108"/>
    <mergeCell ref="E108:J108"/>
    <mergeCell ref="K108:M108"/>
    <mergeCell ref="N108:Q108"/>
    <mergeCell ref="R108:U108"/>
    <mergeCell ref="C109:D109"/>
    <mergeCell ref="K99:M99"/>
    <mergeCell ref="N99:Q99"/>
    <mergeCell ref="N100:Q100"/>
    <mergeCell ref="R100:U100"/>
    <mergeCell ref="N101:Q101"/>
    <mergeCell ref="R101:U101"/>
    <mergeCell ref="C98:D98"/>
    <mergeCell ref="E98:J98"/>
    <mergeCell ref="K98:M98"/>
    <mergeCell ref="N98:Q98"/>
    <mergeCell ref="R98:U98"/>
    <mergeCell ref="E99:J99"/>
    <mergeCell ref="R99:U99"/>
    <mergeCell ref="C99:D99"/>
    <mergeCell ref="C100:D100"/>
    <mergeCell ref="E100:J100"/>
    <mergeCell ref="K100:M100"/>
    <mergeCell ref="C101:D101"/>
    <mergeCell ref="E101:J101"/>
    <mergeCell ref="K101:M101"/>
    <mergeCell ref="K103:M103"/>
    <mergeCell ref="N103:Q103"/>
    <mergeCell ref="N104:Q104"/>
    <mergeCell ref="R104:U104"/>
    <mergeCell ref="N105:Q105"/>
    <mergeCell ref="R105:U105"/>
    <mergeCell ref="C102:D102"/>
    <mergeCell ref="E102:J102"/>
    <mergeCell ref="K102:M102"/>
    <mergeCell ref="N102:Q102"/>
    <mergeCell ref="R102:U102"/>
    <mergeCell ref="E103:J103"/>
    <mergeCell ref="R103:U103"/>
    <mergeCell ref="C103:D103"/>
    <mergeCell ref="C104:D104"/>
    <mergeCell ref="E104:J104"/>
    <mergeCell ref="K104:M104"/>
    <mergeCell ref="C105:D105"/>
    <mergeCell ref="E105:J105"/>
    <mergeCell ref="K105:M105"/>
    <mergeCell ref="N109:Q109"/>
    <mergeCell ref="R109:U109"/>
    <mergeCell ref="C110:D110"/>
    <mergeCell ref="E110:J110"/>
    <mergeCell ref="K110:M110"/>
    <mergeCell ref="N110:Q110"/>
    <mergeCell ref="R110:U110"/>
    <mergeCell ref="C119:D119"/>
    <mergeCell ref="E119:J119"/>
    <mergeCell ref="K119:M119"/>
    <mergeCell ref="N119:Q119"/>
    <mergeCell ref="R119:U119"/>
    <mergeCell ref="C120:D120"/>
    <mergeCell ref="E120:J120"/>
    <mergeCell ref="R120:U120"/>
    <mergeCell ref="K120:M120"/>
    <mergeCell ref="N120:Q120"/>
    <mergeCell ref="E122:J122"/>
    <mergeCell ref="K122:M122"/>
    <mergeCell ref="N122:Q122"/>
    <mergeCell ref="R122:U122"/>
    <mergeCell ref="E123:J123"/>
    <mergeCell ref="R123:U123"/>
    <mergeCell ref="K123:M123"/>
    <mergeCell ref="N123:Q123"/>
    <mergeCell ref="E124:J124"/>
    <mergeCell ref="K124:M124"/>
    <mergeCell ref="N124:Q124"/>
    <mergeCell ref="R124:U124"/>
    <mergeCell ref="E125:J125"/>
    <mergeCell ref="R125:U125"/>
    <mergeCell ref="K125:M125"/>
    <mergeCell ref="N125:Q125"/>
    <mergeCell ref="C127:D127"/>
    <mergeCell ref="E127:J127"/>
    <mergeCell ref="K127:M127"/>
    <mergeCell ref="N127:Q127"/>
    <mergeCell ref="R127:U127"/>
    <mergeCell ref="C128:D128"/>
    <mergeCell ref="E128:J128"/>
    <mergeCell ref="K128:M128"/>
    <mergeCell ref="N128:Q128"/>
    <mergeCell ref="R128:U128"/>
    <mergeCell ref="O132:R132"/>
    <mergeCell ref="S132:V132"/>
    <mergeCell ref="D132:N132"/>
    <mergeCell ref="D133:N133"/>
    <mergeCell ref="O133:R133"/>
    <mergeCell ref="S133:V133"/>
    <mergeCell ref="D134:N134"/>
    <mergeCell ref="O134:R134"/>
    <mergeCell ref="S134:V134"/>
    <mergeCell ref="S135:V135"/>
    <mergeCell ref="K112:M112"/>
    <mergeCell ref="N112:Q112"/>
    <mergeCell ref="N113:Q113"/>
    <mergeCell ref="R113:U113"/>
    <mergeCell ref="N114:Q114"/>
    <mergeCell ref="R114:U114"/>
    <mergeCell ref="C111:D111"/>
    <mergeCell ref="E111:J111"/>
    <mergeCell ref="K111:M111"/>
    <mergeCell ref="N111:Q111"/>
    <mergeCell ref="R111:U111"/>
    <mergeCell ref="E112:J112"/>
    <mergeCell ref="R112:U112"/>
    <mergeCell ref="C112:D112"/>
    <mergeCell ref="C113:D113"/>
    <mergeCell ref="E113:J113"/>
    <mergeCell ref="K113:M113"/>
    <mergeCell ref="C114:D114"/>
    <mergeCell ref="E114:J114"/>
    <mergeCell ref="K114:M114"/>
    <mergeCell ref="K116:M116"/>
    <mergeCell ref="N116:Q116"/>
    <mergeCell ref="N117:Q117"/>
    <mergeCell ref="R117:U117"/>
    <mergeCell ref="N118:Q118"/>
    <mergeCell ref="R118:U118"/>
    <mergeCell ref="C115:D115"/>
    <mergeCell ref="E115:J115"/>
    <mergeCell ref="K115:M115"/>
    <mergeCell ref="N115:Q115"/>
    <mergeCell ref="R115:U115"/>
    <mergeCell ref="E116:J116"/>
    <mergeCell ref="R116:U116"/>
    <mergeCell ref="C116:D116"/>
    <mergeCell ref="C117:D117"/>
    <mergeCell ref="E117:J117"/>
    <mergeCell ref="K117:M117"/>
    <mergeCell ref="C118:D118"/>
    <mergeCell ref="E118:J118"/>
    <mergeCell ref="K118:M118"/>
    <mergeCell ref="D143:K143"/>
    <mergeCell ref="D144:K144"/>
    <mergeCell ref="J151:Y151"/>
    <mergeCell ref="D135:N135"/>
    <mergeCell ref="O135:R135"/>
    <mergeCell ref="D141:K141"/>
    <mergeCell ref="L141:S141"/>
    <mergeCell ref="D142:K142"/>
    <mergeCell ref="L142:S142"/>
    <mergeCell ref="L143:S143"/>
    <mergeCell ref="L144:S144"/>
    <mergeCell ref="E56:J56"/>
    <mergeCell ref="E57:J57"/>
    <mergeCell ref="K57:M57"/>
    <mergeCell ref="N57:Q57"/>
    <mergeCell ref="R57:U57"/>
    <mergeCell ref="E58:J58"/>
    <mergeCell ref="K58:M58"/>
    <mergeCell ref="E59:J59"/>
    <mergeCell ref="K59:M59"/>
    <mergeCell ref="N59:Q59"/>
    <mergeCell ref="R59:U59"/>
    <mergeCell ref="K60:M60"/>
    <mergeCell ref="N60:Q60"/>
    <mergeCell ref="R60:U60"/>
    <mergeCell ref="E64:J64"/>
    <mergeCell ref="K64:M64"/>
    <mergeCell ref="N64:Q64"/>
    <mergeCell ref="R64:U64"/>
    <mergeCell ref="K65:M65"/>
    <mergeCell ref="N65:Q65"/>
    <mergeCell ref="R65:U65"/>
    <mergeCell ref="N68:Q68"/>
    <mergeCell ref="R68:U68"/>
    <mergeCell ref="E65:J65"/>
    <mergeCell ref="C67:D67"/>
    <mergeCell ref="E67:J67"/>
    <mergeCell ref="K67:M67"/>
    <mergeCell ref="N67:Q67"/>
    <mergeCell ref="R67:U67"/>
    <mergeCell ref="C68:D68"/>
    <mergeCell ref="E47:J47"/>
    <mergeCell ref="E48:J48"/>
    <mergeCell ref="K48:M48"/>
    <mergeCell ref="N48:Q48"/>
    <mergeCell ref="R48:U48"/>
    <mergeCell ref="C48:D48"/>
    <mergeCell ref="C49:D49"/>
    <mergeCell ref="E49:J49"/>
    <mergeCell ref="K49:M49"/>
    <mergeCell ref="N49:Q49"/>
    <mergeCell ref="R49:U49"/>
    <mergeCell ref="R50:U50"/>
    <mergeCell ref="N54:Q54"/>
    <mergeCell ref="R54:U54"/>
    <mergeCell ref="E50:J50"/>
    <mergeCell ref="E53:J53"/>
    <mergeCell ref="K53:M53"/>
    <mergeCell ref="N53:Q53"/>
    <mergeCell ref="R53:U53"/>
    <mergeCell ref="E54:J54"/>
    <mergeCell ref="K54:M54"/>
    <mergeCell ref="E55:J55"/>
    <mergeCell ref="K55:M55"/>
    <mergeCell ref="N55:Q55"/>
    <mergeCell ref="R55:U55"/>
    <mergeCell ref="K56:M56"/>
    <mergeCell ref="N56:Q56"/>
    <mergeCell ref="R56:U56"/>
    <mergeCell ref="N58:Q58"/>
    <mergeCell ref="R58:U58"/>
    <mergeCell ref="E68:J68"/>
    <mergeCell ref="K68:M68"/>
    <mergeCell ref="C69:D69"/>
    <mergeCell ref="E69:J69"/>
    <mergeCell ref="K69:M69"/>
    <mergeCell ref="N69:Q69"/>
    <mergeCell ref="R69:U69"/>
    <mergeCell ref="K79:M79"/>
    <mergeCell ref="N79:Q79"/>
    <mergeCell ref="C78:D78"/>
    <mergeCell ref="E78:J78"/>
    <mergeCell ref="K78:M78"/>
    <mergeCell ref="N78:Q78"/>
    <mergeCell ref="R78:U78"/>
    <mergeCell ref="E79:J79"/>
    <mergeCell ref="R79:U79"/>
    <mergeCell ref="E81:J81"/>
    <mergeCell ref="K81:M81"/>
    <mergeCell ref="C79:D79"/>
    <mergeCell ref="C80:D80"/>
    <mergeCell ref="E80:J80"/>
    <mergeCell ref="K80:M80"/>
    <mergeCell ref="N80:Q80"/>
    <mergeCell ref="R80:U80"/>
    <mergeCell ref="C81:D81"/>
    <mergeCell ref="K71:M71"/>
    <mergeCell ref="N71:Q71"/>
    <mergeCell ref="N72:Q72"/>
    <mergeCell ref="R72:U72"/>
    <mergeCell ref="N73:Q73"/>
    <mergeCell ref="R73:U73"/>
    <mergeCell ref="C70:D70"/>
    <mergeCell ref="E70:J70"/>
    <mergeCell ref="K70:M70"/>
    <mergeCell ref="N70:Q70"/>
    <mergeCell ref="R70:U70"/>
    <mergeCell ref="E71:J71"/>
    <mergeCell ref="R71:U71"/>
    <mergeCell ref="C71:D71"/>
    <mergeCell ref="C72:D72"/>
    <mergeCell ref="E72:J72"/>
    <mergeCell ref="K72:M72"/>
    <mergeCell ref="C73:D73"/>
    <mergeCell ref="E73:J73"/>
    <mergeCell ref="K73:M73"/>
    <mergeCell ref="K75:M75"/>
    <mergeCell ref="N75:Q75"/>
    <mergeCell ref="N76:Q76"/>
    <mergeCell ref="R76:U76"/>
    <mergeCell ref="N77:Q77"/>
    <mergeCell ref="R77:U77"/>
    <mergeCell ref="C74:D74"/>
    <mergeCell ref="E74:J74"/>
    <mergeCell ref="K74:M74"/>
    <mergeCell ref="N74:Q74"/>
    <mergeCell ref="R74:U74"/>
    <mergeCell ref="E75:J75"/>
    <mergeCell ref="R75:U75"/>
    <mergeCell ref="C75:D75"/>
    <mergeCell ref="C76:D76"/>
    <mergeCell ref="E76:J76"/>
    <mergeCell ref="K76:M76"/>
    <mergeCell ref="C77:D77"/>
    <mergeCell ref="E77:J77"/>
    <mergeCell ref="K77:M77"/>
    <mergeCell ref="N81:Q81"/>
    <mergeCell ref="R81:U81"/>
    <mergeCell ref="C82:D82"/>
    <mergeCell ref="E82:J82"/>
    <mergeCell ref="K82:M82"/>
    <mergeCell ref="N82:Q82"/>
    <mergeCell ref="R82:U82"/>
    <mergeCell ref="K107:M107"/>
    <mergeCell ref="N107:Q107"/>
    <mergeCell ref="C106:D106"/>
    <mergeCell ref="E106:J106"/>
    <mergeCell ref="K106:M106"/>
    <mergeCell ref="N106:Q106"/>
    <mergeCell ref="R106:U106"/>
    <mergeCell ref="E107:J107"/>
    <mergeCell ref="R107:U107"/>
    <mergeCell ref="AT113:AY113"/>
    <mergeCell ref="AZ113:BG113"/>
    <mergeCell ref="V111:AS111"/>
    <mergeCell ref="AT111:AY111"/>
    <mergeCell ref="AZ111:BG111"/>
    <mergeCell ref="V112:AS112"/>
    <mergeCell ref="AT112:AY112"/>
    <mergeCell ref="AZ112:BG112"/>
    <mergeCell ref="V113:AS113"/>
    <mergeCell ref="AT116:AY116"/>
    <mergeCell ref="AZ116:BG116"/>
    <mergeCell ref="V114:AS114"/>
    <mergeCell ref="AT114:AY114"/>
    <mergeCell ref="AZ114:BG114"/>
    <mergeCell ref="V115:AS115"/>
    <mergeCell ref="AT115:AY115"/>
    <mergeCell ref="AZ115:BG115"/>
    <mergeCell ref="V116:AS116"/>
    <mergeCell ref="AT119:AY119"/>
    <mergeCell ref="AZ119:BG119"/>
    <mergeCell ref="V117:AS117"/>
    <mergeCell ref="AT117:AY117"/>
    <mergeCell ref="AZ117:BG117"/>
    <mergeCell ref="V118:AS118"/>
    <mergeCell ref="AT118:AY118"/>
    <mergeCell ref="AZ118:BG118"/>
    <mergeCell ref="V119:AS119"/>
    <mergeCell ref="AT77:AY77"/>
    <mergeCell ref="AZ77:BG77"/>
    <mergeCell ref="V75:AS75"/>
    <mergeCell ref="AT75:AY75"/>
    <mergeCell ref="AZ75:BG75"/>
    <mergeCell ref="V76:AS76"/>
    <mergeCell ref="AT76:AY76"/>
    <mergeCell ref="AZ76:BG76"/>
    <mergeCell ref="V77:AS77"/>
    <mergeCell ref="AT80:AY80"/>
    <mergeCell ref="AZ80:BG80"/>
    <mergeCell ref="V78:AS78"/>
    <mergeCell ref="AT78:AY78"/>
    <mergeCell ref="AZ78:BG78"/>
    <mergeCell ref="V79:AS79"/>
    <mergeCell ref="AT79:AY79"/>
    <mergeCell ref="AZ79:BG79"/>
    <mergeCell ref="V80:AS80"/>
    <mergeCell ref="AT83:AY83"/>
    <mergeCell ref="AZ83:BG83"/>
    <mergeCell ref="V81:AS81"/>
    <mergeCell ref="AT81:AY81"/>
    <mergeCell ref="AZ81:BG81"/>
    <mergeCell ref="V82:AS82"/>
    <mergeCell ref="AT82:AY82"/>
    <mergeCell ref="AZ82:BG82"/>
    <mergeCell ref="V83:AS83"/>
    <mergeCell ref="V120:AS120"/>
    <mergeCell ref="AT120:AY120"/>
    <mergeCell ref="AZ120:BG120"/>
    <mergeCell ref="V122:AS122"/>
    <mergeCell ref="V123:AS123"/>
    <mergeCell ref="V124:AS124"/>
    <mergeCell ref="V125:AS125"/>
    <mergeCell ref="AT86:AY86"/>
    <mergeCell ref="AZ86:BG86"/>
    <mergeCell ref="V84:AS84"/>
    <mergeCell ref="AT84:AY84"/>
    <mergeCell ref="AZ84:BG84"/>
    <mergeCell ref="V85:AS85"/>
    <mergeCell ref="AT85:AY85"/>
    <mergeCell ref="AZ85:BG85"/>
    <mergeCell ref="V86:AS86"/>
    <mergeCell ref="AT89:AY89"/>
    <mergeCell ref="AZ89:BG89"/>
    <mergeCell ref="V87:AS87"/>
    <mergeCell ref="AT87:AY87"/>
    <mergeCell ref="AZ87:BG87"/>
    <mergeCell ref="V88:AS88"/>
    <mergeCell ref="AT88:AY88"/>
    <mergeCell ref="AZ88:BG88"/>
    <mergeCell ref="V89:AS89"/>
    <mergeCell ref="V90:AS90"/>
    <mergeCell ref="AT90:AY90"/>
    <mergeCell ref="AZ90:BG90"/>
    <mergeCell ref="V92:AS92"/>
    <mergeCell ref="V93:AS93"/>
    <mergeCell ref="V94:AS94"/>
    <mergeCell ref="C96:BG96"/>
    <mergeCell ref="V95:AS95"/>
    <mergeCell ref="V97:AS97"/>
    <mergeCell ref="AT97:AY97"/>
    <mergeCell ref="AZ97:BG97"/>
    <mergeCell ref="V98:AS98"/>
    <mergeCell ref="AT98:AY98"/>
    <mergeCell ref="AZ98:BG98"/>
    <mergeCell ref="AT101:AY101"/>
    <mergeCell ref="AZ101:BG101"/>
    <mergeCell ref="V99:AS99"/>
    <mergeCell ref="AT99:AY99"/>
    <mergeCell ref="AZ99:BG99"/>
    <mergeCell ref="V100:AS100"/>
    <mergeCell ref="AT100:AY100"/>
    <mergeCell ref="AZ100:BG100"/>
    <mergeCell ref="V101:AS101"/>
    <mergeCell ref="AT104:AY104"/>
    <mergeCell ref="AZ104:BG104"/>
    <mergeCell ref="V102:AS102"/>
    <mergeCell ref="AT102:AY102"/>
    <mergeCell ref="AZ102:BG102"/>
    <mergeCell ref="V103:AS103"/>
    <mergeCell ref="AT103:AY103"/>
    <mergeCell ref="AZ103:BG103"/>
    <mergeCell ref="V104:AS104"/>
    <mergeCell ref="AT107:AY107"/>
    <mergeCell ref="AZ107:BG107"/>
    <mergeCell ref="V105:AS105"/>
    <mergeCell ref="AT105:AY105"/>
    <mergeCell ref="AZ105:BG105"/>
    <mergeCell ref="V106:AS106"/>
    <mergeCell ref="AT106:AY106"/>
    <mergeCell ref="AZ106:BG106"/>
    <mergeCell ref="V107:AS107"/>
    <mergeCell ref="V108:AS108"/>
    <mergeCell ref="AT108:AY108"/>
    <mergeCell ref="AZ108:BG108"/>
    <mergeCell ref="V109:AS109"/>
    <mergeCell ref="AT109:AY109"/>
    <mergeCell ref="AZ109:BG109"/>
    <mergeCell ref="V110:AS110"/>
    <mergeCell ref="AT128:AY128"/>
    <mergeCell ref="AZ128:BG128"/>
    <mergeCell ref="T141:BF141"/>
    <mergeCell ref="T142:BF142"/>
    <mergeCell ref="T143:BF143"/>
    <mergeCell ref="T144:BF144"/>
    <mergeCell ref="AF151:AU151"/>
    <mergeCell ref="AT110:AY110"/>
    <mergeCell ref="AZ110:BG110"/>
    <mergeCell ref="C126:BG126"/>
    <mergeCell ref="V127:AS127"/>
    <mergeCell ref="AT127:AY127"/>
    <mergeCell ref="AZ127:BG127"/>
    <mergeCell ref="V128:AS128"/>
  </mergeCells>
  <conditionalFormatting sqref="R38:U60 R68:U90 R98:U120 R128:U128">
    <cfRule type="notContainsText" dxfId="9" priority="1" operator="notContains" text="Ninguno">
      <formula>ISERROR(SEARCH(("Ninguno"),(R38)))</formula>
    </cfRule>
  </conditionalFormatting>
  <dataValidations>
    <dataValidation type="list" allowBlank="1" showErrorMessage="1" sqref="Y7">
      <formula1>COD!$C$2:$C$77</formula1>
    </dataValidation>
  </dataValidations>
  <printOptions horizontalCentered="1" verticalCentered="1"/>
  <pageMargins bottom="0.46766881412550715" footer="0.0" header="0.0" left="0.021391245887278327" right="0.032086868830917485" top="0.1390430982673091"/>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2.63" defaultRowHeight="15.0"/>
  <cols>
    <col customWidth="1" min="1" max="1" width="2.38"/>
    <col customWidth="1" min="2" max="2" width="5.38"/>
    <col customWidth="1" min="3" max="3" width="3.63"/>
    <col customWidth="1" min="4" max="4" width="8.38"/>
    <col customWidth="1" min="5" max="5" width="6.0"/>
    <col customWidth="1" min="6" max="6" width="23.25"/>
    <col customWidth="1" min="7" max="7" width="4.5"/>
    <col customWidth="1" min="8" max="8" width="4.0"/>
    <col customWidth="1" min="9" max="9" width="6.63"/>
    <col customWidth="1" min="10" max="10" width="20.38"/>
    <col customWidth="1" min="11" max="11" width="7.25"/>
    <col customWidth="1" min="12" max="19" width="6.25"/>
    <col customWidth="1" min="20" max="20" width="2.88"/>
  </cols>
  <sheetData>
    <row r="1" ht="24.0" customHeight="1">
      <c r="H1" s="88"/>
      <c r="I1" s="42"/>
      <c r="J1" s="88"/>
      <c r="K1" s="88"/>
      <c r="L1" s="88"/>
      <c r="M1" s="88"/>
      <c r="N1" s="88"/>
      <c r="O1" s="88"/>
      <c r="P1" s="88"/>
      <c r="Q1" s="88"/>
      <c r="R1" s="88"/>
      <c r="S1" s="88"/>
    </row>
    <row r="2">
      <c r="B2" s="431"/>
      <c r="C2" s="431"/>
      <c r="D2" s="432"/>
      <c r="E2" s="433"/>
      <c r="F2" s="433"/>
      <c r="H2" s="434" t="s">
        <v>346</v>
      </c>
      <c r="I2" s="435"/>
      <c r="J2" s="436"/>
      <c r="K2" s="437"/>
      <c r="L2" s="438" t="s">
        <v>852</v>
      </c>
      <c r="M2" s="90"/>
      <c r="N2" s="90"/>
      <c r="O2" s="439"/>
      <c r="P2" s="440" t="s">
        <v>853</v>
      </c>
      <c r="Q2" s="90"/>
      <c r="R2" s="90"/>
      <c r="S2" s="91"/>
    </row>
    <row r="3" ht="18.0" customHeight="1">
      <c r="B3" s="441" t="s">
        <v>351</v>
      </c>
      <c r="C3" s="441" t="s">
        <v>346</v>
      </c>
      <c r="D3" s="442" t="s">
        <v>854</v>
      </c>
      <c r="E3" s="443" t="s">
        <v>1</v>
      </c>
      <c r="F3" s="443" t="s">
        <v>855</v>
      </c>
      <c r="H3" s="444"/>
      <c r="I3" s="445" t="s">
        <v>351</v>
      </c>
      <c r="J3" s="446" t="s">
        <v>0</v>
      </c>
      <c r="K3" s="447" t="s">
        <v>856</v>
      </c>
      <c r="L3" s="448" t="s">
        <v>857</v>
      </c>
      <c r="M3" s="449"/>
      <c r="N3" s="450" t="s">
        <v>354</v>
      </c>
      <c r="O3" s="449"/>
      <c r="P3" s="451" t="s">
        <v>361</v>
      </c>
      <c r="Q3" s="452" t="s">
        <v>841</v>
      </c>
      <c r="R3" s="452" t="s">
        <v>362</v>
      </c>
      <c r="S3" s="453" t="s">
        <v>841</v>
      </c>
    </row>
    <row r="4" ht="20.25" customHeight="1">
      <c r="A4" s="88"/>
      <c r="B4" s="454" t="s">
        <v>858</v>
      </c>
      <c r="C4" s="455">
        <v>1.0</v>
      </c>
      <c r="D4" s="456">
        <f>IFERROR('Numeración'!E4,"")</f>
        <v>45310</v>
      </c>
      <c r="E4" s="457" t="str">
        <f>IFERROR(VLOOKUP(F4,COD!$A$1:$B$1001,2,FALSE),"")</f>
        <v>RIS  2</v>
      </c>
      <c r="F4" s="458" t="str">
        <f>IFERROR('Numeración'!D4,"")</f>
        <v>C.S. SAN MIGUEL</v>
      </c>
      <c r="G4" s="88"/>
      <c r="H4" s="459">
        <v>1.0</v>
      </c>
      <c r="I4" s="460" t="str">
        <f>B4</f>
        <v>ENE</v>
      </c>
      <c r="J4" s="458" t="str">
        <f t="shared" ref="J4:J8" si="1">F4</f>
        <v>C.S. SAN MIGUEL</v>
      </c>
      <c r="K4" s="461">
        <f t="shared" ref="K4:K8" si="2">L4+N4</f>
        <v>70</v>
      </c>
      <c r="L4" s="462">
        <f t="shared" ref="L4:L8" si="3">70-$N4</f>
        <v>70</v>
      </c>
      <c r="M4" s="463">
        <f t="shared" ref="M4:M75" si="4">L4/K4</f>
        <v>1</v>
      </c>
      <c r="N4" s="462">
        <f t="shared" ref="N4:N8" si="5">SUM(P4,R4)</f>
        <v>0</v>
      </c>
      <c r="O4" s="463">
        <f t="shared" ref="O4:O75" si="6">N4/K4</f>
        <v>0</v>
      </c>
      <c r="P4" s="464" t="str">
        <f>IFERROR(VLOOKUP($I4&amp;$J4,'PCPP-UDR'!$A$4:$T$5998,11,FALSE),"")</f>
        <v/>
      </c>
      <c r="Q4" s="465">
        <f t="shared" ref="Q4:Q75" si="7">P4/K4</f>
        <v>0</v>
      </c>
      <c r="R4" s="462" t="str">
        <f>IFERROR(VLOOKUP($I4&amp;$J4,'PCPP-UDR'!$A$4:$T$5998,12,FALSE),"")</f>
        <v/>
      </c>
      <c r="S4" s="463">
        <f t="shared" ref="S4:S75" si="8">R4/K4</f>
        <v>0</v>
      </c>
      <c r="T4" s="88"/>
      <c r="U4" s="88"/>
      <c r="V4" s="88"/>
      <c r="W4" s="88"/>
      <c r="X4" s="88"/>
      <c r="Y4" s="88"/>
      <c r="Z4" s="88"/>
      <c r="AA4" s="88"/>
      <c r="AB4" s="88"/>
      <c r="AC4" s="88"/>
      <c r="AD4" s="88"/>
    </row>
    <row r="5" ht="20.25" customHeight="1">
      <c r="A5" s="88"/>
      <c r="B5" s="466"/>
      <c r="C5" s="455">
        <v>2.0</v>
      </c>
      <c r="D5" s="456" t="str">
        <f>IFERROR('Numeración'!E5,"")</f>
        <v/>
      </c>
      <c r="E5" s="457" t="str">
        <f>IFERROR(VLOOKUP(F5,COD!$A$1:$B$1001,2,FALSE),"")</f>
        <v/>
      </c>
      <c r="F5" s="458" t="str">
        <f>IFERROR('Numeración'!D5,"")</f>
        <v/>
      </c>
      <c r="G5" s="88"/>
      <c r="H5" s="459">
        <v>2.0</v>
      </c>
      <c r="I5" s="460" t="s">
        <v>858</v>
      </c>
      <c r="J5" s="458" t="str">
        <f t="shared" si="1"/>
        <v/>
      </c>
      <c r="K5" s="461">
        <f t="shared" si="2"/>
        <v>70</v>
      </c>
      <c r="L5" s="462">
        <f t="shared" si="3"/>
        <v>70</v>
      </c>
      <c r="M5" s="463">
        <f t="shared" si="4"/>
        <v>1</v>
      </c>
      <c r="N5" s="462">
        <f t="shared" si="5"/>
        <v>0</v>
      </c>
      <c r="O5" s="463">
        <f t="shared" si="6"/>
        <v>0</v>
      </c>
      <c r="P5" s="464" t="str">
        <f>IFERROR(VLOOKUP($I5&amp;$J5,'PCPP-UDR'!$A$4:$T$5998,11,FALSE),"")</f>
        <v/>
      </c>
      <c r="Q5" s="465">
        <f t="shared" si="7"/>
        <v>0</v>
      </c>
      <c r="R5" s="462" t="str">
        <f>IFERROR(VLOOKUP($I5&amp;$J5,'PCPP-UDR'!$A$4:$T$5998,12,FALSE),"")</f>
        <v/>
      </c>
      <c r="S5" s="463">
        <f t="shared" si="8"/>
        <v>0</v>
      </c>
      <c r="T5" s="88"/>
      <c r="U5" s="88"/>
      <c r="V5" s="88"/>
      <c r="W5" s="88"/>
      <c r="X5" s="88"/>
      <c r="Y5" s="88"/>
      <c r="Z5" s="88"/>
      <c r="AA5" s="88"/>
      <c r="AB5" s="88"/>
      <c r="AC5" s="88"/>
      <c r="AD5" s="88"/>
    </row>
    <row r="6" ht="20.25" customHeight="1">
      <c r="A6" s="88"/>
      <c r="B6" s="466"/>
      <c r="C6" s="455">
        <v>3.0</v>
      </c>
      <c r="D6" s="456" t="str">
        <f>IFERROR('Numeración'!E6,"")</f>
        <v/>
      </c>
      <c r="E6" s="457" t="str">
        <f>IFERROR(VLOOKUP(F6,COD!$A$1:$B$1001,2,FALSE),"")</f>
        <v/>
      </c>
      <c r="F6" s="458" t="str">
        <f>IFERROR('Numeración'!D6,"")</f>
        <v/>
      </c>
      <c r="G6" s="88"/>
      <c r="H6" s="459">
        <v>3.0</v>
      </c>
      <c r="I6" s="460" t="s">
        <v>858</v>
      </c>
      <c r="J6" s="458" t="str">
        <f t="shared" si="1"/>
        <v/>
      </c>
      <c r="K6" s="461">
        <f t="shared" si="2"/>
        <v>70</v>
      </c>
      <c r="L6" s="462">
        <f t="shared" si="3"/>
        <v>70</v>
      </c>
      <c r="M6" s="463">
        <f t="shared" si="4"/>
        <v>1</v>
      </c>
      <c r="N6" s="462">
        <f t="shared" si="5"/>
        <v>0</v>
      </c>
      <c r="O6" s="463">
        <f t="shared" si="6"/>
        <v>0</v>
      </c>
      <c r="P6" s="464" t="str">
        <f>IFERROR(VLOOKUP($I6&amp;$J6,'PCPP-UDR'!$A$4:$T$5998,11,FALSE),"")</f>
        <v/>
      </c>
      <c r="Q6" s="465">
        <f t="shared" si="7"/>
        <v>0</v>
      </c>
      <c r="R6" s="462" t="str">
        <f>IFERROR(VLOOKUP($I6&amp;$J6,'PCPP-UDR'!$A$4:$T$5998,12,FALSE),"")</f>
        <v/>
      </c>
      <c r="S6" s="463">
        <f t="shared" si="8"/>
        <v>0</v>
      </c>
      <c r="T6" s="88"/>
      <c r="U6" s="88"/>
      <c r="V6" s="88"/>
      <c r="W6" s="88"/>
      <c r="X6" s="88"/>
      <c r="Y6" s="88"/>
      <c r="Z6" s="88"/>
      <c r="AA6" s="88"/>
      <c r="AB6" s="88"/>
      <c r="AC6" s="88"/>
      <c r="AD6" s="88"/>
    </row>
    <row r="7" ht="20.25" customHeight="1">
      <c r="A7" s="88"/>
      <c r="B7" s="466"/>
      <c r="C7" s="455">
        <v>4.0</v>
      </c>
      <c r="D7" s="456" t="str">
        <f>IFERROR('Numeración'!E7,"")</f>
        <v/>
      </c>
      <c r="E7" s="457" t="str">
        <f>IFERROR(VLOOKUP(F7,COD!$A$1:$B$1001,2,FALSE),"")</f>
        <v/>
      </c>
      <c r="F7" s="458" t="str">
        <f>IFERROR('Numeración'!D7,"")</f>
        <v/>
      </c>
      <c r="G7" s="88"/>
      <c r="H7" s="459">
        <v>4.0</v>
      </c>
      <c r="I7" s="460" t="s">
        <v>858</v>
      </c>
      <c r="J7" s="458" t="str">
        <f t="shared" si="1"/>
        <v/>
      </c>
      <c r="K7" s="461">
        <f t="shared" si="2"/>
        <v>70</v>
      </c>
      <c r="L7" s="462">
        <f t="shared" si="3"/>
        <v>70</v>
      </c>
      <c r="M7" s="463">
        <f t="shared" si="4"/>
        <v>1</v>
      </c>
      <c r="N7" s="462">
        <f t="shared" si="5"/>
        <v>0</v>
      </c>
      <c r="O7" s="463">
        <f t="shared" si="6"/>
        <v>0</v>
      </c>
      <c r="P7" s="464" t="str">
        <f>IFERROR(VLOOKUP($I7&amp;$J7,'PCPP-UDR'!$A$4:$T$5998,11,FALSE),"")</f>
        <v/>
      </c>
      <c r="Q7" s="465">
        <f t="shared" si="7"/>
        <v>0</v>
      </c>
      <c r="R7" s="462" t="str">
        <f>IFERROR(VLOOKUP($I7&amp;$J7,'PCPP-UDR'!$A$4:$T$5998,12,FALSE),"")</f>
        <v/>
      </c>
      <c r="S7" s="463">
        <f t="shared" si="8"/>
        <v>0</v>
      </c>
      <c r="T7" s="88"/>
      <c r="U7" s="88"/>
      <c r="V7" s="88"/>
      <c r="W7" s="88"/>
      <c r="X7" s="88"/>
      <c r="Y7" s="88"/>
      <c r="Z7" s="88"/>
      <c r="AA7" s="88"/>
      <c r="AB7" s="88"/>
      <c r="AC7" s="88"/>
      <c r="AD7" s="88"/>
    </row>
    <row r="8" ht="20.25" customHeight="1">
      <c r="A8" s="88"/>
      <c r="B8" s="467"/>
      <c r="C8" s="468">
        <v>5.0</v>
      </c>
      <c r="D8" s="469" t="str">
        <f>IFERROR('Numeración'!E8,"")</f>
        <v/>
      </c>
      <c r="E8" s="470" t="str">
        <f>IFERROR(VLOOKUP(F8,COD!$A$1:$B$1001,2,FALSE),"")</f>
        <v/>
      </c>
      <c r="F8" s="471" t="str">
        <f>IFERROR('Numeración'!D8,"")</f>
        <v/>
      </c>
      <c r="G8" s="88"/>
      <c r="H8" s="459">
        <v>5.0</v>
      </c>
      <c r="I8" s="460" t="s">
        <v>858</v>
      </c>
      <c r="J8" s="472" t="str">
        <f t="shared" si="1"/>
        <v/>
      </c>
      <c r="K8" s="461">
        <f t="shared" si="2"/>
        <v>70</v>
      </c>
      <c r="L8" s="462">
        <f t="shared" si="3"/>
        <v>70</v>
      </c>
      <c r="M8" s="463">
        <f t="shared" si="4"/>
        <v>1</v>
      </c>
      <c r="N8" s="462">
        <f t="shared" si="5"/>
        <v>0</v>
      </c>
      <c r="O8" s="463">
        <f t="shared" si="6"/>
        <v>0</v>
      </c>
      <c r="P8" s="464" t="str">
        <f>IFERROR(VLOOKUP($I8&amp;$J8,'PCPP-UDR'!$A$4:$T$5998,11,FALSE),"")</f>
        <v/>
      </c>
      <c r="Q8" s="465">
        <f t="shared" si="7"/>
        <v>0</v>
      </c>
      <c r="R8" s="462" t="str">
        <f>IFERROR(VLOOKUP($I8&amp;$J8,'PCPP-UDR'!$A$4:$T$5998,12,FALSE),"")</f>
        <v/>
      </c>
      <c r="S8" s="463">
        <f t="shared" si="8"/>
        <v>0</v>
      </c>
      <c r="T8" s="88"/>
      <c r="U8" s="88"/>
      <c r="V8" s="88"/>
      <c r="W8" s="88"/>
      <c r="X8" s="88"/>
      <c r="Y8" s="88"/>
      <c r="Z8" s="88"/>
      <c r="AA8" s="88"/>
      <c r="AB8" s="88"/>
      <c r="AC8" s="88"/>
      <c r="AD8" s="88"/>
    </row>
    <row r="9" ht="20.25" customHeight="1">
      <c r="A9" s="88"/>
      <c r="B9" s="454" t="s">
        <v>859</v>
      </c>
      <c r="C9" s="455">
        <v>1.0</v>
      </c>
      <c r="D9" s="456" t="str">
        <f>IFERROR('Numeración'!E9,"")</f>
        <v/>
      </c>
      <c r="E9" s="457" t="str">
        <f>IFERROR(VLOOKUP(F9,COD!$A$1:$B$1001,2,FALSE),"")</f>
        <v/>
      </c>
      <c r="F9" s="458" t="str">
        <f>IFERROR('Numeración'!D9,"")</f>
        <v/>
      </c>
      <c r="G9" s="88"/>
      <c r="H9" s="473"/>
      <c r="I9" s="474" t="s">
        <v>858</v>
      </c>
      <c r="J9" s="475"/>
      <c r="K9" s="476">
        <f t="shared" ref="K9:L9" si="9">SUM(K4:K8)</f>
        <v>350</v>
      </c>
      <c r="L9" s="476">
        <f t="shared" si="9"/>
        <v>350</v>
      </c>
      <c r="M9" s="477">
        <f t="shared" si="4"/>
        <v>1</v>
      </c>
      <c r="N9" s="476">
        <f>SUM(N4:N8)</f>
        <v>0</v>
      </c>
      <c r="O9" s="477">
        <f t="shared" si="6"/>
        <v>0</v>
      </c>
      <c r="P9" s="476">
        <f>SUM(P4:P8)</f>
        <v>0</v>
      </c>
      <c r="Q9" s="478">
        <f t="shared" si="7"/>
        <v>0</v>
      </c>
      <c r="R9" s="476">
        <f>SUM(R4:R8)</f>
        <v>0</v>
      </c>
      <c r="S9" s="477">
        <f t="shared" si="8"/>
        <v>0</v>
      </c>
      <c r="T9" s="88"/>
      <c r="U9" s="88"/>
      <c r="V9" s="88"/>
      <c r="W9" s="88"/>
      <c r="X9" s="88"/>
      <c r="Y9" s="88"/>
      <c r="Z9" s="88"/>
      <c r="AA9" s="88"/>
      <c r="AB9" s="88"/>
      <c r="AC9" s="88"/>
      <c r="AD9" s="88"/>
    </row>
    <row r="10" ht="20.25" customHeight="1">
      <c r="A10" s="88"/>
      <c r="B10" s="466"/>
      <c r="C10" s="455">
        <v>2.0</v>
      </c>
      <c r="D10" s="456" t="str">
        <f>IFERROR('Numeración'!E10,"")</f>
        <v/>
      </c>
      <c r="E10" s="457" t="str">
        <f>IFERROR(VLOOKUP(F10,COD!$A$1:$B$1001,2,FALSE),"")</f>
        <v/>
      </c>
      <c r="F10" s="458" t="str">
        <f>IFERROR('Numeración'!D10,"")</f>
        <v/>
      </c>
      <c r="G10" s="88"/>
      <c r="H10" s="459">
        <v>6.0</v>
      </c>
      <c r="I10" s="460" t="str">
        <f>B9</f>
        <v>FEB</v>
      </c>
      <c r="J10" s="472" t="str">
        <f t="shared" ref="J10:J14" si="10">F9</f>
        <v/>
      </c>
      <c r="K10" s="461">
        <f t="shared" ref="K10:K14" si="11">L10+N10</f>
        <v>70</v>
      </c>
      <c r="L10" s="462">
        <f t="shared" ref="L10:L14" si="12">70-$N10</f>
        <v>70</v>
      </c>
      <c r="M10" s="463">
        <f t="shared" si="4"/>
        <v>1</v>
      </c>
      <c r="N10" s="462">
        <f t="shared" ref="N10:N14" si="13">SUM(P10,R10)</f>
        <v>0</v>
      </c>
      <c r="O10" s="463">
        <f t="shared" si="6"/>
        <v>0</v>
      </c>
      <c r="P10" s="464" t="str">
        <f>IFERROR(VLOOKUP($I10&amp;$J10,'PCPP-UDR'!$A$4:$T$5998,11,FALSE),"")</f>
        <v/>
      </c>
      <c r="Q10" s="465">
        <f t="shared" si="7"/>
        <v>0</v>
      </c>
      <c r="R10" s="462" t="str">
        <f>IFERROR(VLOOKUP($I10&amp;$J10,'PCPP-UDR'!$A$4:$T$5998,12,FALSE),"")</f>
        <v/>
      </c>
      <c r="S10" s="463">
        <f t="shared" si="8"/>
        <v>0</v>
      </c>
      <c r="T10" s="88"/>
      <c r="U10" s="88"/>
      <c r="V10" s="88"/>
      <c r="W10" s="88"/>
      <c r="X10" s="88"/>
      <c r="Y10" s="88"/>
      <c r="Z10" s="88"/>
      <c r="AA10" s="88"/>
      <c r="AB10" s="88"/>
      <c r="AC10" s="88"/>
      <c r="AD10" s="88"/>
    </row>
    <row r="11" ht="20.25" customHeight="1">
      <c r="A11" s="88"/>
      <c r="B11" s="466"/>
      <c r="C11" s="455">
        <v>3.0</v>
      </c>
      <c r="D11" s="456" t="str">
        <f>IFERROR('Numeración'!E11,"")</f>
        <v/>
      </c>
      <c r="E11" s="457" t="str">
        <f>IFERROR(VLOOKUP(F11,COD!$A$1:$B$1001,2,FALSE),"")</f>
        <v/>
      </c>
      <c r="F11" s="458" t="str">
        <f>IFERROR('Numeración'!D11,"")</f>
        <v/>
      </c>
      <c r="G11" s="88"/>
      <c r="H11" s="459">
        <v>7.0</v>
      </c>
      <c r="I11" s="460" t="s">
        <v>859</v>
      </c>
      <c r="J11" s="472" t="str">
        <f t="shared" si="10"/>
        <v/>
      </c>
      <c r="K11" s="461">
        <f t="shared" si="11"/>
        <v>70</v>
      </c>
      <c r="L11" s="462">
        <f t="shared" si="12"/>
        <v>70</v>
      </c>
      <c r="M11" s="463">
        <f t="shared" si="4"/>
        <v>1</v>
      </c>
      <c r="N11" s="462">
        <f t="shared" si="13"/>
        <v>0</v>
      </c>
      <c r="O11" s="463">
        <f t="shared" si="6"/>
        <v>0</v>
      </c>
      <c r="P11" s="464" t="str">
        <f>IFERROR(VLOOKUP($I11&amp;$J11,'PCPP-UDR'!$A$4:$T$5998,11,FALSE),"")</f>
        <v/>
      </c>
      <c r="Q11" s="465">
        <f t="shared" si="7"/>
        <v>0</v>
      </c>
      <c r="R11" s="462" t="str">
        <f>IFERROR(VLOOKUP($I11&amp;$J11,'PCPP-UDR'!$A$4:$T$5998,12,FALSE),"")</f>
        <v/>
      </c>
      <c r="S11" s="463">
        <f t="shared" si="8"/>
        <v>0</v>
      </c>
      <c r="T11" s="88"/>
      <c r="U11" s="88"/>
      <c r="V11" s="88"/>
      <c r="W11" s="88"/>
      <c r="X11" s="88"/>
      <c r="Y11" s="88"/>
      <c r="Z11" s="88"/>
      <c r="AA11" s="88"/>
      <c r="AB11" s="88"/>
      <c r="AC11" s="88"/>
      <c r="AD11" s="88"/>
    </row>
    <row r="12" ht="20.25" customHeight="1">
      <c r="A12" s="88"/>
      <c r="B12" s="466"/>
      <c r="C12" s="455">
        <v>4.0</v>
      </c>
      <c r="D12" s="456" t="str">
        <f>IFERROR('Numeración'!E12,"")</f>
        <v/>
      </c>
      <c r="E12" s="457" t="str">
        <f>IFERROR(VLOOKUP(F12,COD!$A$1:$B$1001,2,FALSE),"")</f>
        <v/>
      </c>
      <c r="F12" s="458" t="str">
        <f>IFERROR('Numeración'!D12,"")</f>
        <v/>
      </c>
      <c r="G12" s="88"/>
      <c r="H12" s="459">
        <v>8.0</v>
      </c>
      <c r="I12" s="460" t="s">
        <v>859</v>
      </c>
      <c r="J12" s="472" t="str">
        <f t="shared" si="10"/>
        <v/>
      </c>
      <c r="K12" s="461">
        <f t="shared" si="11"/>
        <v>70</v>
      </c>
      <c r="L12" s="462">
        <f t="shared" si="12"/>
        <v>70</v>
      </c>
      <c r="M12" s="463">
        <f t="shared" si="4"/>
        <v>1</v>
      </c>
      <c r="N12" s="462">
        <f t="shared" si="13"/>
        <v>0</v>
      </c>
      <c r="O12" s="463">
        <f t="shared" si="6"/>
        <v>0</v>
      </c>
      <c r="P12" s="464" t="str">
        <f>IFERROR(VLOOKUP($I12&amp;$J12,'PCPP-UDR'!$A$4:$T$5998,11,FALSE),"")</f>
        <v/>
      </c>
      <c r="Q12" s="465">
        <f t="shared" si="7"/>
        <v>0</v>
      </c>
      <c r="R12" s="462" t="str">
        <f>IFERROR(VLOOKUP($I12&amp;$J12,'PCPP-UDR'!$A$4:$T$5998,12,FALSE),"")</f>
        <v/>
      </c>
      <c r="S12" s="463">
        <f t="shared" si="8"/>
        <v>0</v>
      </c>
      <c r="T12" s="88"/>
      <c r="U12" s="88"/>
      <c r="V12" s="88"/>
      <c r="W12" s="88"/>
      <c r="X12" s="88"/>
      <c r="Y12" s="88"/>
      <c r="Z12" s="88"/>
      <c r="AA12" s="88"/>
      <c r="AB12" s="88"/>
      <c r="AC12" s="88"/>
      <c r="AD12" s="88"/>
    </row>
    <row r="13" ht="20.25" customHeight="1">
      <c r="A13" s="88"/>
      <c r="B13" s="467"/>
      <c r="C13" s="468">
        <v>5.0</v>
      </c>
      <c r="D13" s="469" t="str">
        <f>IFERROR('Numeración'!E13,"")</f>
        <v/>
      </c>
      <c r="E13" s="470" t="str">
        <f>IFERROR(VLOOKUP(F13,COD!$A$1:$B$1001,2,FALSE),"")</f>
        <v/>
      </c>
      <c r="F13" s="471" t="str">
        <f>IFERROR('Numeración'!D13,"")</f>
        <v/>
      </c>
      <c r="G13" s="88"/>
      <c r="H13" s="459">
        <v>9.0</v>
      </c>
      <c r="I13" s="460" t="s">
        <v>859</v>
      </c>
      <c r="J13" s="472" t="str">
        <f t="shared" si="10"/>
        <v/>
      </c>
      <c r="K13" s="461">
        <f t="shared" si="11"/>
        <v>70</v>
      </c>
      <c r="L13" s="462">
        <f t="shared" si="12"/>
        <v>70</v>
      </c>
      <c r="M13" s="463">
        <f t="shared" si="4"/>
        <v>1</v>
      </c>
      <c r="N13" s="462">
        <f t="shared" si="13"/>
        <v>0</v>
      </c>
      <c r="O13" s="463">
        <f t="shared" si="6"/>
        <v>0</v>
      </c>
      <c r="P13" s="464" t="str">
        <f>IFERROR(VLOOKUP($I13&amp;$J13,'PCPP-UDR'!$A$4:$T$5998,11,FALSE),"")</f>
        <v/>
      </c>
      <c r="Q13" s="465">
        <f t="shared" si="7"/>
        <v>0</v>
      </c>
      <c r="R13" s="462" t="str">
        <f>IFERROR(VLOOKUP($I13&amp;$J13,'PCPP-UDR'!$A$4:$T$5998,12,FALSE),"")</f>
        <v/>
      </c>
      <c r="S13" s="463">
        <f t="shared" si="8"/>
        <v>0</v>
      </c>
      <c r="T13" s="88"/>
      <c r="U13" s="88"/>
      <c r="V13" s="88"/>
      <c r="W13" s="88"/>
      <c r="X13" s="88"/>
      <c r="Y13" s="88"/>
      <c r="Z13" s="88"/>
      <c r="AA13" s="88"/>
      <c r="AB13" s="88"/>
      <c r="AC13" s="88"/>
      <c r="AD13" s="88"/>
    </row>
    <row r="14" ht="20.25" customHeight="1">
      <c r="A14" s="88"/>
      <c r="B14" s="454" t="s">
        <v>860</v>
      </c>
      <c r="C14" s="455">
        <v>1.0</v>
      </c>
      <c r="D14" s="456" t="str">
        <f>IFERROR('Numeración'!E14,"")</f>
        <v/>
      </c>
      <c r="E14" s="457" t="str">
        <f>IFERROR(VLOOKUP(F14,COD!$A$1:$B$1001,2,FALSE),"")</f>
        <v/>
      </c>
      <c r="F14" s="458" t="str">
        <f>IFERROR('Numeración'!D14,"")</f>
        <v/>
      </c>
      <c r="G14" s="88"/>
      <c r="H14" s="459">
        <v>10.0</v>
      </c>
      <c r="I14" s="460" t="s">
        <v>859</v>
      </c>
      <c r="J14" s="472" t="str">
        <f t="shared" si="10"/>
        <v/>
      </c>
      <c r="K14" s="461">
        <f t="shared" si="11"/>
        <v>70</v>
      </c>
      <c r="L14" s="462">
        <f t="shared" si="12"/>
        <v>70</v>
      </c>
      <c r="M14" s="463">
        <f t="shared" si="4"/>
        <v>1</v>
      </c>
      <c r="N14" s="462">
        <f t="shared" si="13"/>
        <v>0</v>
      </c>
      <c r="O14" s="463">
        <f t="shared" si="6"/>
        <v>0</v>
      </c>
      <c r="P14" s="464" t="str">
        <f>IFERROR(VLOOKUP($I14&amp;$J14,'PCPP-UDR'!$A$4:$T$5998,11,FALSE),"")</f>
        <v/>
      </c>
      <c r="Q14" s="465">
        <f t="shared" si="7"/>
        <v>0</v>
      </c>
      <c r="R14" s="462" t="str">
        <f>IFERROR(VLOOKUP($I14&amp;$J14,'PCPP-UDR'!$A$4:$T$5998,12,FALSE),"")</f>
        <v/>
      </c>
      <c r="S14" s="463">
        <f t="shared" si="8"/>
        <v>0</v>
      </c>
      <c r="T14" s="88"/>
      <c r="U14" s="88"/>
      <c r="V14" s="88"/>
      <c r="W14" s="88"/>
      <c r="X14" s="88"/>
      <c r="Y14" s="88"/>
      <c r="Z14" s="88"/>
      <c r="AA14" s="88"/>
      <c r="AB14" s="88"/>
      <c r="AC14" s="88"/>
      <c r="AD14" s="88"/>
    </row>
    <row r="15" ht="20.25" customHeight="1">
      <c r="A15" s="88"/>
      <c r="B15" s="466"/>
      <c r="C15" s="455">
        <v>2.0</v>
      </c>
      <c r="D15" s="456" t="str">
        <f>IFERROR('Numeración'!E15,"")</f>
        <v/>
      </c>
      <c r="E15" s="457" t="str">
        <f>IFERROR(VLOOKUP(F15,COD!$A$1:$B$1001,2,FALSE),"")</f>
        <v/>
      </c>
      <c r="F15" s="458" t="str">
        <f>IFERROR('Numeración'!D15,"")</f>
        <v/>
      </c>
      <c r="G15" s="88"/>
      <c r="H15" s="473"/>
      <c r="I15" s="474" t="s">
        <v>859</v>
      </c>
      <c r="J15" s="475"/>
      <c r="K15" s="476">
        <f t="shared" ref="K15:L15" si="14">SUM(K10:K14)</f>
        <v>350</v>
      </c>
      <c r="L15" s="476">
        <f t="shared" si="14"/>
        <v>350</v>
      </c>
      <c r="M15" s="477">
        <f t="shared" si="4"/>
        <v>1</v>
      </c>
      <c r="N15" s="476">
        <f>SUM(N10:N14)</f>
        <v>0</v>
      </c>
      <c r="O15" s="477">
        <f t="shared" si="6"/>
        <v>0</v>
      </c>
      <c r="P15" s="476">
        <f>SUM(P10:P14)</f>
        <v>0</v>
      </c>
      <c r="Q15" s="478">
        <f t="shared" si="7"/>
        <v>0</v>
      </c>
      <c r="R15" s="476">
        <f>SUM(R10:R14)</f>
        <v>0</v>
      </c>
      <c r="S15" s="477">
        <f t="shared" si="8"/>
        <v>0</v>
      </c>
      <c r="T15" s="88"/>
      <c r="U15" s="88"/>
      <c r="V15" s="88"/>
      <c r="W15" s="88"/>
      <c r="X15" s="88"/>
      <c r="Y15" s="88"/>
      <c r="Z15" s="88"/>
      <c r="AA15" s="88"/>
      <c r="AB15" s="88"/>
      <c r="AC15" s="88"/>
      <c r="AD15" s="88"/>
    </row>
    <row r="16" ht="20.25" customHeight="1">
      <c r="A16" s="88"/>
      <c r="B16" s="466"/>
      <c r="C16" s="455">
        <v>3.0</v>
      </c>
      <c r="D16" s="456" t="str">
        <f>IFERROR('Numeración'!E16,"")</f>
        <v/>
      </c>
      <c r="E16" s="457" t="str">
        <f>IFERROR(VLOOKUP(F16,COD!$A$1:$B$1001,2,FALSE),"")</f>
        <v/>
      </c>
      <c r="F16" s="458" t="str">
        <f>IFERROR('Numeración'!D16,"")</f>
        <v/>
      </c>
      <c r="G16" s="88"/>
      <c r="H16" s="459">
        <v>11.0</v>
      </c>
      <c r="I16" s="460" t="str">
        <f>B14</f>
        <v>MAR</v>
      </c>
      <c r="J16" s="472" t="str">
        <f t="shared" ref="J16:J20" si="15">F14</f>
        <v/>
      </c>
      <c r="K16" s="461">
        <f t="shared" ref="K16:K20" si="16">L16+N16</f>
        <v>70</v>
      </c>
      <c r="L16" s="462">
        <f t="shared" ref="L16:L20" si="17">70-$N16</f>
        <v>70</v>
      </c>
      <c r="M16" s="463">
        <f t="shared" si="4"/>
        <v>1</v>
      </c>
      <c r="N16" s="462">
        <f t="shared" ref="N16:N20" si="18">SUM(P16,R16)</f>
        <v>0</v>
      </c>
      <c r="O16" s="463">
        <f t="shared" si="6"/>
        <v>0</v>
      </c>
      <c r="P16" s="464" t="str">
        <f>IFERROR(VLOOKUP($I16&amp;$J16,'PCPP-UDR'!$A$4:$T$5998,11,FALSE),"")</f>
        <v/>
      </c>
      <c r="Q16" s="465">
        <f t="shared" si="7"/>
        <v>0</v>
      </c>
      <c r="R16" s="462" t="str">
        <f>IFERROR(VLOOKUP($I16&amp;$J16,'PCPP-UDR'!$A$4:$T$5998,12,FALSE),"")</f>
        <v/>
      </c>
      <c r="S16" s="463">
        <f t="shared" si="8"/>
        <v>0</v>
      </c>
      <c r="T16" s="88"/>
      <c r="U16" s="88"/>
      <c r="V16" s="88"/>
      <c r="W16" s="88"/>
      <c r="X16" s="88"/>
      <c r="Y16" s="88"/>
      <c r="Z16" s="88"/>
      <c r="AA16" s="88"/>
      <c r="AB16" s="88"/>
      <c r="AC16" s="88"/>
      <c r="AD16" s="88"/>
    </row>
    <row r="17" ht="20.25" customHeight="1">
      <c r="A17" s="88"/>
      <c r="B17" s="466"/>
      <c r="C17" s="455">
        <v>4.0</v>
      </c>
      <c r="D17" s="456" t="str">
        <f>IFERROR('Numeración'!E17,"")</f>
        <v/>
      </c>
      <c r="E17" s="457" t="str">
        <f>IFERROR(VLOOKUP(F17,COD!$A$1:$B$1001,2,FALSE),"")</f>
        <v/>
      </c>
      <c r="F17" s="458" t="str">
        <f>IFERROR('Numeración'!D17,"")</f>
        <v/>
      </c>
      <c r="G17" s="88"/>
      <c r="H17" s="459">
        <v>12.0</v>
      </c>
      <c r="I17" s="460" t="s">
        <v>860</v>
      </c>
      <c r="J17" s="472" t="str">
        <f t="shared" si="15"/>
        <v/>
      </c>
      <c r="K17" s="461">
        <f t="shared" si="16"/>
        <v>70</v>
      </c>
      <c r="L17" s="462">
        <f t="shared" si="17"/>
        <v>70</v>
      </c>
      <c r="M17" s="463">
        <f t="shared" si="4"/>
        <v>1</v>
      </c>
      <c r="N17" s="462">
        <f t="shared" si="18"/>
        <v>0</v>
      </c>
      <c r="O17" s="463">
        <f t="shared" si="6"/>
        <v>0</v>
      </c>
      <c r="P17" s="464" t="str">
        <f>IFERROR(VLOOKUP($I17&amp;$J17,'PCPP-UDR'!$A$4:$T$5998,11,FALSE),"")</f>
        <v/>
      </c>
      <c r="Q17" s="465">
        <f t="shared" si="7"/>
        <v>0</v>
      </c>
      <c r="R17" s="462" t="str">
        <f>IFERROR(VLOOKUP($I17&amp;$J17,'PCPP-UDR'!$A$4:$T$5998,12,FALSE),"")</f>
        <v/>
      </c>
      <c r="S17" s="463">
        <f t="shared" si="8"/>
        <v>0</v>
      </c>
      <c r="T17" s="88"/>
      <c r="U17" s="88"/>
      <c r="V17" s="88"/>
      <c r="W17" s="88"/>
      <c r="X17" s="88"/>
      <c r="Y17" s="88"/>
      <c r="Z17" s="88"/>
      <c r="AA17" s="88"/>
      <c r="AB17" s="88"/>
      <c r="AC17" s="88"/>
      <c r="AD17" s="88"/>
    </row>
    <row r="18" ht="20.25" customHeight="1">
      <c r="A18" s="88"/>
      <c r="B18" s="467"/>
      <c r="C18" s="468">
        <v>5.0</v>
      </c>
      <c r="D18" s="469" t="str">
        <f>IFERROR('Numeración'!E18,"")</f>
        <v/>
      </c>
      <c r="E18" s="470" t="str">
        <f>IFERROR(VLOOKUP(F18,COD!$A$1:$B$1001,2,FALSE),"")</f>
        <v/>
      </c>
      <c r="F18" s="471" t="str">
        <f>IFERROR('Numeración'!D18,"")</f>
        <v/>
      </c>
      <c r="G18" s="88"/>
      <c r="H18" s="459">
        <v>13.0</v>
      </c>
      <c r="I18" s="460" t="s">
        <v>860</v>
      </c>
      <c r="J18" s="472" t="str">
        <f t="shared" si="15"/>
        <v/>
      </c>
      <c r="K18" s="461">
        <f t="shared" si="16"/>
        <v>70</v>
      </c>
      <c r="L18" s="462">
        <f t="shared" si="17"/>
        <v>70</v>
      </c>
      <c r="M18" s="463">
        <f t="shared" si="4"/>
        <v>1</v>
      </c>
      <c r="N18" s="462">
        <f t="shared" si="18"/>
        <v>0</v>
      </c>
      <c r="O18" s="463">
        <f t="shared" si="6"/>
        <v>0</v>
      </c>
      <c r="P18" s="464" t="str">
        <f>IFERROR(VLOOKUP($I18&amp;$J18,'PCPP-UDR'!$A$4:$T$5998,11,FALSE),"")</f>
        <v/>
      </c>
      <c r="Q18" s="465">
        <f t="shared" si="7"/>
        <v>0</v>
      </c>
      <c r="R18" s="462" t="str">
        <f>IFERROR(VLOOKUP($I18&amp;$J18,'PCPP-UDR'!$A$4:$T$5998,12,FALSE),"")</f>
        <v/>
      </c>
      <c r="S18" s="463">
        <f t="shared" si="8"/>
        <v>0</v>
      </c>
      <c r="T18" s="88"/>
      <c r="U18" s="88"/>
      <c r="V18" s="88"/>
      <c r="W18" s="88"/>
      <c r="X18" s="88"/>
      <c r="Y18" s="88"/>
      <c r="Z18" s="88"/>
      <c r="AA18" s="88"/>
      <c r="AB18" s="88"/>
      <c r="AC18" s="88"/>
      <c r="AD18" s="88"/>
    </row>
    <row r="19" ht="20.25" customHeight="1">
      <c r="A19" s="88"/>
      <c r="B19" s="454" t="s">
        <v>861</v>
      </c>
      <c r="C19" s="455">
        <v>1.0</v>
      </c>
      <c r="D19" s="456" t="str">
        <f>IFERROR('Numeración'!E19,"")</f>
        <v/>
      </c>
      <c r="E19" s="457" t="str">
        <f>IFERROR(VLOOKUP(F19,COD!$A$1:$B$1001,2,FALSE),"")</f>
        <v/>
      </c>
      <c r="F19" s="458" t="str">
        <f>IFERROR('Numeración'!D19,"")</f>
        <v/>
      </c>
      <c r="G19" s="88"/>
      <c r="H19" s="459">
        <v>14.0</v>
      </c>
      <c r="I19" s="460" t="s">
        <v>860</v>
      </c>
      <c r="J19" s="472" t="str">
        <f t="shared" si="15"/>
        <v/>
      </c>
      <c r="K19" s="461">
        <f t="shared" si="16"/>
        <v>70</v>
      </c>
      <c r="L19" s="462">
        <f t="shared" si="17"/>
        <v>70</v>
      </c>
      <c r="M19" s="463">
        <f t="shared" si="4"/>
        <v>1</v>
      </c>
      <c r="N19" s="462">
        <f t="shared" si="18"/>
        <v>0</v>
      </c>
      <c r="O19" s="463">
        <f t="shared" si="6"/>
        <v>0</v>
      </c>
      <c r="P19" s="464" t="str">
        <f>IFERROR(VLOOKUP($I19&amp;$J19,'PCPP-UDR'!$A$4:$T$5998,11,FALSE),"")</f>
        <v/>
      </c>
      <c r="Q19" s="465">
        <f t="shared" si="7"/>
        <v>0</v>
      </c>
      <c r="R19" s="462" t="str">
        <f>IFERROR(VLOOKUP($I19&amp;$J19,'PCPP-UDR'!$A$4:$T$5998,12,FALSE),"")</f>
        <v/>
      </c>
      <c r="S19" s="463">
        <f t="shared" si="8"/>
        <v>0</v>
      </c>
      <c r="T19" s="88"/>
      <c r="U19" s="88"/>
      <c r="V19" s="88"/>
      <c r="W19" s="88"/>
      <c r="X19" s="88"/>
      <c r="Y19" s="88"/>
      <c r="Z19" s="88"/>
      <c r="AA19" s="88"/>
      <c r="AB19" s="88"/>
      <c r="AC19" s="88"/>
      <c r="AD19" s="88"/>
    </row>
    <row r="20" ht="20.25" customHeight="1">
      <c r="A20" s="88"/>
      <c r="B20" s="466"/>
      <c r="C20" s="455">
        <v>2.0</v>
      </c>
      <c r="D20" s="456" t="str">
        <f>IFERROR('Numeración'!E20,"")</f>
        <v/>
      </c>
      <c r="E20" s="457" t="str">
        <f>IFERROR(VLOOKUP(F20,COD!$A$1:$B$1001,2,FALSE),"")</f>
        <v/>
      </c>
      <c r="F20" s="458" t="str">
        <f>IFERROR('Numeración'!D20,"")</f>
        <v/>
      </c>
      <c r="G20" s="88"/>
      <c r="H20" s="459">
        <v>15.0</v>
      </c>
      <c r="I20" s="460" t="s">
        <v>860</v>
      </c>
      <c r="J20" s="472" t="str">
        <f t="shared" si="15"/>
        <v/>
      </c>
      <c r="K20" s="461">
        <f t="shared" si="16"/>
        <v>70</v>
      </c>
      <c r="L20" s="462">
        <f t="shared" si="17"/>
        <v>70</v>
      </c>
      <c r="M20" s="463">
        <f t="shared" si="4"/>
        <v>1</v>
      </c>
      <c r="N20" s="462">
        <f t="shared" si="18"/>
        <v>0</v>
      </c>
      <c r="O20" s="463">
        <f t="shared" si="6"/>
        <v>0</v>
      </c>
      <c r="P20" s="464" t="str">
        <f>IFERROR(VLOOKUP($I20&amp;$J20,'PCPP-UDR'!$A$4:$T$5998,11,FALSE),"")</f>
        <v/>
      </c>
      <c r="Q20" s="465">
        <f t="shared" si="7"/>
        <v>0</v>
      </c>
      <c r="R20" s="462" t="str">
        <f>IFERROR(VLOOKUP($I20&amp;$J20,'PCPP-UDR'!$A$4:$T$5998,12,FALSE),"")</f>
        <v/>
      </c>
      <c r="S20" s="463">
        <f t="shared" si="8"/>
        <v>0</v>
      </c>
      <c r="T20" s="88"/>
      <c r="U20" s="88"/>
      <c r="V20" s="88"/>
      <c r="W20" s="88"/>
      <c r="X20" s="88"/>
      <c r="Y20" s="88"/>
      <c r="Z20" s="88"/>
      <c r="AA20" s="88"/>
      <c r="AB20" s="88"/>
      <c r="AC20" s="88"/>
      <c r="AD20" s="88"/>
    </row>
    <row r="21" ht="20.25" customHeight="1">
      <c r="A21" s="88"/>
      <c r="B21" s="466"/>
      <c r="C21" s="455">
        <v>3.0</v>
      </c>
      <c r="D21" s="456" t="str">
        <f>IFERROR('Numeración'!E21,"")</f>
        <v/>
      </c>
      <c r="E21" s="457" t="str">
        <f>IFERROR(VLOOKUP(F21,COD!$A$1:$B$1001,2,FALSE),"")</f>
        <v/>
      </c>
      <c r="F21" s="458" t="str">
        <f>IFERROR('Numeración'!D21,"")</f>
        <v/>
      </c>
      <c r="G21" s="88"/>
      <c r="H21" s="473"/>
      <c r="I21" s="474" t="s">
        <v>860</v>
      </c>
      <c r="J21" s="475"/>
      <c r="K21" s="476">
        <f t="shared" ref="K21:L21" si="19">SUM(K16:K20)</f>
        <v>350</v>
      </c>
      <c r="L21" s="476">
        <f t="shared" si="19"/>
        <v>350</v>
      </c>
      <c r="M21" s="477">
        <f t="shared" si="4"/>
        <v>1</v>
      </c>
      <c r="N21" s="476">
        <f>SUM(N16:N20)</f>
        <v>0</v>
      </c>
      <c r="O21" s="477">
        <f t="shared" si="6"/>
        <v>0</v>
      </c>
      <c r="P21" s="476">
        <f>SUM(P16:P20)</f>
        <v>0</v>
      </c>
      <c r="Q21" s="478">
        <f t="shared" si="7"/>
        <v>0</v>
      </c>
      <c r="R21" s="476">
        <f>SUM(R16:R20)</f>
        <v>0</v>
      </c>
      <c r="S21" s="477">
        <f t="shared" si="8"/>
        <v>0</v>
      </c>
      <c r="T21" s="88"/>
      <c r="U21" s="88"/>
      <c r="V21" s="88"/>
      <c r="W21" s="88"/>
      <c r="X21" s="88"/>
      <c r="Y21" s="88"/>
      <c r="Z21" s="88"/>
      <c r="AA21" s="88"/>
      <c r="AB21" s="88"/>
      <c r="AC21" s="88"/>
      <c r="AD21" s="88"/>
    </row>
    <row r="22" ht="20.25" customHeight="1">
      <c r="A22" s="88"/>
      <c r="B22" s="466"/>
      <c r="C22" s="455">
        <v>4.0</v>
      </c>
      <c r="D22" s="456" t="str">
        <f>IFERROR('Numeración'!E22,"")</f>
        <v/>
      </c>
      <c r="E22" s="457" t="str">
        <f>IFERROR(VLOOKUP(F22,COD!$A$1:$B$1001,2,FALSE),"")</f>
        <v/>
      </c>
      <c r="F22" s="458" t="str">
        <f>IFERROR('Numeración'!D22,"")</f>
        <v/>
      </c>
      <c r="G22" s="88"/>
      <c r="H22" s="459">
        <v>16.0</v>
      </c>
      <c r="I22" s="460" t="str">
        <f>B19</f>
        <v>ABR</v>
      </c>
      <c r="J22" s="472" t="str">
        <f t="shared" ref="J22:J26" si="20">F19</f>
        <v/>
      </c>
      <c r="K22" s="461">
        <f t="shared" ref="K22:K26" si="21">L22+N22</f>
        <v>70</v>
      </c>
      <c r="L22" s="462">
        <f t="shared" ref="L22:L26" si="22">70-$N22</f>
        <v>70</v>
      </c>
      <c r="M22" s="463">
        <f t="shared" si="4"/>
        <v>1</v>
      </c>
      <c r="N22" s="462">
        <f t="shared" ref="N22:N26" si="23">SUM(P22,R22)</f>
        <v>0</v>
      </c>
      <c r="O22" s="463">
        <f t="shared" si="6"/>
        <v>0</v>
      </c>
      <c r="P22" s="464" t="str">
        <f>IFERROR(VLOOKUP($I22&amp;$J22,'PCPP-UDR'!$A$4:$T$5998,11,FALSE),"")</f>
        <v/>
      </c>
      <c r="Q22" s="465">
        <f t="shared" si="7"/>
        <v>0</v>
      </c>
      <c r="R22" s="462" t="str">
        <f>IFERROR(VLOOKUP($I22&amp;$J22,'PCPP-UDR'!$A$4:$T$5998,12,FALSE),"")</f>
        <v/>
      </c>
      <c r="S22" s="463">
        <f t="shared" si="8"/>
        <v>0</v>
      </c>
      <c r="T22" s="88"/>
      <c r="U22" s="88"/>
      <c r="V22" s="88"/>
      <c r="W22" s="88"/>
      <c r="X22" s="88"/>
      <c r="Y22" s="88"/>
      <c r="Z22" s="88"/>
      <c r="AA22" s="88"/>
      <c r="AB22" s="88"/>
      <c r="AC22" s="88"/>
      <c r="AD22" s="88"/>
    </row>
    <row r="23" ht="20.25" customHeight="1">
      <c r="A23" s="88"/>
      <c r="B23" s="467"/>
      <c r="C23" s="468">
        <v>5.0</v>
      </c>
      <c r="D23" s="469" t="str">
        <f>IFERROR('Numeración'!E23,"")</f>
        <v/>
      </c>
      <c r="E23" s="470" t="str">
        <f>IFERROR(VLOOKUP(F23,COD!$A$1:$B$1001,2,FALSE),"")</f>
        <v/>
      </c>
      <c r="F23" s="471" t="str">
        <f>IFERROR('Numeración'!D23,"")</f>
        <v/>
      </c>
      <c r="G23" s="88"/>
      <c r="H23" s="459">
        <v>17.0</v>
      </c>
      <c r="I23" s="460" t="s">
        <v>861</v>
      </c>
      <c r="J23" s="472" t="str">
        <f t="shared" si="20"/>
        <v/>
      </c>
      <c r="K23" s="461">
        <f t="shared" si="21"/>
        <v>70</v>
      </c>
      <c r="L23" s="462">
        <f t="shared" si="22"/>
        <v>70</v>
      </c>
      <c r="M23" s="463">
        <f t="shared" si="4"/>
        <v>1</v>
      </c>
      <c r="N23" s="462">
        <f t="shared" si="23"/>
        <v>0</v>
      </c>
      <c r="O23" s="463">
        <f t="shared" si="6"/>
        <v>0</v>
      </c>
      <c r="P23" s="464" t="str">
        <f>IFERROR(VLOOKUP($I23&amp;$J23,'PCPP-UDR'!$A$4:$T$5998,11,FALSE),"")</f>
        <v/>
      </c>
      <c r="Q23" s="465">
        <f t="shared" si="7"/>
        <v>0</v>
      </c>
      <c r="R23" s="462" t="str">
        <f>IFERROR(VLOOKUP($I23&amp;$J23,'PCPP-UDR'!$A$4:$T$5998,12,FALSE),"")</f>
        <v/>
      </c>
      <c r="S23" s="463">
        <f t="shared" si="8"/>
        <v>0</v>
      </c>
      <c r="T23" s="88"/>
      <c r="U23" s="88"/>
      <c r="V23" s="88"/>
      <c r="W23" s="88"/>
      <c r="X23" s="88"/>
      <c r="Y23" s="88"/>
      <c r="Z23" s="88"/>
      <c r="AA23" s="88"/>
      <c r="AB23" s="88"/>
      <c r="AC23" s="88"/>
      <c r="AD23" s="88"/>
    </row>
    <row r="24" ht="20.25" customHeight="1">
      <c r="A24" s="88"/>
      <c r="B24" s="454" t="s">
        <v>862</v>
      </c>
      <c r="C24" s="455">
        <v>1.0</v>
      </c>
      <c r="D24" s="456" t="str">
        <f>IFERROR('Numeración'!E24,"")</f>
        <v/>
      </c>
      <c r="E24" s="457" t="str">
        <f>IFERROR(VLOOKUP(F24,COD!$A$1:$B$1001,2,FALSE),"")</f>
        <v/>
      </c>
      <c r="F24" s="458" t="str">
        <f>IFERROR('Numeración'!D24,"")</f>
        <v/>
      </c>
      <c r="G24" s="88"/>
      <c r="H24" s="459">
        <v>18.0</v>
      </c>
      <c r="I24" s="460" t="s">
        <v>861</v>
      </c>
      <c r="J24" s="472" t="str">
        <f t="shared" si="20"/>
        <v/>
      </c>
      <c r="K24" s="461">
        <f t="shared" si="21"/>
        <v>70</v>
      </c>
      <c r="L24" s="462">
        <f t="shared" si="22"/>
        <v>70</v>
      </c>
      <c r="M24" s="463">
        <f t="shared" si="4"/>
        <v>1</v>
      </c>
      <c r="N24" s="462">
        <f t="shared" si="23"/>
        <v>0</v>
      </c>
      <c r="O24" s="463">
        <f t="shared" si="6"/>
        <v>0</v>
      </c>
      <c r="P24" s="464" t="str">
        <f>IFERROR(VLOOKUP($I24&amp;$J24,'PCPP-UDR'!$A$4:$T$5998,11,FALSE),"")</f>
        <v/>
      </c>
      <c r="Q24" s="465">
        <f t="shared" si="7"/>
        <v>0</v>
      </c>
      <c r="R24" s="462" t="str">
        <f>IFERROR(VLOOKUP($I24&amp;$J24,'PCPP-UDR'!$A$4:$T$5998,12,FALSE),"")</f>
        <v/>
      </c>
      <c r="S24" s="463">
        <f t="shared" si="8"/>
        <v>0</v>
      </c>
      <c r="T24" s="88"/>
      <c r="U24" s="88"/>
      <c r="V24" s="88"/>
      <c r="W24" s="88"/>
      <c r="X24" s="88"/>
      <c r="Y24" s="88"/>
      <c r="Z24" s="88"/>
      <c r="AA24" s="88"/>
      <c r="AB24" s="88"/>
      <c r="AC24" s="88"/>
      <c r="AD24" s="88"/>
    </row>
    <row r="25" ht="20.25" customHeight="1">
      <c r="A25" s="88"/>
      <c r="B25" s="466"/>
      <c r="C25" s="455">
        <v>2.0</v>
      </c>
      <c r="D25" s="456" t="str">
        <f>IFERROR('Numeración'!E25,"")</f>
        <v/>
      </c>
      <c r="E25" s="457" t="str">
        <f>IFERROR(VLOOKUP(F25,COD!$A$1:$B$1001,2,FALSE),"")</f>
        <v/>
      </c>
      <c r="F25" s="458" t="str">
        <f>IFERROR('Numeración'!D25,"")</f>
        <v/>
      </c>
      <c r="G25" s="88"/>
      <c r="H25" s="459">
        <v>19.0</v>
      </c>
      <c r="I25" s="460" t="s">
        <v>861</v>
      </c>
      <c r="J25" s="472" t="str">
        <f t="shared" si="20"/>
        <v/>
      </c>
      <c r="K25" s="461">
        <f t="shared" si="21"/>
        <v>70</v>
      </c>
      <c r="L25" s="462">
        <f t="shared" si="22"/>
        <v>70</v>
      </c>
      <c r="M25" s="463">
        <f t="shared" si="4"/>
        <v>1</v>
      </c>
      <c r="N25" s="462">
        <f t="shared" si="23"/>
        <v>0</v>
      </c>
      <c r="O25" s="463">
        <f t="shared" si="6"/>
        <v>0</v>
      </c>
      <c r="P25" s="464" t="str">
        <f>IFERROR(VLOOKUP($I25&amp;$J25,'PCPP-UDR'!$A$4:$T$5998,11,FALSE),"")</f>
        <v/>
      </c>
      <c r="Q25" s="465">
        <f t="shared" si="7"/>
        <v>0</v>
      </c>
      <c r="R25" s="462" t="str">
        <f>IFERROR(VLOOKUP($I25&amp;$J25,'PCPP-UDR'!$A$4:$T$5998,12,FALSE),"")</f>
        <v/>
      </c>
      <c r="S25" s="463">
        <f t="shared" si="8"/>
        <v>0</v>
      </c>
      <c r="T25" s="88"/>
      <c r="U25" s="88"/>
      <c r="V25" s="88"/>
      <c r="W25" s="88"/>
      <c r="X25" s="88"/>
      <c r="Y25" s="88"/>
      <c r="Z25" s="88"/>
      <c r="AA25" s="88"/>
      <c r="AB25" s="88"/>
      <c r="AC25" s="88"/>
      <c r="AD25" s="88"/>
    </row>
    <row r="26" ht="20.25" customHeight="1">
      <c r="A26" s="88"/>
      <c r="B26" s="466"/>
      <c r="C26" s="455">
        <v>3.0</v>
      </c>
      <c r="D26" s="456" t="str">
        <f>IFERROR('Numeración'!E26,"")</f>
        <v/>
      </c>
      <c r="E26" s="457" t="str">
        <f>IFERROR(VLOOKUP(F26,COD!$A$1:$B$1001,2,FALSE),"")</f>
        <v/>
      </c>
      <c r="F26" s="458" t="str">
        <f>IFERROR('Numeración'!D26,"")</f>
        <v/>
      </c>
      <c r="G26" s="88"/>
      <c r="H26" s="459">
        <v>20.0</v>
      </c>
      <c r="I26" s="460" t="s">
        <v>861</v>
      </c>
      <c r="J26" s="472" t="str">
        <f t="shared" si="20"/>
        <v/>
      </c>
      <c r="K26" s="461">
        <f t="shared" si="21"/>
        <v>70</v>
      </c>
      <c r="L26" s="462">
        <f t="shared" si="22"/>
        <v>70</v>
      </c>
      <c r="M26" s="463">
        <f t="shared" si="4"/>
        <v>1</v>
      </c>
      <c r="N26" s="462">
        <f t="shared" si="23"/>
        <v>0</v>
      </c>
      <c r="O26" s="463">
        <f t="shared" si="6"/>
        <v>0</v>
      </c>
      <c r="P26" s="464" t="str">
        <f>IFERROR(VLOOKUP($I26&amp;$J26,'PCPP-UDR'!$A$4:$T$5998,11,FALSE),"")</f>
        <v/>
      </c>
      <c r="Q26" s="465">
        <f t="shared" si="7"/>
        <v>0</v>
      </c>
      <c r="R26" s="462" t="str">
        <f>IFERROR(VLOOKUP($I26&amp;$J26,'PCPP-UDR'!$A$4:$T$5998,12,FALSE),"")</f>
        <v/>
      </c>
      <c r="S26" s="463">
        <f t="shared" si="8"/>
        <v>0</v>
      </c>
      <c r="T26" s="88"/>
      <c r="U26" s="88"/>
      <c r="V26" s="88"/>
      <c r="W26" s="88"/>
      <c r="X26" s="88"/>
      <c r="Y26" s="88"/>
      <c r="Z26" s="88"/>
      <c r="AA26" s="88"/>
      <c r="AB26" s="88"/>
      <c r="AC26" s="88"/>
      <c r="AD26" s="88"/>
    </row>
    <row r="27" ht="20.25" customHeight="1">
      <c r="A27" s="88"/>
      <c r="B27" s="466"/>
      <c r="C27" s="455">
        <v>4.0</v>
      </c>
      <c r="D27" s="456" t="str">
        <f>IFERROR('Numeración'!E27,"")</f>
        <v/>
      </c>
      <c r="E27" s="457" t="str">
        <f>IFERROR(VLOOKUP(F27,COD!$A$1:$B$1001,2,FALSE),"")</f>
        <v/>
      </c>
      <c r="F27" s="458" t="str">
        <f>IFERROR('Numeración'!D27,"")</f>
        <v/>
      </c>
      <c r="G27" s="88"/>
      <c r="H27" s="473"/>
      <c r="I27" s="474" t="s">
        <v>861</v>
      </c>
      <c r="J27" s="475"/>
      <c r="K27" s="476">
        <f t="shared" ref="K27:L27" si="24">SUM(K22:K26)</f>
        <v>350</v>
      </c>
      <c r="L27" s="476">
        <f t="shared" si="24"/>
        <v>350</v>
      </c>
      <c r="M27" s="477">
        <f t="shared" si="4"/>
        <v>1</v>
      </c>
      <c r="N27" s="476">
        <f>SUM(N22:N26)</f>
        <v>0</v>
      </c>
      <c r="O27" s="477">
        <f t="shared" si="6"/>
        <v>0</v>
      </c>
      <c r="P27" s="476">
        <f>SUM(P22:P26)</f>
        <v>0</v>
      </c>
      <c r="Q27" s="478">
        <f t="shared" si="7"/>
        <v>0</v>
      </c>
      <c r="R27" s="476">
        <f>SUM(R22:R26)</f>
        <v>0</v>
      </c>
      <c r="S27" s="477">
        <f t="shared" si="8"/>
        <v>0</v>
      </c>
      <c r="T27" s="88"/>
      <c r="U27" s="88"/>
      <c r="V27" s="88"/>
      <c r="W27" s="88"/>
      <c r="X27" s="88"/>
      <c r="Y27" s="88"/>
      <c r="Z27" s="88"/>
      <c r="AA27" s="88"/>
      <c r="AB27" s="88"/>
      <c r="AC27" s="88"/>
      <c r="AD27" s="88"/>
    </row>
    <row r="28" ht="20.25" customHeight="1">
      <c r="A28" s="88"/>
      <c r="B28" s="467"/>
      <c r="C28" s="468">
        <v>5.0</v>
      </c>
      <c r="D28" s="469" t="str">
        <f>IFERROR('Numeración'!E28,"")</f>
        <v/>
      </c>
      <c r="E28" s="470" t="str">
        <f>IFERROR(VLOOKUP(F28,COD!$A$1:$B$1001,2,FALSE),"")</f>
        <v/>
      </c>
      <c r="F28" s="471" t="str">
        <f>IFERROR('Numeración'!D28,"")</f>
        <v/>
      </c>
      <c r="G28" s="88"/>
      <c r="H28" s="459">
        <v>21.0</v>
      </c>
      <c r="I28" s="460" t="str">
        <f>B24</f>
        <v>MAY</v>
      </c>
      <c r="J28" s="472" t="str">
        <f t="shared" ref="J28:J32" si="25">F24</f>
        <v/>
      </c>
      <c r="K28" s="461">
        <f t="shared" ref="K28:K32" si="26">L28+N28</f>
        <v>70</v>
      </c>
      <c r="L28" s="462">
        <f t="shared" ref="L28:L32" si="27">70-$N28</f>
        <v>70</v>
      </c>
      <c r="M28" s="463">
        <f t="shared" si="4"/>
        <v>1</v>
      </c>
      <c r="N28" s="462">
        <f t="shared" ref="N28:N32" si="28">SUM(P28,R28)</f>
        <v>0</v>
      </c>
      <c r="O28" s="463">
        <f t="shared" si="6"/>
        <v>0</v>
      </c>
      <c r="P28" s="464" t="str">
        <f>IFERROR(VLOOKUP($I28&amp;$J28,'PCPP-UDR'!$A$4:$T$5998,11,FALSE),"")</f>
        <v/>
      </c>
      <c r="Q28" s="465">
        <f t="shared" si="7"/>
        <v>0</v>
      </c>
      <c r="R28" s="462" t="str">
        <f>IFERROR(VLOOKUP($I28&amp;$J28,'PCPP-UDR'!$A$4:$T$5998,12,FALSE),"")</f>
        <v/>
      </c>
      <c r="S28" s="463">
        <f t="shared" si="8"/>
        <v>0</v>
      </c>
      <c r="T28" s="88"/>
      <c r="U28" s="88"/>
      <c r="V28" s="88"/>
      <c r="W28" s="88"/>
      <c r="X28" s="88"/>
      <c r="Y28" s="88"/>
      <c r="Z28" s="88"/>
      <c r="AA28" s="88"/>
      <c r="AB28" s="88"/>
      <c r="AC28" s="88"/>
      <c r="AD28" s="88"/>
    </row>
    <row r="29" ht="20.25" customHeight="1">
      <c r="A29" s="88"/>
      <c r="B29" s="454" t="s">
        <v>863</v>
      </c>
      <c r="C29" s="455">
        <v>1.0</v>
      </c>
      <c r="D29" s="456" t="str">
        <f>IFERROR('Numeración'!E29,"")</f>
        <v/>
      </c>
      <c r="E29" s="457" t="str">
        <f>IFERROR(VLOOKUP(F29,COD!$A$1:$B$1001,2,FALSE),"")</f>
        <v/>
      </c>
      <c r="F29" s="458" t="str">
        <f>IFERROR('Numeración'!D29,"")</f>
        <v/>
      </c>
      <c r="G29" s="88"/>
      <c r="H29" s="459">
        <v>22.0</v>
      </c>
      <c r="I29" s="460" t="s">
        <v>862</v>
      </c>
      <c r="J29" s="472" t="str">
        <f t="shared" si="25"/>
        <v/>
      </c>
      <c r="K29" s="461">
        <f t="shared" si="26"/>
        <v>70</v>
      </c>
      <c r="L29" s="462">
        <f t="shared" si="27"/>
        <v>70</v>
      </c>
      <c r="M29" s="463">
        <f t="shared" si="4"/>
        <v>1</v>
      </c>
      <c r="N29" s="462">
        <f t="shared" si="28"/>
        <v>0</v>
      </c>
      <c r="O29" s="463">
        <f t="shared" si="6"/>
        <v>0</v>
      </c>
      <c r="P29" s="464" t="str">
        <f>IFERROR(VLOOKUP($I29&amp;$J29,'PCPP-UDR'!$A$4:$T$5998,11,FALSE),"")</f>
        <v/>
      </c>
      <c r="Q29" s="465">
        <f t="shared" si="7"/>
        <v>0</v>
      </c>
      <c r="R29" s="462" t="str">
        <f>IFERROR(VLOOKUP($I29&amp;$J29,'PCPP-UDR'!$A$4:$T$5998,12,FALSE),"")</f>
        <v/>
      </c>
      <c r="S29" s="463">
        <f t="shared" si="8"/>
        <v>0</v>
      </c>
      <c r="T29" s="88"/>
      <c r="U29" s="88"/>
      <c r="V29" s="88"/>
      <c r="W29" s="88"/>
      <c r="X29" s="88"/>
      <c r="Y29" s="88"/>
      <c r="Z29" s="88"/>
      <c r="AA29" s="88"/>
      <c r="AB29" s="88"/>
      <c r="AC29" s="88"/>
      <c r="AD29" s="88"/>
    </row>
    <row r="30" ht="20.25" customHeight="1">
      <c r="A30" s="88"/>
      <c r="B30" s="466"/>
      <c r="C30" s="455">
        <v>2.0</v>
      </c>
      <c r="D30" s="456" t="str">
        <f>IFERROR('Numeración'!E30,"")</f>
        <v/>
      </c>
      <c r="E30" s="457" t="str">
        <f>IFERROR(VLOOKUP(F30,COD!$A$1:$B$1001,2,FALSE),"")</f>
        <v/>
      </c>
      <c r="F30" s="458" t="str">
        <f>IFERROR('Numeración'!D30,"")</f>
        <v/>
      </c>
      <c r="G30" s="88"/>
      <c r="H30" s="459">
        <v>23.0</v>
      </c>
      <c r="I30" s="460" t="s">
        <v>862</v>
      </c>
      <c r="J30" s="472" t="str">
        <f t="shared" si="25"/>
        <v/>
      </c>
      <c r="K30" s="461">
        <f t="shared" si="26"/>
        <v>70</v>
      </c>
      <c r="L30" s="462">
        <f t="shared" si="27"/>
        <v>70</v>
      </c>
      <c r="M30" s="463">
        <f t="shared" si="4"/>
        <v>1</v>
      </c>
      <c r="N30" s="462">
        <f t="shared" si="28"/>
        <v>0</v>
      </c>
      <c r="O30" s="463">
        <f t="shared" si="6"/>
        <v>0</v>
      </c>
      <c r="P30" s="464" t="str">
        <f>IFERROR(VLOOKUP($I30&amp;$J30,'PCPP-UDR'!$A$4:$T$5998,11,FALSE),"")</f>
        <v/>
      </c>
      <c r="Q30" s="465">
        <f t="shared" si="7"/>
        <v>0</v>
      </c>
      <c r="R30" s="462" t="str">
        <f>IFERROR(VLOOKUP($I30&amp;$J30,'PCPP-UDR'!$A$4:$T$5998,12,FALSE),"")</f>
        <v/>
      </c>
      <c r="S30" s="463">
        <f t="shared" si="8"/>
        <v>0</v>
      </c>
      <c r="T30" s="88"/>
      <c r="U30" s="88"/>
      <c r="V30" s="88"/>
      <c r="W30" s="88"/>
      <c r="X30" s="88"/>
      <c r="Y30" s="88"/>
      <c r="Z30" s="88"/>
      <c r="AA30" s="88"/>
      <c r="AB30" s="88"/>
      <c r="AC30" s="88"/>
      <c r="AD30" s="88"/>
    </row>
    <row r="31" ht="20.25" customHeight="1">
      <c r="A31" s="88"/>
      <c r="B31" s="466"/>
      <c r="C31" s="455">
        <v>3.0</v>
      </c>
      <c r="D31" s="456" t="str">
        <f>IFERROR('Numeración'!E31,"")</f>
        <v/>
      </c>
      <c r="E31" s="457" t="str">
        <f>IFERROR(VLOOKUP(F31,COD!$A$1:$B$1001,2,FALSE),"")</f>
        <v/>
      </c>
      <c r="F31" s="458" t="str">
        <f>IFERROR('Numeración'!D31,"")</f>
        <v/>
      </c>
      <c r="G31" s="88"/>
      <c r="H31" s="459">
        <v>24.0</v>
      </c>
      <c r="I31" s="460" t="s">
        <v>862</v>
      </c>
      <c r="J31" s="472" t="str">
        <f t="shared" si="25"/>
        <v/>
      </c>
      <c r="K31" s="461">
        <f t="shared" si="26"/>
        <v>70</v>
      </c>
      <c r="L31" s="462">
        <f t="shared" si="27"/>
        <v>70</v>
      </c>
      <c r="M31" s="463">
        <f t="shared" si="4"/>
        <v>1</v>
      </c>
      <c r="N31" s="462">
        <f t="shared" si="28"/>
        <v>0</v>
      </c>
      <c r="O31" s="463">
        <f t="shared" si="6"/>
        <v>0</v>
      </c>
      <c r="P31" s="464" t="str">
        <f>IFERROR(VLOOKUP($I31&amp;$J31,'PCPP-UDR'!$A$4:$T$5998,11,FALSE),"")</f>
        <v/>
      </c>
      <c r="Q31" s="465">
        <f t="shared" si="7"/>
        <v>0</v>
      </c>
      <c r="R31" s="462" t="str">
        <f>IFERROR(VLOOKUP($I31&amp;$J31,'PCPP-UDR'!$A$4:$T$5998,12,FALSE),"")</f>
        <v/>
      </c>
      <c r="S31" s="463">
        <f t="shared" si="8"/>
        <v>0</v>
      </c>
      <c r="T31" s="88"/>
      <c r="U31" s="88"/>
      <c r="V31" s="88"/>
      <c r="W31" s="88"/>
      <c r="X31" s="88"/>
      <c r="Y31" s="88"/>
      <c r="Z31" s="88"/>
      <c r="AA31" s="88"/>
      <c r="AB31" s="88"/>
      <c r="AC31" s="88"/>
      <c r="AD31" s="88"/>
    </row>
    <row r="32" ht="20.25" customHeight="1">
      <c r="A32" s="88"/>
      <c r="B32" s="466"/>
      <c r="C32" s="455">
        <v>4.0</v>
      </c>
      <c r="D32" s="456" t="str">
        <f>IFERROR('Numeración'!E32,"")</f>
        <v/>
      </c>
      <c r="E32" s="457" t="str">
        <f>IFERROR(VLOOKUP(F32,COD!$A$1:$B$1001,2,FALSE),"")</f>
        <v/>
      </c>
      <c r="F32" s="458" t="str">
        <f>IFERROR('Numeración'!D32,"")</f>
        <v/>
      </c>
      <c r="G32" s="88"/>
      <c r="H32" s="459">
        <v>25.0</v>
      </c>
      <c r="I32" s="460" t="s">
        <v>862</v>
      </c>
      <c r="J32" s="472" t="str">
        <f t="shared" si="25"/>
        <v/>
      </c>
      <c r="K32" s="461">
        <f t="shared" si="26"/>
        <v>70</v>
      </c>
      <c r="L32" s="462">
        <f t="shared" si="27"/>
        <v>70</v>
      </c>
      <c r="M32" s="463">
        <f t="shared" si="4"/>
        <v>1</v>
      </c>
      <c r="N32" s="462">
        <f t="shared" si="28"/>
        <v>0</v>
      </c>
      <c r="O32" s="463">
        <f t="shared" si="6"/>
        <v>0</v>
      </c>
      <c r="P32" s="464" t="str">
        <f>IFERROR(VLOOKUP($I32&amp;$J32,'PCPP-UDR'!$A$4:$T$5998,11,FALSE),"")</f>
        <v/>
      </c>
      <c r="Q32" s="465">
        <f t="shared" si="7"/>
        <v>0</v>
      </c>
      <c r="R32" s="462" t="str">
        <f>IFERROR(VLOOKUP($I32&amp;$J32,'PCPP-UDR'!$A$4:$T$5998,12,FALSE),"")</f>
        <v/>
      </c>
      <c r="S32" s="463">
        <f t="shared" si="8"/>
        <v>0</v>
      </c>
      <c r="T32" s="88"/>
      <c r="U32" s="88"/>
      <c r="V32" s="88"/>
      <c r="W32" s="88"/>
      <c r="X32" s="88"/>
      <c r="Y32" s="88"/>
      <c r="Z32" s="88"/>
      <c r="AA32" s="88"/>
      <c r="AB32" s="88"/>
      <c r="AC32" s="88"/>
      <c r="AD32" s="88"/>
    </row>
    <row r="33" ht="20.25" customHeight="1">
      <c r="A33" s="88"/>
      <c r="B33" s="467"/>
      <c r="C33" s="468">
        <v>5.0</v>
      </c>
      <c r="D33" s="469" t="str">
        <f>IFERROR('Numeración'!E33,"")</f>
        <v/>
      </c>
      <c r="E33" s="470" t="str">
        <f>IFERROR(VLOOKUP(F33,COD!$A$1:$B$1001,2,FALSE),"")</f>
        <v/>
      </c>
      <c r="F33" s="471" t="str">
        <f>IFERROR('Numeración'!D33,"")</f>
        <v/>
      </c>
      <c r="G33" s="88"/>
      <c r="H33" s="473"/>
      <c r="I33" s="474" t="s">
        <v>862</v>
      </c>
      <c r="J33" s="475"/>
      <c r="K33" s="476">
        <f t="shared" ref="K33:L33" si="29">SUM(K28:K32)</f>
        <v>350</v>
      </c>
      <c r="L33" s="476">
        <f t="shared" si="29"/>
        <v>350</v>
      </c>
      <c r="M33" s="477">
        <f t="shared" si="4"/>
        <v>1</v>
      </c>
      <c r="N33" s="476">
        <f>SUM(N28:N32)</f>
        <v>0</v>
      </c>
      <c r="O33" s="477">
        <f t="shared" si="6"/>
        <v>0</v>
      </c>
      <c r="P33" s="476">
        <f>SUM(P28:P32)</f>
        <v>0</v>
      </c>
      <c r="Q33" s="478">
        <f t="shared" si="7"/>
        <v>0</v>
      </c>
      <c r="R33" s="476">
        <f>SUM(R28:R32)</f>
        <v>0</v>
      </c>
      <c r="S33" s="477">
        <f t="shared" si="8"/>
        <v>0</v>
      </c>
      <c r="T33" s="88"/>
      <c r="U33" s="88"/>
      <c r="V33" s="88"/>
      <c r="W33" s="88"/>
      <c r="X33" s="88"/>
      <c r="Y33" s="88"/>
      <c r="Z33" s="88"/>
      <c r="AA33" s="88"/>
      <c r="AB33" s="88"/>
      <c r="AC33" s="88"/>
      <c r="AD33" s="88"/>
    </row>
    <row r="34" ht="20.25" customHeight="1">
      <c r="A34" s="88"/>
      <c r="B34" s="454" t="s">
        <v>864</v>
      </c>
      <c r="C34" s="455">
        <v>1.0</v>
      </c>
      <c r="D34" s="456" t="str">
        <f>IFERROR('Numeración'!E34,"")</f>
        <v/>
      </c>
      <c r="E34" s="457" t="str">
        <f>IFERROR(VLOOKUP(F34,COD!$A$1:$B$1001,2,FALSE),"")</f>
        <v/>
      </c>
      <c r="F34" s="458" t="str">
        <f>IFERROR('Numeración'!D34,"")</f>
        <v/>
      </c>
      <c r="G34" s="88"/>
      <c r="H34" s="459">
        <v>26.0</v>
      </c>
      <c r="I34" s="460" t="str">
        <f>B29</f>
        <v>JUN</v>
      </c>
      <c r="J34" s="472" t="str">
        <f t="shared" ref="J34:J38" si="30">F29</f>
        <v/>
      </c>
      <c r="K34" s="461">
        <f t="shared" ref="K34:K38" si="31">L34+N34</f>
        <v>70</v>
      </c>
      <c r="L34" s="462">
        <f t="shared" ref="L34:L38" si="32">70-$N34</f>
        <v>70</v>
      </c>
      <c r="M34" s="463">
        <f t="shared" si="4"/>
        <v>1</v>
      </c>
      <c r="N34" s="462">
        <f t="shared" ref="N34:N38" si="33">SUM(P34,R34)</f>
        <v>0</v>
      </c>
      <c r="O34" s="463">
        <f t="shared" si="6"/>
        <v>0</v>
      </c>
      <c r="P34" s="464" t="str">
        <f>IFERROR(VLOOKUP($I34&amp;$J34,'PCPP-UDR'!$A$4:$T$5998,11,FALSE),"")</f>
        <v/>
      </c>
      <c r="Q34" s="465">
        <f t="shared" si="7"/>
        <v>0</v>
      </c>
      <c r="R34" s="462" t="str">
        <f>IFERROR(VLOOKUP($I34&amp;$J34,'PCPP-UDR'!$A$4:$T$5998,12,FALSE),"")</f>
        <v/>
      </c>
      <c r="S34" s="463">
        <f t="shared" si="8"/>
        <v>0</v>
      </c>
      <c r="T34" s="88"/>
      <c r="U34" s="88"/>
      <c r="V34" s="88"/>
      <c r="W34" s="88"/>
      <c r="X34" s="88"/>
      <c r="Y34" s="88"/>
      <c r="Z34" s="88"/>
      <c r="AA34" s="88"/>
      <c r="AB34" s="88"/>
      <c r="AC34" s="88"/>
      <c r="AD34" s="88"/>
    </row>
    <row r="35" ht="20.25" customHeight="1">
      <c r="A35" s="88"/>
      <c r="B35" s="466"/>
      <c r="C35" s="455">
        <v>2.0</v>
      </c>
      <c r="D35" s="456" t="str">
        <f>IFERROR('Numeración'!E35,"")</f>
        <v/>
      </c>
      <c r="E35" s="457" t="str">
        <f>IFERROR(VLOOKUP(F35,COD!$A$1:$B$1001,2,FALSE),"")</f>
        <v/>
      </c>
      <c r="F35" s="458" t="str">
        <f>IFERROR('Numeración'!D35,"")</f>
        <v/>
      </c>
      <c r="G35" s="88"/>
      <c r="H35" s="459">
        <v>27.0</v>
      </c>
      <c r="I35" s="460" t="s">
        <v>863</v>
      </c>
      <c r="J35" s="472" t="str">
        <f t="shared" si="30"/>
        <v/>
      </c>
      <c r="K35" s="461">
        <f t="shared" si="31"/>
        <v>70</v>
      </c>
      <c r="L35" s="462">
        <f t="shared" si="32"/>
        <v>70</v>
      </c>
      <c r="M35" s="463">
        <f t="shared" si="4"/>
        <v>1</v>
      </c>
      <c r="N35" s="462">
        <f t="shared" si="33"/>
        <v>0</v>
      </c>
      <c r="O35" s="463">
        <f t="shared" si="6"/>
        <v>0</v>
      </c>
      <c r="P35" s="464" t="str">
        <f>IFERROR(VLOOKUP($I35&amp;$J35,'PCPP-UDR'!$A$4:$T$5998,11,FALSE),"")</f>
        <v/>
      </c>
      <c r="Q35" s="465">
        <f t="shared" si="7"/>
        <v>0</v>
      </c>
      <c r="R35" s="462" t="str">
        <f>IFERROR(VLOOKUP($I35&amp;$J35,'PCPP-UDR'!$A$4:$T$5998,12,FALSE),"")</f>
        <v/>
      </c>
      <c r="S35" s="463">
        <f t="shared" si="8"/>
        <v>0</v>
      </c>
      <c r="T35" s="88"/>
      <c r="U35" s="88"/>
      <c r="V35" s="88"/>
      <c r="W35" s="88"/>
      <c r="X35" s="88"/>
      <c r="Y35" s="88"/>
      <c r="Z35" s="88"/>
      <c r="AA35" s="88"/>
      <c r="AB35" s="88"/>
      <c r="AC35" s="88"/>
      <c r="AD35" s="88"/>
    </row>
    <row r="36" ht="20.25" customHeight="1">
      <c r="A36" s="88"/>
      <c r="B36" s="466"/>
      <c r="C36" s="455">
        <v>3.0</v>
      </c>
      <c r="D36" s="456" t="str">
        <f>IFERROR('Numeración'!E36,"")</f>
        <v/>
      </c>
      <c r="E36" s="457" t="str">
        <f>IFERROR(VLOOKUP(F36,COD!$A$1:$B$1001,2,FALSE),"")</f>
        <v/>
      </c>
      <c r="F36" s="458" t="str">
        <f>IFERROR('Numeración'!D36,"")</f>
        <v/>
      </c>
      <c r="G36" s="88"/>
      <c r="H36" s="459">
        <v>28.0</v>
      </c>
      <c r="I36" s="460" t="s">
        <v>863</v>
      </c>
      <c r="J36" s="472" t="str">
        <f t="shared" si="30"/>
        <v/>
      </c>
      <c r="K36" s="461">
        <f t="shared" si="31"/>
        <v>70</v>
      </c>
      <c r="L36" s="462">
        <f t="shared" si="32"/>
        <v>70</v>
      </c>
      <c r="M36" s="463">
        <f t="shared" si="4"/>
        <v>1</v>
      </c>
      <c r="N36" s="462">
        <f t="shared" si="33"/>
        <v>0</v>
      </c>
      <c r="O36" s="463">
        <f t="shared" si="6"/>
        <v>0</v>
      </c>
      <c r="P36" s="464" t="str">
        <f>IFERROR(VLOOKUP($I36&amp;$J36,'PCPP-UDR'!$A$4:$T$5998,11,FALSE),"")</f>
        <v/>
      </c>
      <c r="Q36" s="465">
        <f t="shared" si="7"/>
        <v>0</v>
      </c>
      <c r="R36" s="462" t="str">
        <f>IFERROR(VLOOKUP($I36&amp;$J36,'PCPP-UDR'!$A$4:$T$5998,12,FALSE),"")</f>
        <v/>
      </c>
      <c r="S36" s="463">
        <f t="shared" si="8"/>
        <v>0</v>
      </c>
      <c r="T36" s="88"/>
      <c r="U36" s="88"/>
      <c r="V36" s="88"/>
      <c r="W36" s="88"/>
      <c r="X36" s="88"/>
      <c r="Y36" s="88"/>
      <c r="Z36" s="88"/>
      <c r="AA36" s="88"/>
      <c r="AB36" s="88"/>
      <c r="AC36" s="88"/>
      <c r="AD36" s="88"/>
    </row>
    <row r="37" ht="20.25" customHeight="1">
      <c r="A37" s="88"/>
      <c r="B37" s="466"/>
      <c r="C37" s="455">
        <v>4.0</v>
      </c>
      <c r="D37" s="456" t="str">
        <f>IFERROR('Numeración'!E37,"")</f>
        <v/>
      </c>
      <c r="E37" s="457" t="str">
        <f>IFERROR(VLOOKUP(F37,COD!$A$1:$B$1001,2,FALSE),"")</f>
        <v/>
      </c>
      <c r="F37" s="458" t="str">
        <f>IFERROR('Numeración'!D37,"")</f>
        <v/>
      </c>
      <c r="G37" s="88"/>
      <c r="H37" s="459">
        <v>29.0</v>
      </c>
      <c r="I37" s="460" t="s">
        <v>863</v>
      </c>
      <c r="J37" s="472" t="str">
        <f t="shared" si="30"/>
        <v/>
      </c>
      <c r="K37" s="461">
        <f t="shared" si="31"/>
        <v>70</v>
      </c>
      <c r="L37" s="462">
        <f t="shared" si="32"/>
        <v>70</v>
      </c>
      <c r="M37" s="463">
        <f t="shared" si="4"/>
        <v>1</v>
      </c>
      <c r="N37" s="462">
        <f t="shared" si="33"/>
        <v>0</v>
      </c>
      <c r="O37" s="463">
        <f t="shared" si="6"/>
        <v>0</v>
      </c>
      <c r="P37" s="464" t="str">
        <f>IFERROR(VLOOKUP($I37&amp;$J37,'PCPP-UDR'!$A$4:$T$5998,11,FALSE),"")</f>
        <v/>
      </c>
      <c r="Q37" s="465">
        <f t="shared" si="7"/>
        <v>0</v>
      </c>
      <c r="R37" s="462" t="str">
        <f>IFERROR(VLOOKUP($I37&amp;$J37,'PCPP-UDR'!$A$4:$T$5998,12,FALSE),"")</f>
        <v/>
      </c>
      <c r="S37" s="463">
        <f t="shared" si="8"/>
        <v>0</v>
      </c>
      <c r="T37" s="88"/>
      <c r="U37" s="88"/>
      <c r="V37" s="88"/>
      <c r="W37" s="88"/>
      <c r="X37" s="88"/>
      <c r="Y37" s="88"/>
      <c r="Z37" s="88"/>
      <c r="AA37" s="88"/>
      <c r="AB37" s="88"/>
      <c r="AC37" s="88"/>
      <c r="AD37" s="88"/>
    </row>
    <row r="38" ht="20.25" customHeight="1">
      <c r="A38" s="88"/>
      <c r="B38" s="467"/>
      <c r="C38" s="468">
        <v>5.0</v>
      </c>
      <c r="D38" s="469" t="str">
        <f>IFERROR('Numeración'!E38,"")</f>
        <v/>
      </c>
      <c r="E38" s="470" t="str">
        <f>IFERROR(VLOOKUP(F38,COD!$A$1:$B$1001,2,FALSE),"")</f>
        <v/>
      </c>
      <c r="F38" s="471" t="str">
        <f>IFERROR('Numeración'!D38,"")</f>
        <v/>
      </c>
      <c r="G38" s="88"/>
      <c r="H38" s="459">
        <v>30.0</v>
      </c>
      <c r="I38" s="460" t="s">
        <v>863</v>
      </c>
      <c r="J38" s="472" t="str">
        <f t="shared" si="30"/>
        <v/>
      </c>
      <c r="K38" s="461">
        <f t="shared" si="31"/>
        <v>70</v>
      </c>
      <c r="L38" s="462">
        <f t="shared" si="32"/>
        <v>70</v>
      </c>
      <c r="M38" s="463">
        <f t="shared" si="4"/>
        <v>1</v>
      </c>
      <c r="N38" s="462">
        <f t="shared" si="33"/>
        <v>0</v>
      </c>
      <c r="O38" s="463">
        <f t="shared" si="6"/>
        <v>0</v>
      </c>
      <c r="P38" s="464" t="str">
        <f>IFERROR(VLOOKUP($I38&amp;$J38,'PCPP-UDR'!$A$4:$T$5998,11,FALSE),"")</f>
        <v/>
      </c>
      <c r="Q38" s="465">
        <f t="shared" si="7"/>
        <v>0</v>
      </c>
      <c r="R38" s="462" t="str">
        <f>IFERROR(VLOOKUP($I38&amp;$J38,'PCPP-UDR'!$A$4:$T$5998,12,FALSE),"")</f>
        <v/>
      </c>
      <c r="S38" s="463">
        <f t="shared" si="8"/>
        <v>0</v>
      </c>
      <c r="T38" s="88"/>
      <c r="U38" s="88"/>
      <c r="V38" s="88"/>
      <c r="W38" s="88"/>
      <c r="X38" s="88"/>
      <c r="Y38" s="88"/>
      <c r="Z38" s="88"/>
      <c r="AA38" s="88"/>
      <c r="AB38" s="88"/>
      <c r="AC38" s="88"/>
      <c r="AD38" s="88"/>
    </row>
    <row r="39" ht="20.25" customHeight="1">
      <c r="A39" s="88"/>
      <c r="B39" s="454" t="s">
        <v>865</v>
      </c>
      <c r="C39" s="455">
        <v>1.0</v>
      </c>
      <c r="D39" s="456" t="str">
        <f>IFERROR('Numeración'!E39,"")</f>
        <v/>
      </c>
      <c r="E39" s="457" t="str">
        <f>IFERROR(VLOOKUP(F39,COD!$A$1:$B$1001,2,FALSE),"")</f>
        <v/>
      </c>
      <c r="F39" s="458" t="str">
        <f>IFERROR('Numeración'!D39,"")</f>
        <v/>
      </c>
      <c r="G39" s="88"/>
      <c r="H39" s="473"/>
      <c r="I39" s="474" t="s">
        <v>863</v>
      </c>
      <c r="J39" s="475"/>
      <c r="K39" s="476">
        <f t="shared" ref="K39:L39" si="34">SUM(K34:K38)</f>
        <v>350</v>
      </c>
      <c r="L39" s="476">
        <f t="shared" si="34"/>
        <v>350</v>
      </c>
      <c r="M39" s="477">
        <f t="shared" si="4"/>
        <v>1</v>
      </c>
      <c r="N39" s="476">
        <f>SUM(N34:N38)</f>
        <v>0</v>
      </c>
      <c r="O39" s="477">
        <f t="shared" si="6"/>
        <v>0</v>
      </c>
      <c r="P39" s="476">
        <f>SUM(P34:P38)</f>
        <v>0</v>
      </c>
      <c r="Q39" s="478">
        <f t="shared" si="7"/>
        <v>0</v>
      </c>
      <c r="R39" s="476">
        <f>SUM(R34:R38)</f>
        <v>0</v>
      </c>
      <c r="S39" s="477">
        <f t="shared" si="8"/>
        <v>0</v>
      </c>
      <c r="T39" s="88"/>
      <c r="U39" s="88"/>
      <c r="V39" s="88"/>
      <c r="W39" s="88"/>
      <c r="X39" s="88"/>
      <c r="Y39" s="88"/>
      <c r="Z39" s="88"/>
      <c r="AA39" s="88"/>
      <c r="AB39" s="88"/>
      <c r="AC39" s="88"/>
      <c r="AD39" s="88"/>
    </row>
    <row r="40" ht="20.25" customHeight="1">
      <c r="A40" s="88"/>
      <c r="B40" s="466"/>
      <c r="C40" s="455">
        <v>2.0</v>
      </c>
      <c r="D40" s="456" t="str">
        <f>IFERROR('Numeración'!E40,"")</f>
        <v/>
      </c>
      <c r="E40" s="457" t="str">
        <f>IFERROR(VLOOKUP(F40,COD!$A$1:$B$1001,2,FALSE),"")</f>
        <v/>
      </c>
      <c r="F40" s="458" t="str">
        <f>IFERROR('Numeración'!D40,"")</f>
        <v/>
      </c>
      <c r="G40" s="88"/>
      <c r="H40" s="459">
        <v>31.0</v>
      </c>
      <c r="I40" s="460" t="str">
        <f>B34</f>
        <v>JUL</v>
      </c>
      <c r="J40" s="472" t="str">
        <f t="shared" ref="J40:J44" si="35">F34</f>
        <v/>
      </c>
      <c r="K40" s="461">
        <f t="shared" ref="K40:K44" si="36">L40+N40</f>
        <v>70</v>
      </c>
      <c r="L40" s="462">
        <f t="shared" ref="L40:L44" si="37">70-$N40</f>
        <v>70</v>
      </c>
      <c r="M40" s="463">
        <f t="shared" si="4"/>
        <v>1</v>
      </c>
      <c r="N40" s="462">
        <f t="shared" ref="N40:N44" si="38">SUM(P40,R40)</f>
        <v>0</v>
      </c>
      <c r="O40" s="463">
        <f t="shared" si="6"/>
        <v>0</v>
      </c>
      <c r="P40" s="464" t="str">
        <f>IFERROR(VLOOKUP($I40&amp;$J40,'PCPP-UDR'!$A$4:$T$5998,11,FALSE),"")</f>
        <v/>
      </c>
      <c r="Q40" s="465">
        <f t="shared" si="7"/>
        <v>0</v>
      </c>
      <c r="R40" s="462" t="str">
        <f>IFERROR(VLOOKUP($I40&amp;$J40,'PCPP-UDR'!$A$4:$T$5998,12,FALSE),"")</f>
        <v/>
      </c>
      <c r="S40" s="463">
        <f t="shared" si="8"/>
        <v>0</v>
      </c>
      <c r="T40" s="88"/>
      <c r="U40" s="88"/>
      <c r="V40" s="88"/>
      <c r="W40" s="88"/>
      <c r="X40" s="88"/>
      <c r="Y40" s="88"/>
      <c r="Z40" s="88"/>
      <c r="AA40" s="88"/>
      <c r="AB40" s="88"/>
      <c r="AC40" s="88"/>
      <c r="AD40" s="88"/>
    </row>
    <row r="41" ht="20.25" customHeight="1">
      <c r="A41" s="88"/>
      <c r="B41" s="466"/>
      <c r="C41" s="455">
        <v>3.0</v>
      </c>
      <c r="D41" s="456" t="str">
        <f>IFERROR('Numeración'!E41,"")</f>
        <v/>
      </c>
      <c r="E41" s="457" t="str">
        <f>IFERROR(VLOOKUP(F41,COD!$A$1:$B$1001,2,FALSE),"")</f>
        <v/>
      </c>
      <c r="F41" s="458" t="str">
        <f>IFERROR('Numeración'!D41,"")</f>
        <v/>
      </c>
      <c r="G41" s="88"/>
      <c r="H41" s="459">
        <v>32.0</v>
      </c>
      <c r="I41" s="460" t="s">
        <v>864</v>
      </c>
      <c r="J41" s="472" t="str">
        <f t="shared" si="35"/>
        <v/>
      </c>
      <c r="K41" s="461">
        <f t="shared" si="36"/>
        <v>70</v>
      </c>
      <c r="L41" s="462">
        <f t="shared" si="37"/>
        <v>70</v>
      </c>
      <c r="M41" s="463">
        <f t="shared" si="4"/>
        <v>1</v>
      </c>
      <c r="N41" s="462">
        <f t="shared" si="38"/>
        <v>0</v>
      </c>
      <c r="O41" s="463">
        <f t="shared" si="6"/>
        <v>0</v>
      </c>
      <c r="P41" s="464" t="str">
        <f>IFERROR(VLOOKUP($I41&amp;$J41,'PCPP-UDR'!$A$4:$T$5998,11,FALSE),"")</f>
        <v/>
      </c>
      <c r="Q41" s="465">
        <f t="shared" si="7"/>
        <v>0</v>
      </c>
      <c r="R41" s="462" t="str">
        <f>IFERROR(VLOOKUP($I41&amp;$J41,'PCPP-UDR'!$A$4:$T$5998,12,FALSE),"")</f>
        <v/>
      </c>
      <c r="S41" s="463">
        <f t="shared" si="8"/>
        <v>0</v>
      </c>
      <c r="T41" s="88"/>
      <c r="U41" s="88"/>
      <c r="V41" s="88"/>
      <c r="W41" s="88"/>
      <c r="X41" s="88"/>
      <c r="Y41" s="88"/>
      <c r="Z41" s="88"/>
      <c r="AA41" s="88"/>
      <c r="AB41" s="88"/>
      <c r="AC41" s="88"/>
      <c r="AD41" s="88"/>
    </row>
    <row r="42" ht="20.25" customHeight="1">
      <c r="A42" s="88"/>
      <c r="B42" s="466"/>
      <c r="C42" s="455">
        <v>4.0</v>
      </c>
      <c r="D42" s="456" t="str">
        <f>IFERROR('Numeración'!E42,"")</f>
        <v/>
      </c>
      <c r="E42" s="457" t="str">
        <f>IFERROR(VLOOKUP(F42,COD!$A$1:$B$1001,2,FALSE),"")</f>
        <v/>
      </c>
      <c r="F42" s="458" t="str">
        <f>IFERROR('Numeración'!D42,"")</f>
        <v/>
      </c>
      <c r="G42" s="88"/>
      <c r="H42" s="459">
        <v>33.0</v>
      </c>
      <c r="I42" s="460" t="s">
        <v>864</v>
      </c>
      <c r="J42" s="472" t="str">
        <f t="shared" si="35"/>
        <v/>
      </c>
      <c r="K42" s="461">
        <f t="shared" si="36"/>
        <v>70</v>
      </c>
      <c r="L42" s="462">
        <f t="shared" si="37"/>
        <v>70</v>
      </c>
      <c r="M42" s="463">
        <f t="shared" si="4"/>
        <v>1</v>
      </c>
      <c r="N42" s="462">
        <f t="shared" si="38"/>
        <v>0</v>
      </c>
      <c r="O42" s="463">
        <f t="shared" si="6"/>
        <v>0</v>
      </c>
      <c r="P42" s="464" t="str">
        <f>IFERROR(VLOOKUP($I42&amp;$J42,'PCPP-UDR'!$A$4:$T$5998,11,FALSE),"")</f>
        <v/>
      </c>
      <c r="Q42" s="465">
        <f t="shared" si="7"/>
        <v>0</v>
      </c>
      <c r="R42" s="462" t="str">
        <f>IFERROR(VLOOKUP($I42&amp;$J42,'PCPP-UDR'!$A$4:$T$5998,12,FALSE),"")</f>
        <v/>
      </c>
      <c r="S42" s="463">
        <f t="shared" si="8"/>
        <v>0</v>
      </c>
      <c r="T42" s="88"/>
      <c r="U42" s="88"/>
      <c r="V42" s="88"/>
      <c r="W42" s="88"/>
      <c r="X42" s="88"/>
      <c r="Y42" s="88"/>
      <c r="Z42" s="88"/>
      <c r="AA42" s="88"/>
      <c r="AB42" s="88"/>
      <c r="AC42" s="88"/>
      <c r="AD42" s="88"/>
    </row>
    <row r="43" ht="20.25" customHeight="1">
      <c r="A43" s="88"/>
      <c r="B43" s="467"/>
      <c r="C43" s="468">
        <v>5.0</v>
      </c>
      <c r="D43" s="469" t="str">
        <f>IFERROR('Numeración'!E43,"")</f>
        <v/>
      </c>
      <c r="E43" s="470" t="str">
        <f>IFERROR(VLOOKUP(F43,COD!$A$1:$B$1001,2,FALSE),"")</f>
        <v/>
      </c>
      <c r="F43" s="471" t="str">
        <f>IFERROR('Numeración'!D43,"")</f>
        <v/>
      </c>
      <c r="G43" s="88"/>
      <c r="H43" s="459">
        <v>34.0</v>
      </c>
      <c r="I43" s="460" t="s">
        <v>864</v>
      </c>
      <c r="J43" s="472" t="str">
        <f t="shared" si="35"/>
        <v/>
      </c>
      <c r="K43" s="461">
        <f t="shared" si="36"/>
        <v>70</v>
      </c>
      <c r="L43" s="462">
        <f t="shared" si="37"/>
        <v>70</v>
      </c>
      <c r="M43" s="463">
        <f t="shared" si="4"/>
        <v>1</v>
      </c>
      <c r="N43" s="462">
        <f t="shared" si="38"/>
        <v>0</v>
      </c>
      <c r="O43" s="463">
        <f t="shared" si="6"/>
        <v>0</v>
      </c>
      <c r="P43" s="464" t="str">
        <f>IFERROR(VLOOKUP($I43&amp;$J43,'PCPP-UDR'!$A$4:$T$5998,11,FALSE),"")</f>
        <v/>
      </c>
      <c r="Q43" s="465">
        <f t="shared" si="7"/>
        <v>0</v>
      </c>
      <c r="R43" s="462" t="str">
        <f>IFERROR(VLOOKUP($I43&amp;$J43,'PCPP-UDR'!$A$4:$T$5998,12,FALSE),"")</f>
        <v/>
      </c>
      <c r="S43" s="463">
        <f t="shared" si="8"/>
        <v>0</v>
      </c>
      <c r="T43" s="88"/>
      <c r="U43" s="88"/>
      <c r="V43" s="88"/>
      <c r="W43" s="88"/>
      <c r="X43" s="88"/>
      <c r="Y43" s="88"/>
      <c r="Z43" s="88"/>
      <c r="AA43" s="88"/>
      <c r="AB43" s="88"/>
      <c r="AC43" s="88"/>
      <c r="AD43" s="88"/>
    </row>
    <row r="44" ht="20.25" customHeight="1">
      <c r="A44" s="88"/>
      <c r="B44" s="454" t="s">
        <v>866</v>
      </c>
      <c r="C44" s="455">
        <v>1.0</v>
      </c>
      <c r="D44" s="456" t="str">
        <f>IFERROR('Numeración'!E44,"")</f>
        <v/>
      </c>
      <c r="E44" s="457" t="str">
        <f>IFERROR(VLOOKUP(F44,COD!$A$1:$B$1001,2,FALSE),"")</f>
        <v/>
      </c>
      <c r="F44" s="458" t="str">
        <f>IFERROR('Numeración'!D44,"")</f>
        <v/>
      </c>
      <c r="G44" s="88"/>
      <c r="H44" s="459">
        <v>35.0</v>
      </c>
      <c r="I44" s="460" t="s">
        <v>864</v>
      </c>
      <c r="J44" s="472" t="str">
        <f t="shared" si="35"/>
        <v/>
      </c>
      <c r="K44" s="461">
        <f t="shared" si="36"/>
        <v>70</v>
      </c>
      <c r="L44" s="462">
        <f t="shared" si="37"/>
        <v>70</v>
      </c>
      <c r="M44" s="463">
        <f t="shared" si="4"/>
        <v>1</v>
      </c>
      <c r="N44" s="462">
        <f t="shared" si="38"/>
        <v>0</v>
      </c>
      <c r="O44" s="463">
        <f t="shared" si="6"/>
        <v>0</v>
      </c>
      <c r="P44" s="464" t="str">
        <f>IFERROR(VLOOKUP($I44&amp;$J44,'PCPP-UDR'!$A$4:$T$5998,11,FALSE),"")</f>
        <v/>
      </c>
      <c r="Q44" s="465">
        <f t="shared" si="7"/>
        <v>0</v>
      </c>
      <c r="R44" s="462" t="str">
        <f>IFERROR(VLOOKUP($I44&amp;$J44,'PCPP-UDR'!$A$4:$T$5998,12,FALSE),"")</f>
        <v/>
      </c>
      <c r="S44" s="463">
        <f t="shared" si="8"/>
        <v>0</v>
      </c>
      <c r="T44" s="88"/>
      <c r="U44" s="88"/>
      <c r="V44" s="88"/>
      <c r="W44" s="88"/>
      <c r="X44" s="88"/>
      <c r="Y44" s="88"/>
      <c r="Z44" s="88"/>
      <c r="AA44" s="88"/>
      <c r="AB44" s="88"/>
      <c r="AC44" s="88"/>
      <c r="AD44" s="88"/>
    </row>
    <row r="45" ht="20.25" customHeight="1">
      <c r="A45" s="88"/>
      <c r="B45" s="466"/>
      <c r="C45" s="455">
        <v>2.0</v>
      </c>
      <c r="D45" s="456" t="str">
        <f>IFERROR('Numeración'!E45,"")</f>
        <v/>
      </c>
      <c r="E45" s="457" t="str">
        <f>IFERROR(VLOOKUP(F45,COD!$A$1:$B$1001,2,FALSE),"")</f>
        <v/>
      </c>
      <c r="F45" s="458" t="str">
        <f>IFERROR('Numeración'!D45,"")</f>
        <v/>
      </c>
      <c r="G45" s="88"/>
      <c r="H45" s="473"/>
      <c r="I45" s="474" t="s">
        <v>864</v>
      </c>
      <c r="J45" s="475"/>
      <c r="K45" s="476">
        <f t="shared" ref="K45:L45" si="39">SUM(K40:K44)</f>
        <v>350</v>
      </c>
      <c r="L45" s="476">
        <f t="shared" si="39"/>
        <v>350</v>
      </c>
      <c r="M45" s="477">
        <f t="shared" si="4"/>
        <v>1</v>
      </c>
      <c r="N45" s="476">
        <f>SUM(N40:N44)</f>
        <v>0</v>
      </c>
      <c r="O45" s="477">
        <f t="shared" si="6"/>
        <v>0</v>
      </c>
      <c r="P45" s="476">
        <f>SUM(P40:P44)</f>
        <v>0</v>
      </c>
      <c r="Q45" s="478">
        <f t="shared" si="7"/>
        <v>0</v>
      </c>
      <c r="R45" s="476">
        <f>SUM(R40:R44)</f>
        <v>0</v>
      </c>
      <c r="S45" s="477">
        <f t="shared" si="8"/>
        <v>0</v>
      </c>
      <c r="T45" s="88"/>
      <c r="U45" s="88"/>
      <c r="V45" s="88"/>
      <c r="W45" s="88"/>
      <c r="X45" s="88"/>
      <c r="Y45" s="88"/>
      <c r="Z45" s="88"/>
      <c r="AA45" s="88"/>
      <c r="AB45" s="88"/>
      <c r="AC45" s="88"/>
      <c r="AD45" s="88"/>
    </row>
    <row r="46" ht="20.25" customHeight="1">
      <c r="A46" s="88"/>
      <c r="B46" s="466"/>
      <c r="C46" s="455">
        <v>3.0</v>
      </c>
      <c r="D46" s="456" t="str">
        <f>IFERROR('Numeración'!E46,"")</f>
        <v/>
      </c>
      <c r="E46" s="457" t="str">
        <f>IFERROR(VLOOKUP(F46,COD!$A$1:$B$1001,2,FALSE),"")</f>
        <v/>
      </c>
      <c r="F46" s="458" t="str">
        <f>IFERROR('Numeración'!D46,"")</f>
        <v/>
      </c>
      <c r="G46" s="88"/>
      <c r="H46" s="459">
        <v>36.0</v>
      </c>
      <c r="I46" s="460" t="str">
        <f>B39</f>
        <v>AGO</v>
      </c>
      <c r="J46" s="472" t="str">
        <f t="shared" ref="J46:J50" si="40">F39</f>
        <v/>
      </c>
      <c r="K46" s="461">
        <f t="shared" ref="K46:K50" si="41">L46+N46</f>
        <v>70</v>
      </c>
      <c r="L46" s="462">
        <f t="shared" ref="L46:L50" si="42">70-$N46</f>
        <v>70</v>
      </c>
      <c r="M46" s="463">
        <f t="shared" si="4"/>
        <v>1</v>
      </c>
      <c r="N46" s="462">
        <f t="shared" ref="N46:N50" si="43">SUM(P46,R46)</f>
        <v>0</v>
      </c>
      <c r="O46" s="463">
        <f t="shared" si="6"/>
        <v>0</v>
      </c>
      <c r="P46" s="464" t="str">
        <f>IFERROR(VLOOKUP($I46&amp;$J46,'PCPP-UDR'!$A$4:$T$5998,11,FALSE),"")</f>
        <v/>
      </c>
      <c r="Q46" s="465">
        <f t="shared" si="7"/>
        <v>0</v>
      </c>
      <c r="R46" s="462" t="str">
        <f>IFERROR(VLOOKUP($I46&amp;$J46,'PCPP-UDR'!$A$4:$T$5998,12,FALSE),"")</f>
        <v/>
      </c>
      <c r="S46" s="463">
        <f t="shared" si="8"/>
        <v>0</v>
      </c>
      <c r="T46" s="88"/>
      <c r="U46" s="88"/>
      <c r="V46" s="88"/>
      <c r="W46" s="88"/>
      <c r="X46" s="88"/>
      <c r="Y46" s="88"/>
      <c r="Z46" s="88"/>
      <c r="AA46" s="88"/>
      <c r="AB46" s="88"/>
      <c r="AC46" s="88"/>
      <c r="AD46" s="88"/>
    </row>
    <row r="47" ht="20.25" customHeight="1">
      <c r="A47" s="88"/>
      <c r="B47" s="466"/>
      <c r="C47" s="455">
        <v>4.0</v>
      </c>
      <c r="D47" s="456" t="str">
        <f>IFERROR('Numeración'!E47,"")</f>
        <v/>
      </c>
      <c r="E47" s="457" t="str">
        <f>IFERROR(VLOOKUP(F47,COD!$A$1:$B$1001,2,FALSE),"")</f>
        <v/>
      </c>
      <c r="F47" s="458" t="str">
        <f>IFERROR('Numeración'!D47,"")</f>
        <v/>
      </c>
      <c r="G47" s="88"/>
      <c r="H47" s="459">
        <v>37.0</v>
      </c>
      <c r="I47" s="460" t="s">
        <v>865</v>
      </c>
      <c r="J47" s="472" t="str">
        <f t="shared" si="40"/>
        <v/>
      </c>
      <c r="K47" s="461">
        <f t="shared" si="41"/>
        <v>70</v>
      </c>
      <c r="L47" s="462">
        <f t="shared" si="42"/>
        <v>70</v>
      </c>
      <c r="M47" s="463">
        <f t="shared" si="4"/>
        <v>1</v>
      </c>
      <c r="N47" s="462">
        <f t="shared" si="43"/>
        <v>0</v>
      </c>
      <c r="O47" s="463">
        <f t="shared" si="6"/>
        <v>0</v>
      </c>
      <c r="P47" s="464" t="str">
        <f>IFERROR(VLOOKUP($I47&amp;$J47,'PCPP-UDR'!$A$4:$T$5998,11,FALSE),"")</f>
        <v/>
      </c>
      <c r="Q47" s="465">
        <f t="shared" si="7"/>
        <v>0</v>
      </c>
      <c r="R47" s="462" t="str">
        <f>IFERROR(VLOOKUP($I47&amp;$J47,'PCPP-UDR'!$A$4:$T$5998,12,FALSE),"")</f>
        <v/>
      </c>
      <c r="S47" s="463">
        <f t="shared" si="8"/>
        <v>0</v>
      </c>
      <c r="T47" s="88"/>
      <c r="U47" s="88"/>
      <c r="V47" s="88"/>
      <c r="W47" s="88"/>
      <c r="X47" s="88"/>
      <c r="Y47" s="88"/>
      <c r="Z47" s="88"/>
      <c r="AA47" s="88"/>
      <c r="AB47" s="88"/>
      <c r="AC47" s="88"/>
      <c r="AD47" s="88"/>
    </row>
    <row r="48" ht="20.25" customHeight="1">
      <c r="A48" s="88"/>
      <c r="B48" s="467"/>
      <c r="C48" s="468">
        <v>5.0</v>
      </c>
      <c r="D48" s="469" t="str">
        <f>IFERROR('Numeración'!E48,"")</f>
        <v/>
      </c>
      <c r="E48" s="470" t="str">
        <f>IFERROR(VLOOKUP(F48,COD!$A$1:$B$1001,2,FALSE),"")</f>
        <v/>
      </c>
      <c r="F48" s="471" t="str">
        <f>IFERROR('Numeración'!D48,"")</f>
        <v/>
      </c>
      <c r="G48" s="88"/>
      <c r="H48" s="459">
        <v>38.0</v>
      </c>
      <c r="I48" s="460" t="s">
        <v>865</v>
      </c>
      <c r="J48" s="472" t="str">
        <f t="shared" si="40"/>
        <v/>
      </c>
      <c r="K48" s="461">
        <f t="shared" si="41"/>
        <v>70</v>
      </c>
      <c r="L48" s="462">
        <f t="shared" si="42"/>
        <v>70</v>
      </c>
      <c r="M48" s="463">
        <f t="shared" si="4"/>
        <v>1</v>
      </c>
      <c r="N48" s="462">
        <f t="shared" si="43"/>
        <v>0</v>
      </c>
      <c r="O48" s="463">
        <f t="shared" si="6"/>
        <v>0</v>
      </c>
      <c r="P48" s="464" t="str">
        <f>IFERROR(VLOOKUP($I48&amp;$J48,'PCPP-UDR'!$A$4:$T$5998,11,FALSE),"")</f>
        <v/>
      </c>
      <c r="Q48" s="465">
        <f t="shared" si="7"/>
        <v>0</v>
      </c>
      <c r="R48" s="462" t="str">
        <f>IFERROR(VLOOKUP($I48&amp;$J48,'PCPP-UDR'!$A$4:$T$5998,12,FALSE),"")</f>
        <v/>
      </c>
      <c r="S48" s="463">
        <f t="shared" si="8"/>
        <v>0</v>
      </c>
      <c r="T48" s="88"/>
      <c r="U48" s="88"/>
      <c r="V48" s="88"/>
      <c r="W48" s="88"/>
      <c r="X48" s="88"/>
      <c r="Y48" s="88"/>
      <c r="Z48" s="88"/>
      <c r="AA48" s="88"/>
      <c r="AB48" s="88"/>
      <c r="AC48" s="88"/>
      <c r="AD48" s="88"/>
    </row>
    <row r="49" ht="20.25" customHeight="1">
      <c r="A49" s="88"/>
      <c r="B49" s="454" t="s">
        <v>867</v>
      </c>
      <c r="C49" s="455">
        <v>1.0</v>
      </c>
      <c r="D49" s="456" t="str">
        <f>IFERROR('Numeración'!E49,"")</f>
        <v/>
      </c>
      <c r="E49" s="457" t="str">
        <f>IFERROR(VLOOKUP(F49,COD!$A$1:$B$1001,2,FALSE),"")</f>
        <v/>
      </c>
      <c r="F49" s="458" t="str">
        <f>IFERROR('Numeración'!D49,"")</f>
        <v/>
      </c>
      <c r="G49" s="88"/>
      <c r="H49" s="459">
        <v>39.0</v>
      </c>
      <c r="I49" s="460" t="s">
        <v>865</v>
      </c>
      <c r="J49" s="472" t="str">
        <f t="shared" si="40"/>
        <v/>
      </c>
      <c r="K49" s="461">
        <f t="shared" si="41"/>
        <v>70</v>
      </c>
      <c r="L49" s="462">
        <f t="shared" si="42"/>
        <v>70</v>
      </c>
      <c r="M49" s="463">
        <f t="shared" si="4"/>
        <v>1</v>
      </c>
      <c r="N49" s="462">
        <f t="shared" si="43"/>
        <v>0</v>
      </c>
      <c r="O49" s="463">
        <f t="shared" si="6"/>
        <v>0</v>
      </c>
      <c r="P49" s="464" t="str">
        <f>IFERROR(VLOOKUP($I49&amp;$J49,'PCPP-UDR'!$A$4:$T$5998,11,FALSE),"")</f>
        <v/>
      </c>
      <c r="Q49" s="465">
        <f t="shared" si="7"/>
        <v>0</v>
      </c>
      <c r="R49" s="462" t="str">
        <f>IFERROR(VLOOKUP($I49&amp;$J49,'PCPP-UDR'!$A$4:$T$5998,12,FALSE),"")</f>
        <v/>
      </c>
      <c r="S49" s="463">
        <f t="shared" si="8"/>
        <v>0</v>
      </c>
      <c r="T49" s="88"/>
      <c r="U49" s="88"/>
      <c r="V49" s="88"/>
      <c r="W49" s="88"/>
      <c r="X49" s="88"/>
      <c r="Y49" s="88"/>
      <c r="Z49" s="88"/>
      <c r="AA49" s="88"/>
      <c r="AB49" s="88"/>
      <c r="AC49" s="88"/>
      <c r="AD49" s="88"/>
    </row>
    <row r="50" ht="20.25" customHeight="1">
      <c r="A50" s="88"/>
      <c r="B50" s="466"/>
      <c r="C50" s="455">
        <v>2.0</v>
      </c>
      <c r="D50" s="456" t="str">
        <f>IFERROR('Numeración'!E50,"")</f>
        <v/>
      </c>
      <c r="E50" s="457" t="str">
        <f>IFERROR(VLOOKUP(F50,COD!$A$1:$B$1001,2,FALSE),"")</f>
        <v/>
      </c>
      <c r="F50" s="458" t="str">
        <f>IFERROR('Numeración'!D50,"")</f>
        <v/>
      </c>
      <c r="G50" s="88"/>
      <c r="H50" s="459">
        <v>40.0</v>
      </c>
      <c r="I50" s="460" t="s">
        <v>865</v>
      </c>
      <c r="J50" s="472" t="str">
        <f t="shared" si="40"/>
        <v/>
      </c>
      <c r="K50" s="461">
        <f t="shared" si="41"/>
        <v>70</v>
      </c>
      <c r="L50" s="462">
        <f t="shared" si="42"/>
        <v>70</v>
      </c>
      <c r="M50" s="463">
        <f t="shared" si="4"/>
        <v>1</v>
      </c>
      <c r="N50" s="462">
        <f t="shared" si="43"/>
        <v>0</v>
      </c>
      <c r="O50" s="463">
        <f t="shared" si="6"/>
        <v>0</v>
      </c>
      <c r="P50" s="464" t="str">
        <f>IFERROR(VLOOKUP($I50&amp;$J50,'PCPP-UDR'!$A$4:$T$5998,11,FALSE),"")</f>
        <v/>
      </c>
      <c r="Q50" s="465">
        <f t="shared" si="7"/>
        <v>0</v>
      </c>
      <c r="R50" s="462" t="str">
        <f>IFERROR(VLOOKUP($I50&amp;$J50,'PCPP-UDR'!$A$4:$T$5998,12,FALSE),"")</f>
        <v/>
      </c>
      <c r="S50" s="463">
        <f t="shared" si="8"/>
        <v>0</v>
      </c>
      <c r="T50" s="88"/>
      <c r="U50" s="88"/>
      <c r="V50" s="88"/>
      <c r="W50" s="88"/>
      <c r="X50" s="88"/>
      <c r="Y50" s="88"/>
      <c r="Z50" s="88"/>
      <c r="AA50" s="88"/>
      <c r="AB50" s="88"/>
      <c r="AC50" s="88"/>
      <c r="AD50" s="88"/>
    </row>
    <row r="51" ht="20.25" customHeight="1">
      <c r="A51" s="88"/>
      <c r="B51" s="466"/>
      <c r="C51" s="455">
        <v>3.0</v>
      </c>
      <c r="D51" s="456" t="str">
        <f>IFERROR('Numeración'!E51,"")</f>
        <v/>
      </c>
      <c r="E51" s="457" t="str">
        <f>IFERROR(VLOOKUP(F51,COD!$A$1:$B$1001,2,FALSE),"")</f>
        <v/>
      </c>
      <c r="F51" s="458" t="str">
        <f>IFERROR('Numeración'!D51,"")</f>
        <v/>
      </c>
      <c r="G51" s="88"/>
      <c r="H51" s="473"/>
      <c r="I51" s="474" t="s">
        <v>865</v>
      </c>
      <c r="J51" s="475"/>
      <c r="K51" s="476">
        <f t="shared" ref="K51:L51" si="44">SUM(K46:K50)</f>
        <v>350</v>
      </c>
      <c r="L51" s="476">
        <f t="shared" si="44"/>
        <v>350</v>
      </c>
      <c r="M51" s="477">
        <f t="shared" si="4"/>
        <v>1</v>
      </c>
      <c r="N51" s="476">
        <f>SUM(N46:N50)</f>
        <v>0</v>
      </c>
      <c r="O51" s="477">
        <f t="shared" si="6"/>
        <v>0</v>
      </c>
      <c r="P51" s="476">
        <f>SUM(P46:P50)</f>
        <v>0</v>
      </c>
      <c r="Q51" s="478">
        <f t="shared" si="7"/>
        <v>0</v>
      </c>
      <c r="R51" s="476">
        <f>SUM(R46:R50)</f>
        <v>0</v>
      </c>
      <c r="S51" s="477">
        <f t="shared" si="8"/>
        <v>0</v>
      </c>
      <c r="T51" s="88"/>
      <c r="U51" s="88"/>
      <c r="V51" s="88"/>
      <c r="W51" s="88"/>
      <c r="X51" s="88"/>
      <c r="Y51" s="88"/>
      <c r="Z51" s="88"/>
      <c r="AA51" s="88"/>
      <c r="AB51" s="88"/>
      <c r="AC51" s="88"/>
      <c r="AD51" s="88"/>
    </row>
    <row r="52" ht="20.25" customHeight="1">
      <c r="A52" s="88"/>
      <c r="B52" s="466"/>
      <c r="C52" s="455">
        <v>4.0</v>
      </c>
      <c r="D52" s="456" t="str">
        <f>IFERROR('Numeración'!E52,"")</f>
        <v/>
      </c>
      <c r="E52" s="457" t="str">
        <f>IFERROR(VLOOKUP(F52,COD!$A$1:$B$1001,2,FALSE),"")</f>
        <v/>
      </c>
      <c r="F52" s="458" t="str">
        <f>IFERROR('Numeración'!D52,"")</f>
        <v/>
      </c>
      <c r="G52" s="88"/>
      <c r="H52" s="459">
        <v>41.0</v>
      </c>
      <c r="I52" s="460" t="str">
        <f>B44</f>
        <v>SEP</v>
      </c>
      <c r="J52" s="472" t="str">
        <f t="shared" ref="J52:J56" si="45">F44</f>
        <v/>
      </c>
      <c r="K52" s="461">
        <f t="shared" ref="K52:K56" si="46">L52+N52</f>
        <v>70</v>
      </c>
      <c r="L52" s="462">
        <f t="shared" ref="L52:L56" si="47">70-$N52</f>
        <v>70</v>
      </c>
      <c r="M52" s="463">
        <f t="shared" si="4"/>
        <v>1</v>
      </c>
      <c r="N52" s="462">
        <f t="shared" ref="N52:N56" si="48">SUM(P52,R52)</f>
        <v>0</v>
      </c>
      <c r="O52" s="463">
        <f t="shared" si="6"/>
        <v>0</v>
      </c>
      <c r="P52" s="464" t="str">
        <f>IFERROR(VLOOKUP($I52&amp;$J52,'PCPP-UDR'!$A$4:$T$5998,11,FALSE),"")</f>
        <v/>
      </c>
      <c r="Q52" s="465">
        <f t="shared" si="7"/>
        <v>0</v>
      </c>
      <c r="R52" s="462" t="str">
        <f>IFERROR(VLOOKUP($I52&amp;$J52,'PCPP-UDR'!$A$4:$T$5998,12,FALSE),"")</f>
        <v/>
      </c>
      <c r="S52" s="463">
        <f t="shared" si="8"/>
        <v>0</v>
      </c>
      <c r="T52" s="88"/>
      <c r="U52" s="88"/>
      <c r="V52" s="88"/>
      <c r="W52" s="88"/>
      <c r="X52" s="88"/>
      <c r="Y52" s="88"/>
      <c r="Z52" s="88"/>
      <c r="AA52" s="88"/>
      <c r="AB52" s="88"/>
      <c r="AC52" s="88"/>
      <c r="AD52" s="88"/>
    </row>
    <row r="53" ht="20.25" customHeight="1">
      <c r="A53" s="88"/>
      <c r="B53" s="467"/>
      <c r="C53" s="468">
        <v>5.0</v>
      </c>
      <c r="D53" s="469" t="str">
        <f>IFERROR('Numeración'!E53,"")</f>
        <v/>
      </c>
      <c r="E53" s="470" t="str">
        <f>IFERROR(VLOOKUP(F53,COD!$A$1:$B$1001,2,FALSE),"")</f>
        <v/>
      </c>
      <c r="F53" s="471" t="str">
        <f>IFERROR('Numeración'!D53,"")</f>
        <v/>
      </c>
      <c r="G53" s="88"/>
      <c r="H53" s="459">
        <v>42.0</v>
      </c>
      <c r="I53" s="460" t="s">
        <v>866</v>
      </c>
      <c r="J53" s="472" t="str">
        <f t="shared" si="45"/>
        <v/>
      </c>
      <c r="K53" s="461">
        <f t="shared" si="46"/>
        <v>70</v>
      </c>
      <c r="L53" s="462">
        <f t="shared" si="47"/>
        <v>70</v>
      </c>
      <c r="M53" s="463">
        <f t="shared" si="4"/>
        <v>1</v>
      </c>
      <c r="N53" s="462">
        <f t="shared" si="48"/>
        <v>0</v>
      </c>
      <c r="O53" s="463">
        <f t="shared" si="6"/>
        <v>0</v>
      </c>
      <c r="P53" s="464" t="str">
        <f>IFERROR(VLOOKUP($I53&amp;$J53,'PCPP-UDR'!$A$4:$T$5998,11,FALSE),"")</f>
        <v/>
      </c>
      <c r="Q53" s="465">
        <f t="shared" si="7"/>
        <v>0</v>
      </c>
      <c r="R53" s="462" t="str">
        <f>IFERROR(VLOOKUP($I53&amp;$J53,'PCPP-UDR'!$A$4:$T$5998,12,FALSE),"")</f>
        <v/>
      </c>
      <c r="S53" s="463">
        <f t="shared" si="8"/>
        <v>0</v>
      </c>
      <c r="T53" s="88"/>
      <c r="U53" s="88"/>
      <c r="V53" s="88"/>
      <c r="W53" s="88"/>
      <c r="X53" s="88"/>
      <c r="Y53" s="88"/>
      <c r="Z53" s="88"/>
      <c r="AA53" s="88"/>
      <c r="AB53" s="88"/>
      <c r="AC53" s="88"/>
      <c r="AD53" s="88"/>
    </row>
    <row r="54" ht="20.25" customHeight="1">
      <c r="A54" s="88"/>
      <c r="B54" s="454" t="s">
        <v>868</v>
      </c>
      <c r="C54" s="455">
        <v>1.0</v>
      </c>
      <c r="D54" s="456" t="str">
        <f>IFERROR('Numeración'!E54,"")</f>
        <v/>
      </c>
      <c r="E54" s="457" t="str">
        <f>IFERROR(VLOOKUP(F54,COD!$A$1:$B$1001,2,FALSE),"")</f>
        <v/>
      </c>
      <c r="F54" s="458" t="str">
        <f>IFERROR('Numeración'!D54,"")</f>
        <v/>
      </c>
      <c r="G54" s="88"/>
      <c r="H54" s="459">
        <v>43.0</v>
      </c>
      <c r="I54" s="460" t="s">
        <v>866</v>
      </c>
      <c r="J54" s="472" t="str">
        <f t="shared" si="45"/>
        <v/>
      </c>
      <c r="K54" s="461">
        <f t="shared" si="46"/>
        <v>70</v>
      </c>
      <c r="L54" s="462">
        <f t="shared" si="47"/>
        <v>70</v>
      </c>
      <c r="M54" s="463">
        <f t="shared" si="4"/>
        <v>1</v>
      </c>
      <c r="N54" s="462">
        <f t="shared" si="48"/>
        <v>0</v>
      </c>
      <c r="O54" s="463">
        <f t="shared" si="6"/>
        <v>0</v>
      </c>
      <c r="P54" s="464" t="str">
        <f>IFERROR(VLOOKUP($I54&amp;$J54,'PCPP-UDR'!$A$4:$T$5998,11,FALSE),"")</f>
        <v/>
      </c>
      <c r="Q54" s="465">
        <f t="shared" si="7"/>
        <v>0</v>
      </c>
      <c r="R54" s="462" t="str">
        <f>IFERROR(VLOOKUP($I54&amp;$J54,'PCPP-UDR'!$A$4:$T$5998,12,FALSE),"")</f>
        <v/>
      </c>
      <c r="S54" s="463">
        <f t="shared" si="8"/>
        <v>0</v>
      </c>
      <c r="T54" s="88"/>
      <c r="U54" s="88"/>
      <c r="V54" s="88"/>
      <c r="W54" s="88"/>
      <c r="X54" s="88"/>
      <c r="Y54" s="88"/>
      <c r="Z54" s="88"/>
      <c r="AA54" s="88"/>
      <c r="AB54" s="88"/>
      <c r="AC54" s="88"/>
      <c r="AD54" s="88"/>
    </row>
    <row r="55" ht="20.25" customHeight="1">
      <c r="A55" s="88"/>
      <c r="B55" s="466"/>
      <c r="C55" s="455">
        <v>2.0</v>
      </c>
      <c r="D55" s="456" t="str">
        <f>IFERROR('Numeración'!E55,"")</f>
        <v/>
      </c>
      <c r="E55" s="457" t="str">
        <f>IFERROR(VLOOKUP(F55,COD!$A$1:$B$1001,2,FALSE),"")</f>
        <v/>
      </c>
      <c r="F55" s="458" t="str">
        <f>IFERROR('Numeración'!D55,"")</f>
        <v/>
      </c>
      <c r="G55" s="88"/>
      <c r="H55" s="459">
        <v>44.0</v>
      </c>
      <c r="I55" s="460" t="s">
        <v>866</v>
      </c>
      <c r="J55" s="472" t="str">
        <f t="shared" si="45"/>
        <v/>
      </c>
      <c r="K55" s="461">
        <f t="shared" si="46"/>
        <v>70</v>
      </c>
      <c r="L55" s="462">
        <f t="shared" si="47"/>
        <v>70</v>
      </c>
      <c r="M55" s="463">
        <f t="shared" si="4"/>
        <v>1</v>
      </c>
      <c r="N55" s="462">
        <f t="shared" si="48"/>
        <v>0</v>
      </c>
      <c r="O55" s="463">
        <f t="shared" si="6"/>
        <v>0</v>
      </c>
      <c r="P55" s="464" t="str">
        <f>IFERROR(VLOOKUP($I55&amp;$J55,'PCPP-UDR'!$A$4:$T$5998,11,FALSE),"")</f>
        <v/>
      </c>
      <c r="Q55" s="465">
        <f t="shared" si="7"/>
        <v>0</v>
      </c>
      <c r="R55" s="462" t="str">
        <f>IFERROR(VLOOKUP($I55&amp;$J55,'PCPP-UDR'!$A$4:$T$5998,12,FALSE),"")</f>
        <v/>
      </c>
      <c r="S55" s="463">
        <f t="shared" si="8"/>
        <v>0</v>
      </c>
      <c r="T55" s="88"/>
      <c r="U55" s="88"/>
      <c r="V55" s="88"/>
      <c r="W55" s="88"/>
      <c r="X55" s="88"/>
      <c r="Y55" s="88"/>
      <c r="Z55" s="88"/>
      <c r="AA55" s="88"/>
      <c r="AB55" s="88"/>
      <c r="AC55" s="88"/>
      <c r="AD55" s="88"/>
    </row>
    <row r="56" ht="20.25" customHeight="1">
      <c r="A56" s="88"/>
      <c r="B56" s="466"/>
      <c r="C56" s="455">
        <v>3.0</v>
      </c>
      <c r="D56" s="456" t="str">
        <f>IFERROR('Numeración'!E56,"")</f>
        <v/>
      </c>
      <c r="E56" s="457" t="str">
        <f>IFERROR(VLOOKUP(F56,COD!$A$1:$B$1001,2,FALSE),"")</f>
        <v/>
      </c>
      <c r="F56" s="458" t="str">
        <f>IFERROR('Numeración'!D56,"")</f>
        <v/>
      </c>
      <c r="G56" s="88"/>
      <c r="H56" s="459">
        <v>45.0</v>
      </c>
      <c r="I56" s="460" t="s">
        <v>866</v>
      </c>
      <c r="J56" s="472" t="str">
        <f t="shared" si="45"/>
        <v/>
      </c>
      <c r="K56" s="461">
        <f t="shared" si="46"/>
        <v>70</v>
      </c>
      <c r="L56" s="462">
        <f t="shared" si="47"/>
        <v>70</v>
      </c>
      <c r="M56" s="463">
        <f t="shared" si="4"/>
        <v>1</v>
      </c>
      <c r="N56" s="462">
        <f t="shared" si="48"/>
        <v>0</v>
      </c>
      <c r="O56" s="463">
        <f t="shared" si="6"/>
        <v>0</v>
      </c>
      <c r="P56" s="464" t="str">
        <f>IFERROR(VLOOKUP($I56&amp;$J56,'PCPP-UDR'!$A$4:$T$5998,11,FALSE),"")</f>
        <v/>
      </c>
      <c r="Q56" s="465">
        <f t="shared" si="7"/>
        <v>0</v>
      </c>
      <c r="R56" s="462" t="str">
        <f>IFERROR(VLOOKUP($I56&amp;$J56,'PCPP-UDR'!$A$4:$T$5998,12,FALSE),"")</f>
        <v/>
      </c>
      <c r="S56" s="463">
        <f t="shared" si="8"/>
        <v>0</v>
      </c>
      <c r="T56" s="88"/>
      <c r="U56" s="88"/>
      <c r="V56" s="88"/>
      <c r="W56" s="88"/>
      <c r="X56" s="88"/>
      <c r="Y56" s="88"/>
      <c r="Z56" s="88"/>
      <c r="AA56" s="88"/>
      <c r="AB56" s="88"/>
      <c r="AC56" s="88"/>
      <c r="AD56" s="88"/>
    </row>
    <row r="57" ht="20.25" customHeight="1">
      <c r="A57" s="88"/>
      <c r="B57" s="466"/>
      <c r="C57" s="455">
        <v>4.0</v>
      </c>
      <c r="D57" s="456" t="str">
        <f>IFERROR('Numeración'!E57,"")</f>
        <v/>
      </c>
      <c r="E57" s="457" t="str">
        <f>IFERROR(VLOOKUP(F57,COD!$A$1:$B$1001,2,FALSE),"")</f>
        <v/>
      </c>
      <c r="F57" s="458" t="str">
        <f>IFERROR('Numeración'!D57,"")</f>
        <v/>
      </c>
      <c r="G57" s="88"/>
      <c r="H57" s="473"/>
      <c r="I57" s="474" t="s">
        <v>866</v>
      </c>
      <c r="J57" s="475"/>
      <c r="K57" s="476">
        <f t="shared" ref="K57:L57" si="49">SUM(K52:K56)</f>
        <v>350</v>
      </c>
      <c r="L57" s="476">
        <f t="shared" si="49"/>
        <v>350</v>
      </c>
      <c r="M57" s="477">
        <f t="shared" si="4"/>
        <v>1</v>
      </c>
      <c r="N57" s="476">
        <f>SUM(N52:N56)</f>
        <v>0</v>
      </c>
      <c r="O57" s="477">
        <f t="shared" si="6"/>
        <v>0</v>
      </c>
      <c r="P57" s="476">
        <f>SUM(P52:P56)</f>
        <v>0</v>
      </c>
      <c r="Q57" s="478">
        <f t="shared" si="7"/>
        <v>0</v>
      </c>
      <c r="R57" s="476">
        <f>SUM(R52:R56)</f>
        <v>0</v>
      </c>
      <c r="S57" s="477">
        <f t="shared" si="8"/>
        <v>0</v>
      </c>
      <c r="T57" s="88"/>
      <c r="U57" s="88"/>
      <c r="V57" s="88"/>
      <c r="W57" s="88"/>
      <c r="X57" s="88"/>
      <c r="Y57" s="88"/>
      <c r="Z57" s="88"/>
      <c r="AA57" s="88"/>
      <c r="AB57" s="88"/>
      <c r="AC57" s="88"/>
      <c r="AD57" s="88"/>
    </row>
    <row r="58" ht="20.25" customHeight="1">
      <c r="A58" s="88"/>
      <c r="B58" s="467"/>
      <c r="C58" s="468">
        <v>5.0</v>
      </c>
      <c r="D58" s="469" t="str">
        <f>IFERROR('Numeración'!E58,"")</f>
        <v/>
      </c>
      <c r="E58" s="470" t="str">
        <f>IFERROR(VLOOKUP(F58,COD!$A$1:$B$1001,2,FALSE),"")</f>
        <v/>
      </c>
      <c r="F58" s="471" t="str">
        <f>IFERROR('Numeración'!D58,"")</f>
        <v/>
      </c>
      <c r="G58" s="88"/>
      <c r="H58" s="459">
        <v>46.0</v>
      </c>
      <c r="I58" s="460" t="str">
        <f>B49</f>
        <v>OCT</v>
      </c>
      <c r="J58" s="472" t="str">
        <f t="shared" ref="J58:J62" si="50">F49</f>
        <v/>
      </c>
      <c r="K58" s="461">
        <f t="shared" ref="K58:K62" si="51">L58+N58</f>
        <v>70</v>
      </c>
      <c r="L58" s="462">
        <f t="shared" ref="L58:L62" si="52">70-$N58</f>
        <v>70</v>
      </c>
      <c r="M58" s="463">
        <f t="shared" si="4"/>
        <v>1</v>
      </c>
      <c r="N58" s="462">
        <f t="shared" ref="N58:N62" si="53">SUM(P58,R58)</f>
        <v>0</v>
      </c>
      <c r="O58" s="463">
        <f t="shared" si="6"/>
        <v>0</v>
      </c>
      <c r="P58" s="464" t="str">
        <f>IFERROR(VLOOKUP($I58&amp;$J58,'PCPP-UDR'!$A$4:$T$5998,11,FALSE),"")</f>
        <v/>
      </c>
      <c r="Q58" s="465">
        <f t="shared" si="7"/>
        <v>0</v>
      </c>
      <c r="R58" s="462" t="str">
        <f>IFERROR(VLOOKUP($I58&amp;$J58,'PCPP-UDR'!$A$4:$T$5998,12,FALSE),"")</f>
        <v/>
      </c>
      <c r="S58" s="463">
        <f t="shared" si="8"/>
        <v>0</v>
      </c>
      <c r="T58" s="88"/>
      <c r="U58" s="88"/>
      <c r="V58" s="88"/>
      <c r="W58" s="88"/>
      <c r="X58" s="88"/>
      <c r="Y58" s="88"/>
      <c r="Z58" s="88"/>
      <c r="AA58" s="88"/>
      <c r="AB58" s="88"/>
      <c r="AC58" s="88"/>
      <c r="AD58" s="88"/>
    </row>
    <row r="59" ht="20.25" customHeight="1">
      <c r="A59" s="88"/>
      <c r="B59" s="454" t="s">
        <v>869</v>
      </c>
      <c r="C59" s="455">
        <v>1.0</v>
      </c>
      <c r="D59" s="456" t="str">
        <f>IFERROR('Numeración'!E59,"")</f>
        <v/>
      </c>
      <c r="E59" s="457" t="str">
        <f>IFERROR(VLOOKUP(F59,COD!$A$1:$B$1001,2,FALSE),"")</f>
        <v/>
      </c>
      <c r="F59" s="458" t="str">
        <f>IFERROR('Numeración'!D59,"")</f>
        <v/>
      </c>
      <c r="G59" s="88"/>
      <c r="H59" s="459">
        <v>47.0</v>
      </c>
      <c r="I59" s="460" t="s">
        <v>867</v>
      </c>
      <c r="J59" s="472" t="str">
        <f t="shared" si="50"/>
        <v/>
      </c>
      <c r="K59" s="461">
        <f t="shared" si="51"/>
        <v>70</v>
      </c>
      <c r="L59" s="462">
        <f t="shared" si="52"/>
        <v>70</v>
      </c>
      <c r="M59" s="463">
        <f t="shared" si="4"/>
        <v>1</v>
      </c>
      <c r="N59" s="462">
        <f t="shared" si="53"/>
        <v>0</v>
      </c>
      <c r="O59" s="463">
        <f t="shared" si="6"/>
        <v>0</v>
      </c>
      <c r="P59" s="464" t="str">
        <f>IFERROR(VLOOKUP($I59&amp;$J59,'PCPP-UDR'!$A$4:$T$5998,11,FALSE),"")</f>
        <v/>
      </c>
      <c r="Q59" s="465">
        <f t="shared" si="7"/>
        <v>0</v>
      </c>
      <c r="R59" s="462" t="str">
        <f>IFERROR(VLOOKUP($I59&amp;$J59,'PCPP-UDR'!$A$4:$T$5998,12,FALSE),"")</f>
        <v/>
      </c>
      <c r="S59" s="463">
        <f t="shared" si="8"/>
        <v>0</v>
      </c>
      <c r="T59" s="88"/>
      <c r="U59" s="88"/>
      <c r="V59" s="88"/>
      <c r="W59" s="88"/>
      <c r="X59" s="88"/>
      <c r="Y59" s="88"/>
      <c r="Z59" s="88"/>
      <c r="AA59" s="88"/>
      <c r="AB59" s="88"/>
      <c r="AC59" s="88"/>
      <c r="AD59" s="88"/>
    </row>
    <row r="60" ht="20.25" customHeight="1">
      <c r="A60" s="88"/>
      <c r="B60" s="466"/>
      <c r="C60" s="455">
        <v>2.0</v>
      </c>
      <c r="D60" s="456" t="str">
        <f>IFERROR('Numeración'!E60,"")</f>
        <v/>
      </c>
      <c r="E60" s="457" t="str">
        <f>IFERROR(VLOOKUP(F60,COD!$A$1:$B$1001,2,FALSE),"")</f>
        <v/>
      </c>
      <c r="F60" s="458" t="str">
        <f>IFERROR('Numeración'!D60,"")</f>
        <v/>
      </c>
      <c r="G60" s="88"/>
      <c r="H60" s="459">
        <v>48.0</v>
      </c>
      <c r="I60" s="460" t="s">
        <v>867</v>
      </c>
      <c r="J60" s="472" t="str">
        <f t="shared" si="50"/>
        <v/>
      </c>
      <c r="K60" s="461">
        <f t="shared" si="51"/>
        <v>70</v>
      </c>
      <c r="L60" s="462">
        <f t="shared" si="52"/>
        <v>70</v>
      </c>
      <c r="M60" s="463">
        <f t="shared" si="4"/>
        <v>1</v>
      </c>
      <c r="N60" s="462">
        <f t="shared" si="53"/>
        <v>0</v>
      </c>
      <c r="O60" s="463">
        <f t="shared" si="6"/>
        <v>0</v>
      </c>
      <c r="P60" s="464" t="str">
        <f>IFERROR(VLOOKUP($I60&amp;$J60,'PCPP-UDR'!$A$4:$T$5998,11,FALSE),"")</f>
        <v/>
      </c>
      <c r="Q60" s="465">
        <f t="shared" si="7"/>
        <v>0</v>
      </c>
      <c r="R60" s="462" t="str">
        <f>IFERROR(VLOOKUP($I60&amp;$J60,'PCPP-UDR'!$A$4:$T$5998,12,FALSE),"")</f>
        <v/>
      </c>
      <c r="S60" s="463">
        <f t="shared" si="8"/>
        <v>0</v>
      </c>
      <c r="T60" s="88"/>
      <c r="U60" s="88"/>
      <c r="V60" s="88"/>
      <c r="W60" s="88"/>
      <c r="X60" s="88"/>
      <c r="Y60" s="88"/>
      <c r="Z60" s="88"/>
      <c r="AA60" s="88"/>
      <c r="AB60" s="88"/>
      <c r="AC60" s="88"/>
      <c r="AD60" s="88"/>
    </row>
    <row r="61" ht="20.25" customHeight="1">
      <c r="A61" s="88"/>
      <c r="B61" s="466"/>
      <c r="C61" s="455">
        <v>3.0</v>
      </c>
      <c r="D61" s="456" t="str">
        <f>IFERROR('Numeración'!E61,"")</f>
        <v/>
      </c>
      <c r="E61" s="457" t="str">
        <f>IFERROR(VLOOKUP(F61,COD!$A$1:$B$1001,2,FALSE),"")</f>
        <v/>
      </c>
      <c r="F61" s="458" t="str">
        <f>IFERROR('Numeración'!D61,"")</f>
        <v/>
      </c>
      <c r="G61" s="88"/>
      <c r="H61" s="459">
        <v>49.0</v>
      </c>
      <c r="I61" s="460" t="s">
        <v>867</v>
      </c>
      <c r="J61" s="472" t="str">
        <f t="shared" si="50"/>
        <v/>
      </c>
      <c r="K61" s="461">
        <f t="shared" si="51"/>
        <v>70</v>
      </c>
      <c r="L61" s="462">
        <f t="shared" si="52"/>
        <v>70</v>
      </c>
      <c r="M61" s="463">
        <f t="shared" si="4"/>
        <v>1</v>
      </c>
      <c r="N61" s="462">
        <f t="shared" si="53"/>
        <v>0</v>
      </c>
      <c r="O61" s="463">
        <f t="shared" si="6"/>
        <v>0</v>
      </c>
      <c r="P61" s="464" t="str">
        <f>IFERROR(VLOOKUP($I61&amp;$J61,'PCPP-UDR'!$A$4:$T$5998,11,FALSE),"")</f>
        <v/>
      </c>
      <c r="Q61" s="465">
        <f t="shared" si="7"/>
        <v>0</v>
      </c>
      <c r="R61" s="462" t="str">
        <f>IFERROR(VLOOKUP($I61&amp;$J61,'PCPP-UDR'!$A$4:$T$5998,12,FALSE),"")</f>
        <v/>
      </c>
      <c r="S61" s="463">
        <f t="shared" si="8"/>
        <v>0</v>
      </c>
      <c r="T61" s="88"/>
      <c r="U61" s="88"/>
      <c r="V61" s="88"/>
      <c r="W61" s="88"/>
      <c r="X61" s="88"/>
      <c r="Y61" s="88"/>
      <c r="Z61" s="88"/>
      <c r="AA61" s="88"/>
      <c r="AB61" s="88"/>
      <c r="AC61" s="88"/>
      <c r="AD61" s="88"/>
    </row>
    <row r="62" ht="20.25" customHeight="1">
      <c r="A62" s="88"/>
      <c r="B62" s="466"/>
      <c r="C62" s="455">
        <v>4.0</v>
      </c>
      <c r="D62" s="456" t="str">
        <f>IFERROR('Numeración'!E62,"")</f>
        <v/>
      </c>
      <c r="E62" s="457" t="str">
        <f>IFERROR(VLOOKUP(F62,COD!$A$1:$B$1001,2,FALSE),"")</f>
        <v/>
      </c>
      <c r="F62" s="458" t="str">
        <f>IFERROR('Numeración'!D62,"")</f>
        <v/>
      </c>
      <c r="G62" s="88"/>
      <c r="H62" s="459">
        <v>50.0</v>
      </c>
      <c r="I62" s="460" t="s">
        <v>867</v>
      </c>
      <c r="J62" s="472" t="str">
        <f t="shared" si="50"/>
        <v/>
      </c>
      <c r="K62" s="461">
        <f t="shared" si="51"/>
        <v>70</v>
      </c>
      <c r="L62" s="462">
        <f t="shared" si="52"/>
        <v>70</v>
      </c>
      <c r="M62" s="463">
        <f t="shared" si="4"/>
        <v>1</v>
      </c>
      <c r="N62" s="462">
        <f t="shared" si="53"/>
        <v>0</v>
      </c>
      <c r="O62" s="463">
        <f t="shared" si="6"/>
        <v>0</v>
      </c>
      <c r="P62" s="464" t="str">
        <f>IFERROR(VLOOKUP($I62&amp;$J62,'PCPP-UDR'!$A$4:$T$5998,11,FALSE),"")</f>
        <v/>
      </c>
      <c r="Q62" s="465">
        <f t="shared" si="7"/>
        <v>0</v>
      </c>
      <c r="R62" s="462" t="str">
        <f>IFERROR(VLOOKUP($I62&amp;$J62,'PCPP-UDR'!$A$4:$T$5998,12,FALSE),"")</f>
        <v/>
      </c>
      <c r="S62" s="463">
        <f t="shared" si="8"/>
        <v>0</v>
      </c>
      <c r="T62" s="88"/>
      <c r="U62" s="88"/>
      <c r="V62" s="88"/>
      <c r="W62" s="88"/>
      <c r="X62" s="88"/>
      <c r="Y62" s="88"/>
      <c r="Z62" s="88"/>
      <c r="AA62" s="88"/>
      <c r="AB62" s="88"/>
      <c r="AC62" s="88"/>
      <c r="AD62" s="88"/>
    </row>
    <row r="63" ht="20.25" customHeight="1">
      <c r="A63" s="88"/>
      <c r="B63" s="467"/>
      <c r="C63" s="468">
        <v>5.0</v>
      </c>
      <c r="D63" s="469" t="str">
        <f>IFERROR('Numeración'!E63,"")</f>
        <v/>
      </c>
      <c r="E63" s="470" t="str">
        <f>IFERROR(VLOOKUP(F63,COD!$A$1:$B$1001,2,FALSE),"")</f>
        <v/>
      </c>
      <c r="F63" s="471" t="str">
        <f>IFERROR('Numeración'!D63,"")</f>
        <v/>
      </c>
      <c r="G63" s="88"/>
      <c r="H63" s="473"/>
      <c r="I63" s="474" t="s">
        <v>867</v>
      </c>
      <c r="J63" s="475"/>
      <c r="K63" s="476">
        <f t="shared" ref="K63:L63" si="54">SUM(K58:K62)</f>
        <v>350</v>
      </c>
      <c r="L63" s="476">
        <f t="shared" si="54"/>
        <v>350</v>
      </c>
      <c r="M63" s="477">
        <f t="shared" si="4"/>
        <v>1</v>
      </c>
      <c r="N63" s="476">
        <f>SUM(N58:N62)</f>
        <v>0</v>
      </c>
      <c r="O63" s="477">
        <f t="shared" si="6"/>
        <v>0</v>
      </c>
      <c r="P63" s="476">
        <f>SUM(P58:P62)</f>
        <v>0</v>
      </c>
      <c r="Q63" s="478">
        <f t="shared" si="7"/>
        <v>0</v>
      </c>
      <c r="R63" s="476">
        <f>SUM(R58:R62)</f>
        <v>0</v>
      </c>
      <c r="S63" s="477">
        <f t="shared" si="8"/>
        <v>0</v>
      </c>
      <c r="T63" s="88"/>
      <c r="U63" s="88"/>
      <c r="V63" s="88"/>
      <c r="W63" s="88"/>
      <c r="X63" s="88"/>
      <c r="Y63" s="88"/>
      <c r="Z63" s="88"/>
      <c r="AA63" s="88"/>
      <c r="AB63" s="88"/>
      <c r="AC63" s="88"/>
      <c r="AD63" s="88"/>
    </row>
    <row r="64" ht="20.25" customHeight="1">
      <c r="H64" s="459">
        <v>51.0</v>
      </c>
      <c r="I64" s="460" t="str">
        <f>B54</f>
        <v>NOV</v>
      </c>
      <c r="J64" s="472" t="str">
        <f t="shared" ref="J64:J68" si="55">F54</f>
        <v/>
      </c>
      <c r="K64" s="461">
        <f t="shared" ref="K64:K68" si="56">L64+N64</f>
        <v>70</v>
      </c>
      <c r="L64" s="462">
        <f t="shared" ref="L64:L68" si="57">70-$N64</f>
        <v>70</v>
      </c>
      <c r="M64" s="463">
        <f t="shared" si="4"/>
        <v>1</v>
      </c>
      <c r="N64" s="462">
        <f t="shared" ref="N64:N68" si="58">SUM(P64,R64)</f>
        <v>0</v>
      </c>
      <c r="O64" s="463">
        <f t="shared" si="6"/>
        <v>0</v>
      </c>
      <c r="P64" s="464" t="str">
        <f>IFERROR(VLOOKUP($I64&amp;$J64,'PCPP-UDR'!$A$4:$T$5998,11,FALSE),"")</f>
        <v/>
      </c>
      <c r="Q64" s="465">
        <f t="shared" si="7"/>
        <v>0</v>
      </c>
      <c r="R64" s="462" t="str">
        <f>IFERROR(VLOOKUP($I64&amp;$J64,'PCPP-UDR'!$A$4:$T$5998,12,FALSE),"")</f>
        <v/>
      </c>
      <c r="S64" s="463">
        <f t="shared" si="8"/>
        <v>0</v>
      </c>
    </row>
    <row r="65" ht="20.25" customHeight="1">
      <c r="H65" s="459">
        <v>52.0</v>
      </c>
      <c r="I65" s="460" t="s">
        <v>868</v>
      </c>
      <c r="J65" s="472" t="str">
        <f t="shared" si="55"/>
        <v/>
      </c>
      <c r="K65" s="461">
        <f t="shared" si="56"/>
        <v>70</v>
      </c>
      <c r="L65" s="462">
        <f t="shared" si="57"/>
        <v>70</v>
      </c>
      <c r="M65" s="463">
        <f t="shared" si="4"/>
        <v>1</v>
      </c>
      <c r="N65" s="462">
        <f t="shared" si="58"/>
        <v>0</v>
      </c>
      <c r="O65" s="463">
        <f t="shared" si="6"/>
        <v>0</v>
      </c>
      <c r="P65" s="464" t="str">
        <f>IFERROR(VLOOKUP($I65&amp;$J65,'PCPP-UDR'!$A$4:$T$5998,11,FALSE),"")</f>
        <v/>
      </c>
      <c r="Q65" s="465">
        <f t="shared" si="7"/>
        <v>0</v>
      </c>
      <c r="R65" s="462" t="str">
        <f>IFERROR(VLOOKUP($I65&amp;$J65,'PCPP-UDR'!$A$4:$T$5998,12,FALSE),"")</f>
        <v/>
      </c>
      <c r="S65" s="463">
        <f t="shared" si="8"/>
        <v>0</v>
      </c>
    </row>
    <row r="66" ht="20.25" customHeight="1">
      <c r="H66" s="459">
        <v>53.0</v>
      </c>
      <c r="I66" s="460" t="s">
        <v>868</v>
      </c>
      <c r="J66" s="472" t="str">
        <f t="shared" si="55"/>
        <v/>
      </c>
      <c r="K66" s="461">
        <f t="shared" si="56"/>
        <v>70</v>
      </c>
      <c r="L66" s="462">
        <f t="shared" si="57"/>
        <v>70</v>
      </c>
      <c r="M66" s="463">
        <f t="shared" si="4"/>
        <v>1</v>
      </c>
      <c r="N66" s="462">
        <f t="shared" si="58"/>
        <v>0</v>
      </c>
      <c r="O66" s="463">
        <f t="shared" si="6"/>
        <v>0</v>
      </c>
      <c r="P66" s="464" t="str">
        <f>IFERROR(VLOOKUP($I66&amp;$J66,'PCPP-UDR'!$A$4:$T$5998,11,FALSE),"")</f>
        <v/>
      </c>
      <c r="Q66" s="465">
        <f t="shared" si="7"/>
        <v>0</v>
      </c>
      <c r="R66" s="462" t="str">
        <f>IFERROR(VLOOKUP($I66&amp;$J66,'PCPP-UDR'!$A$4:$T$5998,12,FALSE),"")</f>
        <v/>
      </c>
      <c r="S66" s="463">
        <f t="shared" si="8"/>
        <v>0</v>
      </c>
    </row>
    <row r="67" ht="20.25" customHeight="1">
      <c r="H67" s="459">
        <v>54.0</v>
      </c>
      <c r="I67" s="460" t="s">
        <v>868</v>
      </c>
      <c r="J67" s="472" t="str">
        <f t="shared" si="55"/>
        <v/>
      </c>
      <c r="K67" s="461">
        <f t="shared" si="56"/>
        <v>70</v>
      </c>
      <c r="L67" s="462">
        <f t="shared" si="57"/>
        <v>70</v>
      </c>
      <c r="M67" s="463">
        <f t="shared" si="4"/>
        <v>1</v>
      </c>
      <c r="N67" s="462">
        <f t="shared" si="58"/>
        <v>0</v>
      </c>
      <c r="O67" s="463">
        <f t="shared" si="6"/>
        <v>0</v>
      </c>
      <c r="P67" s="464" t="str">
        <f>IFERROR(VLOOKUP($I67&amp;$J67,'PCPP-UDR'!$A$4:$T$5998,11,FALSE),"")</f>
        <v/>
      </c>
      <c r="Q67" s="465">
        <f t="shared" si="7"/>
        <v>0</v>
      </c>
      <c r="R67" s="462" t="str">
        <f>IFERROR(VLOOKUP($I67&amp;$J67,'PCPP-UDR'!$A$4:$T$5998,12,FALSE),"")</f>
        <v/>
      </c>
      <c r="S67" s="463">
        <f t="shared" si="8"/>
        <v>0</v>
      </c>
    </row>
    <row r="68" ht="20.25" customHeight="1">
      <c r="H68" s="459">
        <v>55.0</v>
      </c>
      <c r="I68" s="460" t="s">
        <v>868</v>
      </c>
      <c r="J68" s="472" t="str">
        <f t="shared" si="55"/>
        <v/>
      </c>
      <c r="K68" s="461">
        <f t="shared" si="56"/>
        <v>70</v>
      </c>
      <c r="L68" s="462">
        <f t="shared" si="57"/>
        <v>70</v>
      </c>
      <c r="M68" s="463">
        <f t="shared" si="4"/>
        <v>1</v>
      </c>
      <c r="N68" s="462">
        <f t="shared" si="58"/>
        <v>0</v>
      </c>
      <c r="O68" s="463">
        <f t="shared" si="6"/>
        <v>0</v>
      </c>
      <c r="P68" s="464" t="str">
        <f>IFERROR(VLOOKUP($I68&amp;$J68,'PCPP-UDR'!$A$4:$T$5998,11,FALSE),"")</f>
        <v/>
      </c>
      <c r="Q68" s="465">
        <f t="shared" si="7"/>
        <v>0</v>
      </c>
      <c r="R68" s="462" t="str">
        <f>IFERROR(VLOOKUP($I68&amp;$J68,'PCPP-UDR'!$A$4:$T$5998,12,FALSE),"")</f>
        <v/>
      </c>
      <c r="S68" s="463">
        <f t="shared" si="8"/>
        <v>0</v>
      </c>
    </row>
    <row r="69" ht="20.25" customHeight="1">
      <c r="H69" s="473"/>
      <c r="I69" s="474" t="s">
        <v>868</v>
      </c>
      <c r="J69" s="475"/>
      <c r="K69" s="476">
        <f t="shared" ref="K69:L69" si="59">SUM(K64:K68)</f>
        <v>350</v>
      </c>
      <c r="L69" s="476">
        <f t="shared" si="59"/>
        <v>350</v>
      </c>
      <c r="M69" s="477">
        <f t="shared" si="4"/>
        <v>1</v>
      </c>
      <c r="N69" s="476">
        <f>SUM(N64:N68)</f>
        <v>0</v>
      </c>
      <c r="O69" s="477">
        <f t="shared" si="6"/>
        <v>0</v>
      </c>
      <c r="P69" s="476">
        <f>SUM(P64:P68)</f>
        <v>0</v>
      </c>
      <c r="Q69" s="478">
        <f t="shared" si="7"/>
        <v>0</v>
      </c>
      <c r="R69" s="476">
        <f>SUM(R64:R68)</f>
        <v>0</v>
      </c>
      <c r="S69" s="477">
        <f t="shared" si="8"/>
        <v>0</v>
      </c>
    </row>
    <row r="70" ht="20.25" customHeight="1">
      <c r="H70" s="459">
        <v>56.0</v>
      </c>
      <c r="I70" s="460" t="str">
        <f>B59</f>
        <v>DIC</v>
      </c>
      <c r="J70" s="472" t="str">
        <f t="shared" ref="J70:J74" si="60">F59</f>
        <v/>
      </c>
      <c r="K70" s="461">
        <f t="shared" ref="K70:K74" si="61">L70+N70</f>
        <v>70</v>
      </c>
      <c r="L70" s="462">
        <f t="shared" ref="L70:L74" si="62">70-$N70</f>
        <v>70</v>
      </c>
      <c r="M70" s="463">
        <f t="shared" si="4"/>
        <v>1</v>
      </c>
      <c r="N70" s="462">
        <f t="shared" ref="N70:N74" si="63">SUM(P70,R70)</f>
        <v>0</v>
      </c>
      <c r="O70" s="463">
        <f t="shared" si="6"/>
        <v>0</v>
      </c>
      <c r="P70" s="464" t="str">
        <f>IFERROR(VLOOKUP($I70&amp;$J70,'PCPP-UDR'!$A$4:$T$5998,11,FALSE),"")</f>
        <v/>
      </c>
      <c r="Q70" s="465">
        <f t="shared" si="7"/>
        <v>0</v>
      </c>
      <c r="R70" s="462" t="str">
        <f>IFERROR(VLOOKUP($I70&amp;$J70,'PCPP-UDR'!$A$4:$T$5998,12,FALSE),"")</f>
        <v/>
      </c>
      <c r="S70" s="463">
        <f t="shared" si="8"/>
        <v>0</v>
      </c>
    </row>
    <row r="71" ht="20.25" customHeight="1">
      <c r="H71" s="459">
        <v>57.0</v>
      </c>
      <c r="I71" s="460" t="s">
        <v>869</v>
      </c>
      <c r="J71" s="472" t="str">
        <f t="shared" si="60"/>
        <v/>
      </c>
      <c r="K71" s="461">
        <f t="shared" si="61"/>
        <v>70</v>
      </c>
      <c r="L71" s="462">
        <f t="shared" si="62"/>
        <v>70</v>
      </c>
      <c r="M71" s="463">
        <f t="shared" si="4"/>
        <v>1</v>
      </c>
      <c r="N71" s="462">
        <f t="shared" si="63"/>
        <v>0</v>
      </c>
      <c r="O71" s="463">
        <f t="shared" si="6"/>
        <v>0</v>
      </c>
      <c r="P71" s="464" t="str">
        <f>IFERROR(VLOOKUP($I71&amp;$J71,'PCPP-UDR'!$A$4:$T$5998,11,FALSE),"")</f>
        <v/>
      </c>
      <c r="Q71" s="465">
        <f t="shared" si="7"/>
        <v>0</v>
      </c>
      <c r="R71" s="462" t="str">
        <f>IFERROR(VLOOKUP($I71&amp;$J71,'PCPP-UDR'!$A$4:$T$5998,12,FALSE),"")</f>
        <v/>
      </c>
      <c r="S71" s="463">
        <f t="shared" si="8"/>
        <v>0</v>
      </c>
    </row>
    <row r="72" ht="20.25" customHeight="1">
      <c r="H72" s="459">
        <v>58.0</v>
      </c>
      <c r="I72" s="460" t="s">
        <v>869</v>
      </c>
      <c r="J72" s="472" t="str">
        <f t="shared" si="60"/>
        <v/>
      </c>
      <c r="K72" s="461">
        <f t="shared" si="61"/>
        <v>70</v>
      </c>
      <c r="L72" s="462">
        <f t="shared" si="62"/>
        <v>70</v>
      </c>
      <c r="M72" s="463">
        <f t="shared" si="4"/>
        <v>1</v>
      </c>
      <c r="N72" s="462">
        <f t="shared" si="63"/>
        <v>0</v>
      </c>
      <c r="O72" s="463">
        <f t="shared" si="6"/>
        <v>0</v>
      </c>
      <c r="P72" s="464" t="str">
        <f>IFERROR(VLOOKUP($I72&amp;$J72,'PCPP-UDR'!$A$4:$T$5998,11,FALSE),"")</f>
        <v/>
      </c>
      <c r="Q72" s="465">
        <f t="shared" si="7"/>
        <v>0</v>
      </c>
      <c r="R72" s="462" t="str">
        <f>IFERROR(VLOOKUP($I72&amp;$J72,'PCPP-UDR'!$A$4:$T$5998,12,FALSE),"")</f>
        <v/>
      </c>
      <c r="S72" s="463">
        <f t="shared" si="8"/>
        <v>0</v>
      </c>
    </row>
    <row r="73" ht="20.25" customHeight="1">
      <c r="H73" s="459">
        <v>59.0</v>
      </c>
      <c r="I73" s="460" t="s">
        <v>869</v>
      </c>
      <c r="J73" s="472" t="str">
        <f t="shared" si="60"/>
        <v/>
      </c>
      <c r="K73" s="461">
        <f t="shared" si="61"/>
        <v>70</v>
      </c>
      <c r="L73" s="462">
        <f t="shared" si="62"/>
        <v>70</v>
      </c>
      <c r="M73" s="463">
        <f t="shared" si="4"/>
        <v>1</v>
      </c>
      <c r="N73" s="462">
        <f t="shared" si="63"/>
        <v>0</v>
      </c>
      <c r="O73" s="463">
        <f t="shared" si="6"/>
        <v>0</v>
      </c>
      <c r="P73" s="464" t="str">
        <f>IFERROR(VLOOKUP($I73&amp;$J73,'PCPP-UDR'!$A$4:$T$5998,11,FALSE),"")</f>
        <v/>
      </c>
      <c r="Q73" s="465">
        <f t="shared" si="7"/>
        <v>0</v>
      </c>
      <c r="R73" s="462" t="str">
        <f>IFERROR(VLOOKUP($I73&amp;$J73,'PCPP-UDR'!$A$4:$T$5998,12,FALSE),"")</f>
        <v/>
      </c>
      <c r="S73" s="463">
        <f t="shared" si="8"/>
        <v>0</v>
      </c>
    </row>
    <row r="74" ht="20.25" customHeight="1">
      <c r="H74" s="459">
        <v>60.0</v>
      </c>
      <c r="I74" s="460" t="s">
        <v>869</v>
      </c>
      <c r="J74" s="472" t="str">
        <f t="shared" si="60"/>
        <v/>
      </c>
      <c r="K74" s="461">
        <f t="shared" si="61"/>
        <v>70</v>
      </c>
      <c r="L74" s="462">
        <f t="shared" si="62"/>
        <v>70</v>
      </c>
      <c r="M74" s="463">
        <f t="shared" si="4"/>
        <v>1</v>
      </c>
      <c r="N74" s="462">
        <f t="shared" si="63"/>
        <v>0</v>
      </c>
      <c r="O74" s="463">
        <f t="shared" si="6"/>
        <v>0</v>
      </c>
      <c r="P74" s="464" t="str">
        <f>IFERROR(VLOOKUP($I74&amp;$J74,'PCPP-UDR'!$A$4:$T$5998,11,FALSE),"")</f>
        <v/>
      </c>
      <c r="Q74" s="465">
        <f t="shared" si="7"/>
        <v>0</v>
      </c>
      <c r="R74" s="462" t="str">
        <f>IFERROR(VLOOKUP($I74&amp;$J74,'PCPP-UDR'!$A$4:$T$5998,12,FALSE),"")</f>
        <v/>
      </c>
      <c r="S74" s="463">
        <f t="shared" si="8"/>
        <v>0</v>
      </c>
    </row>
    <row r="75" ht="20.25" customHeight="1">
      <c r="H75" s="473"/>
      <c r="I75" s="474" t="s">
        <v>869</v>
      </c>
      <c r="J75" s="475"/>
      <c r="K75" s="476">
        <f t="shared" ref="K75:L75" si="64">SUM(K70:K74)</f>
        <v>350</v>
      </c>
      <c r="L75" s="476">
        <f t="shared" si="64"/>
        <v>350</v>
      </c>
      <c r="M75" s="477">
        <f t="shared" si="4"/>
        <v>1</v>
      </c>
      <c r="N75" s="476">
        <f>SUM(N70:N74)</f>
        <v>0</v>
      </c>
      <c r="O75" s="477">
        <f t="shared" si="6"/>
        <v>0</v>
      </c>
      <c r="P75" s="476">
        <f>SUM(P70:P74)</f>
        <v>0</v>
      </c>
      <c r="Q75" s="478">
        <f t="shared" si="7"/>
        <v>0</v>
      </c>
      <c r="R75" s="476">
        <f>SUM(R70:R74)</f>
        <v>0</v>
      </c>
      <c r="S75" s="477">
        <f t="shared" si="8"/>
        <v>0</v>
      </c>
    </row>
    <row r="76" ht="15.75" hidden="1" customHeight="1">
      <c r="H76" s="479"/>
      <c r="I76" s="474" t="s">
        <v>870</v>
      </c>
      <c r="J76" s="480"/>
      <c r="K76" s="481"/>
      <c r="L76" s="476">
        <f>SUM(L4:L73)</f>
        <v>7980</v>
      </c>
      <c r="M76" s="477">
        <f>IFERROR(L76/($P$76+$R$76),0)</f>
        <v>0</v>
      </c>
      <c r="N76" s="476">
        <f>SUM(N4:N73)</f>
        <v>0</v>
      </c>
      <c r="O76" s="477">
        <f>IFERROR(N76/($P$76+$R$76),0)</f>
        <v>0</v>
      </c>
      <c r="P76" s="482">
        <f>SUM(P4:P73)</f>
        <v>0</v>
      </c>
      <c r="Q76" s="478">
        <f>IFERROR(P76/($P$76+$R$76),0)</f>
        <v>0</v>
      </c>
      <c r="R76" s="476">
        <f>SUM(R4:R73)</f>
        <v>0</v>
      </c>
      <c r="S76" s="477">
        <f>IFERROR(R76/($P$76+$R$76),0)</f>
        <v>0</v>
      </c>
    </row>
    <row r="77" ht="15.75" customHeight="1">
      <c r="H77" s="88"/>
      <c r="I77" s="42"/>
      <c r="J77" s="88"/>
      <c r="K77" s="88"/>
      <c r="L77" s="88"/>
      <c r="M77" s="88"/>
      <c r="N77" s="88"/>
      <c r="O77" s="88"/>
      <c r="P77" s="88"/>
      <c r="Q77" s="88"/>
      <c r="R77" s="88"/>
      <c r="S77" s="88"/>
    </row>
    <row r="78" ht="15.75" customHeight="1">
      <c r="H78" s="88"/>
      <c r="I78" s="42"/>
      <c r="J78" s="88"/>
      <c r="K78" s="88"/>
      <c r="L78" s="88"/>
      <c r="M78" s="88"/>
      <c r="N78" s="88"/>
      <c r="O78" s="88"/>
      <c r="P78" s="88"/>
      <c r="Q78" s="88"/>
      <c r="R78" s="88"/>
      <c r="S78" s="88"/>
    </row>
    <row r="79" ht="15.75" customHeight="1">
      <c r="H79" s="88"/>
      <c r="I79" s="42"/>
      <c r="J79" s="88"/>
      <c r="K79" s="88"/>
      <c r="L79" s="88"/>
      <c r="M79" s="88"/>
      <c r="N79" s="88"/>
      <c r="O79" s="88"/>
      <c r="P79" s="88"/>
      <c r="Q79" s="88"/>
      <c r="R79" s="88"/>
      <c r="S79" s="88"/>
    </row>
    <row r="80" ht="15.75" customHeight="1">
      <c r="H80" s="88"/>
      <c r="I80" s="42"/>
      <c r="J80" s="88"/>
      <c r="K80" s="88"/>
      <c r="L80" s="88"/>
      <c r="M80" s="88"/>
      <c r="N80" s="88"/>
      <c r="O80" s="88"/>
      <c r="P80" s="88"/>
      <c r="Q80" s="88"/>
      <c r="R80" s="88"/>
      <c r="S80" s="88"/>
    </row>
    <row r="81" ht="15.75" customHeight="1">
      <c r="H81" s="88"/>
      <c r="I81" s="42"/>
      <c r="J81" s="88"/>
      <c r="K81" s="88"/>
      <c r="L81" s="88"/>
      <c r="M81" s="88"/>
      <c r="N81" s="88"/>
      <c r="O81" s="88"/>
      <c r="P81" s="88"/>
      <c r="Q81" s="88"/>
      <c r="R81" s="88"/>
      <c r="S81" s="88"/>
    </row>
    <row r="82" ht="15.75" customHeight="1">
      <c r="H82" s="88"/>
      <c r="I82" s="42"/>
      <c r="J82" s="88"/>
      <c r="K82" s="88"/>
      <c r="L82" s="88"/>
      <c r="M82" s="88"/>
      <c r="N82" s="88"/>
      <c r="O82" s="88"/>
      <c r="P82" s="88"/>
      <c r="Q82" s="88"/>
      <c r="R82" s="88"/>
      <c r="S82" s="88"/>
    </row>
    <row r="83" ht="15.75" customHeight="1">
      <c r="H83" s="88"/>
      <c r="I83" s="42"/>
      <c r="J83" s="88"/>
      <c r="K83" s="88"/>
      <c r="L83" s="88"/>
      <c r="M83" s="88"/>
      <c r="N83" s="88"/>
      <c r="O83" s="88"/>
      <c r="P83" s="88"/>
      <c r="Q83" s="88"/>
      <c r="R83" s="88"/>
      <c r="S83" s="88"/>
    </row>
    <row r="84" ht="15.75" customHeight="1">
      <c r="H84" s="88"/>
      <c r="I84" s="42"/>
      <c r="J84" s="88"/>
      <c r="K84" s="88"/>
      <c r="L84" s="88"/>
      <c r="M84" s="88"/>
      <c r="N84" s="88"/>
      <c r="O84" s="88"/>
      <c r="P84" s="88"/>
      <c r="Q84" s="88"/>
      <c r="R84" s="88"/>
      <c r="S84" s="88"/>
    </row>
    <row r="85" ht="15.75" customHeight="1">
      <c r="H85" s="88"/>
      <c r="I85" s="42"/>
      <c r="J85" s="88"/>
      <c r="K85" s="88"/>
      <c r="L85" s="88"/>
      <c r="M85" s="88"/>
      <c r="N85" s="88"/>
      <c r="O85" s="88"/>
      <c r="P85" s="88"/>
      <c r="Q85" s="88"/>
      <c r="R85" s="88"/>
      <c r="S85" s="88"/>
    </row>
    <row r="86" ht="15.75" customHeight="1">
      <c r="H86" s="88"/>
      <c r="I86" s="42"/>
      <c r="J86" s="88"/>
      <c r="K86" s="88"/>
      <c r="L86" s="88"/>
      <c r="M86" s="88"/>
      <c r="N86" s="88"/>
      <c r="O86" s="88"/>
      <c r="P86" s="88"/>
      <c r="Q86" s="88"/>
      <c r="R86" s="88"/>
      <c r="S86" s="88"/>
    </row>
    <row r="87" ht="15.75" customHeight="1">
      <c r="H87" s="88"/>
      <c r="I87" s="42"/>
      <c r="J87" s="88"/>
      <c r="K87" s="88"/>
      <c r="L87" s="88"/>
      <c r="M87" s="88"/>
      <c r="N87" s="88"/>
      <c r="O87" s="88"/>
      <c r="P87" s="88"/>
      <c r="Q87" s="88"/>
      <c r="R87" s="88"/>
      <c r="S87" s="88"/>
    </row>
    <row r="88" ht="15.75" customHeight="1">
      <c r="H88" s="88"/>
      <c r="I88" s="42"/>
      <c r="J88" s="88"/>
      <c r="K88" s="88"/>
      <c r="L88" s="88"/>
      <c r="M88" s="88"/>
      <c r="N88" s="88"/>
      <c r="O88" s="88"/>
      <c r="P88" s="88"/>
      <c r="Q88" s="88"/>
      <c r="R88" s="88"/>
      <c r="S88" s="88"/>
    </row>
    <row r="89" ht="15.75" customHeight="1">
      <c r="H89" s="88"/>
      <c r="I89" s="42"/>
      <c r="J89" s="88"/>
      <c r="K89" s="88"/>
      <c r="L89" s="88"/>
      <c r="M89" s="88"/>
      <c r="N89" s="88"/>
      <c r="O89" s="88"/>
      <c r="P89" s="88"/>
      <c r="Q89" s="88"/>
      <c r="R89" s="88"/>
      <c r="S89" s="88"/>
    </row>
    <row r="90" ht="15.75" customHeight="1">
      <c r="H90" s="88"/>
      <c r="I90" s="42"/>
      <c r="J90" s="88"/>
      <c r="K90" s="88"/>
      <c r="L90" s="88"/>
      <c r="M90" s="88"/>
      <c r="N90" s="88"/>
      <c r="O90" s="88"/>
      <c r="P90" s="88"/>
      <c r="Q90" s="88"/>
      <c r="R90" s="88"/>
      <c r="S90" s="88"/>
    </row>
    <row r="91" ht="15.75" customHeight="1">
      <c r="H91" s="88"/>
      <c r="I91" s="42"/>
      <c r="J91" s="88"/>
      <c r="K91" s="88"/>
      <c r="L91" s="88"/>
      <c r="M91" s="88"/>
      <c r="N91" s="88"/>
      <c r="O91" s="88"/>
      <c r="P91" s="88"/>
      <c r="Q91" s="88"/>
      <c r="R91" s="88"/>
      <c r="S91" s="88"/>
    </row>
    <row r="92" ht="15.75" customHeight="1">
      <c r="H92" s="88"/>
      <c r="I92" s="42"/>
      <c r="J92" s="88"/>
      <c r="K92" s="88"/>
      <c r="L92" s="88"/>
      <c r="M92" s="88"/>
      <c r="N92" s="88"/>
      <c r="O92" s="88"/>
      <c r="P92" s="88"/>
      <c r="Q92" s="88"/>
      <c r="R92" s="88"/>
      <c r="S92" s="88"/>
    </row>
    <row r="93" ht="15.75" customHeight="1">
      <c r="H93" s="88"/>
      <c r="I93" s="42"/>
      <c r="J93" s="88"/>
      <c r="K93" s="88"/>
      <c r="L93" s="88"/>
      <c r="M93" s="88"/>
      <c r="N93" s="88"/>
      <c r="O93" s="88"/>
      <c r="P93" s="88"/>
      <c r="Q93" s="88"/>
      <c r="R93" s="88"/>
      <c r="S93" s="88"/>
    </row>
    <row r="94" ht="15.75" customHeight="1">
      <c r="H94" s="88"/>
      <c r="I94" s="42"/>
      <c r="J94" s="88"/>
      <c r="K94" s="88"/>
      <c r="L94" s="88"/>
      <c r="M94" s="88"/>
      <c r="N94" s="88"/>
      <c r="O94" s="88"/>
      <c r="P94" s="88"/>
      <c r="Q94" s="88"/>
      <c r="R94" s="88"/>
      <c r="S94" s="88"/>
    </row>
    <row r="95" ht="15.75" customHeight="1">
      <c r="H95" s="88"/>
      <c r="I95" s="42"/>
      <c r="J95" s="88"/>
      <c r="K95" s="88"/>
      <c r="L95" s="88"/>
      <c r="M95" s="88"/>
      <c r="N95" s="88"/>
      <c r="O95" s="88"/>
      <c r="P95" s="88"/>
      <c r="Q95" s="88"/>
      <c r="R95" s="88"/>
      <c r="S95" s="88"/>
    </row>
    <row r="96" ht="15.75" customHeight="1">
      <c r="H96" s="88"/>
      <c r="I96" s="42"/>
      <c r="J96" s="88"/>
      <c r="K96" s="88"/>
      <c r="L96" s="88"/>
      <c r="M96" s="88"/>
      <c r="N96" s="88"/>
      <c r="O96" s="88"/>
      <c r="P96" s="88"/>
      <c r="Q96" s="88"/>
      <c r="R96" s="88"/>
      <c r="S96" s="88"/>
    </row>
    <row r="97" ht="15.75" customHeight="1">
      <c r="H97" s="88"/>
      <c r="I97" s="42"/>
      <c r="J97" s="88"/>
      <c r="K97" s="88"/>
      <c r="L97" s="88"/>
      <c r="M97" s="88"/>
      <c r="N97" s="88"/>
      <c r="O97" s="88"/>
      <c r="P97" s="88"/>
      <c r="Q97" s="88"/>
      <c r="R97" s="88"/>
      <c r="S97" s="88"/>
    </row>
    <row r="98" ht="15.75" customHeight="1">
      <c r="H98" s="88"/>
      <c r="I98" s="42"/>
      <c r="J98" s="88"/>
      <c r="K98" s="88"/>
      <c r="L98" s="88"/>
      <c r="M98" s="88"/>
      <c r="N98" s="88"/>
      <c r="O98" s="88"/>
      <c r="P98" s="88"/>
      <c r="Q98" s="88"/>
      <c r="R98" s="88"/>
      <c r="S98" s="88"/>
    </row>
    <row r="99" ht="15.75" customHeight="1">
      <c r="H99" s="88"/>
      <c r="I99" s="42"/>
      <c r="J99" s="88"/>
      <c r="K99" s="88"/>
      <c r="L99" s="88"/>
      <c r="M99" s="88"/>
      <c r="N99" s="88"/>
      <c r="O99" s="88"/>
      <c r="P99" s="88"/>
      <c r="Q99" s="88"/>
      <c r="R99" s="88"/>
      <c r="S99" s="88"/>
    </row>
    <row r="100" ht="15.75" customHeight="1">
      <c r="H100" s="88"/>
      <c r="I100" s="42"/>
      <c r="J100" s="88"/>
      <c r="K100" s="88"/>
      <c r="L100" s="88"/>
      <c r="M100" s="88"/>
      <c r="N100" s="88"/>
      <c r="O100" s="88"/>
      <c r="P100" s="88"/>
      <c r="Q100" s="88"/>
      <c r="R100" s="88"/>
      <c r="S100" s="88"/>
    </row>
    <row r="101" ht="15.75" customHeight="1">
      <c r="H101" s="88"/>
      <c r="I101" s="42"/>
      <c r="J101" s="88"/>
      <c r="K101" s="88"/>
      <c r="L101" s="88"/>
      <c r="M101" s="88"/>
      <c r="N101" s="88"/>
      <c r="O101" s="88"/>
      <c r="P101" s="88"/>
      <c r="Q101" s="88"/>
      <c r="R101" s="88"/>
      <c r="S101" s="88"/>
    </row>
    <row r="102" ht="15.75" customHeight="1">
      <c r="H102" s="88"/>
      <c r="I102" s="42"/>
      <c r="J102" s="88"/>
      <c r="K102" s="88"/>
      <c r="L102" s="88"/>
      <c r="M102" s="88"/>
      <c r="N102" s="88"/>
      <c r="O102" s="88"/>
      <c r="P102" s="88"/>
      <c r="Q102" s="88"/>
      <c r="R102" s="88"/>
      <c r="S102" s="88"/>
    </row>
    <row r="103" ht="15.75" customHeight="1">
      <c r="H103" s="88"/>
      <c r="I103" s="42"/>
      <c r="J103" s="88"/>
      <c r="K103" s="88"/>
      <c r="L103" s="88"/>
      <c r="M103" s="88"/>
      <c r="N103" s="88"/>
      <c r="O103" s="88"/>
      <c r="P103" s="88"/>
      <c r="Q103" s="88"/>
      <c r="R103" s="88"/>
      <c r="S103" s="88"/>
    </row>
    <row r="104" ht="15.75" customHeight="1">
      <c r="H104" s="88"/>
      <c r="I104" s="42"/>
      <c r="J104" s="88"/>
      <c r="K104" s="88"/>
      <c r="L104" s="88"/>
      <c r="M104" s="88"/>
      <c r="N104" s="88"/>
      <c r="O104" s="88"/>
      <c r="P104" s="88"/>
      <c r="Q104" s="88"/>
      <c r="R104" s="88"/>
      <c r="S104" s="88"/>
    </row>
    <row r="105" ht="15.75" customHeight="1">
      <c r="H105" s="88"/>
      <c r="I105" s="42"/>
      <c r="J105" s="88"/>
      <c r="K105" s="88"/>
      <c r="L105" s="88"/>
      <c r="M105" s="88"/>
      <c r="N105" s="88"/>
      <c r="O105" s="88"/>
      <c r="P105" s="88"/>
      <c r="Q105" s="88"/>
      <c r="R105" s="88"/>
      <c r="S105" s="88"/>
    </row>
    <row r="106" ht="15.75" customHeight="1">
      <c r="H106" s="88"/>
      <c r="I106" s="42"/>
      <c r="J106" s="88"/>
      <c r="K106" s="88"/>
      <c r="L106" s="88"/>
      <c r="M106" s="88"/>
      <c r="N106" s="88"/>
      <c r="O106" s="88"/>
      <c r="P106" s="88"/>
      <c r="Q106" s="88"/>
      <c r="R106" s="88"/>
      <c r="S106" s="88"/>
    </row>
    <row r="107" ht="15.75" customHeight="1">
      <c r="H107" s="88"/>
      <c r="I107" s="42"/>
      <c r="J107" s="88"/>
      <c r="K107" s="88"/>
      <c r="L107" s="88"/>
      <c r="M107" s="88"/>
      <c r="N107" s="88"/>
      <c r="O107" s="88"/>
      <c r="P107" s="88"/>
      <c r="Q107" s="88"/>
      <c r="R107" s="88"/>
      <c r="S107" s="88"/>
    </row>
    <row r="108" ht="15.75" customHeight="1">
      <c r="H108" s="88"/>
      <c r="I108" s="42"/>
      <c r="J108" s="88"/>
      <c r="K108" s="88"/>
      <c r="L108" s="88"/>
      <c r="M108" s="88"/>
      <c r="N108" s="88"/>
      <c r="O108" s="88"/>
      <c r="P108" s="88"/>
      <c r="Q108" s="88"/>
      <c r="R108" s="88"/>
      <c r="S108" s="88"/>
    </row>
    <row r="109" ht="15.75" customHeight="1">
      <c r="H109" s="88"/>
      <c r="I109" s="42"/>
      <c r="J109" s="88"/>
      <c r="K109" s="88"/>
      <c r="L109" s="88"/>
      <c r="M109" s="88"/>
      <c r="N109" s="88"/>
      <c r="O109" s="88"/>
      <c r="P109" s="88"/>
      <c r="Q109" s="88"/>
      <c r="R109" s="88"/>
      <c r="S109" s="88"/>
    </row>
    <row r="110" ht="15.75" customHeight="1">
      <c r="H110" s="88"/>
      <c r="I110" s="42"/>
      <c r="J110" s="88"/>
      <c r="K110" s="88"/>
      <c r="L110" s="88"/>
      <c r="M110" s="88"/>
      <c r="N110" s="88"/>
      <c r="O110" s="88"/>
      <c r="P110" s="88"/>
      <c r="Q110" s="88"/>
      <c r="R110" s="88"/>
      <c r="S110" s="88"/>
    </row>
    <row r="111" ht="15.75" customHeight="1">
      <c r="H111" s="88"/>
      <c r="I111" s="42"/>
      <c r="J111" s="88"/>
      <c r="K111" s="88"/>
      <c r="L111" s="88"/>
      <c r="M111" s="88"/>
      <c r="N111" s="88"/>
      <c r="O111" s="88"/>
      <c r="P111" s="88"/>
      <c r="Q111" s="88"/>
      <c r="R111" s="88"/>
      <c r="S111" s="88"/>
    </row>
    <row r="112" ht="15.75" customHeight="1">
      <c r="H112" s="88"/>
      <c r="I112" s="42"/>
      <c r="J112" s="88"/>
      <c r="K112" s="88"/>
      <c r="L112" s="88"/>
      <c r="M112" s="88"/>
      <c r="N112" s="88"/>
      <c r="O112" s="88"/>
      <c r="P112" s="88"/>
      <c r="Q112" s="88"/>
      <c r="R112" s="88"/>
      <c r="S112" s="88"/>
    </row>
    <row r="113" ht="15.75" customHeight="1">
      <c r="H113" s="88"/>
      <c r="I113" s="42"/>
      <c r="J113" s="88"/>
      <c r="K113" s="88"/>
      <c r="L113" s="88"/>
      <c r="M113" s="88"/>
      <c r="N113" s="88"/>
      <c r="O113" s="88"/>
      <c r="P113" s="88"/>
      <c r="Q113" s="88"/>
      <c r="R113" s="88"/>
      <c r="S113" s="88"/>
    </row>
    <row r="114" ht="15.75" customHeight="1">
      <c r="H114" s="88"/>
      <c r="I114" s="42"/>
      <c r="J114" s="88"/>
      <c r="K114" s="88"/>
      <c r="L114" s="88"/>
      <c r="M114" s="88"/>
      <c r="N114" s="88"/>
      <c r="O114" s="88"/>
      <c r="P114" s="88"/>
      <c r="Q114" s="88"/>
      <c r="R114" s="88"/>
      <c r="S114" s="88"/>
    </row>
    <row r="115" ht="15.75" customHeight="1">
      <c r="H115" s="88"/>
      <c r="I115" s="42"/>
      <c r="J115" s="88"/>
      <c r="K115" s="88"/>
      <c r="L115" s="88"/>
      <c r="M115" s="88"/>
      <c r="N115" s="88"/>
      <c r="O115" s="88"/>
      <c r="P115" s="88"/>
      <c r="Q115" s="88"/>
      <c r="R115" s="88"/>
      <c r="S115" s="88"/>
    </row>
    <row r="116" ht="15.75" customHeight="1">
      <c r="H116" s="88"/>
      <c r="I116" s="42"/>
      <c r="J116" s="88"/>
      <c r="K116" s="88"/>
      <c r="L116" s="88"/>
      <c r="M116" s="88"/>
      <c r="N116" s="88"/>
      <c r="O116" s="88"/>
      <c r="P116" s="88"/>
      <c r="Q116" s="88"/>
      <c r="R116" s="88"/>
      <c r="S116" s="88"/>
    </row>
    <row r="117" ht="15.75" customHeight="1">
      <c r="H117" s="88"/>
      <c r="I117" s="42"/>
      <c r="J117" s="88"/>
      <c r="K117" s="88"/>
      <c r="L117" s="88"/>
      <c r="M117" s="88"/>
      <c r="N117" s="88"/>
      <c r="O117" s="88"/>
      <c r="P117" s="88"/>
      <c r="Q117" s="88"/>
      <c r="R117" s="88"/>
      <c r="S117" s="88"/>
    </row>
    <row r="118" ht="15.75" customHeight="1">
      <c r="H118" s="88"/>
      <c r="I118" s="42"/>
      <c r="J118" s="88"/>
      <c r="K118" s="88"/>
      <c r="L118" s="88"/>
      <c r="M118" s="88"/>
      <c r="N118" s="88"/>
      <c r="O118" s="88"/>
      <c r="P118" s="88"/>
      <c r="Q118" s="88"/>
      <c r="R118" s="88"/>
      <c r="S118" s="88"/>
    </row>
    <row r="119" ht="15.75" customHeight="1">
      <c r="H119" s="88"/>
      <c r="I119" s="42"/>
      <c r="J119" s="88"/>
      <c r="K119" s="88"/>
      <c r="L119" s="88"/>
      <c r="M119" s="88"/>
      <c r="N119" s="88"/>
      <c r="O119" s="88"/>
      <c r="P119" s="88"/>
      <c r="Q119" s="88"/>
      <c r="R119" s="88"/>
      <c r="S119" s="88"/>
    </row>
    <row r="120" ht="15.75" customHeight="1">
      <c r="H120" s="88"/>
      <c r="I120" s="42"/>
      <c r="J120" s="88"/>
      <c r="K120" s="88"/>
      <c r="L120" s="88"/>
      <c r="M120" s="88"/>
      <c r="N120" s="88"/>
      <c r="O120" s="88"/>
      <c r="P120" s="88"/>
      <c r="Q120" s="88"/>
      <c r="R120" s="88"/>
      <c r="S120" s="88"/>
    </row>
    <row r="121" ht="15.75" customHeight="1">
      <c r="H121" s="88"/>
      <c r="I121" s="42"/>
      <c r="J121" s="88"/>
      <c r="K121" s="88"/>
      <c r="L121" s="88"/>
      <c r="M121" s="88"/>
      <c r="N121" s="88"/>
      <c r="O121" s="88"/>
      <c r="P121" s="88"/>
      <c r="Q121" s="88"/>
      <c r="R121" s="88"/>
      <c r="S121" s="88"/>
    </row>
    <row r="122" ht="15.75" customHeight="1">
      <c r="H122" s="88"/>
      <c r="I122" s="42"/>
      <c r="J122" s="88"/>
      <c r="K122" s="88"/>
      <c r="L122" s="88"/>
      <c r="M122" s="88"/>
      <c r="N122" s="88"/>
      <c r="O122" s="88"/>
      <c r="P122" s="88"/>
      <c r="Q122" s="88"/>
      <c r="R122" s="88"/>
      <c r="S122" s="88"/>
    </row>
    <row r="123" ht="15.75" customHeight="1">
      <c r="H123" s="88"/>
      <c r="I123" s="42"/>
      <c r="J123" s="88"/>
      <c r="K123" s="88"/>
      <c r="L123" s="88"/>
      <c r="M123" s="88"/>
      <c r="N123" s="88"/>
      <c r="O123" s="88"/>
      <c r="P123" s="88"/>
      <c r="Q123" s="88"/>
      <c r="R123" s="88"/>
      <c r="S123" s="88"/>
    </row>
    <row r="124" ht="15.75" customHeight="1">
      <c r="H124" s="88"/>
      <c r="I124" s="42"/>
      <c r="J124" s="88"/>
      <c r="K124" s="88"/>
      <c r="L124" s="88"/>
      <c r="M124" s="88"/>
      <c r="N124" s="88"/>
      <c r="O124" s="88"/>
      <c r="P124" s="88"/>
      <c r="Q124" s="88"/>
      <c r="R124" s="88"/>
      <c r="S124" s="88"/>
    </row>
    <row r="125" ht="15.75" customHeight="1">
      <c r="H125" s="88"/>
      <c r="I125" s="42"/>
      <c r="J125" s="88"/>
      <c r="K125" s="88"/>
      <c r="L125" s="88"/>
      <c r="M125" s="88"/>
      <c r="N125" s="88"/>
      <c r="O125" s="88"/>
      <c r="P125" s="88"/>
      <c r="Q125" s="88"/>
      <c r="R125" s="88"/>
      <c r="S125" s="88"/>
    </row>
    <row r="126" ht="15.75" customHeight="1">
      <c r="H126" s="88"/>
      <c r="I126" s="42"/>
      <c r="J126" s="88"/>
      <c r="K126" s="88"/>
      <c r="L126" s="88"/>
      <c r="M126" s="88"/>
      <c r="N126" s="88"/>
      <c r="O126" s="88"/>
      <c r="P126" s="88"/>
      <c r="Q126" s="88"/>
      <c r="R126" s="88"/>
      <c r="S126" s="88"/>
    </row>
    <row r="127" ht="15.75" customHeight="1">
      <c r="H127" s="88"/>
      <c r="I127" s="42"/>
      <c r="J127" s="88"/>
      <c r="K127" s="88"/>
      <c r="L127" s="88"/>
      <c r="M127" s="88"/>
      <c r="N127" s="88"/>
      <c r="O127" s="88"/>
      <c r="P127" s="88"/>
      <c r="Q127" s="88"/>
      <c r="R127" s="88"/>
      <c r="S127" s="88"/>
    </row>
    <row r="128" ht="15.75" customHeight="1">
      <c r="H128" s="88"/>
      <c r="I128" s="42"/>
      <c r="J128" s="88"/>
      <c r="K128" s="88"/>
      <c r="L128" s="88"/>
      <c r="M128" s="88"/>
      <c r="N128" s="88"/>
      <c r="O128" s="88"/>
      <c r="P128" s="88"/>
      <c r="Q128" s="88"/>
      <c r="R128" s="88"/>
      <c r="S128" s="88"/>
    </row>
    <row r="129" ht="15.75" customHeight="1">
      <c r="H129" s="88"/>
      <c r="I129" s="42"/>
      <c r="J129" s="88"/>
      <c r="K129" s="88"/>
      <c r="L129" s="88"/>
      <c r="M129" s="88"/>
      <c r="N129" s="88"/>
      <c r="O129" s="88"/>
      <c r="P129" s="88"/>
      <c r="Q129" s="88"/>
      <c r="R129" s="88"/>
      <c r="S129" s="88"/>
    </row>
    <row r="130" ht="15.75" customHeight="1">
      <c r="H130" s="88"/>
      <c r="I130" s="42"/>
      <c r="J130" s="88"/>
      <c r="K130" s="88"/>
      <c r="L130" s="88"/>
      <c r="M130" s="88"/>
      <c r="N130" s="88"/>
      <c r="O130" s="88"/>
      <c r="P130" s="88"/>
      <c r="Q130" s="88"/>
      <c r="R130" s="88"/>
      <c r="S130" s="88"/>
    </row>
    <row r="131" ht="15.75" customHeight="1">
      <c r="H131" s="88"/>
      <c r="I131" s="42"/>
      <c r="J131" s="88"/>
      <c r="K131" s="88"/>
      <c r="L131" s="88"/>
      <c r="M131" s="88"/>
      <c r="N131" s="88"/>
      <c r="O131" s="88"/>
      <c r="P131" s="88"/>
      <c r="Q131" s="88"/>
      <c r="R131" s="88"/>
      <c r="S131" s="88"/>
    </row>
    <row r="132" ht="15.75" customHeight="1">
      <c r="H132" s="88"/>
      <c r="I132" s="42"/>
      <c r="J132" s="88"/>
      <c r="K132" s="88"/>
      <c r="L132" s="88"/>
      <c r="M132" s="88"/>
      <c r="N132" s="88"/>
      <c r="O132" s="88"/>
      <c r="P132" s="88"/>
      <c r="Q132" s="88"/>
      <c r="R132" s="88"/>
      <c r="S132" s="88"/>
    </row>
    <row r="133" ht="15.75" customHeight="1">
      <c r="H133" s="88"/>
      <c r="I133" s="42"/>
      <c r="J133" s="88"/>
      <c r="K133" s="88"/>
      <c r="L133" s="88"/>
      <c r="M133" s="88"/>
      <c r="N133" s="88"/>
      <c r="O133" s="88"/>
      <c r="P133" s="88"/>
      <c r="Q133" s="88"/>
      <c r="R133" s="88"/>
      <c r="S133" s="88"/>
    </row>
    <row r="134" ht="15.75" customHeight="1">
      <c r="H134" s="88"/>
      <c r="I134" s="42"/>
      <c r="J134" s="88"/>
      <c r="K134" s="88"/>
      <c r="L134" s="88"/>
      <c r="M134" s="88"/>
      <c r="N134" s="88"/>
      <c r="O134" s="88"/>
      <c r="P134" s="88"/>
      <c r="Q134" s="88"/>
      <c r="R134" s="88"/>
      <c r="S134" s="88"/>
    </row>
    <row r="135" ht="15.75" customHeight="1">
      <c r="H135" s="88"/>
      <c r="I135" s="42"/>
      <c r="J135" s="88"/>
      <c r="K135" s="88"/>
      <c r="L135" s="88"/>
      <c r="M135" s="88"/>
      <c r="N135" s="88"/>
      <c r="O135" s="88"/>
      <c r="P135" s="88"/>
      <c r="Q135" s="88"/>
      <c r="R135" s="88"/>
      <c r="S135" s="88"/>
    </row>
    <row r="136" ht="15.75" customHeight="1">
      <c r="H136" s="88"/>
      <c r="I136" s="42"/>
      <c r="J136" s="88"/>
      <c r="K136" s="88"/>
      <c r="L136" s="88"/>
      <c r="M136" s="88"/>
      <c r="N136" s="88"/>
      <c r="O136" s="88"/>
      <c r="P136" s="88"/>
      <c r="Q136" s="88"/>
      <c r="R136" s="88"/>
      <c r="S136" s="88"/>
    </row>
    <row r="137" ht="15.75" customHeight="1">
      <c r="H137" s="88"/>
      <c r="I137" s="42"/>
      <c r="J137" s="88"/>
      <c r="K137" s="88"/>
      <c r="L137" s="88"/>
      <c r="M137" s="88"/>
      <c r="N137" s="88"/>
      <c r="O137" s="88"/>
      <c r="P137" s="88"/>
      <c r="Q137" s="88"/>
      <c r="R137" s="88"/>
      <c r="S137" s="88"/>
    </row>
    <row r="138" ht="15.75" customHeight="1">
      <c r="H138" s="88"/>
      <c r="I138" s="42"/>
      <c r="J138" s="88"/>
      <c r="K138" s="88"/>
      <c r="L138" s="88"/>
      <c r="M138" s="88"/>
      <c r="N138" s="88"/>
      <c r="O138" s="88"/>
      <c r="P138" s="88"/>
      <c r="Q138" s="88"/>
      <c r="R138" s="88"/>
      <c r="S138" s="88"/>
    </row>
    <row r="139" ht="15.75" customHeight="1">
      <c r="H139" s="88"/>
      <c r="I139" s="42"/>
      <c r="J139" s="88"/>
      <c r="K139" s="88"/>
      <c r="L139" s="88"/>
      <c r="M139" s="88"/>
      <c r="N139" s="88"/>
      <c r="O139" s="88"/>
      <c r="P139" s="88"/>
      <c r="Q139" s="88"/>
      <c r="R139" s="88"/>
      <c r="S139" s="88"/>
    </row>
    <row r="140" ht="15.75" customHeight="1">
      <c r="H140" s="88"/>
      <c r="I140" s="42"/>
      <c r="J140" s="88"/>
      <c r="K140" s="88"/>
      <c r="L140" s="88"/>
      <c r="M140" s="88"/>
      <c r="N140" s="88"/>
      <c r="O140" s="88"/>
      <c r="P140" s="88"/>
      <c r="Q140" s="88"/>
      <c r="R140" s="88"/>
      <c r="S140" s="88"/>
    </row>
    <row r="141" ht="15.75" customHeight="1">
      <c r="H141" s="88"/>
      <c r="I141" s="42"/>
      <c r="J141" s="88"/>
      <c r="K141" s="88"/>
      <c r="L141" s="88"/>
      <c r="M141" s="88"/>
      <c r="N141" s="88"/>
      <c r="O141" s="88"/>
      <c r="P141" s="88"/>
      <c r="Q141" s="88"/>
      <c r="R141" s="88"/>
      <c r="S141" s="88"/>
    </row>
    <row r="142" ht="15.75" customHeight="1">
      <c r="H142" s="88"/>
      <c r="I142" s="42"/>
      <c r="J142" s="88"/>
      <c r="K142" s="88"/>
      <c r="L142" s="88"/>
      <c r="M142" s="88"/>
      <c r="N142" s="88"/>
      <c r="O142" s="88"/>
      <c r="P142" s="88"/>
      <c r="Q142" s="88"/>
      <c r="R142" s="88"/>
      <c r="S142" s="88"/>
    </row>
    <row r="143" ht="15.75" customHeight="1">
      <c r="H143" s="88"/>
      <c r="I143" s="42"/>
      <c r="J143" s="88"/>
      <c r="K143" s="88"/>
      <c r="L143" s="88"/>
      <c r="M143" s="88"/>
      <c r="N143" s="88"/>
      <c r="O143" s="88"/>
      <c r="P143" s="88"/>
      <c r="Q143" s="88"/>
      <c r="R143" s="88"/>
      <c r="S143" s="88"/>
    </row>
    <row r="144" ht="15.75" customHeight="1">
      <c r="H144" s="88"/>
      <c r="I144" s="42"/>
      <c r="J144" s="88"/>
      <c r="K144" s="88"/>
      <c r="L144" s="88"/>
      <c r="M144" s="88"/>
      <c r="N144" s="88"/>
      <c r="O144" s="88"/>
      <c r="P144" s="88"/>
      <c r="Q144" s="88"/>
      <c r="R144" s="88"/>
      <c r="S144" s="88"/>
    </row>
    <row r="145" ht="15.75" customHeight="1">
      <c r="H145" s="88"/>
      <c r="I145" s="42"/>
      <c r="J145" s="88"/>
      <c r="K145" s="88"/>
      <c r="L145" s="88"/>
      <c r="M145" s="88"/>
      <c r="N145" s="88"/>
      <c r="O145" s="88"/>
      <c r="P145" s="88"/>
      <c r="Q145" s="88"/>
      <c r="R145" s="88"/>
      <c r="S145" s="88"/>
    </row>
    <row r="146" ht="15.75" customHeight="1">
      <c r="H146" s="88"/>
      <c r="I146" s="42"/>
      <c r="J146" s="88"/>
      <c r="K146" s="88"/>
      <c r="L146" s="88"/>
      <c r="M146" s="88"/>
      <c r="N146" s="88"/>
      <c r="O146" s="88"/>
      <c r="P146" s="88"/>
      <c r="Q146" s="88"/>
      <c r="R146" s="88"/>
      <c r="S146" s="88"/>
    </row>
    <row r="147" ht="15.75" customHeight="1">
      <c r="H147" s="88"/>
      <c r="I147" s="42"/>
      <c r="J147" s="88"/>
      <c r="K147" s="88"/>
      <c r="L147" s="88"/>
      <c r="M147" s="88"/>
      <c r="N147" s="88"/>
      <c r="O147" s="88"/>
      <c r="P147" s="88"/>
      <c r="Q147" s="88"/>
      <c r="R147" s="88"/>
      <c r="S147" s="88"/>
    </row>
    <row r="148" ht="15.75" customHeight="1">
      <c r="H148" s="88"/>
      <c r="I148" s="42"/>
      <c r="J148" s="88"/>
      <c r="K148" s="88"/>
      <c r="L148" s="88"/>
      <c r="M148" s="88"/>
      <c r="N148" s="88"/>
      <c r="O148" s="88"/>
      <c r="P148" s="88"/>
      <c r="Q148" s="88"/>
      <c r="R148" s="88"/>
      <c r="S148" s="88"/>
    </row>
    <row r="149" ht="15.75" customHeight="1">
      <c r="H149" s="88"/>
      <c r="I149" s="42"/>
      <c r="J149" s="88"/>
      <c r="K149" s="88"/>
      <c r="L149" s="88"/>
      <c r="M149" s="88"/>
      <c r="N149" s="88"/>
      <c r="O149" s="88"/>
      <c r="P149" s="88"/>
      <c r="Q149" s="88"/>
      <c r="R149" s="88"/>
      <c r="S149" s="88"/>
    </row>
    <row r="150" ht="15.75" customHeight="1">
      <c r="H150" s="88"/>
      <c r="I150" s="42"/>
      <c r="J150" s="88"/>
      <c r="K150" s="88"/>
      <c r="L150" s="88"/>
      <c r="M150" s="88"/>
      <c r="N150" s="88"/>
      <c r="O150" s="88"/>
      <c r="P150" s="88"/>
      <c r="Q150" s="88"/>
      <c r="R150" s="88"/>
      <c r="S150" s="88"/>
    </row>
    <row r="151" ht="15.75" customHeight="1">
      <c r="H151" s="88"/>
      <c r="I151" s="42"/>
      <c r="J151" s="88"/>
      <c r="K151" s="88"/>
      <c r="L151" s="88"/>
      <c r="M151" s="88"/>
      <c r="N151" s="88"/>
      <c r="O151" s="88"/>
      <c r="P151" s="88"/>
      <c r="Q151" s="88"/>
      <c r="R151" s="88"/>
      <c r="S151" s="88"/>
    </row>
    <row r="152" ht="15.75" customHeight="1">
      <c r="H152" s="88"/>
      <c r="I152" s="42"/>
      <c r="J152" s="88"/>
      <c r="K152" s="88"/>
      <c r="L152" s="88"/>
      <c r="M152" s="88"/>
      <c r="N152" s="88"/>
      <c r="O152" s="88"/>
      <c r="P152" s="88"/>
      <c r="Q152" s="88"/>
      <c r="R152" s="88"/>
      <c r="S152" s="88"/>
    </row>
    <row r="153" ht="15.75" customHeight="1">
      <c r="H153" s="88"/>
      <c r="I153" s="42"/>
      <c r="J153" s="88"/>
      <c r="K153" s="88"/>
      <c r="L153" s="88"/>
      <c r="M153" s="88"/>
      <c r="N153" s="88"/>
      <c r="O153" s="88"/>
      <c r="P153" s="88"/>
      <c r="Q153" s="88"/>
      <c r="R153" s="88"/>
      <c r="S153" s="88"/>
    </row>
    <row r="154" ht="15.75" customHeight="1">
      <c r="H154" s="88"/>
      <c r="I154" s="42"/>
      <c r="J154" s="88"/>
      <c r="K154" s="88"/>
      <c r="L154" s="88"/>
      <c r="M154" s="88"/>
      <c r="N154" s="88"/>
      <c r="O154" s="88"/>
      <c r="P154" s="88"/>
      <c r="Q154" s="88"/>
      <c r="R154" s="88"/>
      <c r="S154" s="88"/>
    </row>
    <row r="155" ht="15.75" customHeight="1">
      <c r="H155" s="88"/>
      <c r="I155" s="42"/>
      <c r="J155" s="88"/>
      <c r="K155" s="88"/>
      <c r="L155" s="88"/>
      <c r="M155" s="88"/>
      <c r="N155" s="88"/>
      <c r="O155" s="88"/>
      <c r="P155" s="88"/>
      <c r="Q155" s="88"/>
      <c r="R155" s="88"/>
      <c r="S155" s="88"/>
    </row>
    <row r="156" ht="15.75" customHeight="1">
      <c r="H156" s="88"/>
      <c r="I156" s="42"/>
      <c r="J156" s="88"/>
      <c r="K156" s="88"/>
      <c r="L156" s="88"/>
      <c r="M156" s="88"/>
      <c r="N156" s="88"/>
      <c r="O156" s="88"/>
      <c r="P156" s="88"/>
      <c r="Q156" s="88"/>
      <c r="R156" s="88"/>
      <c r="S156" s="88"/>
    </row>
    <row r="157" ht="15.75" customHeight="1">
      <c r="H157" s="88"/>
      <c r="I157" s="42"/>
      <c r="J157" s="88"/>
      <c r="K157" s="88"/>
      <c r="L157" s="88"/>
      <c r="M157" s="88"/>
      <c r="N157" s="88"/>
      <c r="O157" s="88"/>
      <c r="P157" s="88"/>
      <c r="Q157" s="88"/>
      <c r="R157" s="88"/>
      <c r="S157" s="88"/>
    </row>
    <row r="158" ht="15.75" customHeight="1">
      <c r="H158" s="88"/>
      <c r="I158" s="42"/>
      <c r="J158" s="88"/>
      <c r="K158" s="88"/>
      <c r="L158" s="88"/>
      <c r="M158" s="88"/>
      <c r="N158" s="88"/>
      <c r="O158" s="88"/>
      <c r="P158" s="88"/>
      <c r="Q158" s="88"/>
      <c r="R158" s="88"/>
      <c r="S158" s="88"/>
    </row>
    <row r="159" ht="15.75" customHeight="1">
      <c r="H159" s="88"/>
      <c r="I159" s="42"/>
      <c r="J159" s="88"/>
      <c r="K159" s="88"/>
      <c r="L159" s="88"/>
      <c r="M159" s="88"/>
      <c r="N159" s="88"/>
      <c r="O159" s="88"/>
      <c r="P159" s="88"/>
      <c r="Q159" s="88"/>
      <c r="R159" s="88"/>
      <c r="S159" s="88"/>
    </row>
    <row r="160" ht="15.75" customHeight="1">
      <c r="H160" s="88"/>
      <c r="I160" s="42"/>
      <c r="J160" s="88"/>
      <c r="K160" s="88"/>
      <c r="L160" s="88"/>
      <c r="M160" s="88"/>
      <c r="N160" s="88"/>
      <c r="O160" s="88"/>
      <c r="P160" s="88"/>
      <c r="Q160" s="88"/>
      <c r="R160" s="88"/>
      <c r="S160" s="88"/>
    </row>
    <row r="161" ht="15.75" customHeight="1">
      <c r="H161" s="88"/>
      <c r="I161" s="42"/>
      <c r="J161" s="88"/>
      <c r="K161" s="88"/>
      <c r="L161" s="88"/>
      <c r="M161" s="88"/>
      <c r="N161" s="88"/>
      <c r="O161" s="88"/>
      <c r="P161" s="88"/>
      <c r="Q161" s="88"/>
      <c r="R161" s="88"/>
      <c r="S161" s="88"/>
    </row>
    <row r="162" ht="15.75" customHeight="1">
      <c r="H162" s="88"/>
      <c r="I162" s="42"/>
      <c r="J162" s="88"/>
      <c r="K162" s="88"/>
      <c r="L162" s="88"/>
      <c r="M162" s="88"/>
      <c r="N162" s="88"/>
      <c r="O162" s="88"/>
      <c r="P162" s="88"/>
      <c r="Q162" s="88"/>
      <c r="R162" s="88"/>
      <c r="S162" s="88"/>
    </row>
    <row r="163" ht="15.75" customHeight="1">
      <c r="H163" s="88"/>
      <c r="I163" s="42"/>
      <c r="J163" s="88"/>
      <c r="K163" s="88"/>
      <c r="L163" s="88"/>
      <c r="M163" s="88"/>
      <c r="N163" s="88"/>
      <c r="O163" s="88"/>
      <c r="P163" s="88"/>
      <c r="Q163" s="88"/>
      <c r="R163" s="88"/>
      <c r="S163" s="88"/>
    </row>
    <row r="164" ht="15.75" customHeight="1">
      <c r="H164" s="88"/>
      <c r="I164" s="42"/>
      <c r="J164" s="88"/>
      <c r="K164" s="88"/>
      <c r="L164" s="88"/>
      <c r="M164" s="88"/>
      <c r="N164" s="88"/>
      <c r="O164" s="88"/>
      <c r="P164" s="88"/>
      <c r="Q164" s="88"/>
      <c r="R164" s="88"/>
      <c r="S164" s="88"/>
    </row>
    <row r="165" ht="15.75" customHeight="1">
      <c r="H165" s="88"/>
      <c r="I165" s="42"/>
      <c r="J165" s="88"/>
      <c r="K165" s="88"/>
      <c r="L165" s="88"/>
      <c r="M165" s="88"/>
      <c r="N165" s="88"/>
      <c r="O165" s="88"/>
      <c r="P165" s="88"/>
      <c r="Q165" s="88"/>
      <c r="R165" s="88"/>
      <c r="S165" s="88"/>
    </row>
    <row r="166" ht="15.75" customHeight="1">
      <c r="H166" s="88"/>
      <c r="I166" s="42"/>
      <c r="J166" s="88"/>
      <c r="K166" s="88"/>
      <c r="L166" s="88"/>
      <c r="M166" s="88"/>
      <c r="N166" s="88"/>
      <c r="O166" s="88"/>
      <c r="P166" s="88"/>
      <c r="Q166" s="88"/>
      <c r="R166" s="88"/>
      <c r="S166" s="88"/>
    </row>
    <row r="167" ht="15.75" customHeight="1">
      <c r="H167" s="88"/>
      <c r="I167" s="42"/>
      <c r="J167" s="88"/>
      <c r="K167" s="88"/>
      <c r="L167" s="88"/>
      <c r="M167" s="88"/>
      <c r="N167" s="88"/>
      <c r="O167" s="88"/>
      <c r="P167" s="88"/>
      <c r="Q167" s="88"/>
      <c r="R167" s="88"/>
      <c r="S167" s="88"/>
    </row>
    <row r="168" ht="15.75" customHeight="1">
      <c r="H168" s="88"/>
      <c r="I168" s="42"/>
      <c r="J168" s="88"/>
      <c r="K168" s="88"/>
      <c r="L168" s="88"/>
      <c r="M168" s="88"/>
      <c r="N168" s="88"/>
      <c r="O168" s="88"/>
      <c r="P168" s="88"/>
      <c r="Q168" s="88"/>
      <c r="R168" s="88"/>
      <c r="S168" s="88"/>
    </row>
    <row r="169" ht="15.75" customHeight="1">
      <c r="H169" s="88"/>
      <c r="I169" s="42"/>
      <c r="J169" s="88"/>
      <c r="K169" s="88"/>
      <c r="L169" s="88"/>
      <c r="M169" s="88"/>
      <c r="N169" s="88"/>
      <c r="O169" s="88"/>
      <c r="P169" s="88"/>
      <c r="Q169" s="88"/>
      <c r="R169" s="88"/>
      <c r="S169" s="88"/>
    </row>
    <row r="170" ht="15.75" customHeight="1">
      <c r="H170" s="88"/>
      <c r="I170" s="42"/>
      <c r="J170" s="88"/>
      <c r="K170" s="88"/>
      <c r="L170" s="88"/>
      <c r="M170" s="88"/>
      <c r="N170" s="88"/>
      <c r="O170" s="88"/>
      <c r="P170" s="88"/>
      <c r="Q170" s="88"/>
      <c r="R170" s="88"/>
      <c r="S170" s="88"/>
    </row>
    <row r="171" ht="15.75" customHeight="1">
      <c r="H171" s="88"/>
      <c r="I171" s="42"/>
      <c r="J171" s="88"/>
      <c r="K171" s="88"/>
      <c r="L171" s="88"/>
      <c r="M171" s="88"/>
      <c r="N171" s="88"/>
      <c r="O171" s="88"/>
      <c r="P171" s="88"/>
      <c r="Q171" s="88"/>
      <c r="R171" s="88"/>
      <c r="S171" s="88"/>
    </row>
    <row r="172" ht="15.75" customHeight="1">
      <c r="H172" s="88"/>
      <c r="I172" s="42"/>
      <c r="J172" s="88"/>
      <c r="K172" s="88"/>
      <c r="L172" s="88"/>
      <c r="M172" s="88"/>
      <c r="N172" s="88"/>
      <c r="O172" s="88"/>
      <c r="P172" s="88"/>
      <c r="Q172" s="88"/>
      <c r="R172" s="88"/>
      <c r="S172" s="88"/>
    </row>
    <row r="173" ht="15.75" customHeight="1">
      <c r="H173" s="88"/>
      <c r="I173" s="42"/>
      <c r="J173" s="88"/>
      <c r="K173" s="88"/>
      <c r="L173" s="88"/>
      <c r="M173" s="88"/>
      <c r="N173" s="88"/>
      <c r="O173" s="88"/>
      <c r="P173" s="88"/>
      <c r="Q173" s="88"/>
      <c r="R173" s="88"/>
      <c r="S173" s="88"/>
    </row>
    <row r="174" ht="15.75" customHeight="1">
      <c r="H174" s="88"/>
      <c r="I174" s="42"/>
      <c r="J174" s="88"/>
      <c r="K174" s="88"/>
      <c r="L174" s="88"/>
      <c r="M174" s="88"/>
      <c r="N174" s="88"/>
      <c r="O174" s="88"/>
      <c r="P174" s="88"/>
      <c r="Q174" s="88"/>
      <c r="R174" s="88"/>
      <c r="S174" s="88"/>
    </row>
    <row r="175" ht="15.75" customHeight="1">
      <c r="H175" s="88"/>
      <c r="I175" s="42"/>
      <c r="J175" s="88"/>
      <c r="K175" s="88"/>
      <c r="L175" s="88"/>
      <c r="M175" s="88"/>
      <c r="N175" s="88"/>
      <c r="O175" s="88"/>
      <c r="P175" s="88"/>
      <c r="Q175" s="88"/>
      <c r="R175" s="88"/>
      <c r="S175" s="88"/>
    </row>
    <row r="176" ht="15.75" customHeight="1">
      <c r="H176" s="88"/>
      <c r="I176" s="42"/>
      <c r="J176" s="88"/>
      <c r="K176" s="88"/>
      <c r="L176" s="88"/>
      <c r="M176" s="88"/>
      <c r="N176" s="88"/>
      <c r="O176" s="88"/>
      <c r="P176" s="88"/>
      <c r="Q176" s="88"/>
      <c r="R176" s="88"/>
      <c r="S176" s="88"/>
    </row>
    <row r="177" ht="15.75" customHeight="1">
      <c r="H177" s="88"/>
      <c r="I177" s="42"/>
      <c r="J177" s="88"/>
      <c r="K177" s="88"/>
      <c r="L177" s="88"/>
      <c r="M177" s="88"/>
      <c r="N177" s="88"/>
      <c r="O177" s="88"/>
      <c r="P177" s="88"/>
      <c r="Q177" s="88"/>
      <c r="R177" s="88"/>
      <c r="S177" s="88"/>
    </row>
    <row r="178" ht="15.75" customHeight="1">
      <c r="H178" s="88"/>
      <c r="I178" s="42"/>
      <c r="J178" s="88"/>
      <c r="K178" s="88"/>
      <c r="L178" s="88"/>
      <c r="M178" s="88"/>
      <c r="N178" s="88"/>
      <c r="O178" s="88"/>
      <c r="P178" s="88"/>
      <c r="Q178" s="88"/>
      <c r="R178" s="88"/>
      <c r="S178" s="88"/>
    </row>
    <row r="179" ht="15.75" customHeight="1">
      <c r="H179" s="88"/>
      <c r="I179" s="42"/>
      <c r="J179" s="88"/>
      <c r="K179" s="88"/>
      <c r="L179" s="88"/>
      <c r="M179" s="88"/>
      <c r="N179" s="88"/>
      <c r="O179" s="88"/>
      <c r="P179" s="88"/>
      <c r="Q179" s="88"/>
      <c r="R179" s="88"/>
      <c r="S179" s="88"/>
    </row>
    <row r="180" ht="15.75" customHeight="1">
      <c r="H180" s="88"/>
      <c r="I180" s="42"/>
      <c r="J180" s="88"/>
      <c r="K180" s="88"/>
      <c r="L180" s="88"/>
      <c r="M180" s="88"/>
      <c r="N180" s="88"/>
      <c r="O180" s="88"/>
      <c r="P180" s="88"/>
      <c r="Q180" s="88"/>
      <c r="R180" s="88"/>
      <c r="S180" s="88"/>
    </row>
    <row r="181" ht="15.75" customHeight="1">
      <c r="H181" s="88"/>
      <c r="I181" s="42"/>
      <c r="J181" s="88"/>
      <c r="K181" s="88"/>
      <c r="L181" s="88"/>
      <c r="M181" s="88"/>
      <c r="N181" s="88"/>
      <c r="O181" s="88"/>
      <c r="P181" s="88"/>
      <c r="Q181" s="88"/>
      <c r="R181" s="88"/>
      <c r="S181" s="88"/>
    </row>
    <row r="182" ht="15.75" customHeight="1">
      <c r="H182" s="88"/>
      <c r="I182" s="42"/>
      <c r="J182" s="88"/>
      <c r="K182" s="88"/>
      <c r="L182" s="88"/>
      <c r="M182" s="88"/>
      <c r="N182" s="88"/>
      <c r="O182" s="88"/>
      <c r="P182" s="88"/>
      <c r="Q182" s="88"/>
      <c r="R182" s="88"/>
      <c r="S182" s="88"/>
    </row>
    <row r="183" ht="15.75" customHeight="1">
      <c r="H183" s="88"/>
      <c r="I183" s="42"/>
      <c r="J183" s="88"/>
      <c r="K183" s="88"/>
      <c r="L183" s="88"/>
      <c r="M183" s="88"/>
      <c r="N183" s="88"/>
      <c r="O183" s="88"/>
      <c r="P183" s="88"/>
      <c r="Q183" s="88"/>
      <c r="R183" s="88"/>
      <c r="S183" s="88"/>
    </row>
    <row r="184" ht="15.75" customHeight="1">
      <c r="H184" s="88"/>
      <c r="I184" s="42"/>
      <c r="J184" s="88"/>
      <c r="K184" s="88"/>
      <c r="L184" s="88"/>
      <c r="M184" s="88"/>
      <c r="N184" s="88"/>
      <c r="O184" s="88"/>
      <c r="P184" s="88"/>
      <c r="Q184" s="88"/>
      <c r="R184" s="88"/>
      <c r="S184" s="88"/>
    </row>
    <row r="185" ht="15.75" customHeight="1">
      <c r="H185" s="88"/>
      <c r="I185" s="42"/>
      <c r="J185" s="88"/>
      <c r="K185" s="88"/>
      <c r="L185" s="88"/>
      <c r="M185" s="88"/>
      <c r="N185" s="88"/>
      <c r="O185" s="88"/>
      <c r="P185" s="88"/>
      <c r="Q185" s="88"/>
      <c r="R185" s="88"/>
      <c r="S185" s="88"/>
    </row>
    <row r="186" ht="15.75" customHeight="1">
      <c r="H186" s="88"/>
      <c r="I186" s="42"/>
      <c r="J186" s="88"/>
      <c r="K186" s="88"/>
      <c r="L186" s="88"/>
      <c r="M186" s="88"/>
      <c r="N186" s="88"/>
      <c r="O186" s="88"/>
      <c r="P186" s="88"/>
      <c r="Q186" s="88"/>
      <c r="R186" s="88"/>
      <c r="S186" s="88"/>
    </row>
    <row r="187" ht="15.75" customHeight="1">
      <c r="H187" s="88"/>
      <c r="I187" s="42"/>
      <c r="J187" s="88"/>
      <c r="K187" s="88"/>
      <c r="L187" s="88"/>
      <c r="M187" s="88"/>
      <c r="N187" s="88"/>
      <c r="O187" s="88"/>
      <c r="P187" s="88"/>
      <c r="Q187" s="88"/>
      <c r="R187" s="88"/>
      <c r="S187" s="88"/>
    </row>
    <row r="188" ht="15.75" customHeight="1">
      <c r="H188" s="88"/>
      <c r="I188" s="42"/>
      <c r="J188" s="88"/>
      <c r="K188" s="88"/>
      <c r="L188" s="88"/>
      <c r="M188" s="88"/>
      <c r="N188" s="88"/>
      <c r="O188" s="88"/>
      <c r="P188" s="88"/>
      <c r="Q188" s="88"/>
      <c r="R188" s="88"/>
      <c r="S188" s="88"/>
    </row>
    <row r="189" ht="15.75" customHeight="1">
      <c r="H189" s="88"/>
      <c r="I189" s="42"/>
      <c r="J189" s="88"/>
      <c r="K189" s="88"/>
      <c r="L189" s="88"/>
      <c r="M189" s="88"/>
      <c r="N189" s="88"/>
      <c r="O189" s="88"/>
      <c r="P189" s="88"/>
      <c r="Q189" s="88"/>
      <c r="R189" s="88"/>
      <c r="S189" s="88"/>
    </row>
    <row r="190" ht="15.75" customHeight="1">
      <c r="H190" s="88"/>
      <c r="I190" s="42"/>
      <c r="J190" s="88"/>
      <c r="K190" s="88"/>
      <c r="L190" s="88"/>
      <c r="M190" s="88"/>
      <c r="N190" s="88"/>
      <c r="O190" s="88"/>
      <c r="P190" s="88"/>
      <c r="Q190" s="88"/>
      <c r="R190" s="88"/>
      <c r="S190" s="88"/>
    </row>
    <row r="191" ht="15.75" customHeight="1">
      <c r="H191" s="88"/>
      <c r="I191" s="42"/>
      <c r="J191" s="88"/>
      <c r="K191" s="88"/>
      <c r="L191" s="88"/>
      <c r="M191" s="88"/>
      <c r="N191" s="88"/>
      <c r="O191" s="88"/>
      <c r="P191" s="88"/>
      <c r="Q191" s="88"/>
      <c r="R191" s="88"/>
      <c r="S191" s="88"/>
    </row>
    <row r="192" ht="15.75" customHeight="1">
      <c r="H192" s="88"/>
      <c r="I192" s="42"/>
      <c r="J192" s="88"/>
      <c r="K192" s="88"/>
      <c r="L192" s="88"/>
      <c r="M192" s="88"/>
      <c r="N192" s="88"/>
      <c r="O192" s="88"/>
      <c r="P192" s="88"/>
      <c r="Q192" s="88"/>
      <c r="R192" s="88"/>
      <c r="S192" s="88"/>
    </row>
    <row r="193" ht="15.75" customHeight="1">
      <c r="H193" s="88"/>
      <c r="I193" s="42"/>
      <c r="J193" s="88"/>
      <c r="K193" s="88"/>
      <c r="L193" s="88"/>
      <c r="M193" s="88"/>
      <c r="N193" s="88"/>
      <c r="O193" s="88"/>
      <c r="P193" s="88"/>
      <c r="Q193" s="88"/>
      <c r="R193" s="88"/>
      <c r="S193" s="88"/>
    </row>
    <row r="194" ht="15.75" customHeight="1">
      <c r="H194" s="88"/>
      <c r="I194" s="42"/>
      <c r="J194" s="88"/>
      <c r="K194" s="88"/>
      <c r="L194" s="88"/>
      <c r="M194" s="88"/>
      <c r="N194" s="88"/>
      <c r="O194" s="88"/>
      <c r="P194" s="88"/>
      <c r="Q194" s="88"/>
      <c r="R194" s="88"/>
      <c r="S194" s="88"/>
    </row>
    <row r="195" ht="15.75" customHeight="1">
      <c r="H195" s="88"/>
      <c r="I195" s="42"/>
      <c r="J195" s="88"/>
      <c r="K195" s="88"/>
      <c r="L195" s="88"/>
      <c r="M195" s="88"/>
      <c r="N195" s="88"/>
      <c r="O195" s="88"/>
      <c r="P195" s="88"/>
      <c r="Q195" s="88"/>
      <c r="R195" s="88"/>
      <c r="S195" s="88"/>
    </row>
    <row r="196" ht="15.75" customHeight="1">
      <c r="H196" s="88"/>
      <c r="I196" s="42"/>
      <c r="J196" s="88"/>
      <c r="K196" s="88"/>
      <c r="L196" s="88"/>
      <c r="M196" s="88"/>
      <c r="N196" s="88"/>
      <c r="O196" s="88"/>
      <c r="P196" s="88"/>
      <c r="Q196" s="88"/>
      <c r="R196" s="88"/>
      <c r="S196" s="88"/>
    </row>
    <row r="197" ht="15.75" customHeight="1">
      <c r="H197" s="88"/>
      <c r="I197" s="42"/>
      <c r="J197" s="88"/>
      <c r="K197" s="88"/>
      <c r="L197" s="88"/>
      <c r="M197" s="88"/>
      <c r="N197" s="88"/>
      <c r="O197" s="88"/>
      <c r="P197" s="88"/>
      <c r="Q197" s="88"/>
      <c r="R197" s="88"/>
      <c r="S197" s="88"/>
    </row>
    <row r="198" ht="15.75" customHeight="1">
      <c r="H198" s="88"/>
      <c r="I198" s="42"/>
      <c r="J198" s="88"/>
      <c r="K198" s="88"/>
      <c r="L198" s="88"/>
      <c r="M198" s="88"/>
      <c r="N198" s="88"/>
      <c r="O198" s="88"/>
      <c r="P198" s="88"/>
      <c r="Q198" s="88"/>
      <c r="R198" s="88"/>
      <c r="S198" s="88"/>
    </row>
    <row r="199" ht="15.75" customHeight="1">
      <c r="H199" s="88"/>
      <c r="I199" s="42"/>
      <c r="J199" s="88"/>
      <c r="K199" s="88"/>
      <c r="L199" s="88"/>
      <c r="M199" s="88"/>
      <c r="N199" s="88"/>
      <c r="O199" s="88"/>
      <c r="P199" s="88"/>
      <c r="Q199" s="88"/>
      <c r="R199" s="88"/>
      <c r="S199" s="88"/>
    </row>
    <row r="200" ht="15.75" customHeight="1">
      <c r="H200" s="88"/>
      <c r="I200" s="42"/>
      <c r="J200" s="88"/>
      <c r="K200" s="88"/>
      <c r="L200" s="88"/>
      <c r="M200" s="88"/>
      <c r="N200" s="88"/>
      <c r="O200" s="88"/>
      <c r="P200" s="88"/>
      <c r="Q200" s="88"/>
      <c r="R200" s="88"/>
      <c r="S200" s="88"/>
    </row>
    <row r="201" ht="15.75" customHeight="1">
      <c r="H201" s="88"/>
      <c r="I201" s="42"/>
      <c r="J201" s="88"/>
      <c r="K201" s="88"/>
      <c r="L201" s="88"/>
      <c r="M201" s="88"/>
      <c r="N201" s="88"/>
      <c r="O201" s="88"/>
      <c r="P201" s="88"/>
      <c r="Q201" s="88"/>
      <c r="R201" s="88"/>
      <c r="S201" s="88"/>
    </row>
    <row r="202" ht="15.75" customHeight="1">
      <c r="H202" s="88"/>
      <c r="I202" s="42"/>
      <c r="J202" s="88"/>
      <c r="K202" s="88"/>
      <c r="L202" s="88"/>
      <c r="M202" s="88"/>
      <c r="N202" s="88"/>
      <c r="O202" s="88"/>
      <c r="P202" s="88"/>
      <c r="Q202" s="88"/>
      <c r="R202" s="88"/>
      <c r="S202" s="88"/>
    </row>
    <row r="203" ht="15.75" customHeight="1">
      <c r="H203" s="88"/>
      <c r="I203" s="42"/>
      <c r="J203" s="88"/>
      <c r="K203" s="88"/>
      <c r="L203" s="88"/>
      <c r="M203" s="88"/>
      <c r="N203" s="88"/>
      <c r="O203" s="88"/>
      <c r="P203" s="88"/>
      <c r="Q203" s="88"/>
      <c r="R203" s="88"/>
      <c r="S203" s="88"/>
    </row>
    <row r="204" ht="15.75" customHeight="1">
      <c r="H204" s="88"/>
      <c r="I204" s="42"/>
      <c r="J204" s="88"/>
      <c r="K204" s="88"/>
      <c r="L204" s="88"/>
      <c r="M204" s="88"/>
      <c r="N204" s="88"/>
      <c r="O204" s="88"/>
      <c r="P204" s="88"/>
      <c r="Q204" s="88"/>
      <c r="R204" s="88"/>
      <c r="S204" s="88"/>
    </row>
    <row r="205" ht="15.75" customHeight="1">
      <c r="H205" s="88"/>
      <c r="I205" s="42"/>
      <c r="J205" s="88"/>
      <c r="K205" s="88"/>
      <c r="L205" s="88"/>
      <c r="M205" s="88"/>
      <c r="N205" s="88"/>
      <c r="O205" s="88"/>
      <c r="P205" s="88"/>
      <c r="Q205" s="88"/>
      <c r="R205" s="88"/>
      <c r="S205" s="88"/>
    </row>
    <row r="206" ht="15.75" customHeight="1">
      <c r="H206" s="88"/>
      <c r="I206" s="42"/>
      <c r="J206" s="88"/>
      <c r="K206" s="88"/>
      <c r="L206" s="88"/>
      <c r="M206" s="88"/>
      <c r="N206" s="88"/>
      <c r="O206" s="88"/>
      <c r="P206" s="88"/>
      <c r="Q206" s="88"/>
      <c r="R206" s="88"/>
      <c r="S206" s="88"/>
    </row>
    <row r="207" ht="15.75" customHeight="1">
      <c r="H207" s="88"/>
      <c r="I207" s="42"/>
      <c r="J207" s="88"/>
      <c r="K207" s="88"/>
      <c r="L207" s="88"/>
      <c r="M207" s="88"/>
      <c r="N207" s="88"/>
      <c r="O207" s="88"/>
      <c r="P207" s="88"/>
      <c r="Q207" s="88"/>
      <c r="R207" s="88"/>
      <c r="S207" s="88"/>
    </row>
    <row r="208" ht="15.75" customHeight="1">
      <c r="H208" s="88"/>
      <c r="I208" s="42"/>
      <c r="J208" s="88"/>
      <c r="K208" s="88"/>
      <c r="L208" s="88"/>
      <c r="M208" s="88"/>
      <c r="N208" s="88"/>
      <c r="O208" s="88"/>
      <c r="P208" s="88"/>
      <c r="Q208" s="88"/>
      <c r="R208" s="88"/>
      <c r="S208" s="88"/>
    </row>
    <row r="209" ht="15.75" customHeight="1">
      <c r="H209" s="88"/>
      <c r="I209" s="42"/>
      <c r="J209" s="88"/>
      <c r="K209" s="88"/>
      <c r="L209" s="88"/>
      <c r="M209" s="88"/>
      <c r="N209" s="88"/>
      <c r="O209" s="88"/>
      <c r="P209" s="88"/>
      <c r="Q209" s="88"/>
      <c r="R209" s="88"/>
      <c r="S209" s="88"/>
    </row>
    <row r="210" ht="15.75" customHeight="1">
      <c r="H210" s="88"/>
      <c r="I210" s="42"/>
      <c r="J210" s="88"/>
      <c r="K210" s="88"/>
      <c r="L210" s="88"/>
      <c r="M210" s="88"/>
      <c r="N210" s="88"/>
      <c r="O210" s="88"/>
      <c r="P210" s="88"/>
      <c r="Q210" s="88"/>
      <c r="R210" s="88"/>
      <c r="S210" s="88"/>
    </row>
    <row r="211" ht="15.75" customHeight="1">
      <c r="H211" s="88"/>
      <c r="I211" s="42"/>
      <c r="J211" s="88"/>
      <c r="K211" s="88"/>
      <c r="L211" s="88"/>
      <c r="M211" s="88"/>
      <c r="N211" s="88"/>
      <c r="O211" s="88"/>
      <c r="P211" s="88"/>
      <c r="Q211" s="88"/>
      <c r="R211" s="88"/>
      <c r="S211" s="88"/>
    </row>
    <row r="212" ht="15.75" customHeight="1">
      <c r="H212" s="88"/>
      <c r="I212" s="42"/>
      <c r="J212" s="88"/>
      <c r="K212" s="88"/>
      <c r="L212" s="88"/>
      <c r="M212" s="88"/>
      <c r="N212" s="88"/>
      <c r="O212" s="88"/>
      <c r="P212" s="88"/>
      <c r="Q212" s="88"/>
      <c r="R212" s="88"/>
      <c r="S212" s="88"/>
    </row>
    <row r="213" ht="15.75" customHeight="1">
      <c r="H213" s="88"/>
      <c r="I213" s="42"/>
      <c r="J213" s="88"/>
      <c r="K213" s="88"/>
      <c r="L213" s="88"/>
      <c r="M213" s="88"/>
      <c r="N213" s="88"/>
      <c r="O213" s="88"/>
      <c r="P213" s="88"/>
      <c r="Q213" s="88"/>
      <c r="R213" s="88"/>
      <c r="S213" s="88"/>
    </row>
    <row r="214" ht="15.75" customHeight="1">
      <c r="H214" s="88"/>
      <c r="I214" s="42"/>
      <c r="J214" s="88"/>
      <c r="K214" s="88"/>
      <c r="L214" s="88"/>
      <c r="M214" s="88"/>
      <c r="N214" s="88"/>
      <c r="O214" s="88"/>
      <c r="P214" s="88"/>
      <c r="Q214" s="88"/>
      <c r="R214" s="88"/>
      <c r="S214" s="88"/>
    </row>
    <row r="215" ht="15.75" customHeight="1">
      <c r="H215" s="88"/>
      <c r="I215" s="42"/>
      <c r="J215" s="88"/>
      <c r="K215" s="88"/>
      <c r="L215" s="88"/>
      <c r="M215" s="88"/>
      <c r="N215" s="88"/>
      <c r="O215" s="88"/>
      <c r="P215" s="88"/>
      <c r="Q215" s="88"/>
      <c r="R215" s="88"/>
      <c r="S215" s="88"/>
    </row>
    <row r="216" ht="15.75" customHeight="1">
      <c r="H216" s="88"/>
      <c r="I216" s="42"/>
      <c r="J216" s="88"/>
      <c r="K216" s="88"/>
      <c r="L216" s="88"/>
      <c r="M216" s="88"/>
      <c r="N216" s="88"/>
      <c r="O216" s="88"/>
      <c r="P216" s="88"/>
      <c r="Q216" s="88"/>
      <c r="R216" s="88"/>
      <c r="S216" s="88"/>
    </row>
    <row r="217" ht="15.75" customHeight="1">
      <c r="H217" s="88"/>
      <c r="I217" s="42"/>
      <c r="J217" s="88"/>
      <c r="K217" s="88"/>
      <c r="L217" s="88"/>
      <c r="M217" s="88"/>
      <c r="N217" s="88"/>
      <c r="O217" s="88"/>
      <c r="P217" s="88"/>
      <c r="Q217" s="88"/>
      <c r="R217" s="88"/>
      <c r="S217" s="88"/>
    </row>
    <row r="218" ht="15.75" customHeight="1">
      <c r="H218" s="88"/>
      <c r="I218" s="42"/>
      <c r="J218" s="88"/>
      <c r="K218" s="88"/>
      <c r="L218" s="88"/>
      <c r="M218" s="88"/>
      <c r="N218" s="88"/>
      <c r="O218" s="88"/>
      <c r="P218" s="88"/>
      <c r="Q218" s="88"/>
      <c r="R218" s="88"/>
      <c r="S218" s="88"/>
    </row>
    <row r="219" ht="15.75" customHeight="1">
      <c r="H219" s="88"/>
      <c r="I219" s="42"/>
      <c r="J219" s="88"/>
      <c r="K219" s="88"/>
      <c r="L219" s="88"/>
      <c r="M219" s="88"/>
      <c r="N219" s="88"/>
      <c r="O219" s="88"/>
      <c r="P219" s="88"/>
      <c r="Q219" s="88"/>
      <c r="R219" s="88"/>
      <c r="S219" s="88"/>
    </row>
    <row r="220" ht="15.75" customHeight="1">
      <c r="H220" s="88"/>
      <c r="I220" s="42"/>
      <c r="J220" s="88"/>
      <c r="K220" s="88"/>
      <c r="L220" s="88"/>
      <c r="M220" s="88"/>
      <c r="N220" s="88"/>
      <c r="O220" s="88"/>
      <c r="P220" s="88"/>
      <c r="Q220" s="88"/>
      <c r="R220" s="88"/>
      <c r="S220" s="88"/>
    </row>
    <row r="221" ht="15.75" customHeight="1">
      <c r="H221" s="88"/>
      <c r="I221" s="42"/>
      <c r="J221" s="88"/>
      <c r="K221" s="88"/>
      <c r="L221" s="88"/>
      <c r="M221" s="88"/>
      <c r="N221" s="88"/>
      <c r="O221" s="88"/>
      <c r="P221" s="88"/>
      <c r="Q221" s="88"/>
      <c r="R221" s="88"/>
      <c r="S221" s="88"/>
    </row>
    <row r="222" ht="15.75" customHeight="1">
      <c r="H222" s="88"/>
      <c r="I222" s="42"/>
      <c r="J222" s="88"/>
      <c r="K222" s="88"/>
      <c r="L222" s="88"/>
      <c r="M222" s="88"/>
      <c r="N222" s="88"/>
      <c r="O222" s="88"/>
      <c r="P222" s="88"/>
      <c r="Q222" s="88"/>
      <c r="R222" s="88"/>
      <c r="S222" s="88"/>
    </row>
    <row r="223" ht="15.75" customHeight="1">
      <c r="H223" s="88"/>
      <c r="I223" s="42"/>
      <c r="J223" s="88"/>
      <c r="K223" s="88"/>
      <c r="L223" s="88"/>
      <c r="M223" s="88"/>
      <c r="N223" s="88"/>
      <c r="O223" s="88"/>
      <c r="P223" s="88"/>
      <c r="Q223" s="88"/>
      <c r="R223" s="88"/>
      <c r="S223" s="88"/>
    </row>
    <row r="224" ht="15.75" customHeight="1">
      <c r="H224" s="88"/>
      <c r="I224" s="42"/>
      <c r="J224" s="88"/>
      <c r="K224" s="88"/>
      <c r="L224" s="88"/>
      <c r="M224" s="88"/>
      <c r="N224" s="88"/>
      <c r="O224" s="88"/>
      <c r="P224" s="88"/>
      <c r="Q224" s="88"/>
      <c r="R224" s="88"/>
      <c r="S224" s="88"/>
    </row>
    <row r="225" ht="15.75" customHeight="1">
      <c r="H225" s="88"/>
      <c r="I225" s="42"/>
      <c r="J225" s="88"/>
      <c r="K225" s="88"/>
      <c r="L225" s="88"/>
      <c r="M225" s="88"/>
      <c r="N225" s="88"/>
      <c r="O225" s="88"/>
      <c r="P225" s="88"/>
      <c r="Q225" s="88"/>
      <c r="R225" s="88"/>
      <c r="S225" s="88"/>
    </row>
    <row r="226" ht="15.75" customHeight="1">
      <c r="H226" s="88"/>
      <c r="I226" s="42"/>
      <c r="J226" s="88"/>
      <c r="K226" s="88"/>
      <c r="L226" s="88"/>
      <c r="M226" s="88"/>
      <c r="N226" s="88"/>
      <c r="O226" s="88"/>
      <c r="P226" s="88"/>
      <c r="Q226" s="88"/>
      <c r="R226" s="88"/>
      <c r="S226" s="88"/>
    </row>
    <row r="227" ht="15.75" customHeight="1">
      <c r="H227" s="88"/>
      <c r="I227" s="42"/>
      <c r="J227" s="88"/>
      <c r="K227" s="88"/>
      <c r="L227" s="88"/>
      <c r="M227" s="88"/>
      <c r="N227" s="88"/>
      <c r="O227" s="88"/>
      <c r="P227" s="88"/>
      <c r="Q227" s="88"/>
      <c r="R227" s="88"/>
      <c r="S227" s="88"/>
    </row>
    <row r="228" ht="15.75" customHeight="1">
      <c r="H228" s="88"/>
      <c r="I228" s="42"/>
      <c r="J228" s="88"/>
      <c r="K228" s="88"/>
      <c r="L228" s="88"/>
      <c r="M228" s="88"/>
      <c r="N228" s="88"/>
      <c r="O228" s="88"/>
      <c r="P228" s="88"/>
      <c r="Q228" s="88"/>
      <c r="R228" s="88"/>
      <c r="S228" s="88"/>
    </row>
    <row r="229" ht="15.75" customHeight="1">
      <c r="H229" s="88"/>
      <c r="I229" s="42"/>
      <c r="J229" s="88"/>
      <c r="K229" s="88"/>
      <c r="L229" s="88"/>
      <c r="M229" s="88"/>
      <c r="N229" s="88"/>
      <c r="O229" s="88"/>
      <c r="P229" s="88"/>
      <c r="Q229" s="88"/>
      <c r="R229" s="88"/>
      <c r="S229" s="88"/>
    </row>
    <row r="230" ht="15.75" customHeight="1">
      <c r="H230" s="88"/>
      <c r="I230" s="42"/>
      <c r="J230" s="88"/>
      <c r="K230" s="88"/>
      <c r="L230" s="88"/>
      <c r="M230" s="88"/>
      <c r="N230" s="88"/>
      <c r="O230" s="88"/>
      <c r="P230" s="88"/>
      <c r="Q230" s="88"/>
      <c r="R230" s="88"/>
      <c r="S230" s="88"/>
    </row>
    <row r="231" ht="15.75" customHeight="1">
      <c r="H231" s="88"/>
      <c r="I231" s="42"/>
      <c r="J231" s="88"/>
      <c r="K231" s="88"/>
      <c r="L231" s="88"/>
      <c r="M231" s="88"/>
      <c r="N231" s="88"/>
      <c r="O231" s="88"/>
      <c r="P231" s="88"/>
      <c r="Q231" s="88"/>
      <c r="R231" s="88"/>
      <c r="S231" s="88"/>
    </row>
    <row r="232" ht="15.75" customHeight="1">
      <c r="H232" s="88"/>
      <c r="I232" s="42"/>
      <c r="J232" s="88"/>
      <c r="K232" s="88"/>
      <c r="L232" s="88"/>
      <c r="M232" s="88"/>
      <c r="N232" s="88"/>
      <c r="O232" s="88"/>
      <c r="P232" s="88"/>
      <c r="Q232" s="88"/>
      <c r="R232" s="88"/>
      <c r="S232" s="88"/>
    </row>
    <row r="233" ht="15.75" customHeight="1">
      <c r="H233" s="88"/>
      <c r="I233" s="42"/>
      <c r="J233" s="88"/>
      <c r="K233" s="88"/>
      <c r="L233" s="88"/>
      <c r="M233" s="88"/>
      <c r="N233" s="88"/>
      <c r="O233" s="88"/>
      <c r="P233" s="88"/>
      <c r="Q233" s="88"/>
      <c r="R233" s="88"/>
      <c r="S233" s="88"/>
    </row>
    <row r="234" ht="15.75" customHeight="1">
      <c r="H234" s="88"/>
      <c r="I234" s="42"/>
      <c r="J234" s="88"/>
      <c r="K234" s="88"/>
      <c r="L234" s="88"/>
      <c r="M234" s="88"/>
      <c r="N234" s="88"/>
      <c r="O234" s="88"/>
      <c r="P234" s="88"/>
      <c r="Q234" s="88"/>
      <c r="R234" s="88"/>
      <c r="S234" s="88"/>
    </row>
    <row r="235" ht="15.75" customHeight="1">
      <c r="H235" s="88"/>
      <c r="I235" s="42"/>
      <c r="J235" s="88"/>
      <c r="K235" s="88"/>
      <c r="L235" s="88"/>
      <c r="M235" s="88"/>
      <c r="N235" s="88"/>
      <c r="O235" s="88"/>
      <c r="P235" s="88"/>
      <c r="Q235" s="88"/>
      <c r="R235" s="88"/>
      <c r="S235" s="88"/>
    </row>
    <row r="236" ht="15.75" customHeight="1">
      <c r="H236" s="88"/>
      <c r="I236" s="42"/>
      <c r="J236" s="88"/>
      <c r="K236" s="88"/>
      <c r="L236" s="88"/>
      <c r="M236" s="88"/>
      <c r="N236" s="88"/>
      <c r="O236" s="88"/>
      <c r="P236" s="88"/>
      <c r="Q236" s="88"/>
      <c r="R236" s="88"/>
      <c r="S236" s="88"/>
    </row>
    <row r="237" ht="15.75" customHeight="1">
      <c r="H237" s="88"/>
      <c r="I237" s="42"/>
      <c r="J237" s="88"/>
      <c r="K237" s="88"/>
      <c r="L237" s="88"/>
      <c r="M237" s="88"/>
      <c r="N237" s="88"/>
      <c r="O237" s="88"/>
      <c r="P237" s="88"/>
      <c r="Q237" s="88"/>
      <c r="R237" s="88"/>
      <c r="S237" s="88"/>
    </row>
    <row r="238" ht="15.75" customHeight="1">
      <c r="H238" s="88"/>
      <c r="I238" s="42"/>
      <c r="J238" s="88"/>
      <c r="K238" s="88"/>
      <c r="L238" s="88"/>
      <c r="M238" s="88"/>
      <c r="N238" s="88"/>
      <c r="O238" s="88"/>
      <c r="P238" s="88"/>
      <c r="Q238" s="88"/>
      <c r="R238" s="88"/>
      <c r="S238" s="88"/>
    </row>
    <row r="239" ht="15.75" customHeight="1">
      <c r="H239" s="88"/>
      <c r="I239" s="42"/>
      <c r="J239" s="88"/>
      <c r="K239" s="88"/>
      <c r="L239" s="88"/>
      <c r="M239" s="88"/>
      <c r="N239" s="88"/>
      <c r="O239" s="88"/>
      <c r="P239" s="88"/>
      <c r="Q239" s="88"/>
      <c r="R239" s="88"/>
      <c r="S239" s="88"/>
    </row>
    <row r="240" ht="15.75" customHeight="1">
      <c r="H240" s="88"/>
      <c r="I240" s="42"/>
      <c r="J240" s="88"/>
      <c r="K240" s="88"/>
      <c r="L240" s="88"/>
      <c r="M240" s="88"/>
      <c r="N240" s="88"/>
      <c r="O240" s="88"/>
      <c r="P240" s="88"/>
      <c r="Q240" s="88"/>
      <c r="R240" s="88"/>
      <c r="S240" s="88"/>
    </row>
    <row r="241" ht="15.75" customHeight="1">
      <c r="H241" s="88"/>
      <c r="I241" s="42"/>
      <c r="J241" s="88"/>
      <c r="K241" s="88"/>
      <c r="L241" s="88"/>
      <c r="M241" s="88"/>
      <c r="N241" s="88"/>
      <c r="O241" s="88"/>
      <c r="P241" s="88"/>
      <c r="Q241" s="88"/>
      <c r="R241" s="88"/>
      <c r="S241" s="88"/>
    </row>
    <row r="242" ht="15.75" customHeight="1">
      <c r="H242" s="88"/>
      <c r="I242" s="42"/>
      <c r="J242" s="88"/>
      <c r="K242" s="88"/>
      <c r="L242" s="88"/>
      <c r="M242" s="88"/>
      <c r="N242" s="88"/>
      <c r="O242" s="88"/>
      <c r="P242" s="88"/>
      <c r="Q242" s="88"/>
      <c r="R242" s="88"/>
      <c r="S242" s="88"/>
    </row>
    <row r="243" ht="15.75" customHeight="1">
      <c r="H243" s="88"/>
      <c r="I243" s="42"/>
      <c r="J243" s="88"/>
      <c r="K243" s="88"/>
      <c r="L243" s="88"/>
      <c r="M243" s="88"/>
      <c r="N243" s="88"/>
      <c r="O243" s="88"/>
      <c r="P243" s="88"/>
      <c r="Q243" s="88"/>
      <c r="R243" s="88"/>
      <c r="S243" s="88"/>
    </row>
    <row r="244" ht="15.75" customHeight="1">
      <c r="H244" s="88"/>
      <c r="I244" s="42"/>
      <c r="J244" s="88"/>
      <c r="K244" s="88"/>
      <c r="L244" s="88"/>
      <c r="M244" s="88"/>
      <c r="N244" s="88"/>
      <c r="O244" s="88"/>
      <c r="P244" s="88"/>
      <c r="Q244" s="88"/>
      <c r="R244" s="88"/>
      <c r="S244" s="88"/>
    </row>
    <row r="245" ht="15.75" customHeight="1">
      <c r="H245" s="88"/>
      <c r="I245" s="42"/>
      <c r="J245" s="88"/>
      <c r="K245" s="88"/>
      <c r="L245" s="88"/>
      <c r="M245" s="88"/>
      <c r="N245" s="88"/>
      <c r="O245" s="88"/>
      <c r="P245" s="88"/>
      <c r="Q245" s="88"/>
      <c r="R245" s="88"/>
      <c r="S245" s="88"/>
    </row>
    <row r="246" ht="15.75" customHeight="1">
      <c r="H246" s="88"/>
      <c r="I246" s="42"/>
      <c r="J246" s="88"/>
      <c r="K246" s="88"/>
      <c r="L246" s="88"/>
      <c r="M246" s="88"/>
      <c r="N246" s="88"/>
      <c r="O246" s="88"/>
      <c r="P246" s="88"/>
      <c r="Q246" s="88"/>
      <c r="R246" s="88"/>
      <c r="S246" s="88"/>
    </row>
    <row r="247" ht="15.75" customHeight="1">
      <c r="H247" s="88"/>
      <c r="I247" s="42"/>
      <c r="J247" s="88"/>
      <c r="K247" s="88"/>
      <c r="L247" s="88"/>
      <c r="M247" s="88"/>
      <c r="N247" s="88"/>
      <c r="O247" s="88"/>
      <c r="P247" s="88"/>
      <c r="Q247" s="88"/>
      <c r="R247" s="88"/>
      <c r="S247" s="88"/>
    </row>
    <row r="248" ht="15.75" customHeight="1">
      <c r="H248" s="88"/>
      <c r="I248" s="42"/>
      <c r="J248" s="88"/>
      <c r="K248" s="88"/>
      <c r="L248" s="88"/>
      <c r="M248" s="88"/>
      <c r="N248" s="88"/>
      <c r="O248" s="88"/>
      <c r="P248" s="88"/>
      <c r="Q248" s="88"/>
      <c r="R248" s="88"/>
      <c r="S248" s="88"/>
    </row>
    <row r="249" ht="15.75" customHeight="1">
      <c r="H249" s="88"/>
      <c r="I249" s="42"/>
      <c r="J249" s="88"/>
      <c r="K249" s="88"/>
      <c r="L249" s="88"/>
      <c r="M249" s="88"/>
      <c r="N249" s="88"/>
      <c r="O249" s="88"/>
      <c r="P249" s="88"/>
      <c r="Q249" s="88"/>
      <c r="R249" s="88"/>
      <c r="S249" s="88"/>
    </row>
    <row r="250" ht="15.75" customHeight="1">
      <c r="H250" s="88"/>
      <c r="I250" s="42"/>
      <c r="J250" s="88"/>
      <c r="K250" s="88"/>
      <c r="L250" s="88"/>
      <c r="M250" s="88"/>
      <c r="N250" s="88"/>
      <c r="O250" s="88"/>
      <c r="P250" s="88"/>
      <c r="Q250" s="88"/>
      <c r="R250" s="88"/>
      <c r="S250" s="88"/>
    </row>
    <row r="251" ht="15.75" customHeight="1">
      <c r="H251" s="88"/>
      <c r="I251" s="42"/>
      <c r="J251" s="88"/>
      <c r="K251" s="88"/>
      <c r="L251" s="88"/>
      <c r="M251" s="88"/>
      <c r="N251" s="88"/>
      <c r="O251" s="88"/>
      <c r="P251" s="88"/>
      <c r="Q251" s="88"/>
      <c r="R251" s="88"/>
      <c r="S251" s="88"/>
    </row>
    <row r="252" ht="15.75" customHeight="1">
      <c r="H252" s="88"/>
      <c r="I252" s="42"/>
      <c r="J252" s="88"/>
      <c r="K252" s="88"/>
      <c r="L252" s="88"/>
      <c r="M252" s="88"/>
      <c r="N252" s="88"/>
      <c r="O252" s="88"/>
      <c r="P252" s="88"/>
      <c r="Q252" s="88"/>
      <c r="R252" s="88"/>
      <c r="S252" s="88"/>
    </row>
    <row r="253" ht="15.75" customHeight="1">
      <c r="H253" s="88"/>
      <c r="I253" s="42"/>
      <c r="J253" s="88"/>
      <c r="K253" s="88"/>
      <c r="L253" s="88"/>
      <c r="M253" s="88"/>
      <c r="N253" s="88"/>
      <c r="O253" s="88"/>
      <c r="P253" s="88"/>
      <c r="Q253" s="88"/>
      <c r="R253" s="88"/>
      <c r="S253" s="88"/>
    </row>
    <row r="254" ht="15.75" customHeight="1">
      <c r="H254" s="88"/>
      <c r="I254" s="42"/>
      <c r="J254" s="88"/>
      <c r="K254" s="88"/>
      <c r="L254" s="88"/>
      <c r="M254" s="88"/>
      <c r="N254" s="88"/>
      <c r="O254" s="88"/>
      <c r="P254" s="88"/>
      <c r="Q254" s="88"/>
      <c r="R254" s="88"/>
      <c r="S254" s="88"/>
    </row>
    <row r="255" ht="15.75" customHeight="1">
      <c r="H255" s="88"/>
      <c r="I255" s="42"/>
      <c r="J255" s="88"/>
      <c r="K255" s="88"/>
      <c r="L255" s="88"/>
      <c r="M255" s="88"/>
      <c r="N255" s="88"/>
      <c r="O255" s="88"/>
      <c r="P255" s="88"/>
      <c r="Q255" s="88"/>
      <c r="R255" s="88"/>
      <c r="S255" s="88"/>
    </row>
    <row r="256" ht="15.75" customHeight="1">
      <c r="H256" s="88"/>
      <c r="I256" s="42"/>
      <c r="J256" s="88"/>
      <c r="K256" s="88"/>
      <c r="L256" s="88"/>
      <c r="M256" s="88"/>
      <c r="N256" s="88"/>
      <c r="O256" s="88"/>
      <c r="P256" s="88"/>
      <c r="Q256" s="88"/>
      <c r="R256" s="88"/>
      <c r="S256" s="88"/>
    </row>
    <row r="257" ht="15.75" customHeight="1">
      <c r="H257" s="88"/>
      <c r="I257" s="42"/>
      <c r="J257" s="88"/>
      <c r="K257" s="88"/>
      <c r="L257" s="88"/>
      <c r="M257" s="88"/>
      <c r="N257" s="88"/>
      <c r="O257" s="88"/>
      <c r="P257" s="88"/>
      <c r="Q257" s="88"/>
      <c r="R257" s="88"/>
      <c r="S257" s="88"/>
    </row>
    <row r="258" ht="15.75" customHeight="1">
      <c r="H258" s="88"/>
      <c r="I258" s="42"/>
      <c r="J258" s="88"/>
      <c r="K258" s="88"/>
      <c r="L258" s="88"/>
      <c r="M258" s="88"/>
      <c r="N258" s="88"/>
      <c r="O258" s="88"/>
      <c r="P258" s="88"/>
      <c r="Q258" s="88"/>
      <c r="R258" s="88"/>
      <c r="S258" s="88"/>
    </row>
    <row r="259" ht="15.75" customHeight="1">
      <c r="H259" s="88"/>
      <c r="I259" s="42"/>
      <c r="J259" s="88"/>
      <c r="K259" s="88"/>
      <c r="L259" s="88"/>
      <c r="M259" s="88"/>
      <c r="N259" s="88"/>
      <c r="O259" s="88"/>
      <c r="P259" s="88"/>
      <c r="Q259" s="88"/>
      <c r="R259" s="88"/>
      <c r="S259" s="88"/>
    </row>
    <row r="260" ht="15.75" customHeight="1">
      <c r="H260" s="88"/>
      <c r="I260" s="42"/>
      <c r="J260" s="88"/>
      <c r="K260" s="88"/>
      <c r="L260" s="88"/>
      <c r="M260" s="88"/>
      <c r="N260" s="88"/>
      <c r="O260" s="88"/>
      <c r="P260" s="88"/>
      <c r="Q260" s="88"/>
      <c r="R260" s="88"/>
      <c r="S260" s="88"/>
    </row>
    <row r="261" ht="15.75" customHeight="1">
      <c r="H261" s="88"/>
      <c r="I261" s="42"/>
      <c r="J261" s="88"/>
      <c r="K261" s="88"/>
      <c r="L261" s="88"/>
      <c r="M261" s="88"/>
      <c r="N261" s="88"/>
      <c r="O261" s="88"/>
      <c r="P261" s="88"/>
      <c r="Q261" s="88"/>
      <c r="R261" s="88"/>
      <c r="S261" s="88"/>
    </row>
    <row r="262" ht="15.75" customHeight="1">
      <c r="H262" s="88"/>
      <c r="I262" s="42"/>
      <c r="J262" s="88"/>
      <c r="K262" s="88"/>
      <c r="L262" s="88"/>
      <c r="M262" s="88"/>
      <c r="N262" s="88"/>
      <c r="O262" s="88"/>
      <c r="P262" s="88"/>
      <c r="Q262" s="88"/>
      <c r="R262" s="88"/>
      <c r="S262" s="88"/>
    </row>
    <row r="263" ht="15.75" customHeight="1">
      <c r="H263" s="88"/>
      <c r="I263" s="42"/>
      <c r="J263" s="88"/>
      <c r="K263" s="88"/>
      <c r="L263" s="88"/>
      <c r="M263" s="88"/>
      <c r="N263" s="88"/>
      <c r="O263" s="88"/>
      <c r="P263" s="88"/>
      <c r="Q263" s="88"/>
      <c r="R263" s="88"/>
      <c r="S263" s="88"/>
    </row>
    <row r="264" ht="15.75" customHeight="1">
      <c r="H264" s="88"/>
      <c r="I264" s="42"/>
      <c r="J264" s="88"/>
      <c r="K264" s="88"/>
      <c r="L264" s="88"/>
      <c r="M264" s="88"/>
      <c r="N264" s="88"/>
      <c r="O264" s="88"/>
      <c r="P264" s="88"/>
      <c r="Q264" s="88"/>
      <c r="R264" s="88"/>
      <c r="S264" s="88"/>
    </row>
    <row r="265" ht="15.75" customHeight="1">
      <c r="H265" s="88"/>
      <c r="I265" s="42"/>
      <c r="J265" s="88"/>
      <c r="K265" s="88"/>
      <c r="L265" s="88"/>
      <c r="M265" s="88"/>
      <c r="N265" s="88"/>
      <c r="O265" s="88"/>
      <c r="P265" s="88"/>
      <c r="Q265" s="88"/>
      <c r="R265" s="88"/>
      <c r="S265" s="88"/>
    </row>
    <row r="266" ht="15.75" customHeight="1">
      <c r="H266" s="88"/>
      <c r="I266" s="42"/>
      <c r="J266" s="88"/>
      <c r="K266" s="88"/>
      <c r="L266" s="88"/>
      <c r="M266" s="88"/>
      <c r="N266" s="88"/>
      <c r="O266" s="88"/>
      <c r="P266" s="88"/>
      <c r="Q266" s="88"/>
      <c r="R266" s="88"/>
      <c r="S266" s="88"/>
    </row>
    <row r="267" ht="15.75" customHeight="1">
      <c r="H267" s="88"/>
      <c r="I267" s="42"/>
      <c r="J267" s="88"/>
      <c r="K267" s="88"/>
      <c r="L267" s="88"/>
      <c r="M267" s="88"/>
      <c r="N267" s="88"/>
      <c r="O267" s="88"/>
      <c r="P267" s="88"/>
      <c r="Q267" s="88"/>
      <c r="R267" s="88"/>
      <c r="S267" s="88"/>
    </row>
    <row r="268" ht="15.75" customHeight="1">
      <c r="H268" s="88"/>
      <c r="I268" s="42"/>
      <c r="J268" s="88"/>
      <c r="K268" s="88"/>
      <c r="L268" s="88"/>
      <c r="M268" s="88"/>
      <c r="N268" s="88"/>
      <c r="O268" s="88"/>
      <c r="P268" s="88"/>
      <c r="Q268" s="88"/>
      <c r="R268" s="88"/>
      <c r="S268" s="88"/>
    </row>
    <row r="269" ht="15.75" customHeight="1">
      <c r="H269" s="88"/>
      <c r="I269" s="42"/>
      <c r="J269" s="88"/>
      <c r="K269" s="88"/>
      <c r="L269" s="88"/>
      <c r="M269" s="88"/>
      <c r="N269" s="88"/>
      <c r="O269" s="88"/>
      <c r="P269" s="88"/>
      <c r="Q269" s="88"/>
      <c r="R269" s="88"/>
      <c r="S269" s="88"/>
    </row>
    <row r="270" ht="15.75" customHeight="1">
      <c r="H270" s="88"/>
      <c r="I270" s="42"/>
      <c r="J270" s="88"/>
      <c r="K270" s="88"/>
      <c r="L270" s="88"/>
      <c r="M270" s="88"/>
      <c r="N270" s="88"/>
      <c r="O270" s="88"/>
      <c r="P270" s="88"/>
      <c r="Q270" s="88"/>
      <c r="R270" s="88"/>
      <c r="S270" s="88"/>
    </row>
    <row r="271" ht="15.75" customHeight="1">
      <c r="H271" s="88"/>
      <c r="I271" s="42"/>
      <c r="J271" s="88"/>
      <c r="K271" s="88"/>
      <c r="L271" s="88"/>
      <c r="M271" s="88"/>
      <c r="N271" s="88"/>
      <c r="O271" s="88"/>
      <c r="P271" s="88"/>
      <c r="Q271" s="88"/>
      <c r="R271" s="88"/>
      <c r="S271" s="88"/>
    </row>
    <row r="272" ht="15.75" customHeight="1">
      <c r="H272" s="88"/>
      <c r="I272" s="42"/>
      <c r="J272" s="88"/>
      <c r="K272" s="88"/>
      <c r="L272" s="88"/>
      <c r="M272" s="88"/>
      <c r="N272" s="88"/>
      <c r="O272" s="88"/>
      <c r="P272" s="88"/>
      <c r="Q272" s="88"/>
      <c r="R272" s="88"/>
      <c r="S272" s="88"/>
    </row>
    <row r="273" ht="15.75" customHeight="1">
      <c r="H273" s="88"/>
      <c r="I273" s="42"/>
      <c r="J273" s="88"/>
      <c r="K273" s="88"/>
      <c r="L273" s="88"/>
      <c r="M273" s="88"/>
      <c r="N273" s="88"/>
      <c r="O273" s="88"/>
      <c r="P273" s="88"/>
      <c r="Q273" s="88"/>
      <c r="R273" s="88"/>
      <c r="S273" s="88"/>
    </row>
    <row r="274" ht="15.75" customHeight="1">
      <c r="H274" s="88"/>
      <c r="I274" s="42"/>
      <c r="J274" s="88"/>
      <c r="K274" s="88"/>
      <c r="L274" s="88"/>
      <c r="M274" s="88"/>
      <c r="N274" s="88"/>
      <c r="O274" s="88"/>
      <c r="P274" s="88"/>
      <c r="Q274" s="88"/>
      <c r="R274" s="88"/>
      <c r="S274" s="88"/>
    </row>
    <row r="275" ht="15.75" customHeight="1">
      <c r="H275" s="88"/>
      <c r="I275" s="42"/>
      <c r="J275" s="88"/>
      <c r="K275" s="88"/>
      <c r="L275" s="88"/>
      <c r="M275" s="88"/>
      <c r="N275" s="88"/>
      <c r="O275" s="88"/>
      <c r="P275" s="88"/>
      <c r="Q275" s="88"/>
      <c r="R275" s="88"/>
      <c r="S275" s="88"/>
    </row>
    <row r="276" ht="15.75" customHeight="1">
      <c r="H276" s="88"/>
      <c r="I276" s="42"/>
      <c r="J276" s="88"/>
      <c r="K276" s="88"/>
      <c r="L276" s="88"/>
      <c r="M276" s="88"/>
      <c r="N276" s="88"/>
      <c r="O276" s="88"/>
      <c r="P276" s="88"/>
      <c r="Q276" s="88"/>
      <c r="R276" s="88"/>
      <c r="S276" s="88"/>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H2:H3"/>
    <mergeCell ref="L2:O2"/>
    <mergeCell ref="P2:S2"/>
    <mergeCell ref="L3:M3"/>
    <mergeCell ref="N3:O3"/>
    <mergeCell ref="B4:B8"/>
    <mergeCell ref="B9:B13"/>
    <mergeCell ref="B49:B53"/>
    <mergeCell ref="B54:B58"/>
    <mergeCell ref="B59:B63"/>
    <mergeCell ref="B14:B18"/>
    <mergeCell ref="B19:B23"/>
    <mergeCell ref="B24:B28"/>
    <mergeCell ref="B29:B33"/>
    <mergeCell ref="B34:B38"/>
    <mergeCell ref="B39:B43"/>
    <mergeCell ref="B44:B48"/>
  </mergeCells>
  <drawing r:id="rId1"/>
</worksheet>
</file>