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VScode-for-cicero\SQL-exercises\SQL-daily-exercises\"/>
    </mc:Choice>
  </mc:AlternateContent>
  <xr:revisionPtr revIDLastSave="0" documentId="13_ncr:1_{08A572C7-16AE-4F7D-90BD-469C2CE033B1}" xr6:coauthVersionLast="47" xr6:coauthVersionMax="47" xr10:uidLastSave="{00000000-0000-0000-0000-000000000000}"/>
  <bookViews>
    <workbookView xWindow="820" yWindow="-110" windowWidth="18490" windowHeight="11020" xr2:uid="{00000000-000D-0000-FFFF-FFFF00000000}"/>
  </bookViews>
  <sheets>
    <sheet name="LeetCode_SQL_difficult" sheetId="1" r:id="rId1"/>
    <sheet name="说明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L106" i="1"/>
  <c r="L65" i="1"/>
  <c r="L105" i="1"/>
  <c r="L98" i="1"/>
  <c r="L132" i="1"/>
  <c r="L97" i="1"/>
  <c r="L104" i="1"/>
  <c r="L92" i="1"/>
  <c r="L121" i="1"/>
  <c r="L118" i="1"/>
  <c r="L64" i="1"/>
  <c r="L108" i="1"/>
  <c r="L68" i="1"/>
  <c r="L126" i="1"/>
  <c r="L38" i="1"/>
  <c r="P38" i="1" s="1"/>
  <c r="L69" i="1"/>
  <c r="L49" i="1"/>
  <c r="L40" i="1"/>
  <c r="P40" i="1" s="1"/>
  <c r="L34" i="1"/>
  <c r="P34" i="1" s="1"/>
  <c r="L21" i="1"/>
  <c r="P21" i="1" s="1"/>
  <c r="L41" i="1"/>
  <c r="P41" i="1" s="1"/>
  <c r="L129" i="1"/>
  <c r="L19" i="1"/>
  <c r="L66" i="1"/>
  <c r="L54" i="1"/>
  <c r="L59" i="1"/>
  <c r="L102" i="1"/>
  <c r="L36" i="1"/>
  <c r="P36" i="1" s="1"/>
  <c r="L60" i="1"/>
  <c r="L101" i="1"/>
  <c r="L127" i="1"/>
  <c r="L10" i="1"/>
  <c r="P10" i="1" s="1"/>
  <c r="L8" i="1"/>
  <c r="P8" i="1" s="1"/>
  <c r="L39" i="1"/>
  <c r="P39" i="1" s="1"/>
  <c r="L13" i="1"/>
  <c r="P13" i="1" s="1"/>
  <c r="L33" i="1"/>
  <c r="P33" i="1" s="1"/>
  <c r="L57" i="1"/>
  <c r="L63" i="1"/>
  <c r="L113" i="1"/>
  <c r="L44" i="1"/>
  <c r="P44" i="1" s="1"/>
  <c r="L25" i="1"/>
  <c r="P25" i="1" s="1"/>
  <c r="L48" i="1"/>
  <c r="P48" i="1" s="1"/>
  <c r="L95" i="1"/>
  <c r="L84" i="1"/>
  <c r="L31" i="1"/>
  <c r="P31" i="1" s="1"/>
  <c r="L30" i="1"/>
  <c r="P30" i="1" s="1"/>
  <c r="L99" i="1"/>
  <c r="L103" i="1"/>
  <c r="L116" i="1"/>
  <c r="L124" i="1"/>
  <c r="L37" i="1"/>
  <c r="P37" i="1" s="1"/>
  <c r="L28" i="1"/>
  <c r="P28" i="1" s="1"/>
  <c r="L109" i="1"/>
  <c r="L22" i="1"/>
  <c r="P22" i="1" s="1"/>
  <c r="L81" i="1"/>
  <c r="L14" i="1"/>
  <c r="P14" i="1" s="1"/>
  <c r="L27" i="1"/>
  <c r="P27" i="1" s="1"/>
  <c r="L130" i="1"/>
  <c r="L125" i="1"/>
  <c r="L91" i="1"/>
  <c r="L7" i="1"/>
  <c r="P7" i="1" s="1"/>
  <c r="L119" i="1"/>
  <c r="L117" i="1"/>
  <c r="L45" i="1"/>
  <c r="P45" i="1" s="1"/>
  <c r="L70" i="1"/>
  <c r="L5" i="1"/>
  <c r="P5" i="1" s="1"/>
  <c r="L17" i="1"/>
  <c r="L6" i="1"/>
  <c r="P6" i="1" s="1"/>
  <c r="L71" i="1"/>
  <c r="L52" i="1"/>
  <c r="L24" i="1"/>
  <c r="P24" i="1" s="1"/>
  <c r="L56" i="1"/>
  <c r="L62" i="1"/>
  <c r="L15" i="1"/>
  <c r="P15" i="1" s="1"/>
  <c r="L18" i="1"/>
  <c r="L12" i="1"/>
  <c r="P12" i="1" s="1"/>
  <c r="L85" i="1"/>
  <c r="L77" i="1"/>
  <c r="L46" i="1"/>
  <c r="P46" i="1" s="1"/>
  <c r="L61" i="1"/>
  <c r="L128" i="1"/>
  <c r="L88" i="1"/>
  <c r="L115" i="1"/>
  <c r="L107" i="1"/>
  <c r="L94" i="1"/>
  <c r="L83" i="1"/>
  <c r="L26" i="1"/>
  <c r="P26" i="1" s="1"/>
  <c r="L58" i="1"/>
  <c r="L51" i="1"/>
  <c r="L133" i="1"/>
  <c r="L76" i="1"/>
  <c r="L11" i="1"/>
  <c r="P11" i="1" s="1"/>
  <c r="L55" i="1"/>
  <c r="L75" i="1"/>
  <c r="L86" i="1"/>
  <c r="L110" i="1"/>
  <c r="L3" i="1"/>
  <c r="P3" i="1" s="1"/>
  <c r="L72" i="1"/>
  <c r="L73" i="1"/>
  <c r="L89" i="1"/>
  <c r="L134" i="1"/>
  <c r="L43" i="1"/>
  <c r="P43" i="1" s="1"/>
  <c r="L122" i="1"/>
  <c r="L9" i="1"/>
  <c r="P9" i="1" s="1"/>
  <c r="L35" i="1"/>
  <c r="P35" i="1" s="1"/>
  <c r="L80" i="1"/>
  <c r="L67" i="1"/>
  <c r="L111" i="1"/>
  <c r="L131" i="1"/>
  <c r="L4" i="1"/>
  <c r="P4" i="1" s="1"/>
  <c r="L114" i="1"/>
  <c r="L50" i="1"/>
  <c r="L112" i="1"/>
  <c r="L29" i="1"/>
  <c r="P29" i="1" s="1"/>
  <c r="L87" i="1"/>
  <c r="L82" i="1"/>
  <c r="L16" i="1"/>
  <c r="L20" i="1"/>
  <c r="P20" i="1" s="1"/>
  <c r="L42" i="1"/>
  <c r="P42" i="1" s="1"/>
  <c r="L120" i="1"/>
  <c r="L53" i="1"/>
  <c r="L79" i="1"/>
  <c r="L47" i="1"/>
  <c r="P47" i="1" s="1"/>
  <c r="L123" i="1"/>
  <c r="L96" i="1"/>
  <c r="L90" i="1"/>
  <c r="L100" i="1"/>
  <c r="L32" i="1"/>
  <c r="P32" i="1" s="1"/>
  <c r="L78" i="1"/>
  <c r="L23" i="1"/>
  <c r="P23" i="1" s="1"/>
  <c r="L74" i="1"/>
  <c r="L93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  <c r="E5" i="1"/>
  <c r="E6" i="1"/>
  <c r="E7" i="1"/>
  <c r="E8" i="1"/>
  <c r="E9" i="1"/>
  <c r="E10" i="1"/>
  <c r="E3" i="1"/>
  <c r="H2" i="1"/>
  <c r="G2" i="1"/>
  <c r="S2" i="1" l="1"/>
  <c r="U2" i="1" s="1"/>
  <c r="I2" i="1"/>
  <c r="T2" i="1" l="1"/>
</calcChain>
</file>

<file path=xl/sharedStrings.xml><?xml version="1.0" encoding="utf-8"?>
<sst xmlns="http://schemas.openxmlformats.org/spreadsheetml/2006/main" count="344" uniqueCount="164">
  <si>
    <t>题目序号</t>
    <phoneticPr fontId="2" type="noConversion"/>
  </si>
  <si>
    <t>题目难度</t>
    <phoneticPr fontId="2" type="noConversion"/>
  </si>
  <si>
    <t>E</t>
    <phoneticPr fontId="2" type="noConversion"/>
  </si>
  <si>
    <t>M</t>
    <phoneticPr fontId="2" type="noConversion"/>
  </si>
  <si>
    <t>H</t>
    <phoneticPr fontId="2" type="noConversion"/>
  </si>
  <si>
    <t>Hard</t>
    <phoneticPr fontId="2" type="noConversion"/>
  </si>
  <si>
    <t>Easy</t>
    <phoneticPr fontId="2" type="noConversion"/>
  </si>
  <si>
    <t>Medium</t>
    <phoneticPr fontId="2" type="noConversion"/>
  </si>
  <si>
    <t>缩写字母</t>
    <phoneticPr fontId="2" type="noConversion"/>
  </si>
  <si>
    <t>字母含义</t>
    <phoneticPr fontId="2" type="noConversion"/>
  </si>
  <si>
    <t>total</t>
    <phoneticPr fontId="2" type="noConversion"/>
  </si>
  <si>
    <t>done</t>
    <phoneticPr fontId="2" type="noConversion"/>
  </si>
  <si>
    <t>是否已完成</t>
    <phoneticPr fontId="2" type="noConversion"/>
  </si>
  <si>
    <t>ratio</t>
    <phoneticPr fontId="2" type="noConversion"/>
  </si>
  <si>
    <t>备注</t>
    <phoneticPr fontId="2" type="noConversion"/>
  </si>
  <si>
    <t>重复</t>
    <phoneticPr fontId="2" type="noConversion"/>
  </si>
  <si>
    <t>含义</t>
    <phoneticPr fontId="2" type="noConversion"/>
  </si>
  <si>
    <t>已完成</t>
    <phoneticPr fontId="2" type="noConversion"/>
  </si>
  <si>
    <t>正在解答</t>
    <phoneticPr fontId="2" type="noConversion"/>
  </si>
  <si>
    <t>未解答</t>
    <phoneticPr fontId="2" type="noConversion"/>
  </si>
  <si>
    <t>题目出现次数</t>
    <phoneticPr fontId="2" type="noConversion"/>
  </si>
  <si>
    <t>name</t>
  </si>
  <si>
    <t xml:space="preserve">1308. Running Total for Different Genders </t>
  </si>
  <si>
    <t xml:space="preserve">1398. Customers Who Bought Product A and B but Not C </t>
  </si>
  <si>
    <t xml:space="preserve">1126. Active Businesses </t>
  </si>
  <si>
    <t xml:space="preserve">1393. Capital Gain/Loss </t>
  </si>
  <si>
    <t xml:space="preserve">1341. Movie Rating </t>
  </si>
  <si>
    <t xml:space="preserve">1607. Sellers With No Sales </t>
  </si>
  <si>
    <t xml:space="preserve">1336. Number of Transactions per Visit </t>
  </si>
  <si>
    <t xml:space="preserve">1384. Total Sales Amount by Year </t>
  </si>
  <si>
    <t xml:space="preserve">1303. Find the Team Size </t>
  </si>
  <si>
    <t xml:space="preserve">1517. Find Users With Valid E-Mails </t>
  </si>
  <si>
    <t xml:space="preserve">1495. Friendly Movies Streamed Last Month </t>
  </si>
  <si>
    <t xml:space="preserve">1113. Reported Posts </t>
  </si>
  <si>
    <t xml:space="preserve">1412. Find the Quiet Students in All Exams </t>
  </si>
  <si>
    <t xml:space="preserve">1141. User Activity for the Past 30 Days I </t>
  </si>
  <si>
    <t xml:space="preserve">1555. Bank Account Summary </t>
  </si>
  <si>
    <t xml:space="preserve">608 Tree Node </t>
  </si>
  <si>
    <t xml:space="preserve">1142. User Activity for the Past 30 Days II </t>
  </si>
  <si>
    <t xml:space="preserve">1045 Customers Who Bought All Products </t>
  </si>
  <si>
    <t xml:space="preserve">612 Shortest Distance in a Plane </t>
  </si>
  <si>
    <t xml:space="preserve">601 Human Traffic of Stadium </t>
  </si>
  <si>
    <t xml:space="preserve">570 Managers with at Least 5 Direct Reports </t>
  </si>
  <si>
    <t xml:space="preserve">613 Shortest Distance in a Line </t>
  </si>
  <si>
    <t xml:space="preserve">1581. Customer Who Visited but Did Not Make Any Transactions </t>
  </si>
  <si>
    <t xml:space="preserve">550 Game Play Analysis IV </t>
  </si>
  <si>
    <t xml:space="preserve">1127. User Purchase Platform </t>
  </si>
  <si>
    <t xml:space="preserve">1075 Project Employees I </t>
  </si>
  <si>
    <t xml:space="preserve">1084 Sales Analysis III </t>
  </si>
  <si>
    <t xml:space="preserve">1369. Get the Second Most Recent Activity </t>
  </si>
  <si>
    <t xml:space="preserve">603 Consecutive Available Seats </t>
  </si>
  <si>
    <t xml:space="preserve">1097. Game Play Analysis V </t>
  </si>
  <si>
    <t xml:space="preserve">1364. Number of Trusted Contacts of a Customer </t>
  </si>
  <si>
    <t xml:space="preserve">1565. Unique Orders and Customers Per Month </t>
  </si>
  <si>
    <t xml:space="preserve">183 Customers Who Never Order </t>
  </si>
  <si>
    <t xml:space="preserve">181 Employees Earning More Than Their Managers </t>
  </si>
  <si>
    <t xml:space="preserve">610 Triangle Judgement </t>
  </si>
  <si>
    <t xml:space="preserve">196 Delete Duplicate Emails </t>
  </si>
  <si>
    <t xml:space="preserve">597 Friend Requests I: Overall Acceptance Rate </t>
  </si>
  <si>
    <t xml:space="preserve">1082 Sales Analysis I </t>
  </si>
  <si>
    <t xml:space="preserve">1112. Highest Grade For Each Student </t>
  </si>
  <si>
    <t xml:space="preserve">1454. Active Users </t>
  </si>
  <si>
    <t xml:space="preserve">618 Students Report By Geography </t>
  </si>
  <si>
    <t xml:space="preserve">578 Get Highest Answer Rate Question </t>
  </si>
  <si>
    <t xml:space="preserve">627 Swap Salary </t>
  </si>
  <si>
    <t xml:space="preserve">1322. Ads Performance </t>
  </si>
  <si>
    <t xml:space="preserve">1225. Report Contiguous Dates </t>
  </si>
  <si>
    <t xml:space="preserve">595 Big Countries </t>
  </si>
  <si>
    <t xml:space="preserve">586 Customer Placing the Largest Number of Orders </t>
  </si>
  <si>
    <t xml:space="preserve">1350. Students With Invalid Departments </t>
  </si>
  <si>
    <t xml:space="preserve">1378. Replace Employee ID with The Unique Identifier </t>
  </si>
  <si>
    <t xml:space="preserve">1479. Sales by Day of the Week </t>
  </si>
  <si>
    <t xml:space="preserve">1543. Fix Product Name Format </t>
  </si>
  <si>
    <t xml:space="preserve">607 Sales Person </t>
  </si>
  <si>
    <t xml:space="preserve">584 Find Customer Referee </t>
  </si>
  <si>
    <t xml:space="preserve">1421. NPV Queries </t>
  </si>
  <si>
    <t xml:space="preserve">571 Find Median Given Frequency of Numbers </t>
  </si>
  <si>
    <t xml:space="preserve">1205. Monthly Transactions II </t>
  </si>
  <si>
    <t xml:space="preserve">197 Rising Temperature </t>
  </si>
  <si>
    <t xml:space="preserve">580 Count Student Number in Departments </t>
  </si>
  <si>
    <t xml:space="preserve">1587. Bank Account Summary II </t>
  </si>
  <si>
    <t xml:space="preserve">1549. The Most Recent Orders for Each Product </t>
  </si>
  <si>
    <t xml:space="preserve">1294. Weather Type in Each Country </t>
  </si>
  <si>
    <t xml:space="preserve">180 Consecutive Numbers </t>
  </si>
  <si>
    <t xml:space="preserve">1501. Countries You Can Safely Invest In </t>
  </si>
  <si>
    <t xml:space="preserve">1484. Group Sold Products By The Date </t>
  </si>
  <si>
    <t xml:space="preserve">619 Biggest Single Number </t>
  </si>
  <si>
    <t xml:space="preserve">1148. Article Views I </t>
  </si>
  <si>
    <t xml:space="preserve">177 Nth Highest Salary </t>
  </si>
  <si>
    <t xml:space="preserve">512 Game Play Analysis II </t>
  </si>
  <si>
    <t xml:space="preserve">178 Rank Scores </t>
  </si>
  <si>
    <t xml:space="preserve">1149. Article Views II </t>
  </si>
  <si>
    <t xml:space="preserve">1069 Product Sales Analysis II </t>
  </si>
  <si>
    <t xml:space="preserve">577 Employee Bonus </t>
  </si>
  <si>
    <t xml:space="preserve">1077 Project Employees III </t>
  </si>
  <si>
    <t xml:space="preserve">1107. New Users Daily Count </t>
  </si>
  <si>
    <t xml:space="preserve">262 Trips and Users </t>
  </si>
  <si>
    <t xml:space="preserve">534 Game Play Analysis III </t>
  </si>
  <si>
    <t xml:space="preserve">185 Department Top Three Salaries </t>
  </si>
  <si>
    <t xml:space="preserve">1241. Number of Comments per Post </t>
  </si>
  <si>
    <t xml:space="preserve">1179. Reformat Department Table </t>
  </si>
  <si>
    <t xml:space="preserve">620 Not Boring Movies </t>
  </si>
  <si>
    <t xml:space="preserve">1098. Unpopular Books </t>
  </si>
  <si>
    <t xml:space="preserve">1571. Warehouse Manager </t>
  </si>
  <si>
    <t xml:space="preserve">1270. All People Report to the Given Manager </t>
  </si>
  <si>
    <t xml:space="preserve">1468. Calculate Salaries </t>
  </si>
  <si>
    <t xml:space="preserve">1407. Top Travellers </t>
  </si>
  <si>
    <t xml:space="preserve">1321. Restaurant Growth </t>
  </si>
  <si>
    <t xml:space="preserve">1212. Team Scores in Football Tournament </t>
  </si>
  <si>
    <t xml:space="preserve">579 Find Cumulative Salary of an Employee </t>
  </si>
  <si>
    <t xml:space="preserve">1083 Sales Analysis II </t>
  </si>
  <si>
    <t xml:space="preserve">1068 Product Sales Analysis I </t>
  </si>
  <si>
    <t xml:space="preserve">1613. Find the Missing IDs </t>
  </si>
  <si>
    <t xml:space="preserve">1174. Immediate Food Delivery II </t>
  </si>
  <si>
    <t xml:space="preserve">184 Department Highest Salary </t>
  </si>
  <si>
    <t xml:space="preserve">1076 Project Employees II </t>
  </si>
  <si>
    <t xml:space="preserve">1173. Immediate Food Delivery I </t>
  </si>
  <si>
    <t xml:space="preserve">1251. Average Selling Price </t>
  </si>
  <si>
    <t xml:space="preserve">1435. Create a Session Bar Chart </t>
  </si>
  <si>
    <t xml:space="preserve">175 Combine Two Tables </t>
  </si>
  <si>
    <t xml:space="preserve">1158. Market Analysis I </t>
  </si>
  <si>
    <t xml:space="preserve">1159. Market Analysis II </t>
  </si>
  <si>
    <t xml:space="preserve">1280. Students and Examinations </t>
  </si>
  <si>
    <t xml:space="preserve">1623. All Valid Triplets That Can Represent a Country </t>
  </si>
  <si>
    <t xml:space="preserve">615 Average Salary: Departments VS Company </t>
  </si>
  <si>
    <t xml:space="preserve">1527. Patients With a Condition </t>
  </si>
  <si>
    <t xml:space="preserve">182 Duplicate Emails </t>
  </si>
  <si>
    <t xml:space="preserve">602 Friend Requests II: Who Has the Most Friends </t>
  </si>
  <si>
    <t xml:space="preserve">1204. Last Person to Fit in the Elevator </t>
  </si>
  <si>
    <t xml:space="preserve">1132. Reported Posts II </t>
  </si>
  <si>
    <t xml:space="preserve">1440. Evaluate Boolean Expression </t>
  </si>
  <si>
    <t xml:space="preserve">1596. Most Frequent Products of Each Customer </t>
  </si>
  <si>
    <t xml:space="preserve">176 Second Highest Salary </t>
  </si>
  <si>
    <t xml:space="preserve">1459. Rectangles Area </t>
  </si>
  <si>
    <t xml:space="preserve">1050 Actors and Directors Who Cooperated At Least Three Times </t>
  </si>
  <si>
    <t xml:space="preserve">1445. Apples &amp; Oranges </t>
  </si>
  <si>
    <t xml:space="preserve">585 Investments in 2016 </t>
  </si>
  <si>
    <t xml:space="preserve">1264. Page Recommendations </t>
  </si>
  <si>
    <t xml:space="preserve">1211. Queries Quality and Percentage </t>
  </si>
  <si>
    <t xml:space="preserve">511 Game Play Analysis I </t>
  </si>
  <si>
    <t xml:space="preserve">569 Median Employee Salary </t>
  </si>
  <si>
    <t xml:space="preserve">614 Second Degree Follower </t>
  </si>
  <si>
    <t xml:space="preserve">1511. Customer Order Frequency </t>
  </si>
  <si>
    <t xml:space="preserve">1070 Product Sales Analysis III </t>
  </si>
  <si>
    <t xml:space="preserve">1194. Tournament Winners </t>
  </si>
  <si>
    <t xml:space="preserve">626 Exchange Seats </t>
  </si>
  <si>
    <t xml:space="preserve">1532. The Most Recent Three Orders </t>
  </si>
  <si>
    <t xml:space="preserve">1327. List the Products Ordered in a Period </t>
  </si>
  <si>
    <t xml:space="preserve">1285. Find the Start and End Number of Continuous Ranges </t>
  </si>
  <si>
    <t xml:space="preserve">1355. Activity Participants </t>
  </si>
  <si>
    <t xml:space="preserve">596 Classes More Than 5 Students </t>
  </si>
  <si>
    <t xml:space="preserve">1193. Monthly Transactions I </t>
  </si>
  <si>
    <t xml:space="preserve">574 Winning Candidate </t>
  </si>
  <si>
    <t xml:space="preserve">1164. Product Price at a Given Date </t>
  </si>
  <si>
    <t>Medium</t>
  </si>
  <si>
    <t>Easy</t>
  </si>
  <si>
    <t>Hard</t>
  </si>
  <si>
    <t>题目难度</t>
    <phoneticPr fontId="2" type="noConversion"/>
  </si>
  <si>
    <t>序号</t>
    <phoneticPr fontId="2" type="noConversion"/>
  </si>
  <si>
    <t>是否已做</t>
    <phoneticPr fontId="2" type="noConversion"/>
  </si>
  <si>
    <t>是否已完成</t>
    <phoneticPr fontId="2" type="noConversion"/>
  </si>
  <si>
    <t>数据来源：https://zhuanlan.zhihu.com/p/265247944</t>
    <phoneticPr fontId="2" type="noConversion"/>
  </si>
  <si>
    <t>数据来源：https://www.1point3acres.com/bbs/thread-474445-1-1.html</t>
    <phoneticPr fontId="2" type="noConversion"/>
  </si>
  <si>
    <t>undone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</si>
</sst>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6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>
      <alignment vertical="center"/>
    </xf>
    <xf numFmtId="0" fontId="5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49" fontId="5" fillId="0" borderId="0" xfId="2" applyNumberFormat="1"/>
    <xf numFmtId="49" fontId="5" fillId="0" borderId="0" xfId="2" applyNumberForma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0" fillId="0" borderId="0" xfId="0" applyAlignment="1">
      <alignment horizontal="left"/>
    </xf>
    <xf numFmtId="49" fontId="5" fillId="0" borderId="0" xfId="2" applyNumberFormat="1" applyFill="1"/>
    <xf numFmtId="49" fontId="5" fillId="0" borderId="0" xfId="2" applyNumberFormat="1" applyFill="1" applyAlignment="1">
      <alignment horizontal="center"/>
    </xf>
    <xf numFmtId="0" fontId="0" fillId="0" borderId="0" xfId="0" applyFill="1" applyAlignment="1">
      <alignment horizontal="center"/>
    </xf>
    <xf numFmtId="49" fontId="6" fillId="0" borderId="0" xfId="2" applyNumberFormat="1" applyFont="1" applyFill="1"/>
    <xf numFmtId="49" fontId="6" fillId="0" borderId="0" xfId="2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</cellXfs>
  <cellStyles count="3">
    <cellStyle name="百分比" xfId="1" builtinId="5"/>
    <cellStyle name="常规" xfId="0" builtinId="0"/>
    <cellStyle name="常规 2" xfId="2" xr:uid="{17B40C06-6F66-4682-B2EE-501F5D3E0C51}"/>
  </cellStyles>
  <dxfs count="29"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9CBC0-4688-46B6-A989-63E83245C70D}" name="表1" displayName="表1" ref="A2:E46" totalsRowShown="0" headerRowDxfId="21" dataDxfId="20">
  <tableColumns count="5">
    <tableColumn id="1" xr3:uid="{005E177E-91E4-4FE6-815F-13085A88BF0E}" name="题目序号" dataDxfId="19"/>
    <tableColumn id="2" xr3:uid="{7FD35997-B85F-4250-958B-76984A5B07CC}" name="题目难度" dataDxfId="18"/>
    <tableColumn id="3" xr3:uid="{EAC9A203-540D-40E0-BCA8-7651847E7823}" name="是否已完成" dataDxfId="17"/>
    <tableColumn id="4" xr3:uid="{BD2CB06A-E1C5-45E0-ABAA-8B563AE7C8A8}" name="备注" dataDxfId="16"/>
    <tableColumn id="5" xr3:uid="{69B62BB9-AFE0-4D97-9B51-064E93B541A7}" name="题目出现次数" dataDxfId="15">
      <calculatedColumnFormula>COUNTIF(表1[题目序号],表1[[#This Row],[题目序号]])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FCCAB-AF25-4246-8F4F-2086D16544FB}" name="表2" displayName="表2" ref="L2:P134" totalsRowShown="0" headerRowDxfId="14" dataDxfId="13">
  <autoFilter ref="L2:P134" xr:uid="{BD2FCCAB-AF25-4246-8F4F-2086D16544FB}"/>
  <sortState xmlns:xlrd2="http://schemas.microsoft.com/office/spreadsheetml/2017/richdata2" ref="L3:P134">
    <sortCondition ref="O2:O134"/>
  </sortState>
  <tableColumns count="5">
    <tableColumn id="1" xr3:uid="{002509E6-F1C2-4B0A-82D4-44E5092466EF}" name="是否已做" dataDxfId="12">
      <calculatedColumnFormula>VLOOKUP(O3,$A:$A,1,0)</calculatedColumnFormula>
    </tableColumn>
    <tableColumn id="2" xr3:uid="{FEF3AA96-D937-4057-A821-EB30878B5D18}" name="name" dataDxfId="11" dataCellStyle="常规 2"/>
    <tableColumn id="3" xr3:uid="{32435150-75D0-4A17-B689-376DAABAC756}" name="题目难度" dataDxfId="10" dataCellStyle="常规 2"/>
    <tableColumn id="4" xr3:uid="{B37A914E-53C2-4D2E-83D1-053055DBF215}" name="序号" dataDxfId="9"/>
    <tableColumn id="5" xr3:uid="{EF9B048F-180C-4800-90BC-4DD0F5723C41}" name="是否已完成" dataDxfId="8">
      <calculatedColumnFormula>IF(L3=O3,1,0)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50FC50-273C-4CDC-AE6F-4BB06B8E7506}" name="表3" displayName="表3" ref="A1:B4" totalsRowShown="0" headerRowDxfId="7" dataDxfId="6">
  <tableColumns count="2">
    <tableColumn id="1" xr3:uid="{460F0039-91B3-41B0-9317-390A6E562843}" name="缩写字母" dataDxfId="5"/>
    <tableColumn id="2" xr3:uid="{C314FE14-B914-4DE1-B4B0-055B1B7AB960}" name="字母含义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D29582-25BC-4B75-9DDD-BEABCA79AE89}" name="表4" displayName="表4" ref="D1:E4" totalsRowShown="0" headerRowDxfId="3" dataDxfId="2">
  <tableColumns count="2">
    <tableColumn id="3" xr3:uid="{98F7D5B4-744D-4C87-9D5D-D74095D6EAB0}" name="是否已完成" dataDxfId="1"/>
    <tableColumn id="4" xr3:uid="{60B35FCA-AAFA-4136-8313-D6EBEAB47A72}" name="含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4"/>
  <sheetViews>
    <sheetView tabSelected="1" topLeftCell="J1" workbookViewId="0">
      <pane ySplit="2" topLeftCell="A115" activePane="bottomLeft" state="frozen"/>
      <selection pane="bottomLeft" activeCell="M117" sqref="M117"/>
    </sheetView>
  </sheetViews>
  <sheetFormatPr defaultRowHeight="14" x14ac:dyDescent="0.3"/>
  <cols>
    <col min="1" max="2" width="10.33203125" customWidth="1"/>
    <col min="3" max="3" width="11.1640625" customWidth="1"/>
    <col min="5" max="5" width="12.08203125" customWidth="1"/>
    <col min="8" max="8" width="9.75" customWidth="1"/>
    <col min="12" max="12" width="9.9140625" style="5" customWidth="1"/>
    <col min="13" max="13" width="28.83203125" customWidth="1"/>
    <col min="14" max="14" width="15.6640625" style="5" customWidth="1"/>
    <col min="15" max="15" width="8.6640625" style="5"/>
    <col min="16" max="16" width="12.6640625" style="5" customWidth="1"/>
    <col min="20" max="20" width="11.33203125" customWidth="1"/>
  </cols>
  <sheetData>
    <row r="1" spans="1:21" ht="21.5" x14ac:dyDescent="0.3">
      <c r="A1" t="s">
        <v>162</v>
      </c>
      <c r="G1" s="3" t="s">
        <v>10</v>
      </c>
      <c r="H1" s="3" t="s">
        <v>11</v>
      </c>
      <c r="I1" s="3" t="s">
        <v>13</v>
      </c>
      <c r="J1" s="3"/>
      <c r="K1" s="3"/>
      <c r="L1" s="11" t="s">
        <v>161</v>
      </c>
      <c r="R1" s="8" t="s">
        <v>10</v>
      </c>
      <c r="S1" s="8" t="s">
        <v>11</v>
      </c>
      <c r="T1" s="8" t="s">
        <v>163</v>
      </c>
      <c r="U1" s="8" t="s">
        <v>13</v>
      </c>
    </row>
    <row r="2" spans="1:21" ht="16.5" x14ac:dyDescent="0.35">
      <c r="A2" s="1" t="s">
        <v>0</v>
      </c>
      <c r="B2" s="1" t="s">
        <v>1</v>
      </c>
      <c r="C2" s="1" t="s">
        <v>12</v>
      </c>
      <c r="D2" s="1" t="s">
        <v>14</v>
      </c>
      <c r="E2" s="1" t="s">
        <v>20</v>
      </c>
      <c r="G2" s="1">
        <f>COUNTA(表1[题目难度])</f>
        <v>44</v>
      </c>
      <c r="H2" s="1">
        <f>COUNTIF($C$3:$C$46,1)</f>
        <v>44</v>
      </c>
      <c r="I2" s="4">
        <f>ROUND(H2/G2,2)</f>
        <v>1</v>
      </c>
      <c r="J2" s="4"/>
      <c r="K2" s="4"/>
      <c r="L2" s="5" t="s">
        <v>159</v>
      </c>
      <c r="M2" s="7" t="s">
        <v>21</v>
      </c>
      <c r="N2" s="7" t="s">
        <v>157</v>
      </c>
      <c r="O2" s="5" t="s">
        <v>158</v>
      </c>
      <c r="P2" s="5" t="s">
        <v>160</v>
      </c>
      <c r="R2" s="9">
        <f>COUNTA(N3:N134)</f>
        <v>132</v>
      </c>
      <c r="S2" s="9">
        <f>COUNTIF($P$3:$P$134,1)</f>
        <v>132</v>
      </c>
      <c r="T2" s="9">
        <f>R2-S2</f>
        <v>0</v>
      </c>
      <c r="U2" s="10">
        <f>ROUND(S2/R2,2)</f>
        <v>1</v>
      </c>
    </row>
    <row r="3" spans="1:21" ht="16.5" x14ac:dyDescent="0.35">
      <c r="A3" s="1">
        <v>175</v>
      </c>
      <c r="B3" s="2" t="s">
        <v>2</v>
      </c>
      <c r="C3" s="1">
        <v>1</v>
      </c>
      <c r="D3" s="1"/>
      <c r="E3" s="1">
        <f>COUNTIF(表1[题目序号],表1[[#This Row],[题目序号]])</f>
        <v>1</v>
      </c>
      <c r="L3" s="5">
        <f t="shared" ref="L3:L34" si="0">VLOOKUP(O3,$A:$A,1,0)</f>
        <v>175</v>
      </c>
      <c r="M3" s="6" t="s">
        <v>119</v>
      </c>
      <c r="N3" s="7" t="s">
        <v>155</v>
      </c>
      <c r="O3" s="5">
        <v>175</v>
      </c>
      <c r="P3" s="5">
        <f t="shared" ref="P3:P48" si="1">IF(L3=O3,1,0)</f>
        <v>1</v>
      </c>
    </row>
    <row r="4" spans="1:21" ht="16.5" x14ac:dyDescent="0.35">
      <c r="A4" s="1">
        <v>176</v>
      </c>
      <c r="B4" s="2" t="s">
        <v>2</v>
      </c>
      <c r="C4" s="1">
        <v>1</v>
      </c>
      <c r="D4" s="1"/>
      <c r="E4" s="1">
        <f>COUNTIF(表1[题目序号],表1[[#This Row],[题目序号]])</f>
        <v>1</v>
      </c>
      <c r="L4" s="5">
        <f t="shared" si="0"/>
        <v>176</v>
      </c>
      <c r="M4" s="6" t="s">
        <v>132</v>
      </c>
      <c r="N4" s="7" t="s">
        <v>155</v>
      </c>
      <c r="O4" s="5">
        <v>176</v>
      </c>
      <c r="P4" s="5">
        <f t="shared" si="1"/>
        <v>1</v>
      </c>
    </row>
    <row r="5" spans="1:21" ht="16.5" x14ac:dyDescent="0.35">
      <c r="A5" s="1">
        <v>177</v>
      </c>
      <c r="B5" s="2" t="s">
        <v>3</v>
      </c>
      <c r="C5" s="1">
        <v>1</v>
      </c>
      <c r="D5" s="1"/>
      <c r="E5" s="1">
        <f>COUNTIF(表1[题目序号],表1[[#This Row],[题目序号]])</f>
        <v>1</v>
      </c>
      <c r="L5" s="5">
        <f t="shared" si="0"/>
        <v>177</v>
      </c>
      <c r="M5" s="6" t="s">
        <v>88</v>
      </c>
      <c r="N5" s="7" t="s">
        <v>154</v>
      </c>
      <c r="O5" s="5">
        <v>177</v>
      </c>
      <c r="P5" s="5">
        <f t="shared" si="1"/>
        <v>1</v>
      </c>
    </row>
    <row r="6" spans="1:21" ht="16.5" x14ac:dyDescent="0.35">
      <c r="A6" s="1">
        <v>603</v>
      </c>
      <c r="B6" s="2" t="s">
        <v>2</v>
      </c>
      <c r="C6" s="1">
        <v>1</v>
      </c>
      <c r="D6" s="1"/>
      <c r="E6" s="1">
        <f>COUNTIF(表1[题目序号],表1[[#This Row],[题目序号]])</f>
        <v>1</v>
      </c>
      <c r="L6" s="5">
        <f t="shared" si="0"/>
        <v>178</v>
      </c>
      <c r="M6" s="6" t="s">
        <v>90</v>
      </c>
      <c r="N6" s="7" t="s">
        <v>154</v>
      </c>
      <c r="O6" s="5">
        <v>178</v>
      </c>
      <c r="P6" s="5">
        <f t="shared" si="1"/>
        <v>1</v>
      </c>
    </row>
    <row r="7" spans="1:21" ht="16.5" x14ac:dyDescent="0.35">
      <c r="A7" s="1">
        <v>180</v>
      </c>
      <c r="B7" s="2" t="s">
        <v>3</v>
      </c>
      <c r="C7" s="1">
        <v>1</v>
      </c>
      <c r="D7" s="1" t="s">
        <v>15</v>
      </c>
      <c r="E7" s="1">
        <f>COUNTIF(表1[题目序号],表1[[#This Row],[题目序号]])</f>
        <v>2</v>
      </c>
      <c r="L7" s="5">
        <f t="shared" si="0"/>
        <v>180</v>
      </c>
      <c r="M7" s="6" t="s">
        <v>83</v>
      </c>
      <c r="N7" s="7" t="s">
        <v>154</v>
      </c>
      <c r="O7" s="5">
        <v>180</v>
      </c>
      <c r="P7" s="5">
        <f t="shared" si="1"/>
        <v>1</v>
      </c>
    </row>
    <row r="8" spans="1:21" ht="16.5" x14ac:dyDescent="0.35">
      <c r="A8" s="1">
        <v>184</v>
      </c>
      <c r="B8" s="2" t="s">
        <v>3</v>
      </c>
      <c r="C8" s="1">
        <v>1</v>
      </c>
      <c r="D8" s="1"/>
      <c r="E8" s="1">
        <f>COUNTIF(表1[题目序号],表1[[#This Row],[题目序号]])</f>
        <v>1</v>
      </c>
      <c r="L8" s="5">
        <f t="shared" si="0"/>
        <v>181</v>
      </c>
      <c r="M8" s="6" t="s">
        <v>55</v>
      </c>
      <c r="N8" s="7" t="s">
        <v>155</v>
      </c>
      <c r="O8" s="5">
        <v>181</v>
      </c>
      <c r="P8" s="5">
        <f t="shared" si="1"/>
        <v>1</v>
      </c>
    </row>
    <row r="9" spans="1:21" ht="16.5" x14ac:dyDescent="0.35">
      <c r="A9" s="1">
        <v>185</v>
      </c>
      <c r="B9" s="2" t="s">
        <v>4</v>
      </c>
      <c r="C9" s="1">
        <v>1</v>
      </c>
      <c r="D9" s="1"/>
      <c r="E9" s="1">
        <f>COUNTIF(表1[题目序号],表1[[#This Row],[题目序号]])</f>
        <v>1</v>
      </c>
      <c r="L9" s="5">
        <f t="shared" si="0"/>
        <v>182</v>
      </c>
      <c r="M9" s="6" t="s">
        <v>126</v>
      </c>
      <c r="N9" s="7" t="s">
        <v>155</v>
      </c>
      <c r="O9" s="5">
        <v>182</v>
      </c>
      <c r="P9" s="5">
        <f t="shared" si="1"/>
        <v>1</v>
      </c>
    </row>
    <row r="10" spans="1:21" ht="16.5" x14ac:dyDescent="0.35">
      <c r="A10" s="1">
        <v>595</v>
      </c>
      <c r="B10" s="2" t="s">
        <v>2</v>
      </c>
      <c r="C10" s="1">
        <v>1</v>
      </c>
      <c r="D10" s="1"/>
      <c r="E10" s="1">
        <f>COUNTIF(表1[题目序号],表1[[#This Row],[题目序号]])</f>
        <v>1</v>
      </c>
      <c r="L10" s="5">
        <f t="shared" si="0"/>
        <v>183</v>
      </c>
      <c r="M10" s="6" t="s">
        <v>54</v>
      </c>
      <c r="N10" s="7" t="s">
        <v>155</v>
      </c>
      <c r="O10" s="5">
        <v>183</v>
      </c>
      <c r="P10" s="5">
        <f t="shared" si="1"/>
        <v>1</v>
      </c>
    </row>
    <row r="11" spans="1:21" ht="16.5" x14ac:dyDescent="0.35">
      <c r="A11" s="1">
        <v>196</v>
      </c>
      <c r="B11" s="2" t="s">
        <v>2</v>
      </c>
      <c r="C11" s="1">
        <v>1</v>
      </c>
      <c r="D11" s="1" t="s">
        <v>15</v>
      </c>
      <c r="E11" s="1">
        <f>COUNTIF(表1[题目序号],表1[[#This Row],[题目序号]])</f>
        <v>2</v>
      </c>
      <c r="L11" s="5">
        <f t="shared" si="0"/>
        <v>184</v>
      </c>
      <c r="M11" s="6" t="s">
        <v>114</v>
      </c>
      <c r="N11" s="7" t="s">
        <v>154</v>
      </c>
      <c r="O11" s="5">
        <v>184</v>
      </c>
      <c r="P11" s="5">
        <f t="shared" si="1"/>
        <v>1</v>
      </c>
    </row>
    <row r="12" spans="1:21" ht="16.5" x14ac:dyDescent="0.35">
      <c r="A12" s="1">
        <v>626</v>
      </c>
      <c r="B12" s="2" t="s">
        <v>3</v>
      </c>
      <c r="C12" s="1">
        <v>1</v>
      </c>
      <c r="D12" s="1"/>
      <c r="E12" s="1">
        <f>COUNTIF(表1[题目序号],表1[[#This Row],[题目序号]])</f>
        <v>1</v>
      </c>
      <c r="L12" s="5">
        <f t="shared" si="0"/>
        <v>185</v>
      </c>
      <c r="M12" s="6" t="s">
        <v>98</v>
      </c>
      <c r="N12" s="7" t="s">
        <v>156</v>
      </c>
      <c r="O12" s="5">
        <v>185</v>
      </c>
      <c r="P12" s="5">
        <f t="shared" si="1"/>
        <v>1</v>
      </c>
    </row>
    <row r="13" spans="1:21" ht="16.5" x14ac:dyDescent="0.35">
      <c r="A13" s="1">
        <v>569</v>
      </c>
      <c r="B13" s="2" t="s">
        <v>4</v>
      </c>
      <c r="C13" s="1">
        <v>1</v>
      </c>
      <c r="D13" s="1"/>
      <c r="E13" s="1">
        <f>COUNTIF(表1[题目序号],表1[[#This Row],[题目序号]])</f>
        <v>1</v>
      </c>
      <c r="L13" s="5">
        <f t="shared" si="0"/>
        <v>196</v>
      </c>
      <c r="M13" s="6" t="s">
        <v>57</v>
      </c>
      <c r="N13" s="7" t="s">
        <v>155</v>
      </c>
      <c r="O13" s="5">
        <v>196</v>
      </c>
      <c r="P13" s="5">
        <f t="shared" si="1"/>
        <v>1</v>
      </c>
    </row>
    <row r="14" spans="1:21" ht="16.5" x14ac:dyDescent="0.35">
      <c r="A14" s="1">
        <v>615</v>
      </c>
      <c r="B14" s="2" t="s">
        <v>4</v>
      </c>
      <c r="C14" s="1">
        <v>1</v>
      </c>
      <c r="D14" s="1"/>
      <c r="E14" s="1">
        <f>COUNTIF(表1[题目序号],表1[[#This Row],[题目序号]])</f>
        <v>1</v>
      </c>
      <c r="L14" s="5">
        <f t="shared" si="0"/>
        <v>197</v>
      </c>
      <c r="M14" s="6" t="s">
        <v>78</v>
      </c>
      <c r="N14" s="7" t="s">
        <v>155</v>
      </c>
      <c r="O14" s="5">
        <v>197</v>
      </c>
      <c r="P14" s="5">
        <f t="shared" si="1"/>
        <v>1</v>
      </c>
    </row>
    <row r="15" spans="1:21" ht="16.5" x14ac:dyDescent="0.35">
      <c r="A15" s="1">
        <v>570</v>
      </c>
      <c r="B15" s="1" t="s">
        <v>3</v>
      </c>
      <c r="C15" s="1">
        <v>1</v>
      </c>
      <c r="D15" s="1"/>
      <c r="E15" s="1">
        <f>COUNTIF(表1[题目序号],表1[[#This Row],[题目序号]])</f>
        <v>1</v>
      </c>
      <c r="L15" s="5">
        <f t="shared" si="0"/>
        <v>262</v>
      </c>
      <c r="M15" s="6" t="s">
        <v>96</v>
      </c>
      <c r="N15" s="7" t="s">
        <v>156</v>
      </c>
      <c r="O15" s="5">
        <v>262</v>
      </c>
      <c r="P15" s="5">
        <f t="shared" si="1"/>
        <v>1</v>
      </c>
    </row>
    <row r="16" spans="1:21" ht="16.5" x14ac:dyDescent="0.35">
      <c r="A16" s="1">
        <v>597</v>
      </c>
      <c r="B16" s="1" t="s">
        <v>2</v>
      </c>
      <c r="C16" s="1">
        <v>1</v>
      </c>
      <c r="D16" s="1"/>
      <c r="E16" s="1">
        <f>COUNTIF(表1[题目序号],表1[[#This Row],[题目序号]])</f>
        <v>1</v>
      </c>
      <c r="L16" s="5" t="e">
        <f t="shared" si="0"/>
        <v>#N/A</v>
      </c>
      <c r="M16" s="6" t="s">
        <v>139</v>
      </c>
      <c r="N16" s="7" t="s">
        <v>155</v>
      </c>
      <c r="O16" s="5">
        <v>511</v>
      </c>
      <c r="P16" s="5">
        <v>1</v>
      </c>
    </row>
    <row r="17" spans="1:16" ht="16.5" x14ac:dyDescent="0.35">
      <c r="A17" s="1">
        <v>574</v>
      </c>
      <c r="B17" s="1" t="s">
        <v>3</v>
      </c>
      <c r="C17" s="1">
        <v>1</v>
      </c>
      <c r="D17" s="1"/>
      <c r="E17" s="1">
        <f>COUNTIF(表1[题目序号],表1[[#This Row],[题目序号]])</f>
        <v>1</v>
      </c>
      <c r="L17" s="5" t="e">
        <f t="shared" si="0"/>
        <v>#N/A</v>
      </c>
      <c r="M17" s="6" t="s">
        <v>89</v>
      </c>
      <c r="N17" s="7" t="s">
        <v>155</v>
      </c>
      <c r="O17" s="5">
        <v>512</v>
      </c>
      <c r="P17" s="5">
        <v>1</v>
      </c>
    </row>
    <row r="18" spans="1:16" ht="16.5" x14ac:dyDescent="0.35">
      <c r="A18" s="1">
        <v>178</v>
      </c>
      <c r="B18" s="1" t="s">
        <v>3</v>
      </c>
      <c r="C18" s="1">
        <v>1</v>
      </c>
      <c r="D18" s="1"/>
      <c r="E18" s="1">
        <f>COUNTIF(表1[题目序号],表1[[#This Row],[题目序号]])</f>
        <v>1</v>
      </c>
      <c r="L18" s="5" t="e">
        <f t="shared" si="0"/>
        <v>#N/A</v>
      </c>
      <c r="M18" s="6" t="s">
        <v>97</v>
      </c>
      <c r="N18" s="7" t="s">
        <v>154</v>
      </c>
      <c r="O18" s="5">
        <v>534</v>
      </c>
      <c r="P18" s="5">
        <v>1</v>
      </c>
    </row>
    <row r="19" spans="1:16" ht="16.5" x14ac:dyDescent="0.35">
      <c r="A19" s="1">
        <v>579</v>
      </c>
      <c r="B19" s="1" t="s">
        <v>4</v>
      </c>
      <c r="C19" s="1">
        <v>1</v>
      </c>
      <c r="D19" s="1"/>
      <c r="E19" s="1">
        <f>COUNTIF(表1[题目序号],表1[[#This Row],[题目序号]])</f>
        <v>1</v>
      </c>
      <c r="L19" s="5" t="e">
        <f t="shared" si="0"/>
        <v>#N/A</v>
      </c>
      <c r="M19" s="6" t="s">
        <v>45</v>
      </c>
      <c r="N19" s="7" t="s">
        <v>154</v>
      </c>
      <c r="O19" s="5">
        <v>550</v>
      </c>
      <c r="P19" s="5">
        <v>1</v>
      </c>
    </row>
    <row r="20" spans="1:16" ht="16.5" x14ac:dyDescent="0.35">
      <c r="A20" s="1">
        <v>608</v>
      </c>
      <c r="B20" s="1" t="s">
        <v>3</v>
      </c>
      <c r="C20" s="1">
        <v>1</v>
      </c>
      <c r="D20" s="1"/>
      <c r="E20" s="1">
        <f>COUNTIF(表1[题目序号],表1[[#This Row],[题目序号]])</f>
        <v>1</v>
      </c>
      <c r="L20" s="5">
        <f t="shared" si="0"/>
        <v>569</v>
      </c>
      <c r="M20" s="6" t="s">
        <v>140</v>
      </c>
      <c r="N20" s="7" t="s">
        <v>156</v>
      </c>
      <c r="O20" s="5">
        <v>569</v>
      </c>
      <c r="P20" s="5">
        <f t="shared" si="1"/>
        <v>1</v>
      </c>
    </row>
    <row r="21" spans="1:16" ht="16.5" x14ac:dyDescent="0.35">
      <c r="A21" s="1">
        <v>610</v>
      </c>
      <c r="B21" s="1" t="s">
        <v>2</v>
      </c>
      <c r="C21" s="1">
        <v>1</v>
      </c>
      <c r="D21" s="1"/>
      <c r="E21" s="1">
        <f>COUNTIF(表1[题目序号],表1[[#This Row],[题目序号]])</f>
        <v>1</v>
      </c>
      <c r="L21" s="5">
        <f t="shared" si="0"/>
        <v>570</v>
      </c>
      <c r="M21" s="6" t="s">
        <v>42</v>
      </c>
      <c r="N21" s="7" t="s">
        <v>154</v>
      </c>
      <c r="O21" s="5">
        <v>570</v>
      </c>
      <c r="P21" s="5">
        <f t="shared" si="1"/>
        <v>1</v>
      </c>
    </row>
    <row r="22" spans="1:16" ht="16.5" x14ac:dyDescent="0.35">
      <c r="A22" s="1">
        <v>180</v>
      </c>
      <c r="B22" s="1" t="s">
        <v>3</v>
      </c>
      <c r="C22" s="1">
        <v>1</v>
      </c>
      <c r="D22" s="1" t="s">
        <v>15</v>
      </c>
      <c r="E22" s="1">
        <f>COUNTIF(表1[题目序号],表1[[#This Row],[题目序号]])</f>
        <v>2</v>
      </c>
      <c r="L22" s="5">
        <f t="shared" si="0"/>
        <v>571</v>
      </c>
      <c r="M22" s="6" t="s">
        <v>76</v>
      </c>
      <c r="N22" s="7" t="s">
        <v>156</v>
      </c>
      <c r="O22" s="5">
        <v>571</v>
      </c>
      <c r="P22" s="5">
        <f t="shared" si="1"/>
        <v>1</v>
      </c>
    </row>
    <row r="23" spans="1:16" ht="16.5" x14ac:dyDescent="0.35">
      <c r="A23" s="1">
        <v>181</v>
      </c>
      <c r="B23" s="1" t="s">
        <v>2</v>
      </c>
      <c r="C23" s="1">
        <v>1</v>
      </c>
      <c r="D23" s="1"/>
      <c r="E23" s="1">
        <f>COUNTIF(表1[题目序号],表1[[#This Row],[题目序号]])</f>
        <v>1</v>
      </c>
      <c r="L23" s="5">
        <f t="shared" si="0"/>
        <v>574</v>
      </c>
      <c r="M23" s="6" t="s">
        <v>152</v>
      </c>
      <c r="N23" s="7" t="s">
        <v>154</v>
      </c>
      <c r="O23" s="5">
        <v>574</v>
      </c>
      <c r="P23" s="5">
        <f t="shared" si="1"/>
        <v>1</v>
      </c>
    </row>
    <row r="24" spans="1:16" ht="16.5" x14ac:dyDescent="0.35">
      <c r="A24" s="1">
        <v>182</v>
      </c>
      <c r="B24" s="1" t="s">
        <v>2</v>
      </c>
      <c r="C24" s="1">
        <v>1</v>
      </c>
      <c r="D24" s="1"/>
      <c r="E24" s="1">
        <f>COUNTIF(表1[题目序号],表1[[#This Row],[题目序号]])</f>
        <v>1</v>
      </c>
      <c r="L24" s="5">
        <f t="shared" si="0"/>
        <v>577</v>
      </c>
      <c r="M24" s="6" t="s">
        <v>93</v>
      </c>
      <c r="N24" s="7" t="s">
        <v>155</v>
      </c>
      <c r="O24" s="5">
        <v>577</v>
      </c>
      <c r="P24" s="5">
        <f t="shared" si="1"/>
        <v>1</v>
      </c>
    </row>
    <row r="25" spans="1:16" ht="16.5" x14ac:dyDescent="0.35">
      <c r="A25" s="1">
        <v>183</v>
      </c>
      <c r="B25" s="1" t="s">
        <v>2</v>
      </c>
      <c r="C25" s="1">
        <v>1</v>
      </c>
      <c r="D25" s="1"/>
      <c r="E25" s="1">
        <f>COUNTIF(表1[题目序号],表1[[#This Row],[题目序号]])</f>
        <v>1</v>
      </c>
      <c r="L25" s="5">
        <f t="shared" si="0"/>
        <v>578</v>
      </c>
      <c r="M25" s="6" t="s">
        <v>63</v>
      </c>
      <c r="N25" s="7" t="s">
        <v>154</v>
      </c>
      <c r="O25" s="5">
        <v>578</v>
      </c>
      <c r="P25" s="5">
        <f t="shared" si="1"/>
        <v>1</v>
      </c>
    </row>
    <row r="26" spans="1:16" ht="16.5" x14ac:dyDescent="0.35">
      <c r="A26" s="1">
        <v>196</v>
      </c>
      <c r="B26" s="1" t="s">
        <v>2</v>
      </c>
      <c r="C26" s="1">
        <v>1</v>
      </c>
      <c r="D26" s="1" t="s">
        <v>15</v>
      </c>
      <c r="E26" s="1">
        <f>COUNTIF(表1[题目序号],表1[[#This Row],[题目序号]])</f>
        <v>2</v>
      </c>
      <c r="L26" s="5">
        <f t="shared" si="0"/>
        <v>579</v>
      </c>
      <c r="M26" s="6" t="s">
        <v>109</v>
      </c>
      <c r="N26" s="7" t="s">
        <v>156</v>
      </c>
      <c r="O26" s="5">
        <v>579</v>
      </c>
      <c r="P26" s="5">
        <f t="shared" si="1"/>
        <v>1</v>
      </c>
    </row>
    <row r="27" spans="1:16" ht="16.5" x14ac:dyDescent="0.35">
      <c r="A27" s="1">
        <v>197</v>
      </c>
      <c r="B27" s="1" t="s">
        <v>2</v>
      </c>
      <c r="C27" s="1">
        <v>1</v>
      </c>
      <c r="D27" s="1"/>
      <c r="E27" s="1">
        <f>COUNTIF(表1[题目序号],表1[[#This Row],[题目序号]])</f>
        <v>1</v>
      </c>
      <c r="L27" s="5">
        <f t="shared" si="0"/>
        <v>580</v>
      </c>
      <c r="M27" s="6" t="s">
        <v>79</v>
      </c>
      <c r="N27" s="7" t="s">
        <v>154</v>
      </c>
      <c r="O27" s="5">
        <v>580</v>
      </c>
      <c r="P27" s="5">
        <f t="shared" si="1"/>
        <v>1</v>
      </c>
    </row>
    <row r="28" spans="1:16" ht="16.5" x14ac:dyDescent="0.35">
      <c r="A28" s="1">
        <v>262</v>
      </c>
      <c r="B28" s="1" t="s">
        <v>4</v>
      </c>
      <c r="C28" s="1">
        <v>1</v>
      </c>
      <c r="D28" s="1"/>
      <c r="E28" s="1">
        <f>COUNTIF(表1[题目序号],表1[[#This Row],[题目序号]])</f>
        <v>1</v>
      </c>
      <c r="L28" s="5">
        <f t="shared" si="0"/>
        <v>584</v>
      </c>
      <c r="M28" s="6" t="s">
        <v>74</v>
      </c>
      <c r="N28" s="7" t="s">
        <v>155</v>
      </c>
      <c r="O28" s="5">
        <v>584</v>
      </c>
      <c r="P28" s="5">
        <f t="shared" si="1"/>
        <v>1</v>
      </c>
    </row>
    <row r="29" spans="1:16" ht="16.5" x14ac:dyDescent="0.35">
      <c r="A29" s="1">
        <v>571</v>
      </c>
      <c r="B29" s="1" t="s">
        <v>4</v>
      </c>
      <c r="C29" s="1">
        <v>1</v>
      </c>
      <c r="D29" s="1"/>
      <c r="E29" s="1">
        <f>COUNTIF(表1[题目序号],表1[[#This Row],[题目序号]])</f>
        <v>1</v>
      </c>
      <c r="L29" s="5">
        <f t="shared" si="0"/>
        <v>585</v>
      </c>
      <c r="M29" s="6" t="s">
        <v>136</v>
      </c>
      <c r="N29" s="7" t="s">
        <v>154</v>
      </c>
      <c r="O29" s="5">
        <v>585</v>
      </c>
      <c r="P29" s="5">
        <f t="shared" si="1"/>
        <v>1</v>
      </c>
    </row>
    <row r="30" spans="1:16" ht="16.5" x14ac:dyDescent="0.35">
      <c r="A30" s="1">
        <v>577</v>
      </c>
      <c r="B30" s="1" t="s">
        <v>2</v>
      </c>
      <c r="C30" s="1">
        <v>1</v>
      </c>
      <c r="D30" s="1"/>
      <c r="E30" s="1">
        <f>COUNTIF(表1[题目序号],表1[[#This Row],[题目序号]])</f>
        <v>1</v>
      </c>
      <c r="L30" s="5">
        <f t="shared" si="0"/>
        <v>586</v>
      </c>
      <c r="M30" s="6" t="s">
        <v>68</v>
      </c>
      <c r="N30" s="7" t="s">
        <v>155</v>
      </c>
      <c r="O30" s="5">
        <v>586</v>
      </c>
      <c r="P30" s="5">
        <f t="shared" si="1"/>
        <v>1</v>
      </c>
    </row>
    <row r="31" spans="1:16" ht="16.5" x14ac:dyDescent="0.35">
      <c r="A31" s="1">
        <v>578</v>
      </c>
      <c r="B31" s="1" t="s">
        <v>3</v>
      </c>
      <c r="C31" s="1">
        <v>1</v>
      </c>
      <c r="D31" s="1"/>
      <c r="E31" s="1">
        <f>COUNTIF(表1[题目序号],表1[[#This Row],[题目序号]])</f>
        <v>1</v>
      </c>
      <c r="L31" s="5">
        <f t="shared" si="0"/>
        <v>595</v>
      </c>
      <c r="M31" s="6" t="s">
        <v>67</v>
      </c>
      <c r="N31" s="7" t="s">
        <v>155</v>
      </c>
      <c r="O31" s="5">
        <v>595</v>
      </c>
      <c r="P31" s="5">
        <f t="shared" si="1"/>
        <v>1</v>
      </c>
    </row>
    <row r="32" spans="1:16" ht="16.5" x14ac:dyDescent="0.35">
      <c r="A32" s="1">
        <v>580</v>
      </c>
      <c r="B32" s="1" t="s">
        <v>3</v>
      </c>
      <c r="C32" s="1">
        <v>1</v>
      </c>
      <c r="D32" s="1"/>
      <c r="E32" s="1">
        <f>COUNTIF(表1[题目序号],表1[[#This Row],[题目序号]])</f>
        <v>1</v>
      </c>
      <c r="L32" s="5">
        <f t="shared" si="0"/>
        <v>596</v>
      </c>
      <c r="M32" s="6" t="s">
        <v>150</v>
      </c>
      <c r="N32" s="7" t="s">
        <v>155</v>
      </c>
      <c r="O32" s="5">
        <v>596</v>
      </c>
      <c r="P32" s="5">
        <f t="shared" si="1"/>
        <v>1</v>
      </c>
    </row>
    <row r="33" spans="1:16" ht="16.5" x14ac:dyDescent="0.35">
      <c r="A33" s="1">
        <v>584</v>
      </c>
      <c r="B33" s="1" t="s">
        <v>2</v>
      </c>
      <c r="C33" s="1">
        <v>1</v>
      </c>
      <c r="D33" s="1"/>
      <c r="E33" s="1">
        <f>COUNTIF(表1[题目序号],表1[[#This Row],[题目序号]])</f>
        <v>1</v>
      </c>
      <c r="L33" s="5">
        <f t="shared" si="0"/>
        <v>597</v>
      </c>
      <c r="M33" s="6" t="s">
        <v>58</v>
      </c>
      <c r="N33" s="7" t="s">
        <v>155</v>
      </c>
      <c r="O33" s="5">
        <v>597</v>
      </c>
      <c r="P33" s="5">
        <f t="shared" si="1"/>
        <v>1</v>
      </c>
    </row>
    <row r="34" spans="1:16" ht="16.5" x14ac:dyDescent="0.35">
      <c r="A34" s="1">
        <v>585</v>
      </c>
      <c r="B34" s="1" t="s">
        <v>3</v>
      </c>
      <c r="C34" s="1">
        <v>1</v>
      </c>
      <c r="D34" s="1"/>
      <c r="E34" s="1">
        <f>COUNTIF(表1[题目序号],表1[[#This Row],[题目序号]])</f>
        <v>1</v>
      </c>
      <c r="L34" s="5">
        <f t="shared" si="0"/>
        <v>601</v>
      </c>
      <c r="M34" s="6" t="s">
        <v>41</v>
      </c>
      <c r="N34" s="7" t="s">
        <v>156</v>
      </c>
      <c r="O34" s="5">
        <v>601</v>
      </c>
      <c r="P34" s="5">
        <f t="shared" si="1"/>
        <v>1</v>
      </c>
    </row>
    <row r="35" spans="1:16" ht="16.5" x14ac:dyDescent="0.35">
      <c r="A35" s="1">
        <v>586</v>
      </c>
      <c r="B35" s="1" t="s">
        <v>2</v>
      </c>
      <c r="C35" s="1">
        <v>1</v>
      </c>
      <c r="D35" s="1"/>
      <c r="E35" s="1">
        <f>COUNTIF(表1[题目序号],表1[[#This Row],[题目序号]])</f>
        <v>1</v>
      </c>
      <c r="L35" s="5">
        <f t="shared" ref="L35:L66" si="2">VLOOKUP(O35,$A:$A,1,0)</f>
        <v>602</v>
      </c>
      <c r="M35" s="6" t="s">
        <v>127</v>
      </c>
      <c r="N35" s="7" t="s">
        <v>154</v>
      </c>
      <c r="O35" s="5">
        <v>602</v>
      </c>
      <c r="P35" s="5">
        <f t="shared" si="1"/>
        <v>1</v>
      </c>
    </row>
    <row r="36" spans="1:16" ht="16.5" x14ac:dyDescent="0.35">
      <c r="A36" s="1">
        <v>596</v>
      </c>
      <c r="B36" s="1" t="s">
        <v>2</v>
      </c>
      <c r="C36" s="1">
        <v>1</v>
      </c>
      <c r="D36" s="1"/>
      <c r="E36" s="1">
        <f>COUNTIF(表1[题目序号],表1[[#This Row],[题目序号]])</f>
        <v>1</v>
      </c>
      <c r="L36" s="5">
        <f t="shared" si="2"/>
        <v>603</v>
      </c>
      <c r="M36" s="6" t="s">
        <v>50</v>
      </c>
      <c r="N36" s="7" t="s">
        <v>155</v>
      </c>
      <c r="O36" s="5">
        <v>603</v>
      </c>
      <c r="P36" s="5">
        <f t="shared" si="1"/>
        <v>1</v>
      </c>
    </row>
    <row r="37" spans="1:16" ht="16.5" x14ac:dyDescent="0.35">
      <c r="A37" s="1">
        <v>601</v>
      </c>
      <c r="B37" s="1" t="s">
        <v>4</v>
      </c>
      <c r="C37" s="1">
        <v>1</v>
      </c>
      <c r="D37" s="1"/>
      <c r="E37" s="1">
        <f>COUNTIF(表1[题目序号],表1[[#This Row],[题目序号]])</f>
        <v>1</v>
      </c>
      <c r="L37" s="5">
        <f t="shared" si="2"/>
        <v>607</v>
      </c>
      <c r="M37" s="6" t="s">
        <v>73</v>
      </c>
      <c r="N37" s="7" t="s">
        <v>155</v>
      </c>
      <c r="O37" s="5">
        <v>607</v>
      </c>
      <c r="P37" s="5">
        <f t="shared" si="1"/>
        <v>1</v>
      </c>
    </row>
    <row r="38" spans="1:16" ht="16.5" x14ac:dyDescent="0.35">
      <c r="A38" s="1">
        <v>602</v>
      </c>
      <c r="B38" s="1" t="s">
        <v>3</v>
      </c>
      <c r="C38" s="1">
        <v>1</v>
      </c>
      <c r="D38" s="1"/>
      <c r="E38" s="1">
        <f>COUNTIF(表1[题目序号],表1[[#This Row],[题目序号]])</f>
        <v>1</v>
      </c>
      <c r="L38" s="5">
        <f t="shared" si="2"/>
        <v>608</v>
      </c>
      <c r="M38" s="6" t="s">
        <v>37</v>
      </c>
      <c r="N38" s="7" t="s">
        <v>154</v>
      </c>
      <c r="O38" s="5">
        <v>608</v>
      </c>
      <c r="P38" s="5">
        <f t="shared" si="1"/>
        <v>1</v>
      </c>
    </row>
    <row r="39" spans="1:16" ht="16.5" x14ac:dyDescent="0.35">
      <c r="A39" s="1">
        <v>607</v>
      </c>
      <c r="B39" s="1" t="s">
        <v>2</v>
      </c>
      <c r="C39" s="1">
        <v>1</v>
      </c>
      <c r="D39" s="1"/>
      <c r="E39" s="1">
        <f>COUNTIF(表1[题目序号],表1[[#This Row],[题目序号]])</f>
        <v>1</v>
      </c>
      <c r="L39" s="5">
        <f t="shared" si="2"/>
        <v>610</v>
      </c>
      <c r="M39" s="6" t="s">
        <v>56</v>
      </c>
      <c r="N39" s="7" t="s">
        <v>155</v>
      </c>
      <c r="O39" s="5">
        <v>610</v>
      </c>
      <c r="P39" s="5">
        <f t="shared" si="1"/>
        <v>1</v>
      </c>
    </row>
    <row r="40" spans="1:16" ht="16.5" x14ac:dyDescent="0.35">
      <c r="A40" s="1">
        <v>612</v>
      </c>
      <c r="B40" s="1" t="s">
        <v>3</v>
      </c>
      <c r="C40" s="1">
        <v>1</v>
      </c>
      <c r="D40" s="1"/>
      <c r="E40" s="1">
        <f>COUNTIF(表1[题目序号],表1[[#This Row],[题目序号]])</f>
        <v>1</v>
      </c>
      <c r="L40" s="5">
        <f t="shared" si="2"/>
        <v>612</v>
      </c>
      <c r="M40" s="6" t="s">
        <v>40</v>
      </c>
      <c r="N40" s="7" t="s">
        <v>154</v>
      </c>
      <c r="O40" s="5">
        <v>612</v>
      </c>
      <c r="P40" s="5">
        <f t="shared" si="1"/>
        <v>1</v>
      </c>
    </row>
    <row r="41" spans="1:16" ht="16.5" x14ac:dyDescent="0.35">
      <c r="A41" s="1">
        <v>613</v>
      </c>
      <c r="B41" s="1" t="s">
        <v>2</v>
      </c>
      <c r="C41" s="1">
        <v>1</v>
      </c>
      <c r="D41" s="1"/>
      <c r="E41" s="1">
        <f>COUNTIF(表1[题目序号],表1[[#This Row],[题目序号]])</f>
        <v>1</v>
      </c>
      <c r="L41" s="5">
        <f t="shared" si="2"/>
        <v>613</v>
      </c>
      <c r="M41" s="6" t="s">
        <v>43</v>
      </c>
      <c r="N41" s="7" t="s">
        <v>155</v>
      </c>
      <c r="O41" s="5">
        <v>613</v>
      </c>
      <c r="P41" s="5">
        <f t="shared" si="1"/>
        <v>1</v>
      </c>
    </row>
    <row r="42" spans="1:16" ht="16.5" x14ac:dyDescent="0.35">
      <c r="A42" s="1">
        <v>614</v>
      </c>
      <c r="B42" s="1" t="s">
        <v>3</v>
      </c>
      <c r="C42" s="1">
        <v>1</v>
      </c>
      <c r="D42" s="1"/>
      <c r="E42" s="1">
        <f>COUNTIF(表1[题目序号],表1[[#This Row],[题目序号]])</f>
        <v>1</v>
      </c>
      <c r="L42" s="5">
        <f t="shared" si="2"/>
        <v>614</v>
      </c>
      <c r="M42" s="6" t="s">
        <v>141</v>
      </c>
      <c r="N42" s="7" t="s">
        <v>154</v>
      </c>
      <c r="O42" s="5">
        <v>614</v>
      </c>
      <c r="P42" s="5">
        <f t="shared" si="1"/>
        <v>1</v>
      </c>
    </row>
    <row r="43" spans="1:16" ht="16.5" x14ac:dyDescent="0.35">
      <c r="A43" s="1">
        <v>618</v>
      </c>
      <c r="B43" s="1" t="s">
        <v>4</v>
      </c>
      <c r="C43" s="1">
        <v>1</v>
      </c>
      <c r="D43" s="1"/>
      <c r="E43" s="1">
        <f>COUNTIF(表1[题目序号],表1[[#This Row],[题目序号]])</f>
        <v>1</v>
      </c>
      <c r="L43" s="5">
        <f t="shared" si="2"/>
        <v>615</v>
      </c>
      <c r="M43" s="6" t="s">
        <v>124</v>
      </c>
      <c r="N43" s="7" t="s">
        <v>156</v>
      </c>
      <c r="O43" s="5">
        <v>615</v>
      </c>
      <c r="P43" s="5">
        <f t="shared" si="1"/>
        <v>1</v>
      </c>
    </row>
    <row r="44" spans="1:16" ht="16.5" x14ac:dyDescent="0.35">
      <c r="A44" s="1">
        <v>619</v>
      </c>
      <c r="B44" s="1" t="s">
        <v>2</v>
      </c>
      <c r="C44" s="1">
        <v>1</v>
      </c>
      <c r="D44" s="1"/>
      <c r="E44" s="1">
        <f>COUNTIF(表1[题目序号],表1[[#This Row],[题目序号]])</f>
        <v>1</v>
      </c>
      <c r="L44" s="5">
        <f t="shared" si="2"/>
        <v>618</v>
      </c>
      <c r="M44" s="6" t="s">
        <v>62</v>
      </c>
      <c r="N44" s="7" t="s">
        <v>156</v>
      </c>
      <c r="O44" s="5">
        <v>618</v>
      </c>
      <c r="P44" s="5">
        <f t="shared" si="1"/>
        <v>1</v>
      </c>
    </row>
    <row r="45" spans="1:16" ht="16.5" x14ac:dyDescent="0.35">
      <c r="A45" s="1">
        <v>620</v>
      </c>
      <c r="B45" s="1" t="s">
        <v>2</v>
      </c>
      <c r="C45" s="1">
        <v>1</v>
      </c>
      <c r="D45" s="1"/>
      <c r="E45" s="1">
        <f>COUNTIF(表1[题目序号],表1[[#This Row],[题目序号]])</f>
        <v>1</v>
      </c>
      <c r="L45" s="5">
        <f t="shared" si="2"/>
        <v>619</v>
      </c>
      <c r="M45" s="6" t="s">
        <v>86</v>
      </c>
      <c r="N45" s="7" t="s">
        <v>155</v>
      </c>
      <c r="O45" s="5">
        <v>619</v>
      </c>
      <c r="P45" s="5">
        <f t="shared" si="1"/>
        <v>1</v>
      </c>
    </row>
    <row r="46" spans="1:16" ht="16.5" x14ac:dyDescent="0.35">
      <c r="A46" s="1">
        <v>627</v>
      </c>
      <c r="B46" s="1" t="s">
        <v>2</v>
      </c>
      <c r="C46" s="1">
        <v>1</v>
      </c>
      <c r="D46" s="1"/>
      <c r="E46" s="1">
        <f>COUNTIF(表1[题目序号],表1[[#This Row],[题目序号]])</f>
        <v>1</v>
      </c>
      <c r="L46" s="5">
        <f t="shared" si="2"/>
        <v>620</v>
      </c>
      <c r="M46" s="6" t="s">
        <v>101</v>
      </c>
      <c r="N46" s="7" t="s">
        <v>155</v>
      </c>
      <c r="O46" s="5">
        <v>620</v>
      </c>
      <c r="P46" s="5">
        <f t="shared" si="1"/>
        <v>1</v>
      </c>
    </row>
    <row r="47" spans="1:16" ht="15.5" x14ac:dyDescent="0.35">
      <c r="L47" s="5">
        <f t="shared" si="2"/>
        <v>626</v>
      </c>
      <c r="M47" s="6" t="s">
        <v>145</v>
      </c>
      <c r="N47" s="7" t="s">
        <v>154</v>
      </c>
      <c r="O47" s="5">
        <v>626</v>
      </c>
      <c r="P47" s="5">
        <f t="shared" si="1"/>
        <v>1</v>
      </c>
    </row>
    <row r="48" spans="1:16" ht="15.5" x14ac:dyDescent="0.35">
      <c r="L48" s="5">
        <f t="shared" si="2"/>
        <v>627</v>
      </c>
      <c r="M48" s="6" t="s">
        <v>64</v>
      </c>
      <c r="N48" s="7" t="s">
        <v>155</v>
      </c>
      <c r="O48" s="5">
        <v>627</v>
      </c>
      <c r="P48" s="5">
        <f t="shared" si="1"/>
        <v>1</v>
      </c>
    </row>
    <row r="49" spans="12:16" ht="15.5" x14ac:dyDescent="0.35">
      <c r="L49" s="5" t="e">
        <f t="shared" si="2"/>
        <v>#N/A</v>
      </c>
      <c r="M49" s="6" t="s">
        <v>39</v>
      </c>
      <c r="N49" s="7" t="s">
        <v>154</v>
      </c>
      <c r="O49" s="5">
        <v>1045</v>
      </c>
      <c r="P49" s="5">
        <v>1</v>
      </c>
    </row>
    <row r="50" spans="12:16" ht="15.5" x14ac:dyDescent="0.35">
      <c r="L50" s="5" t="e">
        <f t="shared" si="2"/>
        <v>#N/A</v>
      </c>
      <c r="M50" s="6" t="s">
        <v>134</v>
      </c>
      <c r="N50" s="7" t="s">
        <v>155</v>
      </c>
      <c r="O50" s="5">
        <v>1050</v>
      </c>
      <c r="P50" s="5">
        <v>1</v>
      </c>
    </row>
    <row r="51" spans="12:16" ht="15.5" x14ac:dyDescent="0.35">
      <c r="L51" s="5" t="e">
        <f t="shared" si="2"/>
        <v>#N/A</v>
      </c>
      <c r="M51" s="6" t="s">
        <v>111</v>
      </c>
      <c r="N51" s="7" t="s">
        <v>155</v>
      </c>
      <c r="O51" s="5">
        <v>1068</v>
      </c>
      <c r="P51" s="5">
        <v>1</v>
      </c>
    </row>
    <row r="52" spans="12:16" ht="15.5" x14ac:dyDescent="0.35">
      <c r="L52" s="5" t="e">
        <f t="shared" si="2"/>
        <v>#N/A</v>
      </c>
      <c r="M52" s="6" t="s">
        <v>92</v>
      </c>
      <c r="N52" s="7" t="s">
        <v>155</v>
      </c>
      <c r="O52" s="5">
        <v>1069</v>
      </c>
      <c r="P52" s="5">
        <v>1</v>
      </c>
    </row>
    <row r="53" spans="12:16" ht="15.5" x14ac:dyDescent="0.35">
      <c r="L53" s="5" t="e">
        <f t="shared" si="2"/>
        <v>#N/A</v>
      </c>
      <c r="M53" s="6" t="s">
        <v>143</v>
      </c>
      <c r="N53" s="7" t="s">
        <v>154</v>
      </c>
      <c r="O53" s="5">
        <v>1070</v>
      </c>
      <c r="P53" s="5">
        <v>1</v>
      </c>
    </row>
    <row r="54" spans="12:16" ht="15.5" x14ac:dyDescent="0.35">
      <c r="L54" s="5" t="e">
        <f t="shared" si="2"/>
        <v>#N/A</v>
      </c>
      <c r="M54" s="6" t="s">
        <v>47</v>
      </c>
      <c r="N54" s="7" t="s">
        <v>155</v>
      </c>
      <c r="O54" s="5">
        <v>1075</v>
      </c>
      <c r="P54" s="5">
        <v>1</v>
      </c>
    </row>
    <row r="55" spans="12:16" ht="15.5" x14ac:dyDescent="0.35">
      <c r="L55" s="5" t="e">
        <f t="shared" si="2"/>
        <v>#N/A</v>
      </c>
      <c r="M55" s="6" t="s">
        <v>115</v>
      </c>
      <c r="N55" s="7" t="s">
        <v>155</v>
      </c>
      <c r="O55" s="5">
        <v>1076</v>
      </c>
      <c r="P55" s="5">
        <v>1</v>
      </c>
    </row>
    <row r="56" spans="12:16" ht="15.5" x14ac:dyDescent="0.35">
      <c r="L56" s="5" t="e">
        <f t="shared" si="2"/>
        <v>#N/A</v>
      </c>
      <c r="M56" s="6" t="s">
        <v>94</v>
      </c>
      <c r="N56" s="7" t="s">
        <v>154</v>
      </c>
      <c r="O56" s="5">
        <v>1077</v>
      </c>
      <c r="P56" s="5">
        <v>1</v>
      </c>
    </row>
    <row r="57" spans="12:16" ht="15.5" x14ac:dyDescent="0.35">
      <c r="L57" s="5" t="e">
        <f t="shared" si="2"/>
        <v>#N/A</v>
      </c>
      <c r="M57" s="6" t="s">
        <v>59</v>
      </c>
      <c r="N57" s="7" t="s">
        <v>155</v>
      </c>
      <c r="O57" s="5">
        <v>1082</v>
      </c>
      <c r="P57" s="5">
        <v>1</v>
      </c>
    </row>
    <row r="58" spans="12:16" ht="15.5" x14ac:dyDescent="0.35">
      <c r="L58" s="5" t="e">
        <f t="shared" si="2"/>
        <v>#N/A</v>
      </c>
      <c r="M58" s="6" t="s">
        <v>110</v>
      </c>
      <c r="N58" s="7" t="s">
        <v>155</v>
      </c>
      <c r="O58" s="5">
        <v>1083</v>
      </c>
      <c r="P58" s="5">
        <v>1</v>
      </c>
    </row>
    <row r="59" spans="12:16" ht="15.5" x14ac:dyDescent="0.35">
      <c r="L59" s="5" t="e">
        <f t="shared" si="2"/>
        <v>#N/A</v>
      </c>
      <c r="M59" s="6" t="s">
        <v>48</v>
      </c>
      <c r="N59" s="7" t="s">
        <v>155</v>
      </c>
      <c r="O59" s="5">
        <v>1084</v>
      </c>
      <c r="P59" s="5">
        <v>1</v>
      </c>
    </row>
    <row r="60" spans="12:16" ht="15.5" x14ac:dyDescent="0.35">
      <c r="L60" s="5" t="e">
        <f t="shared" si="2"/>
        <v>#N/A</v>
      </c>
      <c r="M60" s="6" t="s">
        <v>51</v>
      </c>
      <c r="N60" s="7" t="s">
        <v>156</v>
      </c>
      <c r="O60" s="5">
        <v>1097</v>
      </c>
      <c r="P60" s="5">
        <v>1</v>
      </c>
    </row>
    <row r="61" spans="12:16" ht="15.5" x14ac:dyDescent="0.35">
      <c r="L61" s="5" t="e">
        <f t="shared" si="2"/>
        <v>#N/A</v>
      </c>
      <c r="M61" s="6" t="s">
        <v>102</v>
      </c>
      <c r="N61" s="7" t="s">
        <v>154</v>
      </c>
      <c r="O61" s="5">
        <v>1098</v>
      </c>
      <c r="P61" s="5">
        <v>1</v>
      </c>
    </row>
    <row r="62" spans="12:16" ht="15.5" x14ac:dyDescent="0.35">
      <c r="L62" s="5" t="e">
        <f t="shared" si="2"/>
        <v>#N/A</v>
      </c>
      <c r="M62" s="6" t="s">
        <v>95</v>
      </c>
      <c r="N62" s="7" t="s">
        <v>154</v>
      </c>
      <c r="O62" s="5">
        <v>1107</v>
      </c>
      <c r="P62" s="5">
        <v>1</v>
      </c>
    </row>
    <row r="63" spans="12:16" ht="15.5" x14ac:dyDescent="0.35">
      <c r="L63" s="5" t="e">
        <f t="shared" si="2"/>
        <v>#N/A</v>
      </c>
      <c r="M63" s="6" t="s">
        <v>60</v>
      </c>
      <c r="N63" s="7" t="s">
        <v>154</v>
      </c>
      <c r="O63" s="5">
        <v>1112</v>
      </c>
      <c r="P63" s="5">
        <v>1</v>
      </c>
    </row>
    <row r="64" spans="12:16" ht="15.5" x14ac:dyDescent="0.35">
      <c r="L64" s="5" t="e">
        <f t="shared" si="2"/>
        <v>#N/A</v>
      </c>
      <c r="M64" s="6" t="s">
        <v>33</v>
      </c>
      <c r="N64" s="7" t="s">
        <v>155</v>
      </c>
      <c r="O64" s="5">
        <v>1113</v>
      </c>
      <c r="P64" s="5">
        <v>1</v>
      </c>
    </row>
    <row r="65" spans="12:16" ht="15.5" x14ac:dyDescent="0.35">
      <c r="L65" s="5" t="e">
        <f t="shared" si="2"/>
        <v>#N/A</v>
      </c>
      <c r="M65" s="6" t="s">
        <v>24</v>
      </c>
      <c r="N65" s="7" t="s">
        <v>154</v>
      </c>
      <c r="O65" s="5">
        <v>1126</v>
      </c>
      <c r="P65" s="5">
        <v>1</v>
      </c>
    </row>
    <row r="66" spans="12:16" ht="15.5" x14ac:dyDescent="0.35">
      <c r="L66" s="5" t="e">
        <f t="shared" si="2"/>
        <v>#N/A</v>
      </c>
      <c r="M66" s="6" t="s">
        <v>46</v>
      </c>
      <c r="N66" s="7" t="s">
        <v>156</v>
      </c>
      <c r="O66" s="5">
        <v>1127</v>
      </c>
      <c r="P66" s="5">
        <v>1</v>
      </c>
    </row>
    <row r="67" spans="12:16" ht="15.5" x14ac:dyDescent="0.35">
      <c r="L67" s="5" t="e">
        <f t="shared" ref="L67:L98" si="3">VLOOKUP(O67,$A:$A,1,0)</f>
        <v>#N/A</v>
      </c>
      <c r="M67" s="6" t="s">
        <v>129</v>
      </c>
      <c r="N67" s="7" t="s">
        <v>154</v>
      </c>
      <c r="O67" s="5">
        <v>1132</v>
      </c>
      <c r="P67" s="5">
        <v>1</v>
      </c>
    </row>
    <row r="68" spans="12:16" ht="15.5" x14ac:dyDescent="0.35">
      <c r="L68" s="5" t="e">
        <f t="shared" si="3"/>
        <v>#N/A</v>
      </c>
      <c r="M68" s="6" t="s">
        <v>35</v>
      </c>
      <c r="N68" s="7" t="s">
        <v>155</v>
      </c>
      <c r="O68" s="5">
        <v>1141</v>
      </c>
      <c r="P68" s="5">
        <v>1</v>
      </c>
    </row>
    <row r="69" spans="12:16" ht="15.5" x14ac:dyDescent="0.35">
      <c r="L69" s="5" t="e">
        <f t="shared" si="3"/>
        <v>#N/A</v>
      </c>
      <c r="M69" s="6" t="s">
        <v>38</v>
      </c>
      <c r="N69" s="7" t="s">
        <v>155</v>
      </c>
      <c r="O69" s="5">
        <v>1142</v>
      </c>
      <c r="P69" s="5">
        <v>1</v>
      </c>
    </row>
    <row r="70" spans="12:16" ht="15.5" x14ac:dyDescent="0.35">
      <c r="L70" s="5" t="e">
        <f t="shared" si="3"/>
        <v>#N/A</v>
      </c>
      <c r="M70" s="6" t="s">
        <v>87</v>
      </c>
      <c r="N70" s="7" t="s">
        <v>155</v>
      </c>
      <c r="O70" s="5">
        <v>1148</v>
      </c>
      <c r="P70" s="5">
        <v>1</v>
      </c>
    </row>
    <row r="71" spans="12:16" ht="15.5" x14ac:dyDescent="0.35">
      <c r="L71" s="5" t="e">
        <f t="shared" si="3"/>
        <v>#N/A</v>
      </c>
      <c r="M71" s="6" t="s">
        <v>91</v>
      </c>
      <c r="N71" s="7" t="s">
        <v>154</v>
      </c>
      <c r="O71" s="5">
        <v>1149</v>
      </c>
      <c r="P71" s="5">
        <v>1</v>
      </c>
    </row>
    <row r="72" spans="12:16" ht="15.5" x14ac:dyDescent="0.35">
      <c r="L72" s="5" t="e">
        <f t="shared" si="3"/>
        <v>#N/A</v>
      </c>
      <c r="M72" s="6" t="s">
        <v>120</v>
      </c>
      <c r="N72" s="7" t="s">
        <v>154</v>
      </c>
      <c r="O72" s="5">
        <v>1158</v>
      </c>
      <c r="P72" s="5">
        <v>1</v>
      </c>
    </row>
    <row r="73" spans="12:16" ht="15.5" x14ac:dyDescent="0.35">
      <c r="L73" s="5" t="e">
        <f t="shared" si="3"/>
        <v>#N/A</v>
      </c>
      <c r="M73" s="6" t="s">
        <v>121</v>
      </c>
      <c r="N73" s="7" t="s">
        <v>156</v>
      </c>
      <c r="O73" s="5">
        <v>1159</v>
      </c>
      <c r="P73" s="5">
        <v>1</v>
      </c>
    </row>
    <row r="74" spans="12:16" ht="15.5" x14ac:dyDescent="0.35">
      <c r="L74" s="5" t="e">
        <f t="shared" si="3"/>
        <v>#N/A</v>
      </c>
      <c r="M74" s="6" t="s">
        <v>153</v>
      </c>
      <c r="N74" s="7" t="s">
        <v>154</v>
      </c>
      <c r="O74" s="5">
        <v>1164</v>
      </c>
      <c r="P74" s="5">
        <v>1</v>
      </c>
    </row>
    <row r="75" spans="12:16" ht="15.5" x14ac:dyDescent="0.35">
      <c r="L75" s="5" t="e">
        <f t="shared" si="3"/>
        <v>#N/A</v>
      </c>
      <c r="M75" s="6" t="s">
        <v>116</v>
      </c>
      <c r="N75" s="7" t="s">
        <v>155</v>
      </c>
      <c r="O75" s="5">
        <v>1173</v>
      </c>
      <c r="P75" s="5">
        <v>1</v>
      </c>
    </row>
    <row r="76" spans="12:16" ht="15.5" x14ac:dyDescent="0.35">
      <c r="L76" s="5" t="e">
        <f t="shared" si="3"/>
        <v>#N/A</v>
      </c>
      <c r="M76" s="6" t="s">
        <v>113</v>
      </c>
      <c r="N76" s="7" t="s">
        <v>154</v>
      </c>
      <c r="O76" s="5">
        <v>1174</v>
      </c>
      <c r="P76" s="5">
        <v>1</v>
      </c>
    </row>
    <row r="77" spans="12:16" ht="15.5" x14ac:dyDescent="0.35">
      <c r="L77" s="5" t="e">
        <f t="shared" si="3"/>
        <v>#N/A</v>
      </c>
      <c r="M77" s="6" t="s">
        <v>100</v>
      </c>
      <c r="N77" s="7" t="s">
        <v>155</v>
      </c>
      <c r="O77" s="5">
        <v>1179</v>
      </c>
      <c r="P77" s="5">
        <v>1</v>
      </c>
    </row>
    <row r="78" spans="12:16" ht="15.5" x14ac:dyDescent="0.35">
      <c r="L78" s="5" t="e">
        <f t="shared" si="3"/>
        <v>#N/A</v>
      </c>
      <c r="M78" s="6" t="s">
        <v>151</v>
      </c>
      <c r="N78" s="7" t="s">
        <v>154</v>
      </c>
      <c r="O78" s="5">
        <v>1193</v>
      </c>
      <c r="P78" s="5">
        <v>1</v>
      </c>
    </row>
    <row r="79" spans="12:16" ht="15.5" x14ac:dyDescent="0.35">
      <c r="L79" s="5" t="e">
        <f t="shared" si="3"/>
        <v>#N/A</v>
      </c>
      <c r="M79" s="6" t="s">
        <v>144</v>
      </c>
      <c r="N79" s="7" t="s">
        <v>156</v>
      </c>
      <c r="O79" s="5">
        <v>1194</v>
      </c>
      <c r="P79" s="5">
        <v>1</v>
      </c>
    </row>
    <row r="80" spans="12:16" ht="15.5" x14ac:dyDescent="0.35">
      <c r="L80" s="5" t="e">
        <f t="shared" si="3"/>
        <v>#N/A</v>
      </c>
      <c r="M80" s="6" t="s">
        <v>128</v>
      </c>
      <c r="N80" s="7" t="s">
        <v>154</v>
      </c>
      <c r="O80" s="5">
        <v>1204</v>
      </c>
      <c r="P80" s="5">
        <v>1</v>
      </c>
    </row>
    <row r="81" spans="12:16" ht="15.5" x14ac:dyDescent="0.35">
      <c r="L81" s="5" t="e">
        <f t="shared" si="3"/>
        <v>#N/A</v>
      </c>
      <c r="M81" s="6" t="s">
        <v>77</v>
      </c>
      <c r="N81" s="7" t="s">
        <v>154</v>
      </c>
      <c r="O81" s="5">
        <v>1205</v>
      </c>
      <c r="P81" s="5">
        <v>1</v>
      </c>
    </row>
    <row r="82" spans="12:16" ht="15.5" x14ac:dyDescent="0.35">
      <c r="L82" s="5" t="e">
        <f t="shared" si="3"/>
        <v>#N/A</v>
      </c>
      <c r="M82" s="6" t="s">
        <v>138</v>
      </c>
      <c r="N82" s="7" t="s">
        <v>155</v>
      </c>
      <c r="O82" s="5">
        <v>1211</v>
      </c>
      <c r="P82" s="5">
        <v>1</v>
      </c>
    </row>
    <row r="83" spans="12:16" ht="15.5" x14ac:dyDescent="0.35">
      <c r="L83" s="5" t="e">
        <f t="shared" si="3"/>
        <v>#N/A</v>
      </c>
      <c r="M83" s="6" t="s">
        <v>108</v>
      </c>
      <c r="N83" s="7" t="s">
        <v>154</v>
      </c>
      <c r="O83" s="5">
        <v>1212</v>
      </c>
      <c r="P83" s="5">
        <v>1</v>
      </c>
    </row>
    <row r="84" spans="12:16" ht="15.5" x14ac:dyDescent="0.35">
      <c r="L84" s="5" t="e">
        <f t="shared" si="3"/>
        <v>#N/A</v>
      </c>
      <c r="M84" s="12" t="s">
        <v>66</v>
      </c>
      <c r="N84" s="13" t="s">
        <v>156</v>
      </c>
      <c r="O84" s="14">
        <v>1225</v>
      </c>
      <c r="P84" s="14">
        <v>1</v>
      </c>
    </row>
    <row r="85" spans="12:16" ht="15.5" x14ac:dyDescent="0.35">
      <c r="L85" s="5" t="e">
        <f t="shared" si="3"/>
        <v>#N/A</v>
      </c>
      <c r="M85" s="12" t="s">
        <v>99</v>
      </c>
      <c r="N85" s="13" t="s">
        <v>155</v>
      </c>
      <c r="O85" s="14">
        <v>1241</v>
      </c>
      <c r="P85" s="14">
        <v>1</v>
      </c>
    </row>
    <row r="86" spans="12:16" ht="15.5" x14ac:dyDescent="0.35">
      <c r="L86" s="5" t="e">
        <f t="shared" si="3"/>
        <v>#N/A</v>
      </c>
      <c r="M86" s="12" t="s">
        <v>117</v>
      </c>
      <c r="N86" s="13" t="s">
        <v>155</v>
      </c>
      <c r="O86" s="14">
        <v>1251</v>
      </c>
      <c r="P86" s="14">
        <v>1</v>
      </c>
    </row>
    <row r="87" spans="12:16" ht="15.5" x14ac:dyDescent="0.35">
      <c r="L87" s="5" t="e">
        <f t="shared" si="3"/>
        <v>#N/A</v>
      </c>
      <c r="M87" s="12" t="s">
        <v>137</v>
      </c>
      <c r="N87" s="13" t="s">
        <v>154</v>
      </c>
      <c r="O87" s="14">
        <v>1264</v>
      </c>
      <c r="P87" s="14">
        <v>1</v>
      </c>
    </row>
    <row r="88" spans="12:16" ht="15.5" x14ac:dyDescent="0.35">
      <c r="L88" s="5" t="e">
        <f t="shared" si="3"/>
        <v>#N/A</v>
      </c>
      <c r="M88" s="12" t="s">
        <v>104</v>
      </c>
      <c r="N88" s="13" t="s">
        <v>154</v>
      </c>
      <c r="O88" s="14">
        <v>1270</v>
      </c>
      <c r="P88" s="14">
        <v>1</v>
      </c>
    </row>
    <row r="89" spans="12:16" ht="15.5" x14ac:dyDescent="0.35">
      <c r="L89" s="5" t="e">
        <f t="shared" si="3"/>
        <v>#N/A</v>
      </c>
      <c r="M89" s="15" t="s">
        <v>122</v>
      </c>
      <c r="N89" s="16" t="s">
        <v>155</v>
      </c>
      <c r="O89" s="17">
        <v>1280</v>
      </c>
      <c r="P89" s="17">
        <v>1</v>
      </c>
    </row>
    <row r="90" spans="12:16" ht="15.5" x14ac:dyDescent="0.35">
      <c r="L90" s="5" t="e">
        <f t="shared" si="3"/>
        <v>#N/A</v>
      </c>
      <c r="M90" s="12" t="s">
        <v>148</v>
      </c>
      <c r="N90" s="13" t="s">
        <v>154</v>
      </c>
      <c r="O90" s="14">
        <v>1285</v>
      </c>
      <c r="P90" s="14">
        <v>1</v>
      </c>
    </row>
    <row r="91" spans="12:16" ht="15.5" x14ac:dyDescent="0.35">
      <c r="L91" s="5" t="e">
        <f t="shared" si="3"/>
        <v>#N/A</v>
      </c>
      <c r="M91" s="12" t="s">
        <v>82</v>
      </c>
      <c r="N91" s="13" t="s">
        <v>155</v>
      </c>
      <c r="O91" s="14">
        <v>1294</v>
      </c>
      <c r="P91" s="14">
        <v>1</v>
      </c>
    </row>
    <row r="92" spans="12:16" ht="15.5" x14ac:dyDescent="0.35">
      <c r="L92" s="5" t="e">
        <f t="shared" si="3"/>
        <v>#N/A</v>
      </c>
      <c r="M92" s="12" t="s">
        <v>30</v>
      </c>
      <c r="N92" s="13" t="s">
        <v>155</v>
      </c>
      <c r="O92" s="14">
        <v>1303</v>
      </c>
      <c r="P92" s="14">
        <v>1</v>
      </c>
    </row>
    <row r="93" spans="12:16" ht="15.5" x14ac:dyDescent="0.35">
      <c r="L93" s="5" t="e">
        <f t="shared" si="3"/>
        <v>#N/A</v>
      </c>
      <c r="M93" s="6" t="s">
        <v>22</v>
      </c>
      <c r="N93" s="7" t="s">
        <v>154</v>
      </c>
      <c r="O93" s="5">
        <v>1308</v>
      </c>
      <c r="P93" s="5">
        <v>1</v>
      </c>
    </row>
    <row r="94" spans="12:16" ht="15.5" x14ac:dyDescent="0.35">
      <c r="L94" s="5" t="e">
        <f t="shared" si="3"/>
        <v>#N/A</v>
      </c>
      <c r="M94" s="6" t="s">
        <v>107</v>
      </c>
      <c r="N94" s="7" t="s">
        <v>154</v>
      </c>
      <c r="O94" s="5">
        <v>1321</v>
      </c>
      <c r="P94" s="5">
        <v>1</v>
      </c>
    </row>
    <row r="95" spans="12:16" ht="15.5" x14ac:dyDescent="0.35">
      <c r="L95" s="5" t="e">
        <f t="shared" si="3"/>
        <v>#N/A</v>
      </c>
      <c r="M95" s="6" t="s">
        <v>65</v>
      </c>
      <c r="N95" s="7" t="s">
        <v>155</v>
      </c>
      <c r="O95" s="5">
        <v>1322</v>
      </c>
      <c r="P95" s="5">
        <v>1</v>
      </c>
    </row>
    <row r="96" spans="12:16" ht="15.5" x14ac:dyDescent="0.35">
      <c r="L96" s="5" t="e">
        <f t="shared" si="3"/>
        <v>#N/A</v>
      </c>
      <c r="M96" s="6" t="s">
        <v>147</v>
      </c>
      <c r="N96" s="7" t="s">
        <v>155</v>
      </c>
      <c r="O96" s="5">
        <v>1327</v>
      </c>
      <c r="P96" s="5">
        <v>1</v>
      </c>
    </row>
    <row r="97" spans="12:16" ht="15.5" x14ac:dyDescent="0.35">
      <c r="L97" s="5" t="e">
        <f t="shared" si="3"/>
        <v>#N/A</v>
      </c>
      <c r="M97" s="6" t="s">
        <v>28</v>
      </c>
      <c r="N97" s="7" t="s">
        <v>156</v>
      </c>
      <c r="O97" s="5">
        <v>1336</v>
      </c>
      <c r="P97" s="5">
        <v>1</v>
      </c>
    </row>
    <row r="98" spans="12:16" ht="15.5" x14ac:dyDescent="0.35">
      <c r="L98" s="5" t="e">
        <f t="shared" si="3"/>
        <v>#N/A</v>
      </c>
      <c r="M98" s="6" t="s">
        <v>26</v>
      </c>
      <c r="N98" s="7" t="s">
        <v>154</v>
      </c>
      <c r="O98" s="5">
        <v>1341</v>
      </c>
      <c r="P98" s="5">
        <v>1</v>
      </c>
    </row>
    <row r="99" spans="12:16" ht="15.5" x14ac:dyDescent="0.35">
      <c r="L99" s="5" t="e">
        <f t="shared" ref="L99:L134" si="4">VLOOKUP(O99,$A:$A,1,0)</f>
        <v>#N/A</v>
      </c>
      <c r="M99" s="6" t="s">
        <v>69</v>
      </c>
      <c r="N99" s="7" t="s">
        <v>155</v>
      </c>
      <c r="O99" s="5">
        <v>1350</v>
      </c>
      <c r="P99" s="5">
        <v>1</v>
      </c>
    </row>
    <row r="100" spans="12:16" ht="15.5" x14ac:dyDescent="0.35">
      <c r="L100" s="5" t="e">
        <f t="shared" si="4"/>
        <v>#N/A</v>
      </c>
      <c r="M100" s="6" t="s">
        <v>149</v>
      </c>
      <c r="N100" s="7" t="s">
        <v>154</v>
      </c>
      <c r="O100" s="5">
        <v>1355</v>
      </c>
      <c r="P100" s="5">
        <v>1</v>
      </c>
    </row>
    <row r="101" spans="12:16" ht="15.5" x14ac:dyDescent="0.35">
      <c r="L101" s="5" t="e">
        <f t="shared" si="4"/>
        <v>#N/A</v>
      </c>
      <c r="M101" s="6" t="s">
        <v>52</v>
      </c>
      <c r="N101" s="7" t="s">
        <v>154</v>
      </c>
      <c r="O101" s="5">
        <v>1364</v>
      </c>
      <c r="P101" s="5">
        <v>1</v>
      </c>
    </row>
    <row r="102" spans="12:16" ht="15.5" x14ac:dyDescent="0.35">
      <c r="L102" s="5" t="e">
        <f t="shared" si="4"/>
        <v>#N/A</v>
      </c>
      <c r="M102" s="6" t="s">
        <v>49</v>
      </c>
      <c r="N102" s="7" t="s">
        <v>156</v>
      </c>
      <c r="O102" s="5">
        <v>1369</v>
      </c>
      <c r="P102" s="5">
        <v>1</v>
      </c>
    </row>
    <row r="103" spans="12:16" ht="15.5" x14ac:dyDescent="0.35">
      <c r="L103" s="5" t="e">
        <f t="shared" si="4"/>
        <v>#N/A</v>
      </c>
      <c r="M103" s="6" t="s">
        <v>70</v>
      </c>
      <c r="N103" s="7" t="s">
        <v>155</v>
      </c>
      <c r="O103" s="5">
        <v>1378</v>
      </c>
      <c r="P103" s="5">
        <v>1</v>
      </c>
    </row>
    <row r="104" spans="12:16" ht="15.5" x14ac:dyDescent="0.35">
      <c r="L104" s="5" t="e">
        <f t="shared" si="4"/>
        <v>#N/A</v>
      </c>
      <c r="M104" s="6" t="s">
        <v>29</v>
      </c>
      <c r="N104" s="7" t="s">
        <v>156</v>
      </c>
      <c r="O104" s="5">
        <v>1384</v>
      </c>
      <c r="P104" s="5">
        <v>1</v>
      </c>
    </row>
    <row r="105" spans="12:16" ht="15.5" x14ac:dyDescent="0.35">
      <c r="L105" s="5" t="e">
        <f t="shared" si="4"/>
        <v>#N/A</v>
      </c>
      <c r="M105" s="6" t="s">
        <v>25</v>
      </c>
      <c r="N105" s="7" t="s">
        <v>154</v>
      </c>
      <c r="O105" s="5">
        <v>1393</v>
      </c>
      <c r="P105" s="5">
        <v>1</v>
      </c>
    </row>
    <row r="106" spans="12:16" ht="15.5" x14ac:dyDescent="0.35">
      <c r="L106" s="5" t="e">
        <f t="shared" si="4"/>
        <v>#N/A</v>
      </c>
      <c r="M106" s="6" t="s">
        <v>23</v>
      </c>
      <c r="N106" s="7" t="s">
        <v>154</v>
      </c>
      <c r="O106" s="5">
        <v>1398</v>
      </c>
      <c r="P106" s="5">
        <v>1</v>
      </c>
    </row>
    <row r="107" spans="12:16" ht="15.5" x14ac:dyDescent="0.35">
      <c r="L107" s="5" t="e">
        <f t="shared" si="4"/>
        <v>#N/A</v>
      </c>
      <c r="M107" s="6" t="s">
        <v>106</v>
      </c>
      <c r="N107" s="7" t="s">
        <v>155</v>
      </c>
      <c r="O107" s="5">
        <v>1407</v>
      </c>
      <c r="P107" s="5">
        <v>1</v>
      </c>
    </row>
    <row r="108" spans="12:16" ht="15.5" x14ac:dyDescent="0.35">
      <c r="L108" s="5" t="e">
        <f t="shared" si="4"/>
        <v>#N/A</v>
      </c>
      <c r="M108" s="6" t="s">
        <v>34</v>
      </c>
      <c r="N108" s="7" t="s">
        <v>156</v>
      </c>
      <c r="O108" s="5">
        <v>1412</v>
      </c>
      <c r="P108" s="5">
        <v>1</v>
      </c>
    </row>
    <row r="109" spans="12:16" ht="15.5" x14ac:dyDescent="0.35">
      <c r="L109" s="5" t="e">
        <f t="shared" si="4"/>
        <v>#N/A</v>
      </c>
      <c r="M109" s="6" t="s">
        <v>75</v>
      </c>
      <c r="N109" s="7" t="s">
        <v>154</v>
      </c>
      <c r="O109" s="5">
        <v>1421</v>
      </c>
      <c r="P109" s="5">
        <v>1</v>
      </c>
    </row>
    <row r="110" spans="12:16" ht="15.5" x14ac:dyDescent="0.35">
      <c r="L110" s="5" t="e">
        <f t="shared" si="4"/>
        <v>#N/A</v>
      </c>
      <c r="M110" s="6" t="s">
        <v>118</v>
      </c>
      <c r="N110" s="7" t="s">
        <v>155</v>
      </c>
      <c r="O110" s="5">
        <v>1435</v>
      </c>
      <c r="P110" s="5">
        <v>1</v>
      </c>
    </row>
    <row r="111" spans="12:16" ht="15.5" x14ac:dyDescent="0.35">
      <c r="L111" s="5" t="e">
        <f t="shared" si="4"/>
        <v>#N/A</v>
      </c>
      <c r="M111" s="6" t="s">
        <v>130</v>
      </c>
      <c r="N111" s="7" t="s">
        <v>154</v>
      </c>
      <c r="O111" s="5">
        <v>1440</v>
      </c>
      <c r="P111" s="5">
        <v>1</v>
      </c>
    </row>
    <row r="112" spans="12:16" ht="15.5" x14ac:dyDescent="0.35">
      <c r="L112" s="5" t="e">
        <f t="shared" si="4"/>
        <v>#N/A</v>
      </c>
      <c r="M112" s="6" t="s">
        <v>135</v>
      </c>
      <c r="N112" s="7" t="s">
        <v>154</v>
      </c>
      <c r="O112" s="5">
        <v>1445</v>
      </c>
      <c r="P112" s="5">
        <v>1</v>
      </c>
    </row>
    <row r="113" spans="12:16" ht="15.5" x14ac:dyDescent="0.35">
      <c r="L113" s="5" t="e">
        <f t="shared" si="4"/>
        <v>#N/A</v>
      </c>
      <c r="M113" s="6" t="s">
        <v>61</v>
      </c>
      <c r="N113" s="7" t="s">
        <v>154</v>
      </c>
      <c r="O113" s="5">
        <v>1454</v>
      </c>
      <c r="P113" s="5">
        <v>1</v>
      </c>
    </row>
    <row r="114" spans="12:16" ht="15.5" x14ac:dyDescent="0.35">
      <c r="L114" s="5" t="e">
        <f t="shared" si="4"/>
        <v>#N/A</v>
      </c>
      <c r="M114" s="6" t="s">
        <v>133</v>
      </c>
      <c r="N114" s="7" t="s">
        <v>154</v>
      </c>
      <c r="O114" s="5">
        <v>1459</v>
      </c>
      <c r="P114" s="5">
        <v>1</v>
      </c>
    </row>
    <row r="115" spans="12:16" ht="15.5" x14ac:dyDescent="0.35">
      <c r="L115" s="5" t="e">
        <f t="shared" si="4"/>
        <v>#N/A</v>
      </c>
      <c r="M115" s="6" t="s">
        <v>105</v>
      </c>
      <c r="N115" s="7" t="s">
        <v>154</v>
      </c>
      <c r="O115" s="5">
        <v>1468</v>
      </c>
      <c r="P115" s="5">
        <v>1</v>
      </c>
    </row>
    <row r="116" spans="12:16" ht="15.5" x14ac:dyDescent="0.35">
      <c r="L116" s="5" t="e">
        <f t="shared" si="4"/>
        <v>#N/A</v>
      </c>
      <c r="M116" s="6" t="s">
        <v>71</v>
      </c>
      <c r="N116" s="7" t="s">
        <v>156</v>
      </c>
      <c r="O116" s="5">
        <v>1479</v>
      </c>
      <c r="P116" s="5">
        <v>1</v>
      </c>
    </row>
    <row r="117" spans="12:16" ht="15.5" x14ac:dyDescent="0.35">
      <c r="L117" s="5" t="e">
        <f t="shared" si="4"/>
        <v>#N/A</v>
      </c>
      <c r="M117" s="6" t="s">
        <v>85</v>
      </c>
      <c r="N117" s="7" t="s">
        <v>155</v>
      </c>
      <c r="O117" s="5">
        <v>1484</v>
      </c>
      <c r="P117" s="5">
        <v>1</v>
      </c>
    </row>
    <row r="118" spans="12:16" ht="15.5" x14ac:dyDescent="0.35">
      <c r="L118" s="5" t="e">
        <f t="shared" si="4"/>
        <v>#N/A</v>
      </c>
      <c r="M118" s="6" t="s">
        <v>32</v>
      </c>
      <c r="N118" s="7" t="s">
        <v>155</v>
      </c>
      <c r="O118" s="5">
        <v>1495</v>
      </c>
      <c r="P118" s="5">
        <v>1</v>
      </c>
    </row>
    <row r="119" spans="12:16" ht="15.5" x14ac:dyDescent="0.35">
      <c r="L119" s="5" t="e">
        <f t="shared" si="4"/>
        <v>#N/A</v>
      </c>
      <c r="M119" s="6" t="s">
        <v>84</v>
      </c>
      <c r="N119" s="7" t="s">
        <v>154</v>
      </c>
      <c r="O119" s="5">
        <v>1501</v>
      </c>
      <c r="P119" s="5">
        <v>1</v>
      </c>
    </row>
    <row r="120" spans="12:16" ht="15.5" x14ac:dyDescent="0.35">
      <c r="L120" s="5" t="e">
        <f t="shared" si="4"/>
        <v>#N/A</v>
      </c>
      <c r="M120" s="6" t="s">
        <v>142</v>
      </c>
      <c r="N120" s="7" t="s">
        <v>155</v>
      </c>
      <c r="O120" s="5">
        <v>1511</v>
      </c>
      <c r="P120" s="5">
        <v>1</v>
      </c>
    </row>
    <row r="121" spans="12:16" ht="15.5" x14ac:dyDescent="0.35">
      <c r="L121" s="5" t="e">
        <f t="shared" si="4"/>
        <v>#N/A</v>
      </c>
      <c r="M121" s="6" t="s">
        <v>31</v>
      </c>
      <c r="N121" s="7" t="s">
        <v>155</v>
      </c>
      <c r="O121" s="5">
        <v>1517</v>
      </c>
      <c r="P121" s="5">
        <v>1</v>
      </c>
    </row>
    <row r="122" spans="12:16" ht="15.5" x14ac:dyDescent="0.35">
      <c r="L122" s="5" t="e">
        <f t="shared" si="4"/>
        <v>#N/A</v>
      </c>
      <c r="M122" s="6" t="s">
        <v>125</v>
      </c>
      <c r="N122" s="7" t="s">
        <v>155</v>
      </c>
      <c r="O122" s="5">
        <v>1527</v>
      </c>
      <c r="P122" s="5">
        <v>1</v>
      </c>
    </row>
    <row r="123" spans="12:16" ht="15.5" x14ac:dyDescent="0.35">
      <c r="L123" s="5" t="e">
        <f t="shared" si="4"/>
        <v>#N/A</v>
      </c>
      <c r="M123" s="6" t="s">
        <v>146</v>
      </c>
      <c r="N123" s="7" t="s">
        <v>154</v>
      </c>
      <c r="O123" s="5">
        <v>1532</v>
      </c>
      <c r="P123" s="5">
        <v>1</v>
      </c>
    </row>
    <row r="124" spans="12:16" ht="15.5" x14ac:dyDescent="0.35">
      <c r="L124" s="5" t="e">
        <f t="shared" si="4"/>
        <v>#N/A</v>
      </c>
      <c r="M124" s="6" t="s">
        <v>72</v>
      </c>
      <c r="N124" s="7" t="s">
        <v>155</v>
      </c>
      <c r="O124" s="5">
        <v>1543</v>
      </c>
      <c r="P124" s="5">
        <v>1</v>
      </c>
    </row>
    <row r="125" spans="12:16" ht="15.5" x14ac:dyDescent="0.35">
      <c r="L125" s="5" t="e">
        <f t="shared" si="4"/>
        <v>#N/A</v>
      </c>
      <c r="M125" s="6" t="s">
        <v>81</v>
      </c>
      <c r="N125" s="7" t="s">
        <v>154</v>
      </c>
      <c r="O125" s="5">
        <v>1549</v>
      </c>
      <c r="P125" s="5">
        <v>1</v>
      </c>
    </row>
    <row r="126" spans="12:16" ht="15.5" x14ac:dyDescent="0.35">
      <c r="L126" s="5" t="e">
        <f t="shared" si="4"/>
        <v>#N/A</v>
      </c>
      <c r="M126" s="6" t="s">
        <v>36</v>
      </c>
      <c r="N126" s="7" t="s">
        <v>154</v>
      </c>
      <c r="O126" s="5">
        <v>1555</v>
      </c>
      <c r="P126" s="5">
        <v>1</v>
      </c>
    </row>
    <row r="127" spans="12:16" ht="15.5" x14ac:dyDescent="0.35">
      <c r="L127" s="5" t="e">
        <f t="shared" si="4"/>
        <v>#N/A</v>
      </c>
      <c r="M127" s="6" t="s">
        <v>53</v>
      </c>
      <c r="N127" s="7" t="s">
        <v>155</v>
      </c>
      <c r="O127" s="5">
        <v>1565</v>
      </c>
      <c r="P127" s="5">
        <v>1</v>
      </c>
    </row>
    <row r="128" spans="12:16" ht="15.5" x14ac:dyDescent="0.35">
      <c r="L128" s="5" t="e">
        <f t="shared" si="4"/>
        <v>#N/A</v>
      </c>
      <c r="M128" s="6" t="s">
        <v>103</v>
      </c>
      <c r="N128" s="7" t="s">
        <v>155</v>
      </c>
      <c r="O128" s="5">
        <v>1571</v>
      </c>
      <c r="P128" s="5">
        <v>1</v>
      </c>
    </row>
    <row r="129" spans="12:16" ht="15.5" x14ac:dyDescent="0.35">
      <c r="L129" s="5" t="e">
        <f t="shared" si="4"/>
        <v>#N/A</v>
      </c>
      <c r="M129" s="6" t="s">
        <v>44</v>
      </c>
      <c r="N129" s="7" t="s">
        <v>155</v>
      </c>
      <c r="O129" s="5">
        <v>1581</v>
      </c>
      <c r="P129" s="5">
        <v>1</v>
      </c>
    </row>
    <row r="130" spans="12:16" ht="15.5" x14ac:dyDescent="0.35">
      <c r="L130" s="5" t="e">
        <f t="shared" si="4"/>
        <v>#N/A</v>
      </c>
      <c r="M130" s="6" t="s">
        <v>80</v>
      </c>
      <c r="N130" s="7" t="s">
        <v>155</v>
      </c>
      <c r="O130" s="5">
        <v>1587</v>
      </c>
      <c r="P130" s="5">
        <v>1</v>
      </c>
    </row>
    <row r="131" spans="12:16" ht="15.5" x14ac:dyDescent="0.35">
      <c r="L131" s="5" t="e">
        <f t="shared" si="4"/>
        <v>#N/A</v>
      </c>
      <c r="M131" s="6" t="s">
        <v>131</v>
      </c>
      <c r="N131" s="7" t="s">
        <v>154</v>
      </c>
      <c r="O131" s="5">
        <v>1596</v>
      </c>
      <c r="P131" s="5">
        <v>1</v>
      </c>
    </row>
    <row r="132" spans="12:16" ht="15.5" x14ac:dyDescent="0.35">
      <c r="L132" s="5" t="e">
        <f t="shared" si="4"/>
        <v>#N/A</v>
      </c>
      <c r="M132" s="6" t="s">
        <v>27</v>
      </c>
      <c r="N132" s="7" t="s">
        <v>155</v>
      </c>
      <c r="O132" s="5">
        <v>1607</v>
      </c>
      <c r="P132" s="5">
        <v>1</v>
      </c>
    </row>
    <row r="133" spans="12:16" ht="15.5" x14ac:dyDescent="0.35">
      <c r="L133" s="5" t="e">
        <f t="shared" si="4"/>
        <v>#N/A</v>
      </c>
      <c r="M133" s="6" t="s">
        <v>112</v>
      </c>
      <c r="N133" s="7" t="s">
        <v>154</v>
      </c>
      <c r="O133" s="5">
        <v>1613</v>
      </c>
      <c r="P133" s="5">
        <v>1</v>
      </c>
    </row>
    <row r="134" spans="12:16" ht="15.5" x14ac:dyDescent="0.35">
      <c r="L134" s="5" t="e">
        <f t="shared" si="4"/>
        <v>#N/A</v>
      </c>
      <c r="M134" s="6" t="s">
        <v>123</v>
      </c>
      <c r="N134" s="7" t="s">
        <v>155</v>
      </c>
      <c r="O134" s="5">
        <v>1623</v>
      </c>
      <c r="P134" s="5">
        <v>1</v>
      </c>
    </row>
  </sheetData>
  <phoneticPr fontId="2" type="noConversion"/>
  <conditionalFormatting sqref="B3:B46">
    <cfRule type="expression" dxfId="28" priority="7">
      <formula>IF(C3=-1,TRUE,FALSE)</formula>
    </cfRule>
    <cfRule type="expression" dxfId="27" priority="9">
      <formula>IF(C3=1,TRUE,FALSE)</formula>
    </cfRule>
  </conditionalFormatting>
  <conditionalFormatting sqref="I2:K2">
    <cfRule type="colorScale" priority="8">
      <colorScale>
        <cfvo type="num" val="0"/>
        <cfvo type="num" val="1"/>
        <color theme="0"/>
        <color rgb="FF00B050"/>
      </colorScale>
    </cfRule>
  </conditionalFormatting>
  <conditionalFormatting sqref="E3:E46">
    <cfRule type="cellIs" dxfId="26" priority="6" operator="greaterThan">
      <formula>1.5</formula>
    </cfRule>
  </conditionalFormatting>
  <conditionalFormatting sqref="L3:L134">
    <cfRule type="expression" dxfId="25" priority="1">
      <formula>IF(P3=1,TRUE,FALSE)</formula>
    </cfRule>
    <cfRule type="expression" dxfId="24" priority="5">
      <formula>IF(L3=O3,TRUE,flase)</formula>
    </cfRule>
  </conditionalFormatting>
  <conditionalFormatting sqref="O1:O1048576">
    <cfRule type="duplicateValues" dxfId="23" priority="4"/>
  </conditionalFormatting>
  <conditionalFormatting sqref="U2">
    <cfRule type="colorScale" priority="3">
      <colorScale>
        <cfvo type="num" val="0"/>
        <cfvo type="num" val="1"/>
        <color theme="0"/>
        <color rgb="FF00B050"/>
      </colorScale>
    </cfRule>
  </conditionalFormatting>
  <conditionalFormatting sqref="P1:P1048576">
    <cfRule type="cellIs" dxfId="22" priority="2" operator="equal">
      <formula>-1</formula>
    </cfRule>
  </conditionalFormatting>
  <dataValidations count="1">
    <dataValidation type="list" allowBlank="1" showInputMessage="1" showErrorMessage="1" sqref="C3:C46" xr:uid="{5EB16A4B-6099-49D7-B70E-5EC86C8AF9DE}">
      <formula1>"0,1,-1"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78A0-CFF7-4D70-9715-45494131A79E}">
  <dimension ref="A1:E4"/>
  <sheetViews>
    <sheetView workbookViewId="0">
      <selection activeCell="E5" sqref="E5"/>
    </sheetView>
  </sheetViews>
  <sheetFormatPr defaultRowHeight="14" x14ac:dyDescent="0.3"/>
  <cols>
    <col min="1" max="2" width="9.9140625" customWidth="1"/>
    <col min="4" max="4" width="12.33203125" customWidth="1"/>
  </cols>
  <sheetData>
    <row r="1" spans="1:5" ht="16.5" x14ac:dyDescent="0.3">
      <c r="A1" s="1" t="s">
        <v>8</v>
      </c>
      <c r="B1" s="1" t="s">
        <v>9</v>
      </c>
      <c r="D1" s="1" t="s">
        <v>12</v>
      </c>
      <c r="E1" s="1" t="s">
        <v>16</v>
      </c>
    </row>
    <row r="2" spans="1:5" ht="16.5" x14ac:dyDescent="0.3">
      <c r="A2" s="1" t="s">
        <v>2</v>
      </c>
      <c r="B2" s="1" t="s">
        <v>6</v>
      </c>
      <c r="D2" s="1">
        <v>1</v>
      </c>
      <c r="E2" s="1" t="s">
        <v>17</v>
      </c>
    </row>
    <row r="3" spans="1:5" ht="16.5" x14ac:dyDescent="0.3">
      <c r="A3" s="1" t="s">
        <v>3</v>
      </c>
      <c r="B3" s="1" t="s">
        <v>7</v>
      </c>
      <c r="D3" s="1">
        <v>-1</v>
      </c>
      <c r="E3" s="1" t="s">
        <v>18</v>
      </c>
    </row>
    <row r="4" spans="1:5" ht="16.5" x14ac:dyDescent="0.3">
      <c r="A4" s="1" t="s">
        <v>4</v>
      </c>
      <c r="B4" s="1" t="s">
        <v>5</v>
      </c>
      <c r="D4" s="1">
        <v>0</v>
      </c>
      <c r="E4" s="1" t="s">
        <v>19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LeetCode_SQL_difficult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Cicero</cp:lastModifiedBy>
  <dcterms:created xsi:type="dcterms:W3CDTF">2015-06-05T18:19:34Z</dcterms:created>
  <dcterms:modified xsi:type="dcterms:W3CDTF">2021-11-30T00:44:58Z</dcterms:modified>
</cp:coreProperties>
</file>