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i unidad\SGC INTECCON COLOMBIA\3 ._Servicio_de_calibración\Registros\GESTION ASEG METRO\Registros\VERIFICACIÓN DE MÉTODOS\CHL-001 VERIFICACIÓN DEL METODO DE LUXOMETROS\"/>
    </mc:Choice>
  </mc:AlternateContent>
  <xr:revisionPtr revIDLastSave="0" documentId="13_ncr:1_{B43E88B4-9F19-4DF8-9C48-76EB43561A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ngo 200 p1" sheetId="34" r:id="rId1"/>
    <sheet name="Rango 200 p2" sheetId="33" r:id="rId2"/>
    <sheet name="Rango 2k p1" sheetId="18" r:id="rId3"/>
    <sheet name="Rango 2k p2" sheetId="23" r:id="rId4"/>
    <sheet name="Rango 20k p1" sheetId="20" r:id="rId5"/>
    <sheet name="Rango 20K p2" sheetId="24" r:id="rId6"/>
    <sheet name="Rango 200K p1" sheetId="27" r:id="rId7"/>
    <sheet name="Rango 200K p2" sheetId="28" r:id="rId8"/>
    <sheet name="Datos Anova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34" l="1"/>
  <c r="B19" i="34"/>
  <c r="B18" i="34"/>
  <c r="B19" i="33"/>
  <c r="B18" i="33"/>
  <c r="B20" i="33" s="1"/>
  <c r="B19" i="28" l="1"/>
  <c r="B18" i="28"/>
  <c r="B20" i="28" s="1"/>
  <c r="B19" i="27"/>
  <c r="B18" i="27"/>
  <c r="B20" i="27" s="1"/>
  <c r="B19" i="24" l="1"/>
  <c r="B18" i="24"/>
  <c r="B20" i="24" s="1"/>
  <c r="B20" i="23"/>
  <c r="B19" i="23"/>
  <c r="B18" i="23"/>
  <c r="B19" i="20" l="1"/>
  <c r="B18" i="20"/>
  <c r="B20" i="20" s="1"/>
  <c r="B19" i="18"/>
  <c r="B18" i="18"/>
  <c r="B20" i="18" s="1"/>
  <c r="P33" i="2" l="1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Q32" i="2"/>
  <c r="P3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Q22" i="2"/>
  <c r="P2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Q12" i="2"/>
  <c r="P12" i="2"/>
  <c r="P3" i="2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Q2" i="2"/>
  <c r="P2" i="2"/>
</calcChain>
</file>

<file path=xl/sharedStrings.xml><?xml version="1.0" encoding="utf-8"?>
<sst xmlns="http://schemas.openxmlformats.org/spreadsheetml/2006/main" count="243" uniqueCount="43">
  <si>
    <t>Factor</t>
  </si>
  <si>
    <t>Henry</t>
  </si>
  <si>
    <t>David</t>
  </si>
  <si>
    <t>Total</t>
  </si>
  <si>
    <t>Operario R&amp;R</t>
  </si>
  <si>
    <t>RESUMEN</t>
  </si>
  <si>
    <t>Grupos</t>
  </si>
  <si>
    <t>Cuenta</t>
  </si>
  <si>
    <t>Suma</t>
  </si>
  <si>
    <t>Promedio</t>
  </si>
  <si>
    <t>Varianza</t>
  </si>
  <si>
    <t>Columna 1</t>
  </si>
  <si>
    <t>Columna 2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</si>
  <si>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</si>
  <si>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</si>
  <si>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</si>
  <si>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</si>
  <si>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</si>
  <si>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</si>
  <si>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</si>
  <si>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</si>
  <si>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</si>
  <si>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Sr=</t>
  </si>
  <si>
    <t>Repetibilidad</t>
  </si>
  <si>
    <t>Si=</t>
  </si>
  <si>
    <t>Reproducibilidad</t>
  </si>
  <si>
    <t>SI=</t>
  </si>
  <si>
    <t>Precisión Intermedia</t>
  </si>
  <si>
    <t>Rango 200</t>
  </si>
  <si>
    <t>Rango 2k</t>
  </si>
  <si>
    <t>Rango 20K</t>
  </si>
  <si>
    <t>#</t>
  </si>
  <si>
    <t>Rango 200K</t>
  </si>
  <si>
    <t>Análisis de Precisión intermedia  R&amp;R</t>
  </si>
  <si>
    <t>ANÁLISIS DE VARIANZA  (Alpha 5%) ( nivel de significancia del  95%)</t>
  </si>
  <si>
    <t>punto 2</t>
  </si>
  <si>
    <t>Análisis de varianza de un factor  ANOVA Rango 200 punto 2</t>
  </si>
  <si>
    <t>Análisis de varianza de un factor  ANOVA Rango 2K punto 1</t>
  </si>
  <si>
    <t>Análisis de varianza de un factor  ANOVA Rango 2K punto 2</t>
  </si>
  <si>
    <t>Análisis de varianza de un factor  ANOVA Rango 20K punto 1</t>
  </si>
  <si>
    <t>Análisis de varianza de un factor  ANOVA Rango 20K punto 2</t>
  </si>
  <si>
    <t>Análisis de varianza de un factor  ANOVA Rango 200K punto 1</t>
  </si>
  <si>
    <t>Análisis de varianza de un factor  ANOVA Rango 200K punto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</si>
</sst>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4" xfId="0" applyFont="1" applyBorder="1"/>
    <xf numFmtId="0" fontId="0" fillId="0" borderId="4" xfId="0" applyBorder="1"/>
    <xf numFmtId="0" fontId="0" fillId="3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164" fontId="0" fillId="0" borderId="0" xfId="0" applyNumberFormat="1" applyFill="1" applyBorder="1" applyAlignment="1"/>
    <xf numFmtId="2" fontId="0" fillId="0" borderId="0" xfId="0" applyNumberFormat="1" applyFill="1" applyBorder="1" applyAlignment="1"/>
    <xf numFmtId="164" fontId="0" fillId="0" borderId="0" xfId="0" applyNumberFormat="1"/>
    <xf numFmtId="164" fontId="1" fillId="0" borderId="4" xfId="0" applyNumberFormat="1" applyFont="1" applyBorder="1"/>
    <xf numFmtId="2" fontId="0" fillId="0" borderId="2" xfId="0" applyNumberFormat="1" applyFill="1" applyBorder="1" applyAlignment="1"/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2" fontId="0" fillId="0" borderId="0" xfId="0" applyNumberFormat="1"/>
    <xf numFmtId="2" fontId="1" fillId="0" borderId="4" xfId="0" applyNumberFormat="1" applyFont="1" applyBorder="1"/>
    <xf numFmtId="2" fontId="0" fillId="0" borderId="0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164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F92B-3893-42DE-B28F-000C9A52A3F3}">
  <dimension ref="A1:G20"/>
  <sheetViews>
    <sheetView tabSelected="1" topLeftCell="A9" zoomScale="145" zoomScaleNormal="145" workbookViewId="0">
      <selection activeCell="E19" sqref="E19"/>
    </sheetView>
  </sheetViews>
  <sheetFormatPr baseColWidth="10" defaultRowHeight="15" x14ac:dyDescent="0.25"/>
  <sheetData>
    <row r="1" spans="1:7" x14ac:dyDescent="0.25">
      <c r="A1" s="12" t="s">
        <v>36</v>
      </c>
    </row>
    <row r="3" spans="1:7" ht="15.75" thickBot="1" x14ac:dyDescent="0.3">
      <c r="A3" s="12" t="s">
        <v>5</v>
      </c>
    </row>
    <row r="4" spans="1:7" x14ac:dyDescent="0.25">
      <c r="A4" s="9" t="s">
        <v>6</v>
      </c>
      <c r="B4" s="9" t="s">
        <v>7</v>
      </c>
      <c r="C4" s="9" t="s">
        <v>8</v>
      </c>
      <c r="D4" s="9" t="s">
        <v>9</v>
      </c>
      <c r="E4" s="9" t="s">
        <v>10</v>
      </c>
    </row>
    <row r="5" spans="1:7" x14ac:dyDescent="0.25">
      <c r="A5" s="7" t="s">
        <v>11</v>
      </c>
      <c r="B5" s="7">
        <v>10</v>
      </c>
      <c r="C5" s="7">
        <v>490.9</v>
      </c>
      <c r="D5" s="7">
        <v>49.089999999999996</v>
      </c>
      <c r="E5" s="7">
        <v>7.6666666666668831E-3</v>
      </c>
    </row>
    <row r="6" spans="1:7" ht="15.75" thickBot="1" x14ac:dyDescent="0.3">
      <c r="A6" s="8" t="s">
        <v>12</v>
      </c>
      <c r="B6" s="8">
        <v>10</v>
      </c>
      <c r="C6" s="8">
        <v>491.09999999999997</v>
      </c>
      <c r="D6" s="8">
        <v>49.11</v>
      </c>
      <c r="E6" s="8">
        <v>7.6666666666668848E-3</v>
      </c>
    </row>
    <row r="9" spans="1:7" ht="15.75" thickBot="1" x14ac:dyDescent="0.3">
      <c r="A9" s="12" t="s">
        <v>34</v>
      </c>
    </row>
    <row r="10" spans="1:7" x14ac:dyDescent="0.25">
      <c r="A10" s="9" t="s">
        <v>13</v>
      </c>
      <c r="B10" s="9" t="s">
        <v>14</v>
      </c>
      <c r="C10" s="9" t="s">
        <v>15</v>
      </c>
      <c r="D10" s="9" t="s">
        <v>16</v>
      </c>
      <c r="E10" s="9" t="s">
        <v>17</v>
      </c>
      <c r="F10" s="9" t="s">
        <v>18</v>
      </c>
      <c r="G10" s="9" t="s">
        <v>19</v>
      </c>
    </row>
    <row r="11" spans="1:7" x14ac:dyDescent="0.25">
      <c r="A11" s="7" t="s">
        <v>20</v>
      </c>
      <c r="B11" s="7">
        <v>2.000000000000085E-3</v>
      </c>
      <c r="C11" s="7">
        <v>1</v>
      </c>
      <c r="D11" s="7">
        <v>2.000000000000085E-3</v>
      </c>
      <c r="E11" s="7">
        <v>0.26086956521739502</v>
      </c>
      <c r="F11" s="7">
        <v>0.61573050808777507</v>
      </c>
      <c r="G11" s="7">
        <v>4.4138734191705664</v>
      </c>
    </row>
    <row r="12" spans="1:7" x14ac:dyDescent="0.25">
      <c r="A12" s="7" t="s">
        <v>21</v>
      </c>
      <c r="B12" s="7">
        <v>0.1380000000000039</v>
      </c>
      <c r="C12" s="7">
        <v>18</v>
      </c>
      <c r="D12" s="7">
        <v>7.6666666666668831E-3</v>
      </c>
      <c r="E12" s="7"/>
      <c r="F12" s="7"/>
      <c r="G12" s="7"/>
    </row>
    <row r="13" spans="1:7" x14ac:dyDescent="0.25">
      <c r="A13" s="7"/>
      <c r="B13" s="7"/>
      <c r="C13" s="7"/>
      <c r="D13" s="7"/>
      <c r="E13" s="7"/>
      <c r="F13" s="7"/>
      <c r="G13" s="7"/>
    </row>
    <row r="14" spans="1:7" ht="15.75" thickBot="1" x14ac:dyDescent="0.3">
      <c r="A14" s="8" t="s">
        <v>3</v>
      </c>
      <c r="B14" s="8">
        <v>0.14000000000000398</v>
      </c>
      <c r="C14" s="8">
        <v>19</v>
      </c>
      <c r="D14" s="8"/>
      <c r="E14" s="8"/>
      <c r="F14" s="8"/>
      <c r="G14" s="8"/>
    </row>
    <row r="16" spans="1:7" x14ac:dyDescent="0.25">
      <c r="A16" s="12" t="s">
        <v>33</v>
      </c>
    </row>
    <row r="18" spans="1:7" x14ac:dyDescent="0.25">
      <c r="A18" t="s">
        <v>22</v>
      </c>
      <c r="B18" s="20">
        <f>SQRT(D12)</f>
        <v>8.7559503577092551E-2</v>
      </c>
      <c r="C18" t="s">
        <v>23</v>
      </c>
    </row>
    <row r="19" spans="1:7" x14ac:dyDescent="0.25">
      <c r="A19" t="s">
        <v>24</v>
      </c>
      <c r="B19" s="20">
        <f>SQRT(ABS(D11-D12)/C14)</f>
        <v>1.7269789055894533E-2</v>
      </c>
      <c r="C19" t="s">
        <v>25</v>
      </c>
    </row>
    <row r="20" spans="1:7" x14ac:dyDescent="0.25">
      <c r="A20" s="13" t="s">
        <v>26</v>
      </c>
      <c r="B20" s="21">
        <f>SQRT(SUMSQ(B18:B19))</f>
        <v>8.924635724051698E-2</v>
      </c>
      <c r="C20" s="13" t="s">
        <v>27</v>
      </c>
      <c r="D20" s="14"/>
      <c r="E20" s="14"/>
      <c r="F20" s="14"/>
      <c r="G2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86FF-85CF-40A6-A237-30C972B5C857}">
  <dimension ref="A1:G20"/>
  <sheetViews>
    <sheetView zoomScale="145" zoomScaleNormal="145" workbookViewId="0">
      <selection activeCell="B16" sqref="B16"/>
    </sheetView>
  </sheetViews>
  <sheetFormatPr baseColWidth="10" defaultRowHeight="15" x14ac:dyDescent="0.25"/>
  <sheetData>
    <row r="1" spans="1:7" x14ac:dyDescent="0.25">
      <c r="A1" s="12" t="s">
        <v>36</v>
      </c>
    </row>
    <row r="3" spans="1:7" ht="15.75" thickBot="1" x14ac:dyDescent="0.3">
      <c r="A3" s="12" t="s">
        <v>5</v>
      </c>
    </row>
    <row r="4" spans="1:7" x14ac:dyDescent="0.25">
      <c r="A4" s="9" t="s">
        <v>6</v>
      </c>
      <c r="B4" s="9" t="s">
        <v>7</v>
      </c>
      <c r="C4" s="9" t="s">
        <v>8</v>
      </c>
      <c r="D4" s="9" t="s">
        <v>9</v>
      </c>
      <c r="E4" s="9" t="s">
        <v>10</v>
      </c>
    </row>
    <row r="5" spans="1:7" x14ac:dyDescent="0.25">
      <c r="A5" s="7" t="s">
        <v>11</v>
      </c>
      <c r="B5" s="7">
        <v>10</v>
      </c>
      <c r="C5" s="7">
        <v>1942.7000000000003</v>
      </c>
      <c r="D5" s="23">
        <v>194.27000000000004</v>
      </c>
      <c r="E5" s="18">
        <v>1.344444444444506E-2</v>
      </c>
    </row>
    <row r="6" spans="1:7" ht="15.75" thickBot="1" x14ac:dyDescent="0.3">
      <c r="A6" s="8" t="s">
        <v>12</v>
      </c>
      <c r="B6" s="8">
        <v>10</v>
      </c>
      <c r="C6" s="8">
        <v>1942.9000000000003</v>
      </c>
      <c r="D6" s="24">
        <v>194.29000000000002</v>
      </c>
      <c r="E6" s="33">
        <v>1.4333333333334676E-2</v>
      </c>
    </row>
    <row r="9" spans="1:7" ht="15.75" thickBot="1" x14ac:dyDescent="0.3">
      <c r="A9" s="12" t="s">
        <v>34</v>
      </c>
    </row>
    <row r="10" spans="1:7" x14ac:dyDescent="0.25">
      <c r="A10" s="9" t="s">
        <v>13</v>
      </c>
      <c r="B10" s="9" t="s">
        <v>14</v>
      </c>
      <c r="C10" s="9" t="s">
        <v>15</v>
      </c>
      <c r="D10" s="9" t="s">
        <v>16</v>
      </c>
      <c r="E10" s="9" t="s">
        <v>17</v>
      </c>
      <c r="F10" s="9" t="s">
        <v>18</v>
      </c>
      <c r="G10" s="9" t="s">
        <v>19</v>
      </c>
    </row>
    <row r="11" spans="1:7" x14ac:dyDescent="0.25">
      <c r="A11" s="7" t="s">
        <v>20</v>
      </c>
      <c r="B11" s="7">
        <v>1.9999999999991136E-3</v>
      </c>
      <c r="C11" s="7">
        <v>1</v>
      </c>
      <c r="D11" s="7">
        <v>1.9999999999991136E-3</v>
      </c>
      <c r="E11" s="7">
        <v>0.14399999999992602</v>
      </c>
      <c r="F11" s="19">
        <v>0.70877617378910596</v>
      </c>
      <c r="G11" s="19">
        <v>4.4138734191705664</v>
      </c>
    </row>
    <row r="12" spans="1:7" x14ac:dyDescent="0.25">
      <c r="A12" s="7" t="s">
        <v>21</v>
      </c>
      <c r="B12" s="7">
        <v>0.25000000000001765</v>
      </c>
      <c r="C12" s="7">
        <v>18</v>
      </c>
      <c r="D12" s="18">
        <v>1.388888888888987E-2</v>
      </c>
      <c r="E12" s="7"/>
      <c r="F12" s="7"/>
      <c r="G12" s="7"/>
    </row>
    <row r="13" spans="1:7" x14ac:dyDescent="0.25">
      <c r="A13" s="7"/>
      <c r="B13" s="7"/>
      <c r="C13" s="7"/>
      <c r="D13" s="7"/>
      <c r="E13" s="7"/>
      <c r="F13" s="7"/>
      <c r="G13" s="7"/>
    </row>
    <row r="14" spans="1:7" ht="15.75" thickBot="1" x14ac:dyDescent="0.3">
      <c r="A14" s="8" t="s">
        <v>3</v>
      </c>
      <c r="B14" s="22">
        <v>0.25200000000001677</v>
      </c>
      <c r="C14" s="8">
        <v>19</v>
      </c>
      <c r="D14" s="8"/>
      <c r="E14" s="8"/>
      <c r="F14" s="8"/>
      <c r="G14" s="8"/>
    </row>
    <row r="16" spans="1:7" x14ac:dyDescent="0.25">
      <c r="A16" s="12" t="s">
        <v>33</v>
      </c>
    </row>
    <row r="18" spans="1:7" x14ac:dyDescent="0.25">
      <c r="A18" t="s">
        <v>22</v>
      </c>
      <c r="B18" s="25">
        <f>SQRT(D12)</f>
        <v>0.11785113019776208</v>
      </c>
      <c r="C18" t="s">
        <v>23</v>
      </c>
    </row>
    <row r="19" spans="1:7" x14ac:dyDescent="0.25">
      <c r="A19" t="s">
        <v>24</v>
      </c>
      <c r="B19" s="25">
        <f>SQRT(ABS(D11-D12)/C14)</f>
        <v>2.5014615610721366E-2</v>
      </c>
      <c r="C19" t="s">
        <v>25</v>
      </c>
    </row>
    <row r="20" spans="1:7" x14ac:dyDescent="0.25">
      <c r="A20" s="13" t="s">
        <v>26</v>
      </c>
      <c r="B20" s="26">
        <f>SQRT(SUMSQ(B18:B19))</f>
        <v>0.12047663625384805</v>
      </c>
      <c r="C20" s="13" t="s">
        <v>27</v>
      </c>
      <c r="D20" s="14"/>
      <c r="E20" s="14"/>
      <c r="F20" s="14"/>
      <c r="G2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4226-EFFB-4473-8A0F-861BCD8015DE}">
  <dimension ref="A1:G20"/>
  <sheetViews>
    <sheetView zoomScale="130" zoomScaleNormal="130" workbookViewId="0">
      <selection activeCell="B20" sqref="B20"/>
    </sheetView>
  </sheetViews>
  <sheetFormatPr baseColWidth="10" defaultRowHeight="15" x14ac:dyDescent="0.25"/>
  <cols>
    <col min="1" max="1" width="25.7109375" customWidth="1"/>
    <col min="2" max="2" width="19" bestFit="1" customWidth="1"/>
    <col min="3" max="3" width="19.5703125" bestFit="1" customWidth="1"/>
    <col min="4" max="4" width="25.42578125" bestFit="1" customWidth="1"/>
    <col min="5" max="5" width="9.42578125" bestFit="1" customWidth="1"/>
    <col min="6" max="6" width="12.7109375" bestFit="1" customWidth="1"/>
    <col min="7" max="7" width="18" bestFit="1" customWidth="1"/>
  </cols>
  <sheetData>
    <row r="1" spans="1:7" x14ac:dyDescent="0.25">
      <c r="A1" s="12" t="s">
        <v>37</v>
      </c>
    </row>
    <row r="3" spans="1:7" ht="15.75" thickBot="1" x14ac:dyDescent="0.3">
      <c r="A3" s="12" t="s">
        <v>5</v>
      </c>
    </row>
    <row r="4" spans="1:7" x14ac:dyDescent="0.25">
      <c r="A4" s="9" t="s">
        <v>6</v>
      </c>
      <c r="B4" s="9" t="s">
        <v>7</v>
      </c>
      <c r="C4" s="9" t="s">
        <v>8</v>
      </c>
      <c r="D4" s="9" t="s">
        <v>9</v>
      </c>
      <c r="E4" s="9" t="s">
        <v>10</v>
      </c>
    </row>
    <row r="5" spans="1:7" x14ac:dyDescent="0.25">
      <c r="A5" s="11" t="s">
        <v>11</v>
      </c>
      <c r="B5" s="11">
        <v>10</v>
      </c>
      <c r="C5" s="11">
        <v>2417</v>
      </c>
      <c r="D5" s="11">
        <v>241.7</v>
      </c>
      <c r="E5" s="27">
        <v>0.67777777777777781</v>
      </c>
      <c r="F5" s="10"/>
      <c r="G5" s="10"/>
    </row>
    <row r="6" spans="1:7" ht="15.75" thickBot="1" x14ac:dyDescent="0.3">
      <c r="A6" s="28" t="s">
        <v>12</v>
      </c>
      <c r="B6" s="28">
        <v>10</v>
      </c>
      <c r="C6" s="28">
        <v>2415</v>
      </c>
      <c r="D6" s="28">
        <v>241.5</v>
      </c>
      <c r="E6" s="29">
        <v>0.27777777777777779</v>
      </c>
      <c r="F6" s="10"/>
      <c r="G6" s="10"/>
    </row>
    <row r="7" spans="1:7" x14ac:dyDescent="0.25">
      <c r="A7" s="10"/>
      <c r="B7" s="10"/>
      <c r="C7" s="10"/>
      <c r="D7" s="10"/>
      <c r="E7" s="10"/>
      <c r="F7" s="10"/>
      <c r="G7" s="10"/>
    </row>
    <row r="8" spans="1:7" x14ac:dyDescent="0.25">
      <c r="A8" s="10"/>
      <c r="B8" s="10"/>
      <c r="C8" s="10"/>
      <c r="D8" s="10"/>
      <c r="E8" s="10"/>
      <c r="F8" s="10"/>
      <c r="G8" s="10"/>
    </row>
    <row r="9" spans="1:7" ht="15.75" thickBot="1" x14ac:dyDescent="0.3">
      <c r="A9" s="12" t="s">
        <v>34</v>
      </c>
      <c r="B9" s="10"/>
      <c r="C9" s="10"/>
      <c r="D9" s="10"/>
      <c r="E9" s="10"/>
      <c r="F9" s="10"/>
      <c r="G9" s="10"/>
    </row>
    <row r="10" spans="1:7" x14ac:dyDescent="0.25">
      <c r="A10" s="9" t="s">
        <v>13</v>
      </c>
      <c r="B10" s="9" t="s">
        <v>14</v>
      </c>
      <c r="C10" s="9" t="s">
        <v>15</v>
      </c>
      <c r="D10" s="9" t="s">
        <v>16</v>
      </c>
      <c r="E10" s="9" t="s">
        <v>17</v>
      </c>
      <c r="F10" s="9" t="s">
        <v>18</v>
      </c>
      <c r="G10" s="9" t="s">
        <v>19</v>
      </c>
    </row>
    <row r="11" spans="1:7" x14ac:dyDescent="0.25">
      <c r="A11" s="11" t="s">
        <v>20</v>
      </c>
      <c r="B11" s="11">
        <v>0.19999999999999751</v>
      </c>
      <c r="C11" s="11">
        <v>1</v>
      </c>
      <c r="D11" s="27">
        <v>0.19999999999999751</v>
      </c>
      <c r="E11" s="27">
        <v>0.41860465116278545</v>
      </c>
      <c r="F11" s="27">
        <v>0.52579969954816685</v>
      </c>
      <c r="G11" s="27">
        <v>4.4138734191705664</v>
      </c>
    </row>
    <row r="12" spans="1:7" x14ac:dyDescent="0.25">
      <c r="A12" s="11" t="s">
        <v>21</v>
      </c>
      <c r="B12" s="11">
        <v>8.6000000000000014</v>
      </c>
      <c r="C12" s="11">
        <v>18</v>
      </c>
      <c r="D12" s="27">
        <v>0.47777777777777786</v>
      </c>
      <c r="E12" s="27"/>
      <c r="F12" s="27"/>
      <c r="G12" s="27"/>
    </row>
    <row r="13" spans="1:7" x14ac:dyDescent="0.25">
      <c r="A13" s="11"/>
      <c r="B13" s="11"/>
      <c r="C13" s="11"/>
      <c r="D13" s="11"/>
      <c r="E13" s="11"/>
      <c r="F13" s="11"/>
      <c r="G13" s="11"/>
    </row>
    <row r="14" spans="1:7" ht="15.75" thickBot="1" x14ac:dyDescent="0.3">
      <c r="A14" s="28" t="s">
        <v>3</v>
      </c>
      <c r="B14" s="28">
        <v>8.7999999999999989</v>
      </c>
      <c r="C14" s="28">
        <v>19</v>
      </c>
      <c r="D14" s="28"/>
      <c r="E14" s="28"/>
      <c r="F14" s="28"/>
      <c r="G14" s="28"/>
    </row>
    <row r="16" spans="1:7" x14ac:dyDescent="0.25">
      <c r="A16" s="12" t="s">
        <v>33</v>
      </c>
    </row>
    <row r="18" spans="1:7" x14ac:dyDescent="0.25">
      <c r="A18" t="s">
        <v>22</v>
      </c>
      <c r="B18" s="25">
        <f>SQRT(D12)</f>
        <v>0.69121471177759075</v>
      </c>
      <c r="C18" t="s">
        <v>23</v>
      </c>
    </row>
    <row r="19" spans="1:7" x14ac:dyDescent="0.25">
      <c r="A19" t="s">
        <v>24</v>
      </c>
      <c r="B19" s="25">
        <f>SQRT(ABS(D11-D12)/C14)</f>
        <v>0.12091270835166917</v>
      </c>
      <c r="C19" t="s">
        <v>25</v>
      </c>
    </row>
    <row r="20" spans="1:7" x14ac:dyDescent="0.25">
      <c r="A20" s="13" t="s">
        <v>26</v>
      </c>
      <c r="B20" s="26">
        <f>SQRT(SUMSQ(B18:B19))</f>
        <v>0.7017105249450899</v>
      </c>
      <c r="C20" s="13" t="s">
        <v>27</v>
      </c>
      <c r="D20" s="14"/>
      <c r="E20" s="14"/>
      <c r="F20" s="14"/>
      <c r="G2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A101-C1AB-4A96-8046-7732905461DB}">
  <dimension ref="A1:G20"/>
  <sheetViews>
    <sheetView zoomScale="145" zoomScaleNormal="145" workbookViewId="0">
      <selection activeCell="C21" sqref="C21"/>
    </sheetView>
  </sheetViews>
  <sheetFormatPr baseColWidth="10" defaultRowHeight="15" x14ac:dyDescent="0.25"/>
  <sheetData>
    <row r="1" spans="1:7" x14ac:dyDescent="0.25">
      <c r="A1" s="12" t="s">
        <v>38</v>
      </c>
    </row>
    <row r="3" spans="1:7" ht="15.75" thickBot="1" x14ac:dyDescent="0.3">
      <c r="A3" s="12" t="s">
        <v>5</v>
      </c>
    </row>
    <row r="4" spans="1:7" x14ac:dyDescent="0.25">
      <c r="A4" s="9" t="s">
        <v>6</v>
      </c>
      <c r="B4" s="9" t="s">
        <v>7</v>
      </c>
      <c r="C4" s="9" t="s">
        <v>8</v>
      </c>
      <c r="D4" s="9" t="s">
        <v>9</v>
      </c>
      <c r="E4" s="9" t="s">
        <v>10</v>
      </c>
    </row>
    <row r="5" spans="1:7" x14ac:dyDescent="0.25">
      <c r="A5" s="7" t="s">
        <v>11</v>
      </c>
      <c r="B5" s="7">
        <v>10</v>
      </c>
      <c r="C5" s="7">
        <v>19770</v>
      </c>
      <c r="D5" s="7">
        <v>1977</v>
      </c>
      <c r="E5" s="7">
        <v>0.66666666666666663</v>
      </c>
    </row>
    <row r="6" spans="1:7" ht="15.75" thickBot="1" x14ac:dyDescent="0.3">
      <c r="A6" s="8" t="s">
        <v>12</v>
      </c>
      <c r="B6" s="8">
        <v>10</v>
      </c>
      <c r="C6" s="8">
        <v>19767</v>
      </c>
      <c r="D6" s="8">
        <v>1976.7</v>
      </c>
      <c r="E6" s="8">
        <v>0.90000000000000013</v>
      </c>
    </row>
    <row r="9" spans="1:7" ht="15.75" thickBot="1" x14ac:dyDescent="0.3">
      <c r="A9" s="12" t="s">
        <v>34</v>
      </c>
    </row>
    <row r="10" spans="1:7" x14ac:dyDescent="0.25">
      <c r="A10" s="9" t="s">
        <v>13</v>
      </c>
      <c r="B10" s="9" t="s">
        <v>14</v>
      </c>
      <c r="C10" s="9" t="s">
        <v>15</v>
      </c>
      <c r="D10" s="9" t="s">
        <v>16</v>
      </c>
      <c r="E10" s="9" t="s">
        <v>17</v>
      </c>
      <c r="F10" s="9" t="s">
        <v>18</v>
      </c>
      <c r="G10" s="9" t="s">
        <v>19</v>
      </c>
    </row>
    <row r="11" spans="1:7" x14ac:dyDescent="0.25">
      <c r="A11" s="7" t="s">
        <v>20</v>
      </c>
      <c r="B11" s="7">
        <v>0.45000000000000107</v>
      </c>
      <c r="C11" s="7">
        <v>1</v>
      </c>
      <c r="D11" s="7">
        <v>0.45000000000000107</v>
      </c>
      <c r="E11" s="7">
        <v>0.57446808510638425</v>
      </c>
      <c r="F11" s="7">
        <v>0.45829788292634721</v>
      </c>
      <c r="G11" s="7">
        <v>4.4138734191705664</v>
      </c>
    </row>
    <row r="12" spans="1:7" x14ac:dyDescent="0.25">
      <c r="A12" s="7" t="s">
        <v>21</v>
      </c>
      <c r="B12" s="7">
        <v>14.100000000000001</v>
      </c>
      <c r="C12" s="7">
        <v>18</v>
      </c>
      <c r="D12" s="7">
        <v>0.78333333333333344</v>
      </c>
      <c r="E12" s="7"/>
      <c r="F12" s="7"/>
      <c r="G12" s="7"/>
    </row>
    <row r="13" spans="1:7" x14ac:dyDescent="0.25">
      <c r="A13" s="7"/>
      <c r="B13" s="7"/>
      <c r="C13" s="7"/>
      <c r="D13" s="7"/>
      <c r="E13" s="7"/>
      <c r="F13" s="7"/>
      <c r="G13" s="7"/>
    </row>
    <row r="14" spans="1:7" ht="15.75" thickBot="1" x14ac:dyDescent="0.3">
      <c r="A14" s="8" t="s">
        <v>3</v>
      </c>
      <c r="B14" s="8">
        <v>14.550000000000002</v>
      </c>
      <c r="C14" s="8">
        <v>19</v>
      </c>
      <c r="D14" s="8"/>
      <c r="E14" s="8"/>
      <c r="F14" s="8"/>
      <c r="G14" s="8"/>
    </row>
    <row r="16" spans="1:7" x14ac:dyDescent="0.25">
      <c r="A16" s="12" t="s">
        <v>33</v>
      </c>
    </row>
    <row r="18" spans="1:7" x14ac:dyDescent="0.25">
      <c r="A18" t="s">
        <v>22</v>
      </c>
      <c r="B18" s="25">
        <f>SQRT(D12)</f>
        <v>0.8850612031567836</v>
      </c>
      <c r="C18" t="s">
        <v>23</v>
      </c>
    </row>
    <row r="19" spans="1:7" x14ac:dyDescent="0.25">
      <c r="A19" t="s">
        <v>24</v>
      </c>
      <c r="B19" s="25">
        <f>SQRT(ABS(D11-D12)/C14)</f>
        <v>0.13245323570650419</v>
      </c>
      <c r="C19" t="s">
        <v>25</v>
      </c>
    </row>
    <row r="20" spans="1:7" x14ac:dyDescent="0.25">
      <c r="A20" s="13" t="s">
        <v>26</v>
      </c>
      <c r="B20" s="26">
        <f>SQRT(SUMSQ(B18:B19))</f>
        <v>0.89491742243765493</v>
      </c>
      <c r="C20" s="13" t="s">
        <v>27</v>
      </c>
      <c r="D20" s="14"/>
      <c r="E20" s="14"/>
      <c r="F20" s="14"/>
      <c r="G2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1AFB-017E-4856-A1F9-F39F60BF4F33}">
  <dimension ref="A1:G20"/>
  <sheetViews>
    <sheetView zoomScaleNormal="100" workbookViewId="0">
      <selection activeCell="D7" sqref="D7"/>
    </sheetView>
  </sheetViews>
  <sheetFormatPr baseColWidth="10" defaultRowHeight="15" x14ac:dyDescent="0.25"/>
  <sheetData>
    <row r="1" spans="1:7" x14ac:dyDescent="0.25">
      <c r="A1" s="12" t="s">
        <v>39</v>
      </c>
    </row>
    <row r="3" spans="1:7" ht="15.75" thickBot="1" x14ac:dyDescent="0.3">
      <c r="A3" s="12" t="s">
        <v>5</v>
      </c>
    </row>
    <row r="4" spans="1:7" x14ac:dyDescent="0.25">
      <c r="A4" s="9" t="s">
        <v>6</v>
      </c>
      <c r="B4" s="9" t="s">
        <v>7</v>
      </c>
      <c r="C4" s="9" t="s">
        <v>8</v>
      </c>
      <c r="D4" s="9" t="s">
        <v>9</v>
      </c>
      <c r="E4" s="9" t="s">
        <v>10</v>
      </c>
    </row>
    <row r="5" spans="1:7" x14ac:dyDescent="0.25">
      <c r="A5" s="7" t="s">
        <v>11</v>
      </c>
      <c r="B5" s="7">
        <v>10</v>
      </c>
      <c r="C5" s="7">
        <v>23580</v>
      </c>
      <c r="D5" s="7">
        <v>2358</v>
      </c>
      <c r="E5" s="19">
        <v>62.222222222222221</v>
      </c>
    </row>
    <row r="6" spans="1:7" ht="15.75" thickBot="1" x14ac:dyDescent="0.3">
      <c r="A6" s="8" t="s">
        <v>12</v>
      </c>
      <c r="B6" s="8">
        <v>10</v>
      </c>
      <c r="C6" s="8">
        <v>23590</v>
      </c>
      <c r="D6" s="8">
        <v>2359</v>
      </c>
      <c r="E6" s="22">
        <v>54.444444444444443</v>
      </c>
    </row>
    <row r="9" spans="1:7" ht="15.75" thickBot="1" x14ac:dyDescent="0.3">
      <c r="A9" s="12" t="s">
        <v>34</v>
      </c>
    </row>
    <row r="10" spans="1:7" x14ac:dyDescent="0.25">
      <c r="A10" s="9" t="s">
        <v>13</v>
      </c>
      <c r="B10" s="9" t="s">
        <v>14</v>
      </c>
      <c r="C10" s="9" t="s">
        <v>15</v>
      </c>
      <c r="D10" s="9" t="s">
        <v>16</v>
      </c>
      <c r="E10" s="9" t="s">
        <v>17</v>
      </c>
      <c r="F10" s="9" t="s">
        <v>18</v>
      </c>
      <c r="G10" s="9" t="s">
        <v>19</v>
      </c>
    </row>
    <row r="11" spans="1:7" x14ac:dyDescent="0.25">
      <c r="A11" s="7" t="s">
        <v>20</v>
      </c>
      <c r="B11" s="7">
        <v>5</v>
      </c>
      <c r="C11" s="7">
        <v>1</v>
      </c>
      <c r="D11" s="7">
        <v>5</v>
      </c>
      <c r="E11" s="18">
        <v>8.5714285714285715E-2</v>
      </c>
      <c r="F11" s="19">
        <v>0.77304614330857224</v>
      </c>
      <c r="G11" s="19">
        <v>4.4138734191705664</v>
      </c>
    </row>
    <row r="12" spans="1:7" x14ac:dyDescent="0.25">
      <c r="A12" s="7" t="s">
        <v>21</v>
      </c>
      <c r="B12" s="7">
        <v>1050</v>
      </c>
      <c r="C12" s="7">
        <v>18</v>
      </c>
      <c r="D12" s="19">
        <v>58.333333333333336</v>
      </c>
      <c r="E12" s="7"/>
      <c r="F12" s="7"/>
      <c r="G12" s="7"/>
    </row>
    <row r="13" spans="1:7" x14ac:dyDescent="0.25">
      <c r="A13" s="7"/>
      <c r="B13" s="7"/>
      <c r="C13" s="7"/>
      <c r="D13" s="7"/>
      <c r="E13" s="7"/>
      <c r="F13" s="7"/>
      <c r="G13" s="7"/>
    </row>
    <row r="14" spans="1:7" ht="15.75" thickBot="1" x14ac:dyDescent="0.3">
      <c r="A14" s="8" t="s">
        <v>3</v>
      </c>
      <c r="B14" s="8">
        <v>1055</v>
      </c>
      <c r="C14" s="8">
        <v>19</v>
      </c>
      <c r="D14" s="8"/>
      <c r="E14" s="8"/>
      <c r="F14" s="8"/>
      <c r="G14" s="8"/>
    </row>
    <row r="16" spans="1:7" x14ac:dyDescent="0.25">
      <c r="A16" s="12" t="s">
        <v>33</v>
      </c>
    </row>
    <row r="18" spans="1:7" x14ac:dyDescent="0.25">
      <c r="A18" t="s">
        <v>22</v>
      </c>
      <c r="B18" s="25">
        <f>SQRT(D12)</f>
        <v>7.6376261582597333</v>
      </c>
      <c r="C18" t="s">
        <v>23</v>
      </c>
    </row>
    <row r="19" spans="1:7" x14ac:dyDescent="0.25">
      <c r="A19" t="s">
        <v>24</v>
      </c>
      <c r="B19" s="25">
        <f>SQRT(ABS(D11-D12)/C14)</f>
        <v>1.6754156331667822</v>
      </c>
      <c r="C19" t="s">
        <v>25</v>
      </c>
    </row>
    <row r="20" spans="1:7" x14ac:dyDescent="0.25">
      <c r="A20" s="13" t="s">
        <v>26</v>
      </c>
      <c r="B20" s="26">
        <f>SQRT(SUMSQ(B18:B19))</f>
        <v>7.8192295577756887</v>
      </c>
      <c r="C20" s="13" t="s">
        <v>27</v>
      </c>
      <c r="D20" s="14"/>
      <c r="E20" s="14"/>
      <c r="F20" s="14"/>
      <c r="G2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0023-7679-463F-95F4-2F036D9D8924}">
  <dimension ref="A1:G20"/>
  <sheetViews>
    <sheetView workbookViewId="0">
      <selection activeCell="B20" sqref="B20"/>
    </sheetView>
  </sheetViews>
  <sheetFormatPr baseColWidth="10" defaultRowHeight="15" x14ac:dyDescent="0.25"/>
  <sheetData>
    <row r="1" spans="1:7" x14ac:dyDescent="0.25">
      <c r="A1" s="12" t="s">
        <v>40</v>
      </c>
    </row>
    <row r="3" spans="1:7" ht="15.75" thickBot="1" x14ac:dyDescent="0.3">
      <c r="A3" s="12" t="s">
        <v>5</v>
      </c>
    </row>
    <row r="4" spans="1:7" x14ac:dyDescent="0.25">
      <c r="A4" s="9" t="s">
        <v>6</v>
      </c>
      <c r="B4" s="9" t="s">
        <v>7</v>
      </c>
      <c r="C4" s="9" t="s">
        <v>8</v>
      </c>
      <c r="D4" s="9" t="s">
        <v>9</v>
      </c>
      <c r="E4" s="9" t="s">
        <v>10</v>
      </c>
    </row>
    <row r="5" spans="1:7" x14ac:dyDescent="0.25">
      <c r="A5" s="7" t="s">
        <v>11</v>
      </c>
      <c r="B5" s="7">
        <v>10</v>
      </c>
      <c r="C5" s="7">
        <v>68680</v>
      </c>
      <c r="D5" s="7">
        <v>6868</v>
      </c>
      <c r="E5" s="19">
        <v>84.444444444444443</v>
      </c>
    </row>
    <row r="6" spans="1:7" ht="15.75" thickBot="1" x14ac:dyDescent="0.3">
      <c r="A6" s="8" t="s">
        <v>12</v>
      </c>
      <c r="B6" s="8">
        <v>10</v>
      </c>
      <c r="C6" s="8">
        <v>68700</v>
      </c>
      <c r="D6" s="8">
        <v>6870</v>
      </c>
      <c r="E6" s="22">
        <v>66.666666666666671</v>
      </c>
    </row>
    <row r="9" spans="1:7" ht="15.75" thickBot="1" x14ac:dyDescent="0.3">
      <c r="A9" s="12" t="s">
        <v>34</v>
      </c>
    </row>
    <row r="10" spans="1:7" x14ac:dyDescent="0.25">
      <c r="A10" s="9" t="s">
        <v>13</v>
      </c>
      <c r="B10" s="9" t="s">
        <v>14</v>
      </c>
      <c r="C10" s="9" t="s">
        <v>15</v>
      </c>
      <c r="D10" s="9" t="s">
        <v>16</v>
      </c>
      <c r="E10" s="9" t="s">
        <v>17</v>
      </c>
      <c r="F10" s="9" t="s">
        <v>18</v>
      </c>
      <c r="G10" s="9" t="s">
        <v>19</v>
      </c>
    </row>
    <row r="11" spans="1:7" x14ac:dyDescent="0.25">
      <c r="A11" s="7" t="s">
        <v>20</v>
      </c>
      <c r="B11" s="7">
        <v>20</v>
      </c>
      <c r="C11" s="7">
        <v>1</v>
      </c>
      <c r="D11" s="7">
        <v>20</v>
      </c>
      <c r="E11" s="19">
        <v>0.26470588235294118</v>
      </c>
      <c r="F11" s="19">
        <v>0.61316485238293694</v>
      </c>
      <c r="G11" s="19">
        <v>4.4138734191705664</v>
      </c>
    </row>
    <row r="12" spans="1:7" x14ac:dyDescent="0.25">
      <c r="A12" s="7" t="s">
        <v>21</v>
      </c>
      <c r="B12" s="7">
        <v>1360</v>
      </c>
      <c r="C12" s="7">
        <v>18</v>
      </c>
      <c r="D12" s="19">
        <v>75.555555555555557</v>
      </c>
      <c r="E12" s="7"/>
      <c r="F12" s="7"/>
      <c r="G12" s="7"/>
    </row>
    <row r="13" spans="1:7" x14ac:dyDescent="0.25">
      <c r="A13" s="7"/>
      <c r="B13" s="7"/>
      <c r="C13" s="7"/>
      <c r="D13" s="7"/>
      <c r="E13" s="7"/>
      <c r="F13" s="7"/>
      <c r="G13" s="7"/>
    </row>
    <row r="14" spans="1:7" ht="15.75" thickBot="1" x14ac:dyDescent="0.3">
      <c r="A14" s="8" t="s">
        <v>3</v>
      </c>
      <c r="B14" s="8">
        <v>1380</v>
      </c>
      <c r="C14" s="8">
        <v>19</v>
      </c>
      <c r="D14" s="8"/>
      <c r="E14" s="8"/>
      <c r="F14" s="8"/>
      <c r="G14" s="8"/>
    </row>
    <row r="16" spans="1:7" x14ac:dyDescent="0.25">
      <c r="A16" s="12" t="s">
        <v>33</v>
      </c>
    </row>
    <row r="18" spans="1:7" x14ac:dyDescent="0.25">
      <c r="A18" t="s">
        <v>22</v>
      </c>
      <c r="B18" s="25">
        <f>SQRT(D12)</f>
        <v>8.6922698736035322</v>
      </c>
      <c r="C18" t="s">
        <v>23</v>
      </c>
    </row>
    <row r="19" spans="1:7" x14ac:dyDescent="0.25">
      <c r="A19" t="s">
        <v>24</v>
      </c>
      <c r="B19" s="25">
        <f>SQRT(ABS(D11-D12)/C14)</f>
        <v>1.7099639201419234</v>
      </c>
      <c r="C19" t="s">
        <v>25</v>
      </c>
    </row>
    <row r="20" spans="1:7" x14ac:dyDescent="0.25">
      <c r="A20" s="13" t="s">
        <v>26</v>
      </c>
      <c r="B20" s="26">
        <f>SQRT(SUMSQ(B18:B19))</f>
        <v>8.8588674312094042</v>
      </c>
      <c r="C20" s="13" t="s">
        <v>27</v>
      </c>
      <c r="D20" s="14"/>
      <c r="E20" s="14"/>
      <c r="F20" s="14"/>
      <c r="G2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2059-DAC3-4631-AE44-6640978E2273}">
  <dimension ref="A1:G20"/>
  <sheetViews>
    <sheetView workbookViewId="0">
      <selection activeCell="B20" sqref="B20"/>
    </sheetView>
  </sheetViews>
  <sheetFormatPr baseColWidth="10" defaultRowHeight="15" x14ac:dyDescent="0.25"/>
  <sheetData>
    <row r="1" spans="1:7" x14ac:dyDescent="0.25">
      <c r="A1" s="12" t="s">
        <v>41</v>
      </c>
    </row>
    <row r="3" spans="1:7" ht="15.75" thickBot="1" x14ac:dyDescent="0.3">
      <c r="A3" s="12" t="s">
        <v>5</v>
      </c>
    </row>
    <row r="4" spans="1:7" x14ac:dyDescent="0.25">
      <c r="A4" s="9" t="s">
        <v>6</v>
      </c>
      <c r="B4" s="9" t="s">
        <v>7</v>
      </c>
      <c r="C4" s="9" t="s">
        <v>8</v>
      </c>
      <c r="D4" s="9" t="s">
        <v>9</v>
      </c>
      <c r="E4" s="9" t="s">
        <v>10</v>
      </c>
    </row>
    <row r="5" spans="1:7" x14ac:dyDescent="0.25">
      <c r="A5" s="7" t="s">
        <v>11</v>
      </c>
      <c r="B5" s="7">
        <v>10</v>
      </c>
      <c r="C5" s="7">
        <v>68680</v>
      </c>
      <c r="D5" s="7">
        <v>6868</v>
      </c>
      <c r="E5" s="19">
        <v>84.444444444444443</v>
      </c>
    </row>
    <row r="6" spans="1:7" ht="15.75" thickBot="1" x14ac:dyDescent="0.3">
      <c r="A6" s="8" t="s">
        <v>12</v>
      </c>
      <c r="B6" s="8">
        <v>10</v>
      </c>
      <c r="C6" s="8">
        <v>68690</v>
      </c>
      <c r="D6" s="8">
        <v>6869</v>
      </c>
      <c r="E6" s="22">
        <v>76.666666666666671</v>
      </c>
    </row>
    <row r="9" spans="1:7" ht="15.75" thickBot="1" x14ac:dyDescent="0.3">
      <c r="A9" s="12" t="s">
        <v>34</v>
      </c>
    </row>
    <row r="10" spans="1:7" x14ac:dyDescent="0.25">
      <c r="A10" s="9" t="s">
        <v>13</v>
      </c>
      <c r="B10" s="9" t="s">
        <v>14</v>
      </c>
      <c r="C10" s="9" t="s">
        <v>15</v>
      </c>
      <c r="D10" s="9" t="s">
        <v>16</v>
      </c>
      <c r="E10" s="9" t="s">
        <v>17</v>
      </c>
      <c r="F10" s="9" t="s">
        <v>18</v>
      </c>
      <c r="G10" s="9" t="s">
        <v>19</v>
      </c>
    </row>
    <row r="11" spans="1:7" x14ac:dyDescent="0.25">
      <c r="A11" s="7" t="s">
        <v>20</v>
      </c>
      <c r="B11" s="7">
        <v>5</v>
      </c>
      <c r="C11" s="7">
        <v>1</v>
      </c>
      <c r="D11" s="7">
        <v>5</v>
      </c>
      <c r="E11" s="18">
        <v>6.2068965517241378E-2</v>
      </c>
      <c r="F11" s="19">
        <v>0.80607591548180824</v>
      </c>
      <c r="G11" s="19">
        <v>4.4138734191705664</v>
      </c>
    </row>
    <row r="12" spans="1:7" x14ac:dyDescent="0.25">
      <c r="A12" s="7" t="s">
        <v>21</v>
      </c>
      <c r="B12" s="7">
        <v>1450</v>
      </c>
      <c r="C12" s="7">
        <v>18</v>
      </c>
      <c r="D12" s="19">
        <v>80.555555555555557</v>
      </c>
      <c r="E12" s="7"/>
      <c r="F12" s="7"/>
      <c r="G12" s="7"/>
    </row>
    <row r="13" spans="1:7" x14ac:dyDescent="0.25">
      <c r="A13" s="7"/>
      <c r="B13" s="7"/>
      <c r="C13" s="7"/>
      <c r="D13" s="7"/>
      <c r="E13" s="7"/>
      <c r="F13" s="7"/>
      <c r="G13" s="7"/>
    </row>
    <row r="14" spans="1:7" ht="15.75" thickBot="1" x14ac:dyDescent="0.3">
      <c r="A14" s="8" t="s">
        <v>3</v>
      </c>
      <c r="B14" s="8">
        <v>1455</v>
      </c>
      <c r="C14" s="8">
        <v>19</v>
      </c>
      <c r="D14" s="8"/>
      <c r="E14" s="8"/>
      <c r="F14" s="8"/>
      <c r="G14" s="8"/>
    </row>
    <row r="16" spans="1:7" x14ac:dyDescent="0.25">
      <c r="A16" s="12" t="s">
        <v>33</v>
      </c>
    </row>
    <row r="18" spans="1:7" x14ac:dyDescent="0.25">
      <c r="A18" t="s">
        <v>22</v>
      </c>
      <c r="B18" s="25">
        <f>SQRT(D12)</f>
        <v>8.9752746785575059</v>
      </c>
      <c r="C18" t="s">
        <v>23</v>
      </c>
    </row>
    <row r="19" spans="1:7" x14ac:dyDescent="0.25">
      <c r="A19" t="s">
        <v>24</v>
      </c>
      <c r="B19" s="25">
        <f>SQRT(ABS(D11-D12)/C14)</f>
        <v>1.9941434720537294</v>
      </c>
      <c r="C19" t="s">
        <v>25</v>
      </c>
    </row>
    <row r="20" spans="1:7" x14ac:dyDescent="0.25">
      <c r="A20" s="13" t="s">
        <v>26</v>
      </c>
      <c r="B20" s="26">
        <f>SQRT(SUMSQ(B18:B19))</f>
        <v>9.1941374659448094</v>
      </c>
      <c r="C20" s="13" t="s">
        <v>27</v>
      </c>
      <c r="D20" s="14"/>
      <c r="E20" s="14"/>
      <c r="F20" s="14"/>
      <c r="G20" s="14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7AB2-D560-469A-A423-1FCF40A38A77}">
  <dimension ref="A1:G20"/>
  <sheetViews>
    <sheetView topLeftCell="A4" zoomScale="145" zoomScaleNormal="145" workbookViewId="0">
      <selection activeCell="I26" sqref="I26:I27"/>
    </sheetView>
  </sheetViews>
  <sheetFormatPr baseColWidth="10" defaultRowHeight="15" x14ac:dyDescent="0.25"/>
  <sheetData>
    <row r="1" spans="1:7" x14ac:dyDescent="0.25">
      <c r="A1" s="12" t="s">
        <v>42</v>
      </c>
    </row>
    <row r="3" spans="1:7" ht="15.75" thickBot="1" x14ac:dyDescent="0.3">
      <c r="A3" s="12" t="s">
        <v>5</v>
      </c>
    </row>
    <row r="4" spans="1:7" x14ac:dyDescent="0.25">
      <c r="A4" s="9" t="s">
        <v>6</v>
      </c>
      <c r="B4" s="9" t="s">
        <v>7</v>
      </c>
      <c r="C4" s="9" t="s">
        <v>8</v>
      </c>
      <c r="D4" s="9" t="s">
        <v>9</v>
      </c>
      <c r="E4" s="9" t="s">
        <v>10</v>
      </c>
    </row>
    <row r="5" spans="1:7" x14ac:dyDescent="0.25">
      <c r="A5" s="7" t="s">
        <v>11</v>
      </c>
      <c r="B5" s="7">
        <v>10</v>
      </c>
      <c r="C5" s="7">
        <v>119200</v>
      </c>
      <c r="D5" s="7">
        <v>11920</v>
      </c>
      <c r="E5" s="19">
        <v>1777.7777777777778</v>
      </c>
    </row>
    <row r="6" spans="1:7" ht="15.75" thickBot="1" x14ac:dyDescent="0.3">
      <c r="A6" s="8" t="s">
        <v>12</v>
      </c>
      <c r="B6" s="8">
        <v>10</v>
      </c>
      <c r="C6" s="8">
        <v>119300</v>
      </c>
      <c r="D6" s="8">
        <v>11930</v>
      </c>
      <c r="E6" s="22">
        <v>2333.3333333333335</v>
      </c>
    </row>
    <row r="9" spans="1:7" ht="15.75" thickBot="1" x14ac:dyDescent="0.3">
      <c r="A9" s="12" t="s">
        <v>34</v>
      </c>
    </row>
    <row r="10" spans="1:7" x14ac:dyDescent="0.25">
      <c r="A10" s="9" t="s">
        <v>13</v>
      </c>
      <c r="B10" s="9" t="s">
        <v>14</v>
      </c>
      <c r="C10" s="9" t="s">
        <v>15</v>
      </c>
      <c r="D10" s="9" t="s">
        <v>16</v>
      </c>
      <c r="E10" s="9" t="s">
        <v>17</v>
      </c>
      <c r="F10" s="9" t="s">
        <v>18</v>
      </c>
      <c r="G10" s="9" t="s">
        <v>19</v>
      </c>
    </row>
    <row r="11" spans="1:7" x14ac:dyDescent="0.25">
      <c r="A11" s="7" t="s">
        <v>20</v>
      </c>
      <c r="B11" s="7">
        <v>500</v>
      </c>
      <c r="C11" s="7">
        <v>1</v>
      </c>
      <c r="D11" s="7">
        <v>500</v>
      </c>
      <c r="E11" s="19">
        <v>0.24324324324324323</v>
      </c>
      <c r="F11" s="19">
        <v>0.62783650317020512</v>
      </c>
      <c r="G11" s="19">
        <v>4.4138734191705664</v>
      </c>
    </row>
    <row r="12" spans="1:7" x14ac:dyDescent="0.25">
      <c r="A12" s="7" t="s">
        <v>21</v>
      </c>
      <c r="B12" s="7">
        <v>37000</v>
      </c>
      <c r="C12" s="7">
        <v>18</v>
      </c>
      <c r="D12" s="19">
        <v>2055.5555555555557</v>
      </c>
      <c r="E12" s="7"/>
      <c r="F12" s="7"/>
      <c r="G12" s="7"/>
    </row>
    <row r="13" spans="1:7" x14ac:dyDescent="0.25">
      <c r="A13" s="7"/>
      <c r="B13" s="7"/>
      <c r="C13" s="7"/>
      <c r="D13" s="7"/>
      <c r="E13" s="7"/>
      <c r="F13" s="7"/>
      <c r="G13" s="7"/>
    </row>
    <row r="14" spans="1:7" ht="15.75" thickBot="1" x14ac:dyDescent="0.3">
      <c r="A14" s="8" t="s">
        <v>3</v>
      </c>
      <c r="B14" s="8">
        <v>37500</v>
      </c>
      <c r="C14" s="8">
        <v>19</v>
      </c>
      <c r="D14" s="8"/>
      <c r="E14" s="8"/>
      <c r="F14" s="8"/>
      <c r="G14" s="8"/>
    </row>
    <row r="16" spans="1:7" x14ac:dyDescent="0.25">
      <c r="A16" s="12" t="s">
        <v>33</v>
      </c>
    </row>
    <row r="18" spans="1:7" x14ac:dyDescent="0.25">
      <c r="A18" t="s">
        <v>22</v>
      </c>
      <c r="B18" s="25">
        <f>SQRT(D12)</f>
        <v>45.338235029118145</v>
      </c>
      <c r="C18" t="s">
        <v>23</v>
      </c>
    </row>
    <row r="19" spans="1:7" x14ac:dyDescent="0.25">
      <c r="A19" t="s">
        <v>24</v>
      </c>
      <c r="B19" s="25">
        <f>SQRT(ABS(D11-D12)/C14)</f>
        <v>9.0482785671772827</v>
      </c>
      <c r="C19" t="s">
        <v>25</v>
      </c>
    </row>
    <row r="20" spans="1:7" x14ac:dyDescent="0.25">
      <c r="A20" s="13" t="s">
        <v>26</v>
      </c>
      <c r="B20" s="26">
        <f>SQRT(SUMSQ(B18:B19))</f>
        <v>46.232314462773715</v>
      </c>
      <c r="C20" s="13" t="s">
        <v>27</v>
      </c>
      <c r="D20" s="14"/>
      <c r="E20" s="14"/>
      <c r="F20" s="14"/>
      <c r="G20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5"/>
  <sheetViews>
    <sheetView zoomScale="130" zoomScaleNormal="130" workbookViewId="0">
      <selection activeCell="B3" sqref="B3:C13"/>
    </sheetView>
  </sheetViews>
  <sheetFormatPr baseColWidth="10" defaultRowHeight="15" x14ac:dyDescent="0.25"/>
  <cols>
    <col min="1" max="1" width="6.42578125" bestFit="1" customWidth="1"/>
    <col min="2" max="2" width="17.28515625" bestFit="1" customWidth="1"/>
    <col min="3" max="3" width="17.28515625" customWidth="1"/>
    <col min="4" max="4" width="6.42578125" bestFit="1" customWidth="1"/>
    <col min="5" max="5" width="16.28515625" bestFit="1" customWidth="1"/>
    <col min="6" max="6" width="16.28515625" customWidth="1"/>
    <col min="7" max="7" width="6.42578125" bestFit="1" customWidth="1"/>
    <col min="8" max="8" width="15" bestFit="1" customWidth="1"/>
    <col min="9" max="9" width="15" customWidth="1"/>
    <col min="10" max="10" width="6.42578125" bestFit="1" customWidth="1"/>
    <col min="11" max="11" width="16.7109375" bestFit="1" customWidth="1"/>
    <col min="12" max="12" width="16.7109375" customWidth="1"/>
  </cols>
  <sheetData>
    <row r="1" spans="1:17" x14ac:dyDescent="0.25">
      <c r="A1" s="2" t="s">
        <v>31</v>
      </c>
      <c r="B1" s="3" t="s">
        <v>28</v>
      </c>
      <c r="C1" s="3"/>
      <c r="D1" s="2" t="s">
        <v>0</v>
      </c>
      <c r="E1" s="3" t="s">
        <v>29</v>
      </c>
      <c r="F1" s="3"/>
      <c r="G1" s="2" t="s">
        <v>0</v>
      </c>
      <c r="H1" s="3" t="s">
        <v>30</v>
      </c>
      <c r="I1" s="3"/>
      <c r="J1" s="2" t="s">
        <v>0</v>
      </c>
      <c r="K1" s="3" t="s">
        <v>32</v>
      </c>
      <c r="L1" s="3"/>
      <c r="O1" s="4" t="s">
        <v>4</v>
      </c>
      <c r="P1" s="6" t="s">
        <v>1</v>
      </c>
      <c r="Q1" s="6" t="s">
        <v>2</v>
      </c>
    </row>
    <row r="2" spans="1:17" x14ac:dyDescent="0.25">
      <c r="A2" s="2"/>
      <c r="B2" s="3" t="s">
        <v>1</v>
      </c>
      <c r="C2" s="3" t="s">
        <v>2</v>
      </c>
      <c r="D2" s="2"/>
      <c r="E2" s="3" t="s">
        <v>1</v>
      </c>
      <c r="F2" s="3" t="s">
        <v>2</v>
      </c>
      <c r="G2" s="2"/>
      <c r="H2" s="3" t="s">
        <v>1</v>
      </c>
      <c r="I2" s="3" t="s">
        <v>2</v>
      </c>
      <c r="J2" s="2"/>
      <c r="K2" s="3" t="s">
        <v>1</v>
      </c>
      <c r="L2" s="3" t="s">
        <v>2</v>
      </c>
      <c r="O2" s="4"/>
      <c r="P2" s="5">
        <f t="shared" ref="P2:P11" si="0">B3</f>
        <v>49</v>
      </c>
      <c r="Q2" s="5">
        <f t="shared" ref="Q2:Q11" si="1">C3</f>
        <v>49</v>
      </c>
    </row>
    <row r="3" spans="1:17" x14ac:dyDescent="0.25">
      <c r="A3" s="6">
        <v>1</v>
      </c>
      <c r="B3" s="16">
        <v>49</v>
      </c>
      <c r="C3" s="1">
        <v>49</v>
      </c>
      <c r="D3" s="6"/>
      <c r="E3" s="16">
        <v>241</v>
      </c>
      <c r="F3" s="1">
        <v>241</v>
      </c>
      <c r="G3" s="6"/>
      <c r="H3" s="15">
        <v>2350</v>
      </c>
      <c r="I3" s="15">
        <v>2350</v>
      </c>
      <c r="J3" s="6"/>
      <c r="K3" s="17">
        <v>6900</v>
      </c>
      <c r="L3" s="17">
        <v>6900</v>
      </c>
      <c r="O3" s="4"/>
      <c r="P3" s="5">
        <f t="shared" si="0"/>
        <v>49</v>
      </c>
      <c r="Q3" s="5">
        <f t="shared" si="1"/>
        <v>49</v>
      </c>
    </row>
    <row r="4" spans="1:17" x14ac:dyDescent="0.25">
      <c r="A4" s="6">
        <v>2</v>
      </c>
      <c r="B4" s="16">
        <v>49</v>
      </c>
      <c r="C4" s="1">
        <v>49</v>
      </c>
      <c r="D4" s="6"/>
      <c r="E4" s="16">
        <v>241</v>
      </c>
      <c r="F4" s="1">
        <v>241</v>
      </c>
      <c r="G4" s="6"/>
      <c r="H4" s="15">
        <v>2350</v>
      </c>
      <c r="I4" s="15">
        <v>2350</v>
      </c>
      <c r="J4" s="6"/>
      <c r="K4" s="17">
        <v>6900</v>
      </c>
      <c r="L4" s="17">
        <v>6900</v>
      </c>
      <c r="O4" s="4"/>
      <c r="P4" s="5">
        <f t="shared" si="0"/>
        <v>49</v>
      </c>
      <c r="Q4" s="5">
        <f t="shared" si="1"/>
        <v>49</v>
      </c>
    </row>
    <row r="5" spans="1:17" x14ac:dyDescent="0.25">
      <c r="A5" s="6">
        <v>3</v>
      </c>
      <c r="B5" s="16">
        <v>49</v>
      </c>
      <c r="C5" s="1">
        <v>49</v>
      </c>
      <c r="D5" s="6"/>
      <c r="E5" s="16">
        <v>241</v>
      </c>
      <c r="F5" s="1">
        <v>241</v>
      </c>
      <c r="G5" s="6"/>
      <c r="H5" s="15">
        <v>2350</v>
      </c>
      <c r="I5" s="15">
        <v>2350</v>
      </c>
      <c r="J5" s="6"/>
      <c r="K5" s="17">
        <v>6900</v>
      </c>
      <c r="L5" s="17">
        <v>6900</v>
      </c>
      <c r="O5" s="4"/>
      <c r="P5" s="5">
        <f t="shared" si="0"/>
        <v>49</v>
      </c>
      <c r="Q5" s="5">
        <f t="shared" si="1"/>
        <v>49.1</v>
      </c>
    </row>
    <row r="6" spans="1:17" x14ac:dyDescent="0.25">
      <c r="A6" s="6">
        <v>4</v>
      </c>
      <c r="B6" s="16">
        <v>49</v>
      </c>
      <c r="C6" s="1">
        <v>49.1</v>
      </c>
      <c r="D6" s="6"/>
      <c r="E6" s="16">
        <v>241</v>
      </c>
      <c r="F6" s="1">
        <v>242</v>
      </c>
      <c r="G6" s="6"/>
      <c r="H6" s="15">
        <v>2350</v>
      </c>
      <c r="I6" s="15">
        <v>2360</v>
      </c>
      <c r="J6" s="6"/>
      <c r="K6" s="17">
        <v>6900</v>
      </c>
      <c r="L6" s="17">
        <v>6900</v>
      </c>
      <c r="O6" s="4"/>
      <c r="P6" s="5">
        <f t="shared" si="0"/>
        <v>49.1</v>
      </c>
      <c r="Q6" s="5">
        <f t="shared" si="1"/>
        <v>49.1</v>
      </c>
    </row>
    <row r="7" spans="1:17" x14ac:dyDescent="0.25">
      <c r="A7" s="6">
        <v>5</v>
      </c>
      <c r="B7" s="16">
        <v>49.1</v>
      </c>
      <c r="C7" s="1">
        <v>49.1</v>
      </c>
      <c r="D7" s="6"/>
      <c r="E7" s="16">
        <v>241</v>
      </c>
      <c r="F7" s="1">
        <v>242</v>
      </c>
      <c r="G7" s="6"/>
      <c r="H7" s="15">
        <v>2360</v>
      </c>
      <c r="I7" s="15">
        <v>2360</v>
      </c>
      <c r="J7" s="6"/>
      <c r="K7" s="17">
        <v>7000</v>
      </c>
      <c r="L7" s="17">
        <v>6900</v>
      </c>
      <c r="O7" s="4"/>
      <c r="P7" s="5">
        <f t="shared" si="0"/>
        <v>49.1</v>
      </c>
      <c r="Q7" s="5">
        <f t="shared" si="1"/>
        <v>49.1</v>
      </c>
    </row>
    <row r="8" spans="1:17" x14ac:dyDescent="0.25">
      <c r="A8" s="6">
        <v>6</v>
      </c>
      <c r="B8" s="16">
        <v>49.1</v>
      </c>
      <c r="C8" s="1">
        <v>49.1</v>
      </c>
      <c r="D8" s="6"/>
      <c r="E8" s="16">
        <v>242</v>
      </c>
      <c r="F8" s="1">
        <v>242</v>
      </c>
      <c r="G8" s="6"/>
      <c r="H8" s="15">
        <v>2360</v>
      </c>
      <c r="I8" s="15">
        <v>2360</v>
      </c>
      <c r="J8" s="6"/>
      <c r="K8" s="17">
        <v>7000</v>
      </c>
      <c r="L8" s="17">
        <v>7000</v>
      </c>
      <c r="O8" s="4"/>
      <c r="P8" s="5">
        <f t="shared" si="0"/>
        <v>49.1</v>
      </c>
      <c r="Q8" s="5">
        <f t="shared" si="1"/>
        <v>49.2</v>
      </c>
    </row>
    <row r="9" spans="1:17" x14ac:dyDescent="0.25">
      <c r="A9" s="6">
        <v>7</v>
      </c>
      <c r="B9" s="16">
        <v>49.1</v>
      </c>
      <c r="C9" s="1">
        <v>49.2</v>
      </c>
      <c r="D9" s="6"/>
      <c r="E9" s="16">
        <v>242</v>
      </c>
      <c r="F9" s="1">
        <v>242</v>
      </c>
      <c r="G9" s="6"/>
      <c r="H9" s="15">
        <v>2360</v>
      </c>
      <c r="I9" s="15">
        <v>2360</v>
      </c>
      <c r="J9" s="6"/>
      <c r="K9" s="17">
        <v>7000</v>
      </c>
      <c r="L9" s="17">
        <v>7000</v>
      </c>
      <c r="O9" s="4"/>
      <c r="P9" s="5">
        <f t="shared" si="0"/>
        <v>49.2</v>
      </c>
      <c r="Q9" s="5">
        <f t="shared" si="1"/>
        <v>49.2</v>
      </c>
    </row>
    <row r="10" spans="1:17" x14ac:dyDescent="0.25">
      <c r="A10" s="6">
        <v>8</v>
      </c>
      <c r="B10" s="16">
        <v>49.2</v>
      </c>
      <c r="C10" s="1">
        <v>49.2</v>
      </c>
      <c r="D10" s="6"/>
      <c r="E10" s="16">
        <v>242</v>
      </c>
      <c r="F10" s="1">
        <v>242</v>
      </c>
      <c r="G10" s="6"/>
      <c r="H10" s="15">
        <v>2360</v>
      </c>
      <c r="I10" s="15">
        <v>2360</v>
      </c>
      <c r="J10" s="6"/>
      <c r="K10" s="17">
        <v>7000</v>
      </c>
      <c r="L10" s="17">
        <v>7000</v>
      </c>
      <c r="O10" s="4"/>
      <c r="P10" s="5">
        <f t="shared" si="0"/>
        <v>49.2</v>
      </c>
      <c r="Q10" s="5">
        <f t="shared" si="1"/>
        <v>49.2</v>
      </c>
    </row>
    <row r="11" spans="1:17" x14ac:dyDescent="0.25">
      <c r="A11" s="6">
        <v>9</v>
      </c>
      <c r="B11" s="16">
        <v>49.2</v>
      </c>
      <c r="C11" s="1">
        <v>49.2</v>
      </c>
      <c r="D11" s="6"/>
      <c r="E11" s="16">
        <v>243</v>
      </c>
      <c r="F11" s="1">
        <v>241</v>
      </c>
      <c r="G11" s="6"/>
      <c r="H11" s="15">
        <v>2370</v>
      </c>
      <c r="I11" s="15">
        <v>2370</v>
      </c>
      <c r="J11" s="6"/>
      <c r="K11" s="17">
        <v>7000</v>
      </c>
      <c r="L11" s="17">
        <v>7000</v>
      </c>
      <c r="O11" s="4"/>
      <c r="P11" s="5">
        <f t="shared" si="0"/>
        <v>49.2</v>
      </c>
      <c r="Q11" s="5">
        <f t="shared" si="1"/>
        <v>49.2</v>
      </c>
    </row>
    <row r="12" spans="1:17" x14ac:dyDescent="0.25">
      <c r="A12" s="6">
        <v>10</v>
      </c>
      <c r="B12" s="16">
        <v>49.2</v>
      </c>
      <c r="C12" s="1">
        <v>49.2</v>
      </c>
      <c r="D12" s="6"/>
      <c r="E12" s="16">
        <v>243</v>
      </c>
      <c r="F12" s="1">
        <v>241</v>
      </c>
      <c r="G12" s="6"/>
      <c r="H12" s="15">
        <v>2370</v>
      </c>
      <c r="I12" s="15">
        <v>2370</v>
      </c>
      <c r="J12" s="6"/>
      <c r="K12" s="17">
        <v>7000</v>
      </c>
      <c r="L12" s="17">
        <v>7000</v>
      </c>
      <c r="O12" s="4"/>
      <c r="P12" s="5">
        <f t="shared" ref="P12:P21" si="2">E3</f>
        <v>241</v>
      </c>
      <c r="Q12" s="10">
        <f t="shared" ref="Q12:Q21" si="3">F3</f>
        <v>241</v>
      </c>
    </row>
    <row r="13" spans="1:17" x14ac:dyDescent="0.25">
      <c r="A13" s="6"/>
      <c r="B13" s="6" t="s">
        <v>35</v>
      </c>
      <c r="C13" s="6" t="s">
        <v>35</v>
      </c>
      <c r="D13" s="6"/>
      <c r="E13" s="6" t="s">
        <v>35</v>
      </c>
      <c r="F13" s="6" t="s">
        <v>35</v>
      </c>
      <c r="G13" s="6"/>
      <c r="H13" s="6" t="s">
        <v>35</v>
      </c>
      <c r="I13" s="6" t="s">
        <v>35</v>
      </c>
      <c r="J13" s="6"/>
      <c r="K13" s="6" t="s">
        <v>35</v>
      </c>
      <c r="L13" s="6" t="s">
        <v>35</v>
      </c>
      <c r="O13" s="4"/>
      <c r="P13" s="5">
        <f t="shared" si="2"/>
        <v>241</v>
      </c>
      <c r="Q13" s="10">
        <f t="shared" si="3"/>
        <v>241</v>
      </c>
    </row>
    <row r="14" spans="1:17" x14ac:dyDescent="0.25">
      <c r="A14" s="6"/>
      <c r="B14" s="16">
        <v>194.1</v>
      </c>
      <c r="C14" s="6">
        <v>194.1</v>
      </c>
      <c r="D14" s="6"/>
      <c r="E14" s="16">
        <v>1976</v>
      </c>
      <c r="F14" s="30">
        <v>1976</v>
      </c>
      <c r="G14" s="6"/>
      <c r="H14" s="16">
        <v>6860</v>
      </c>
      <c r="I14" s="6">
        <v>6860</v>
      </c>
      <c r="J14" s="6"/>
      <c r="K14" s="16">
        <v>11900</v>
      </c>
      <c r="L14" s="6">
        <v>11900</v>
      </c>
      <c r="O14" s="4"/>
      <c r="P14" s="5">
        <f t="shared" si="2"/>
        <v>241</v>
      </c>
      <c r="Q14" s="10">
        <f t="shared" si="3"/>
        <v>241</v>
      </c>
    </row>
    <row r="15" spans="1:17" x14ac:dyDescent="0.25">
      <c r="A15" s="6"/>
      <c r="B15" s="16">
        <v>194.1</v>
      </c>
      <c r="C15" s="6">
        <v>194.1</v>
      </c>
      <c r="D15" s="6"/>
      <c r="E15" s="16">
        <v>1976</v>
      </c>
      <c r="F15" s="30">
        <v>1976</v>
      </c>
      <c r="G15" s="6"/>
      <c r="H15" s="16">
        <v>6860</v>
      </c>
      <c r="I15" s="6">
        <v>6860</v>
      </c>
      <c r="J15" s="6"/>
      <c r="K15" s="16">
        <v>11900</v>
      </c>
      <c r="L15" s="6">
        <v>11900</v>
      </c>
      <c r="O15" s="4"/>
      <c r="P15" s="5">
        <f t="shared" si="2"/>
        <v>241</v>
      </c>
      <c r="Q15" s="10">
        <f t="shared" si="3"/>
        <v>242</v>
      </c>
    </row>
    <row r="16" spans="1:17" x14ac:dyDescent="0.25">
      <c r="A16" s="6"/>
      <c r="B16" s="16">
        <v>194.20000000000002</v>
      </c>
      <c r="C16" s="6">
        <v>194.2</v>
      </c>
      <c r="D16" s="6"/>
      <c r="E16" s="16">
        <v>1976</v>
      </c>
      <c r="F16" s="30">
        <v>1976</v>
      </c>
      <c r="G16" s="6"/>
      <c r="H16" s="16">
        <v>6860</v>
      </c>
      <c r="I16" s="6">
        <v>6860</v>
      </c>
      <c r="J16" s="6"/>
      <c r="K16" s="16">
        <v>11900</v>
      </c>
      <c r="L16" s="6">
        <v>11900</v>
      </c>
      <c r="O16" s="4"/>
      <c r="P16" s="5">
        <f t="shared" si="2"/>
        <v>241</v>
      </c>
      <c r="Q16" s="10">
        <f t="shared" si="3"/>
        <v>242</v>
      </c>
    </row>
    <row r="17" spans="1:17" x14ac:dyDescent="0.25">
      <c r="A17" s="6"/>
      <c r="B17" s="16">
        <v>194.20000000000002</v>
      </c>
      <c r="C17" s="6">
        <v>194.3</v>
      </c>
      <c r="D17" s="6"/>
      <c r="E17" s="16">
        <v>1977</v>
      </c>
      <c r="F17" s="30">
        <v>1976</v>
      </c>
      <c r="G17" s="31"/>
      <c r="H17" s="16">
        <v>6860</v>
      </c>
      <c r="I17" s="6">
        <v>6860</v>
      </c>
      <c r="J17" s="6"/>
      <c r="K17" s="16">
        <v>11900</v>
      </c>
      <c r="L17" s="6">
        <v>11900</v>
      </c>
      <c r="O17" s="4"/>
      <c r="P17" s="5">
        <f t="shared" si="2"/>
        <v>242</v>
      </c>
      <c r="Q17" s="10">
        <f t="shared" si="3"/>
        <v>242</v>
      </c>
    </row>
    <row r="18" spans="1:17" x14ac:dyDescent="0.25">
      <c r="A18" s="6"/>
      <c r="B18" s="16">
        <v>194.3</v>
      </c>
      <c r="C18" s="6">
        <v>194.3</v>
      </c>
      <c r="D18" s="6"/>
      <c r="E18" s="16">
        <v>1977</v>
      </c>
      <c r="F18" s="30">
        <v>1976</v>
      </c>
      <c r="G18" s="32"/>
      <c r="H18" s="16">
        <v>6860</v>
      </c>
      <c r="I18" s="32">
        <v>6870</v>
      </c>
      <c r="J18" s="6"/>
      <c r="K18" s="16">
        <v>11900</v>
      </c>
      <c r="L18" s="6">
        <v>11900</v>
      </c>
      <c r="O18" s="4"/>
      <c r="P18" s="5">
        <f t="shared" si="2"/>
        <v>242</v>
      </c>
      <c r="Q18" s="10">
        <f t="shared" si="3"/>
        <v>242</v>
      </c>
    </row>
    <row r="19" spans="1:17" x14ac:dyDescent="0.25">
      <c r="A19" s="6"/>
      <c r="B19" s="16">
        <v>194.3</v>
      </c>
      <c r="C19" s="6">
        <v>194.3</v>
      </c>
      <c r="D19" s="6"/>
      <c r="E19" s="16">
        <v>1977</v>
      </c>
      <c r="F19" s="30">
        <v>1976</v>
      </c>
      <c r="G19" s="32"/>
      <c r="H19" s="16">
        <v>6870</v>
      </c>
      <c r="I19" s="32">
        <v>6870</v>
      </c>
      <c r="J19" s="6"/>
      <c r="K19" s="16">
        <v>11900</v>
      </c>
      <c r="L19" s="6">
        <v>11900</v>
      </c>
      <c r="O19" s="4"/>
      <c r="P19" s="5">
        <f t="shared" si="2"/>
        <v>242</v>
      </c>
      <c r="Q19" s="10">
        <f t="shared" si="3"/>
        <v>242</v>
      </c>
    </row>
    <row r="20" spans="1:17" x14ac:dyDescent="0.25">
      <c r="A20" s="6"/>
      <c r="B20" s="16">
        <v>194.3</v>
      </c>
      <c r="C20" s="6">
        <v>194.4</v>
      </c>
      <c r="D20" s="6"/>
      <c r="E20" s="16">
        <v>1977</v>
      </c>
      <c r="F20" s="30">
        <v>1977</v>
      </c>
      <c r="G20" s="6"/>
      <c r="H20" s="16">
        <v>6870</v>
      </c>
      <c r="I20" s="6">
        <v>6870</v>
      </c>
      <c r="J20" s="6"/>
      <c r="K20" s="16">
        <v>11900</v>
      </c>
      <c r="L20" s="6">
        <v>11900</v>
      </c>
      <c r="O20" s="4"/>
      <c r="P20" s="5">
        <f t="shared" si="2"/>
        <v>243</v>
      </c>
      <c r="Q20" s="10">
        <f t="shared" si="3"/>
        <v>241</v>
      </c>
    </row>
    <row r="21" spans="1:17" x14ac:dyDescent="0.25">
      <c r="A21" s="6"/>
      <c r="B21" s="16">
        <v>194.4</v>
      </c>
      <c r="C21" s="6">
        <v>194.4</v>
      </c>
      <c r="D21" s="6"/>
      <c r="E21" s="16">
        <v>1978</v>
      </c>
      <c r="F21" s="30">
        <v>1978</v>
      </c>
      <c r="G21" s="6"/>
      <c r="H21" s="16">
        <v>6880</v>
      </c>
      <c r="I21" s="6">
        <v>6880</v>
      </c>
      <c r="J21" s="6"/>
      <c r="K21" s="16">
        <v>11900</v>
      </c>
      <c r="L21" s="6">
        <v>12000</v>
      </c>
      <c r="O21" s="4"/>
      <c r="P21" s="5">
        <f t="shared" si="2"/>
        <v>243</v>
      </c>
      <c r="Q21" s="10">
        <f t="shared" si="3"/>
        <v>241</v>
      </c>
    </row>
    <row r="22" spans="1:17" x14ac:dyDescent="0.25">
      <c r="A22" s="6"/>
      <c r="B22" s="16">
        <v>194.4</v>
      </c>
      <c r="C22" s="6">
        <v>194.4</v>
      </c>
      <c r="D22" s="6"/>
      <c r="E22" s="16">
        <v>1978</v>
      </c>
      <c r="F22" s="30">
        <v>1978</v>
      </c>
      <c r="G22" s="6"/>
      <c r="H22" s="16">
        <v>6880</v>
      </c>
      <c r="I22" s="6">
        <v>6880</v>
      </c>
      <c r="J22" s="6"/>
      <c r="K22" s="16">
        <v>12000</v>
      </c>
      <c r="L22" s="6">
        <v>12000</v>
      </c>
      <c r="O22" s="4"/>
      <c r="P22" s="5">
        <f t="shared" ref="P22:P31" si="4">H3</f>
        <v>2350</v>
      </c>
      <c r="Q22" s="5">
        <f t="shared" ref="Q22:Q31" si="5">I3</f>
        <v>2350</v>
      </c>
    </row>
    <row r="23" spans="1:17" x14ac:dyDescent="0.25">
      <c r="A23" s="6"/>
      <c r="B23" s="16">
        <v>194.4</v>
      </c>
      <c r="C23" s="6">
        <v>194.4</v>
      </c>
      <c r="D23" s="6"/>
      <c r="E23" s="16">
        <v>1978</v>
      </c>
      <c r="F23" s="30">
        <v>1978</v>
      </c>
      <c r="G23" s="31"/>
      <c r="H23" s="16">
        <v>6880</v>
      </c>
      <c r="I23" s="6">
        <v>6880</v>
      </c>
      <c r="J23" s="31"/>
      <c r="K23" s="16">
        <v>12000</v>
      </c>
      <c r="L23" s="6">
        <v>12000</v>
      </c>
      <c r="O23" s="4"/>
      <c r="P23" s="5">
        <f t="shared" si="4"/>
        <v>2350</v>
      </c>
      <c r="Q23" s="5">
        <f t="shared" si="5"/>
        <v>2350</v>
      </c>
    </row>
    <row r="24" spans="1:17" x14ac:dyDescent="0.25">
      <c r="A24" s="4"/>
      <c r="E24" s="7"/>
      <c r="F24" s="7"/>
      <c r="G24" s="7"/>
      <c r="H24" s="7"/>
      <c r="I24" s="7"/>
      <c r="J24" s="7"/>
      <c r="K24" s="7"/>
      <c r="L24" s="7"/>
      <c r="O24" s="4"/>
      <c r="P24" s="5">
        <f t="shared" si="4"/>
        <v>2350</v>
      </c>
      <c r="Q24" s="5">
        <f t="shared" si="5"/>
        <v>2350</v>
      </c>
    </row>
    <row r="25" spans="1:17" x14ac:dyDescent="0.25">
      <c r="A25" s="4"/>
      <c r="E25" s="7"/>
      <c r="F25" s="7"/>
      <c r="G25" s="7"/>
      <c r="H25" s="7"/>
      <c r="I25" s="7"/>
      <c r="J25" s="7"/>
      <c r="K25" s="7"/>
      <c r="L25" s="7"/>
      <c r="O25" s="4"/>
      <c r="P25" s="5">
        <f t="shared" si="4"/>
        <v>2350</v>
      </c>
      <c r="Q25" s="5">
        <f t="shared" si="5"/>
        <v>2360</v>
      </c>
    </row>
    <row r="26" spans="1:17" x14ac:dyDescent="0.25">
      <c r="A26" s="4"/>
      <c r="E26" s="7"/>
      <c r="F26" s="7"/>
      <c r="G26" s="7"/>
      <c r="H26" s="7"/>
      <c r="I26" s="7"/>
      <c r="J26" s="7"/>
      <c r="K26" s="7"/>
      <c r="L26" s="7"/>
      <c r="O26" s="4"/>
      <c r="P26" s="5">
        <f t="shared" si="4"/>
        <v>2360</v>
      </c>
      <c r="Q26" s="5">
        <f t="shared" si="5"/>
        <v>2360</v>
      </c>
    </row>
    <row r="27" spans="1:17" x14ac:dyDescent="0.25">
      <c r="A27" s="4"/>
      <c r="E27" s="7"/>
      <c r="F27" s="7"/>
      <c r="G27" s="7"/>
      <c r="H27" s="7"/>
      <c r="I27" s="7"/>
      <c r="J27" s="7"/>
      <c r="K27" s="7"/>
      <c r="L27" s="7"/>
      <c r="O27" s="4"/>
      <c r="P27" s="5">
        <f t="shared" si="4"/>
        <v>2360</v>
      </c>
      <c r="Q27" s="5">
        <f t="shared" si="5"/>
        <v>2360</v>
      </c>
    </row>
    <row r="28" spans="1:17" x14ac:dyDescent="0.25">
      <c r="A28" s="4"/>
      <c r="E28" s="4"/>
      <c r="F28" s="4"/>
      <c r="G28" s="4"/>
      <c r="H28" s="4"/>
      <c r="I28" s="4"/>
      <c r="J28" s="4"/>
      <c r="K28" s="4"/>
      <c r="L28" s="4"/>
      <c r="O28" s="4"/>
      <c r="P28" s="5">
        <f t="shared" si="4"/>
        <v>2360</v>
      </c>
      <c r="Q28" s="5">
        <f t="shared" si="5"/>
        <v>2360</v>
      </c>
    </row>
    <row r="29" spans="1:17" x14ac:dyDescent="0.25">
      <c r="O29" s="4"/>
      <c r="P29" s="5">
        <f t="shared" si="4"/>
        <v>2360</v>
      </c>
      <c r="Q29" s="5">
        <f t="shared" si="5"/>
        <v>2360</v>
      </c>
    </row>
    <row r="30" spans="1:17" x14ac:dyDescent="0.25">
      <c r="O30" s="4"/>
      <c r="P30" s="5">
        <f t="shared" si="4"/>
        <v>2370</v>
      </c>
      <c r="Q30" s="5">
        <f t="shared" si="5"/>
        <v>2370</v>
      </c>
    </row>
    <row r="31" spans="1:17" x14ac:dyDescent="0.25">
      <c r="O31" s="4"/>
      <c r="P31" s="5">
        <f t="shared" si="4"/>
        <v>2370</v>
      </c>
      <c r="Q31" s="5">
        <f t="shared" si="5"/>
        <v>2370</v>
      </c>
    </row>
    <row r="32" spans="1:17" x14ac:dyDescent="0.25">
      <c r="O32" s="4"/>
      <c r="P32" s="5">
        <f t="shared" ref="P32:P41" si="6">K3</f>
        <v>6900</v>
      </c>
      <c r="Q32" s="5">
        <f t="shared" ref="Q32:Q41" si="7">L3</f>
        <v>6900</v>
      </c>
    </row>
    <row r="33" spans="15:17" x14ac:dyDescent="0.25">
      <c r="O33" s="4"/>
      <c r="P33" s="5">
        <f t="shared" si="6"/>
        <v>6900</v>
      </c>
      <c r="Q33" s="5">
        <f t="shared" si="7"/>
        <v>6900</v>
      </c>
    </row>
    <row r="34" spans="15:17" x14ac:dyDescent="0.25">
      <c r="O34" s="4"/>
      <c r="P34" s="5">
        <f t="shared" si="6"/>
        <v>6900</v>
      </c>
      <c r="Q34" s="5">
        <f t="shared" si="7"/>
        <v>6900</v>
      </c>
    </row>
    <row r="35" spans="15:17" x14ac:dyDescent="0.25">
      <c r="O35" s="4"/>
      <c r="P35" s="5">
        <f t="shared" si="6"/>
        <v>6900</v>
      </c>
      <c r="Q35" s="5">
        <f t="shared" si="7"/>
        <v>6900</v>
      </c>
    </row>
    <row r="36" spans="15:17" x14ac:dyDescent="0.25">
      <c r="O36" s="4"/>
      <c r="P36" s="5">
        <f t="shared" si="6"/>
        <v>7000</v>
      </c>
      <c r="Q36" s="5">
        <f t="shared" si="7"/>
        <v>6900</v>
      </c>
    </row>
    <row r="37" spans="15:17" x14ac:dyDescent="0.25">
      <c r="O37" s="4"/>
      <c r="P37" s="5">
        <f t="shared" si="6"/>
        <v>7000</v>
      </c>
      <c r="Q37" s="5">
        <f t="shared" si="7"/>
        <v>7000</v>
      </c>
    </row>
    <row r="38" spans="15:17" x14ac:dyDescent="0.25">
      <c r="O38" s="4"/>
      <c r="P38" s="5">
        <f t="shared" si="6"/>
        <v>7000</v>
      </c>
      <c r="Q38" s="5">
        <f t="shared" si="7"/>
        <v>7000</v>
      </c>
    </row>
    <row r="39" spans="15:17" x14ac:dyDescent="0.25">
      <c r="O39" s="4"/>
      <c r="P39" s="5">
        <f t="shared" si="6"/>
        <v>7000</v>
      </c>
      <c r="Q39" s="5">
        <f t="shared" si="7"/>
        <v>7000</v>
      </c>
    </row>
    <row r="40" spans="15:17" x14ac:dyDescent="0.25">
      <c r="O40" s="4"/>
      <c r="P40" s="5">
        <f t="shared" si="6"/>
        <v>7000</v>
      </c>
      <c r="Q40" s="5">
        <f t="shared" si="7"/>
        <v>7000</v>
      </c>
    </row>
    <row r="41" spans="15:17" x14ac:dyDescent="0.25">
      <c r="O41" s="4"/>
      <c r="P41" s="5">
        <f t="shared" si="6"/>
        <v>7000</v>
      </c>
      <c r="Q41" s="5">
        <f t="shared" si="7"/>
        <v>7000</v>
      </c>
    </row>
    <row r="56" spans="2:4" x14ac:dyDescent="0.25">
      <c r="B56" s="4"/>
      <c r="C56" s="5"/>
      <c r="D56" s="5"/>
    </row>
    <row r="57" spans="2:4" x14ac:dyDescent="0.25">
      <c r="B57" s="4"/>
      <c r="C57" s="5"/>
      <c r="D57" s="5"/>
    </row>
    <row r="58" spans="2:4" x14ac:dyDescent="0.25">
      <c r="B58" s="4"/>
    </row>
    <row r="59" spans="2:4" x14ac:dyDescent="0.25">
      <c r="B59" s="4"/>
    </row>
    <row r="60" spans="2:4" x14ac:dyDescent="0.25">
      <c r="B60" s="4"/>
    </row>
    <row r="61" spans="2:4" x14ac:dyDescent="0.25">
      <c r="B61" s="4"/>
    </row>
    <row r="62" spans="2:4" x14ac:dyDescent="0.25">
      <c r="B62" s="4"/>
    </row>
    <row r="63" spans="2:4" x14ac:dyDescent="0.25">
      <c r="B63" s="4"/>
    </row>
    <row r="64" spans="2:4" x14ac:dyDescent="0.25">
      <c r="B64" s="4"/>
    </row>
    <row r="65" spans="2:2" x14ac:dyDescent="0.25">
      <c r="B6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Rango 200 p1</vt:lpstr>
      <vt:lpstr>Rango 200 p2</vt:lpstr>
      <vt:lpstr>Rango 2k p1</vt:lpstr>
      <vt:lpstr>Rango 2k p2</vt:lpstr>
      <vt:lpstr>Rango 20k p1</vt:lpstr>
      <vt:lpstr>Rango 20K p2</vt:lpstr>
      <vt:lpstr>Rango 200K p1</vt:lpstr>
      <vt:lpstr>Rango 200K p2</vt:lpstr>
      <vt:lpstr>Datos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TAKAHASHI</dc:creator>
  <cp:lastModifiedBy>DAVID INTECCON</cp:lastModifiedBy>
  <dcterms:created xsi:type="dcterms:W3CDTF">2017-07-28T16:35:34Z</dcterms:created>
  <dcterms:modified xsi:type="dcterms:W3CDTF">2021-11-10T21:56:10Z</dcterms:modified>
</cp:coreProperties>
</file>