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5232947A-B232-448D-87CA-48C100E1199A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1" i="1" l="1"/>
  <c r="R91" i="1"/>
  <c r="W26" i="1"/>
  <c r="X26" i="1" s="1"/>
  <c r="V26" i="1"/>
  <c r="W33" i="1"/>
  <c r="V33" i="1"/>
  <c r="W40" i="1"/>
  <c r="V40" i="1"/>
  <c r="W47" i="1"/>
  <c r="V47" i="1"/>
  <c r="W54" i="1"/>
  <c r="X54" i="1" s="1"/>
  <c r="V54" i="1"/>
  <c r="W61" i="1"/>
  <c r="V61" i="1"/>
  <c r="W68" i="1"/>
  <c r="V68" i="1"/>
  <c r="W75" i="1"/>
  <c r="V75" i="1"/>
  <c r="W82" i="1"/>
  <c r="X82" i="1" s="1"/>
  <c r="V82" i="1"/>
  <c r="T26" i="1"/>
  <c r="T27" i="1"/>
  <c r="T28" i="1"/>
  <c r="T29" i="1"/>
  <c r="T30" i="1"/>
  <c r="T31" i="1"/>
  <c r="T32" i="1"/>
  <c r="T33" i="1"/>
  <c r="T34" i="1"/>
  <c r="T35" i="1"/>
  <c r="S15" i="1"/>
  <c r="R15" i="1"/>
  <c r="X75" i="1" l="1"/>
  <c r="X61" i="1"/>
  <c r="X47" i="1"/>
  <c r="X33" i="1"/>
  <c r="X40" i="1"/>
  <c r="X68" i="1"/>
  <c r="AC71" i="1"/>
  <c r="AU29" i="1" l="1"/>
  <c r="Z107" i="1" l="1"/>
  <c r="AV53" i="1" l="1"/>
  <c r="T36" i="1" l="1"/>
  <c r="T37" i="1" l="1"/>
  <c r="T38" i="1"/>
  <c r="AV52" i="1" l="1"/>
  <c r="Z100" i="1" l="1"/>
  <c r="T39" i="1"/>
  <c r="AU28" i="1" l="1"/>
  <c r="T40" i="1"/>
  <c r="T41" i="1" l="1"/>
  <c r="Z94" i="1" l="1"/>
  <c r="Z90" i="1"/>
  <c r="Z86" i="1"/>
  <c r="Z82" i="1"/>
  <c r="Z79" i="1"/>
  <c r="Z76" i="1"/>
  <c r="T42" i="1" l="1"/>
  <c r="AV51" i="1" l="1"/>
  <c r="AV50" i="1"/>
  <c r="AV49" i="1"/>
  <c r="AV48" i="1"/>
  <c r="AV47" i="1"/>
  <c r="AV46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85" i="1"/>
  <c r="T43" i="1"/>
  <c r="T15" i="1" l="1"/>
  <c r="AU19" i="1" l="1"/>
  <c r="AU20" i="1"/>
  <c r="AU21" i="1"/>
  <c r="AU22" i="1"/>
  <c r="AU23" i="1"/>
  <c r="AU24" i="1"/>
  <c r="AU25" i="1"/>
  <c r="AU26" i="1"/>
  <c r="AU27" i="1"/>
  <c r="A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<sst xmlns="http://schemas.openxmlformats.org/spreadsheetml/2006/main" count="35" uniqueCount="22">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</sst>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/>
    <xf numFmtId="0" fontId="11" fillId="0" borderId="0" xfId="0" applyFont="1" applyFill="1" applyBorder="1"/>
    <xf numFmtId="10" fontId="0" fillId="0" borderId="0" xfId="0" applyNumberFormat="1" applyFill="1" applyBorder="1"/>
    <xf numFmtId="0" fontId="4" fillId="6" borderId="0" xfId="0" applyFont="1" applyFill="1" applyBorder="1"/>
    <xf numFmtId="0" fontId="4" fillId="5" borderId="0" xfId="0" applyFont="1" applyFill="1" applyBorder="1"/>
    <xf numFmtId="16" fontId="4" fillId="4" borderId="0" xfId="0" applyNumberFormat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Planilha1!$R$26:$R$85</c:f>
              <c:numCache>
                <c:formatCode>General</c:formatCode>
                <c:ptCount val="60"/>
                <c:pt idx="0">
                  <c:v>5514</c:v>
                </c:pt>
                <c:pt idx="1">
                  <c:v>3503</c:v>
                </c:pt>
                <c:pt idx="2">
                  <c:v>3735</c:v>
                </c:pt>
                <c:pt idx="3">
                  <c:v>2678</c:v>
                </c:pt>
                <c:pt idx="4">
                  <c:v>2498</c:v>
                </c:pt>
                <c:pt idx="5">
                  <c:v>1927</c:v>
                </c:pt>
                <c:pt idx="6">
                  <c:v>2055</c:v>
                </c:pt>
                <c:pt idx="7">
                  <c:v>2917</c:v>
                </c:pt>
                <c:pt idx="8">
                  <c:v>3257</c:v>
                </c:pt>
                <c:pt idx="9">
                  <c:v>2105</c:v>
                </c:pt>
                <c:pt idx="10">
                  <c:v>3058</c:v>
                </c:pt>
                <c:pt idx="11">
                  <c:v>1832</c:v>
                </c:pt>
                <c:pt idx="12">
                  <c:v>1261</c:v>
                </c:pt>
                <c:pt idx="13">
                  <c:v>1442</c:v>
                </c:pt>
                <c:pt idx="14">
                  <c:v>1089</c:v>
                </c:pt>
                <c:pt idx="15">
                  <c:v>1781</c:v>
                </c:pt>
                <c:pt idx="16">
                  <c:v>1930</c:v>
                </c:pt>
                <c:pt idx="17">
                  <c:v>2210</c:v>
                </c:pt>
                <c:pt idx="18">
                  <c:v>1661</c:v>
                </c:pt>
                <c:pt idx="19">
                  <c:v>926</c:v>
                </c:pt>
                <c:pt idx="20">
                  <c:v>852</c:v>
                </c:pt>
                <c:pt idx="21">
                  <c:v>1222</c:v>
                </c:pt>
                <c:pt idx="22">
                  <c:v>1146</c:v>
                </c:pt>
                <c:pt idx="23">
                  <c:v>1076</c:v>
                </c:pt>
                <c:pt idx="24">
                  <c:v>1119</c:v>
                </c:pt>
                <c:pt idx="25">
                  <c:v>1138</c:v>
                </c:pt>
                <c:pt idx="26">
                  <c:v>323</c:v>
                </c:pt>
                <c:pt idx="27">
                  <c:v>353</c:v>
                </c:pt>
                <c:pt idx="28">
                  <c:v>487</c:v>
                </c:pt>
                <c:pt idx="29">
                  <c:v>502</c:v>
                </c:pt>
                <c:pt idx="30">
                  <c:v>482</c:v>
                </c:pt>
                <c:pt idx="31">
                  <c:v>232</c:v>
                </c:pt>
                <c:pt idx="32">
                  <c:v>310</c:v>
                </c:pt>
                <c:pt idx="33">
                  <c:v>345</c:v>
                </c:pt>
                <c:pt idx="34">
                  <c:v>418</c:v>
                </c:pt>
                <c:pt idx="35">
                  <c:v>224</c:v>
                </c:pt>
                <c:pt idx="36">
                  <c:v>283</c:v>
                </c:pt>
                <c:pt idx="37">
                  <c:v>193</c:v>
                </c:pt>
                <c:pt idx="38">
                  <c:v>137</c:v>
                </c:pt>
                <c:pt idx="39">
                  <c:v>57</c:v>
                </c:pt>
                <c:pt idx="40">
                  <c:v>34</c:v>
                </c:pt>
                <c:pt idx="41">
                  <c:v>79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18</c:v>
                </c:pt>
                <c:pt idx="46">
                  <c:v>9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1.1111111111111112</c:v>
                </c:pt>
                <c:pt idx="1">
                  <c:v>5</c:v>
                </c:pt>
                <c:pt idx="2">
                  <c:v>20</c:v>
                </c:pt>
                <c:pt idx="3">
                  <c:v>26.666666666666668</c:v>
                </c:pt>
                <c:pt idx="4">
                  <c:v>53.333333333333336</c:v>
                </c:pt>
                <c:pt idx="5">
                  <c:v>160</c:v>
                </c:pt>
                <c:pt idx="6">
                  <c:v>320</c:v>
                </c:pt>
                <c:pt idx="7">
                  <c:v>320</c:v>
                </c:pt>
                <c:pt idx="8">
                  <c:v>512</c:v>
                </c:pt>
                <c:pt idx="9">
                  <c:v>1280</c:v>
                </c:pt>
                <c:pt idx="10">
                  <c:v>1462.8571428571429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Planilha1!$R$26:$R$85</c:f>
              <c:numCache>
                <c:formatCode>General</c:formatCode>
                <c:ptCount val="60"/>
                <c:pt idx="0">
                  <c:v>5514</c:v>
                </c:pt>
                <c:pt idx="1">
                  <c:v>3503</c:v>
                </c:pt>
                <c:pt idx="2">
                  <c:v>3735</c:v>
                </c:pt>
                <c:pt idx="3">
                  <c:v>2678</c:v>
                </c:pt>
                <c:pt idx="4">
                  <c:v>2498</c:v>
                </c:pt>
                <c:pt idx="5">
                  <c:v>1927</c:v>
                </c:pt>
                <c:pt idx="6">
                  <c:v>2055</c:v>
                </c:pt>
                <c:pt idx="7">
                  <c:v>2917</c:v>
                </c:pt>
                <c:pt idx="8">
                  <c:v>3257</c:v>
                </c:pt>
                <c:pt idx="9">
                  <c:v>2105</c:v>
                </c:pt>
                <c:pt idx="10">
                  <c:v>3058</c:v>
                </c:pt>
                <c:pt idx="11">
                  <c:v>1832</c:v>
                </c:pt>
                <c:pt idx="12">
                  <c:v>1261</c:v>
                </c:pt>
                <c:pt idx="13">
                  <c:v>1442</c:v>
                </c:pt>
                <c:pt idx="14">
                  <c:v>1089</c:v>
                </c:pt>
                <c:pt idx="15">
                  <c:v>1781</c:v>
                </c:pt>
                <c:pt idx="16">
                  <c:v>1930</c:v>
                </c:pt>
                <c:pt idx="17">
                  <c:v>2210</c:v>
                </c:pt>
                <c:pt idx="18">
                  <c:v>1661</c:v>
                </c:pt>
                <c:pt idx="19">
                  <c:v>926</c:v>
                </c:pt>
                <c:pt idx="20">
                  <c:v>852</c:v>
                </c:pt>
                <c:pt idx="21">
                  <c:v>1222</c:v>
                </c:pt>
                <c:pt idx="22">
                  <c:v>1146</c:v>
                </c:pt>
                <c:pt idx="23">
                  <c:v>1076</c:v>
                </c:pt>
                <c:pt idx="24">
                  <c:v>1119</c:v>
                </c:pt>
                <c:pt idx="25">
                  <c:v>1138</c:v>
                </c:pt>
                <c:pt idx="26">
                  <c:v>323</c:v>
                </c:pt>
                <c:pt idx="27">
                  <c:v>353</c:v>
                </c:pt>
                <c:pt idx="28">
                  <c:v>487</c:v>
                </c:pt>
                <c:pt idx="29">
                  <c:v>502</c:v>
                </c:pt>
                <c:pt idx="30">
                  <c:v>482</c:v>
                </c:pt>
                <c:pt idx="31">
                  <c:v>232</c:v>
                </c:pt>
                <c:pt idx="32">
                  <c:v>310</c:v>
                </c:pt>
                <c:pt idx="33">
                  <c:v>345</c:v>
                </c:pt>
                <c:pt idx="34">
                  <c:v>418</c:v>
                </c:pt>
                <c:pt idx="35">
                  <c:v>224</c:v>
                </c:pt>
                <c:pt idx="36">
                  <c:v>283</c:v>
                </c:pt>
                <c:pt idx="37">
                  <c:v>193</c:v>
                </c:pt>
                <c:pt idx="38">
                  <c:v>137</c:v>
                </c:pt>
                <c:pt idx="39">
                  <c:v>57</c:v>
                </c:pt>
                <c:pt idx="40">
                  <c:v>34</c:v>
                </c:pt>
                <c:pt idx="41">
                  <c:v>79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18</c:v>
                </c:pt>
                <c:pt idx="46">
                  <c:v>9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Planilha1!$S$26:$S$85</c:f>
              <c:numCache>
                <c:formatCode>General</c:formatCode>
                <c:ptCount val="60"/>
                <c:pt idx="0">
                  <c:v>346</c:v>
                </c:pt>
                <c:pt idx="1">
                  <c:v>357</c:v>
                </c:pt>
                <c:pt idx="2">
                  <c:v>407</c:v>
                </c:pt>
                <c:pt idx="3">
                  <c:v>165</c:v>
                </c:pt>
                <c:pt idx="4">
                  <c:v>166</c:v>
                </c:pt>
                <c:pt idx="5">
                  <c:v>113</c:v>
                </c:pt>
                <c:pt idx="6">
                  <c:v>115</c:v>
                </c:pt>
                <c:pt idx="7">
                  <c:v>206</c:v>
                </c:pt>
                <c:pt idx="8">
                  <c:v>217</c:v>
                </c:pt>
                <c:pt idx="9">
                  <c:v>188</c:v>
                </c:pt>
                <c:pt idx="10">
                  <c:v>204</c:v>
                </c:pt>
                <c:pt idx="11">
                  <c:v>204</c:v>
                </c:pt>
                <c:pt idx="12">
                  <c:v>105</c:v>
                </c:pt>
                <c:pt idx="13">
                  <c:v>99</c:v>
                </c:pt>
                <c:pt idx="14">
                  <c:v>68</c:v>
                </c:pt>
                <c:pt idx="15">
                  <c:v>115</c:v>
                </c:pt>
                <c:pt idx="16">
                  <c:v>141</c:v>
                </c:pt>
                <c:pt idx="17">
                  <c:v>133</c:v>
                </c:pt>
                <c:pt idx="18">
                  <c:v>114</c:v>
                </c:pt>
                <c:pt idx="19">
                  <c:v>67</c:v>
                </c:pt>
                <c:pt idx="20">
                  <c:v>54</c:v>
                </c:pt>
                <c:pt idx="21">
                  <c:v>73</c:v>
                </c:pt>
                <c:pt idx="22">
                  <c:v>60</c:v>
                </c:pt>
                <c:pt idx="23">
                  <c:v>58</c:v>
                </c:pt>
                <c:pt idx="24">
                  <c:v>40</c:v>
                </c:pt>
                <c:pt idx="25">
                  <c:v>42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15</c:v>
                </c:pt>
                <c:pt idx="30">
                  <c:v>20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Planilha1!$AV$46:$AV$53</c:f>
              <c:numCache>
                <c:formatCode>0.00</c:formatCode>
                <c:ptCount val="8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Planilha1!$Q$26:$Q$65</c:f>
              <c:numCache>
                <c:formatCode>d\-mmm</c:formatCode>
                <c:ptCount val="4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</c:numCache>
            </c:numRef>
          </c:cat>
          <c:val>
            <c:numRef>
              <c:f>Planilha1!$S$26:$S$65</c:f>
              <c:numCache>
                <c:formatCode>General</c:formatCode>
                <c:ptCount val="40"/>
                <c:pt idx="0">
                  <c:v>346</c:v>
                </c:pt>
                <c:pt idx="1">
                  <c:v>357</c:v>
                </c:pt>
                <c:pt idx="2">
                  <c:v>407</c:v>
                </c:pt>
                <c:pt idx="3">
                  <c:v>165</c:v>
                </c:pt>
                <c:pt idx="4">
                  <c:v>166</c:v>
                </c:pt>
                <c:pt idx="5">
                  <c:v>113</c:v>
                </c:pt>
                <c:pt idx="6">
                  <c:v>115</c:v>
                </c:pt>
                <c:pt idx="7">
                  <c:v>206</c:v>
                </c:pt>
                <c:pt idx="8">
                  <c:v>217</c:v>
                </c:pt>
                <c:pt idx="9">
                  <c:v>188</c:v>
                </c:pt>
                <c:pt idx="10">
                  <c:v>204</c:v>
                </c:pt>
                <c:pt idx="11">
                  <c:v>204</c:v>
                </c:pt>
                <c:pt idx="12">
                  <c:v>105</c:v>
                </c:pt>
                <c:pt idx="13">
                  <c:v>99</c:v>
                </c:pt>
                <c:pt idx="14">
                  <c:v>68</c:v>
                </c:pt>
                <c:pt idx="15">
                  <c:v>115</c:v>
                </c:pt>
                <c:pt idx="16">
                  <c:v>141</c:v>
                </c:pt>
                <c:pt idx="17">
                  <c:v>133</c:v>
                </c:pt>
                <c:pt idx="18">
                  <c:v>114</c:v>
                </c:pt>
                <c:pt idx="19">
                  <c:v>67</c:v>
                </c:pt>
                <c:pt idx="20">
                  <c:v>54</c:v>
                </c:pt>
                <c:pt idx="21">
                  <c:v>73</c:v>
                </c:pt>
                <c:pt idx="22">
                  <c:v>60</c:v>
                </c:pt>
                <c:pt idx="23">
                  <c:v>58</c:v>
                </c:pt>
                <c:pt idx="24">
                  <c:v>40</c:v>
                </c:pt>
                <c:pt idx="25">
                  <c:v>42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15</c:v>
                </c:pt>
                <c:pt idx="30">
                  <c:v>20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Planilha1!$R$26:$R$85</c:f>
              <c:numCache>
                <c:formatCode>General</c:formatCode>
                <c:ptCount val="60"/>
                <c:pt idx="0">
                  <c:v>5514</c:v>
                </c:pt>
                <c:pt idx="1">
                  <c:v>3503</c:v>
                </c:pt>
                <c:pt idx="2">
                  <c:v>3735</c:v>
                </c:pt>
                <c:pt idx="3">
                  <c:v>2678</c:v>
                </c:pt>
                <c:pt idx="4">
                  <c:v>2498</c:v>
                </c:pt>
                <c:pt idx="5">
                  <c:v>1927</c:v>
                </c:pt>
                <c:pt idx="6">
                  <c:v>2055</c:v>
                </c:pt>
                <c:pt idx="7">
                  <c:v>2917</c:v>
                </c:pt>
                <c:pt idx="8">
                  <c:v>3257</c:v>
                </c:pt>
                <c:pt idx="9">
                  <c:v>2105</c:v>
                </c:pt>
                <c:pt idx="10">
                  <c:v>3058</c:v>
                </c:pt>
                <c:pt idx="11">
                  <c:v>1832</c:v>
                </c:pt>
                <c:pt idx="12">
                  <c:v>1261</c:v>
                </c:pt>
                <c:pt idx="13">
                  <c:v>1442</c:v>
                </c:pt>
                <c:pt idx="14">
                  <c:v>1089</c:v>
                </c:pt>
                <c:pt idx="15">
                  <c:v>1781</c:v>
                </c:pt>
                <c:pt idx="16">
                  <c:v>1930</c:v>
                </c:pt>
                <c:pt idx="17">
                  <c:v>2210</c:v>
                </c:pt>
                <c:pt idx="18">
                  <c:v>1661</c:v>
                </c:pt>
                <c:pt idx="19">
                  <c:v>926</c:v>
                </c:pt>
                <c:pt idx="20">
                  <c:v>852</c:v>
                </c:pt>
                <c:pt idx="21">
                  <c:v>1222</c:v>
                </c:pt>
                <c:pt idx="22">
                  <c:v>1146</c:v>
                </c:pt>
                <c:pt idx="23">
                  <c:v>1076</c:v>
                </c:pt>
                <c:pt idx="24">
                  <c:v>1119</c:v>
                </c:pt>
                <c:pt idx="25">
                  <c:v>1138</c:v>
                </c:pt>
                <c:pt idx="26">
                  <c:v>323</c:v>
                </c:pt>
                <c:pt idx="27">
                  <c:v>353</c:v>
                </c:pt>
                <c:pt idx="28">
                  <c:v>487</c:v>
                </c:pt>
                <c:pt idx="29">
                  <c:v>502</c:v>
                </c:pt>
                <c:pt idx="30">
                  <c:v>482</c:v>
                </c:pt>
                <c:pt idx="31">
                  <c:v>232</c:v>
                </c:pt>
                <c:pt idx="32">
                  <c:v>310</c:v>
                </c:pt>
                <c:pt idx="33">
                  <c:v>345</c:v>
                </c:pt>
                <c:pt idx="34">
                  <c:v>418</c:v>
                </c:pt>
                <c:pt idx="35">
                  <c:v>224</c:v>
                </c:pt>
                <c:pt idx="36">
                  <c:v>283</c:v>
                </c:pt>
                <c:pt idx="37">
                  <c:v>193</c:v>
                </c:pt>
                <c:pt idx="38">
                  <c:v>137</c:v>
                </c:pt>
                <c:pt idx="39">
                  <c:v>57</c:v>
                </c:pt>
                <c:pt idx="40">
                  <c:v>34</c:v>
                </c:pt>
                <c:pt idx="41">
                  <c:v>79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18</c:v>
                </c:pt>
                <c:pt idx="46">
                  <c:v>9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Planilha1!$S$26:$S$85</c:f>
              <c:numCache>
                <c:formatCode>General</c:formatCode>
                <c:ptCount val="60"/>
                <c:pt idx="0">
                  <c:v>346</c:v>
                </c:pt>
                <c:pt idx="1">
                  <c:v>357</c:v>
                </c:pt>
                <c:pt idx="2">
                  <c:v>407</c:v>
                </c:pt>
                <c:pt idx="3">
                  <c:v>165</c:v>
                </c:pt>
                <c:pt idx="4">
                  <c:v>166</c:v>
                </c:pt>
                <c:pt idx="5">
                  <c:v>113</c:v>
                </c:pt>
                <c:pt idx="6">
                  <c:v>115</c:v>
                </c:pt>
                <c:pt idx="7">
                  <c:v>206</c:v>
                </c:pt>
                <c:pt idx="8">
                  <c:v>217</c:v>
                </c:pt>
                <c:pt idx="9">
                  <c:v>188</c:v>
                </c:pt>
                <c:pt idx="10">
                  <c:v>204</c:v>
                </c:pt>
                <c:pt idx="11">
                  <c:v>204</c:v>
                </c:pt>
                <c:pt idx="12">
                  <c:v>105</c:v>
                </c:pt>
                <c:pt idx="13">
                  <c:v>99</c:v>
                </c:pt>
                <c:pt idx="14">
                  <c:v>68</c:v>
                </c:pt>
                <c:pt idx="15">
                  <c:v>115</c:v>
                </c:pt>
                <c:pt idx="16">
                  <c:v>141</c:v>
                </c:pt>
                <c:pt idx="17">
                  <c:v>133</c:v>
                </c:pt>
                <c:pt idx="18">
                  <c:v>114</c:v>
                </c:pt>
                <c:pt idx="19">
                  <c:v>67</c:v>
                </c:pt>
                <c:pt idx="20">
                  <c:v>54</c:v>
                </c:pt>
                <c:pt idx="21">
                  <c:v>73</c:v>
                </c:pt>
                <c:pt idx="22">
                  <c:v>60</c:v>
                </c:pt>
                <c:pt idx="23">
                  <c:v>58</c:v>
                </c:pt>
                <c:pt idx="24">
                  <c:v>40</c:v>
                </c:pt>
                <c:pt idx="25">
                  <c:v>42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15</c:v>
                </c:pt>
                <c:pt idx="30">
                  <c:v>20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Planilha1!$R$92:$R$100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4CE-89F6-25951E9CE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Planilha1!$S$92:$S$100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4CE-89F6-25951E9C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59544"/>
        <c:axId val="646562496"/>
      </c:lineChart>
      <c:dateAx>
        <c:axId val="646559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62496"/>
        <c:crosses val="autoZero"/>
        <c:auto val="1"/>
        <c:lblOffset val="100"/>
        <c:baseTimeUnit val="days"/>
      </c:dateAx>
      <c:valAx>
        <c:axId val="6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Planilha1!$R$92:$R$100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70E-924E-2492BB1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92016"/>
        <c:axId val="646595296"/>
      </c:lineChart>
      <c:dateAx>
        <c:axId val="646592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5296"/>
        <c:crosses val="autoZero"/>
        <c:auto val="1"/>
        <c:lblOffset val="100"/>
        <c:baseTimeUnit val="days"/>
      </c:dateAx>
      <c:valAx>
        <c:axId val="646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Planilha1!$S$92:$S$100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E0C-95D3-5155FA18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08016"/>
        <c:axId val="649103096"/>
      </c:lineChart>
      <c:dateAx>
        <c:axId val="6491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3096"/>
        <c:crosses val="autoZero"/>
        <c:auto val="1"/>
        <c:lblOffset val="100"/>
        <c:baseTimeUnit val="days"/>
      </c:dateAx>
      <c:valAx>
        <c:axId val="6491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397006</xdr:colOff>
      <xdr:row>31</xdr:row>
      <xdr:rowOff>133990</xdr:rowOff>
    </xdr:from>
    <xdr:to>
      <xdr:col>48</xdr:col>
      <xdr:colOff>66432</xdr:colOff>
      <xdr:row>43</xdr:row>
      <xdr:rowOff>43702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1978" y="178661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455838</xdr:colOff>
      <xdr:row>101</xdr:row>
      <xdr:rowOff>43543</xdr:rowOff>
    </xdr:from>
    <xdr:to>
      <xdr:col>22</xdr:col>
      <xdr:colOff>442231</xdr:colOff>
      <xdr:row>113</xdr:row>
      <xdr:rowOff>119743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C00F17-EBF1-4303-A834-1238A011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415017</xdr:colOff>
      <xdr:row>115</xdr:row>
      <xdr:rowOff>29936</xdr:rowOff>
    </xdr:from>
    <xdr:to>
      <xdr:col>22</xdr:col>
      <xdr:colOff>401410</xdr:colOff>
      <xdr:row>129</xdr:row>
      <xdr:rowOff>106136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55A46D-3C2B-4F50-A365-51CF003F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415017</xdr:colOff>
      <xdr:row>131</xdr:row>
      <xdr:rowOff>29936</xdr:rowOff>
    </xdr:from>
    <xdr:to>
      <xdr:col>22</xdr:col>
      <xdr:colOff>401410</xdr:colOff>
      <xdr:row>145</xdr:row>
      <xdr:rowOff>106136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EAFDD6-1FCF-42D6-8573-F28F0479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191"/>
  <sheetViews>
    <sheetView tabSelected="1" topLeftCell="A17" zoomScale="70" zoomScaleNormal="70" workbookViewId="0">
      <selection activeCell="AF117" sqref="AF117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1" width="9.140625" style="36"/>
    <col min="22" max="22" width="9.140625" style="1"/>
    <col min="23" max="23" width="8.140625" style="1" customWidth="1"/>
    <col min="24" max="24" width="7.42578125" style="65" bestFit="1" customWidth="1"/>
    <col min="25" max="25" width="9.140625" style="1"/>
    <col min="26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7" width="9.140625" style="1"/>
    <col min="48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SUM(R26:R85)</f>
        <v>58512</v>
      </c>
      <c r="S15" s="31">
        <f>SUM(S26:S85)</f>
        <v>4016</v>
      </c>
      <c r="T15" s="32">
        <f>(S15/R15)*100</f>
        <v>6.8635493573967725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0" t="s">
        <v>3</v>
      </c>
      <c r="R17" s="50" t="s">
        <v>12</v>
      </c>
      <c r="S17" s="50" t="s">
        <v>13</v>
      </c>
      <c r="T17" s="50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12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2"/>
      <c r="R18" s="51"/>
      <c r="S18" s="51"/>
      <c r="T18" s="51"/>
      <c r="AQ18" s="18">
        <v>43896</v>
      </c>
      <c r="AR18" s="24">
        <v>1</v>
      </c>
      <c r="AS18" s="14">
        <v>9</v>
      </c>
      <c r="AT18" s="14">
        <v>10</v>
      </c>
      <c r="AU18" s="27">
        <f>AT18/AS18</f>
        <v>1.1111111111111112</v>
      </c>
    </row>
    <row r="19" spans="1:47" ht="18.75" x14ac:dyDescent="0.3">
      <c r="A19" s="2"/>
      <c r="C19" s="9"/>
      <c r="D19" s="10">
        <v>12</v>
      </c>
      <c r="G19" s="11">
        <v>40960</v>
      </c>
      <c r="H19" s="7"/>
      <c r="I19" s="7"/>
      <c r="J19" s="34"/>
      <c r="K19" s="7"/>
      <c r="P19" s="35"/>
      <c r="Q19" s="52"/>
      <c r="R19" s="51"/>
      <c r="S19" s="51"/>
      <c r="T19" s="51"/>
      <c r="AK19" s="17"/>
      <c r="AQ19" s="19">
        <v>43900</v>
      </c>
      <c r="AR19" s="25">
        <v>2</v>
      </c>
      <c r="AS19" s="15">
        <v>4</v>
      </c>
      <c r="AT19" s="15">
        <v>20</v>
      </c>
      <c r="AU19" s="28">
        <f t="shared" ref="AU19:AU29" si="0">AT19/AS19</f>
        <v>5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2"/>
      <c r="R20" s="51"/>
      <c r="S20" s="51"/>
      <c r="T20" s="51"/>
      <c r="AQ20" s="19">
        <v>43902</v>
      </c>
      <c r="AR20" s="25">
        <v>3</v>
      </c>
      <c r="AS20" s="15">
        <v>2</v>
      </c>
      <c r="AT20" s="15">
        <v>40</v>
      </c>
      <c r="AU20" s="28">
        <f t="shared" si="0"/>
        <v>20</v>
      </c>
    </row>
    <row r="21" spans="1:47" ht="18.75" x14ac:dyDescent="0.3">
      <c r="A21" s="2"/>
      <c r="C21" s="9"/>
      <c r="H21" s="7"/>
      <c r="I21" s="7"/>
      <c r="J21" s="34"/>
      <c r="K21" s="7"/>
      <c r="P21" s="35"/>
      <c r="Q21" s="52"/>
      <c r="R21" s="51"/>
      <c r="S21" s="51"/>
      <c r="T21" s="51"/>
      <c r="AQ21" s="19">
        <v>43905</v>
      </c>
      <c r="AR21" s="25">
        <v>4</v>
      </c>
      <c r="AS21" s="15">
        <v>3</v>
      </c>
      <c r="AT21" s="15">
        <v>80</v>
      </c>
      <c r="AU21" s="28">
        <f t="shared" si="0"/>
        <v>26.666666666666668</v>
      </c>
    </row>
    <row r="22" spans="1:47" ht="18.75" x14ac:dyDescent="0.3">
      <c r="A22" s="2"/>
      <c r="C22" s="9"/>
      <c r="E22" s="5">
        <v>43950</v>
      </c>
      <c r="H22" s="7"/>
      <c r="I22" s="7"/>
      <c r="J22" s="34"/>
      <c r="K22" s="7"/>
      <c r="L22" s="11">
        <v>9</v>
      </c>
      <c r="M22" s="5">
        <v>43950</v>
      </c>
      <c r="O22" s="11">
        <v>2560</v>
      </c>
      <c r="P22" s="35"/>
      <c r="Q22" s="52"/>
      <c r="R22" s="51"/>
      <c r="S22" s="51"/>
      <c r="T22" s="51"/>
      <c r="AQ22" s="19">
        <v>43908</v>
      </c>
      <c r="AR22" s="25">
        <v>5</v>
      </c>
      <c r="AS22" s="15">
        <v>3</v>
      </c>
      <c r="AT22" s="15">
        <v>160</v>
      </c>
      <c r="AU22" s="28">
        <f t="shared" si="0"/>
        <v>53.333333333333336</v>
      </c>
    </row>
    <row r="23" spans="1:47" ht="18.75" x14ac:dyDescent="0.3">
      <c r="A23" s="2"/>
      <c r="C23" s="9"/>
      <c r="E23" s="5">
        <v>43949</v>
      </c>
      <c r="H23" s="7"/>
      <c r="I23" s="7"/>
      <c r="J23" s="34"/>
      <c r="K23" s="7"/>
      <c r="M23" s="5">
        <v>43949</v>
      </c>
      <c r="P23" s="35"/>
      <c r="Q23" s="52"/>
      <c r="R23" s="51"/>
      <c r="S23" s="51"/>
      <c r="T23" s="51"/>
      <c r="AQ23" s="19">
        <v>43910</v>
      </c>
      <c r="AR23" s="25">
        <v>6</v>
      </c>
      <c r="AS23" s="15">
        <v>2</v>
      </c>
      <c r="AT23" s="15">
        <v>320</v>
      </c>
      <c r="AU23" s="28">
        <f t="shared" si="0"/>
        <v>160</v>
      </c>
    </row>
    <row r="24" spans="1:47" ht="18.75" x14ac:dyDescent="0.3">
      <c r="A24" s="2"/>
      <c r="C24" s="9"/>
      <c r="E24" s="5">
        <v>43948</v>
      </c>
      <c r="H24" s="7"/>
      <c r="I24" s="7"/>
      <c r="J24" s="34"/>
      <c r="K24" s="7"/>
      <c r="M24" s="5">
        <v>43948</v>
      </c>
      <c r="P24" s="35"/>
      <c r="Q24" s="52"/>
      <c r="R24" s="51"/>
      <c r="S24" s="51"/>
      <c r="T24" s="51"/>
      <c r="AQ24" s="19">
        <v>43912</v>
      </c>
      <c r="AR24" s="25">
        <v>7</v>
      </c>
      <c r="AS24" s="15">
        <v>2</v>
      </c>
      <c r="AT24" s="15">
        <v>640</v>
      </c>
      <c r="AU24" s="28">
        <f t="shared" si="0"/>
        <v>320</v>
      </c>
    </row>
    <row r="25" spans="1:47" ht="18.75" x14ac:dyDescent="0.3">
      <c r="A25" s="2"/>
      <c r="C25" s="9"/>
      <c r="E25" s="5">
        <v>43947</v>
      </c>
      <c r="H25" s="7"/>
      <c r="I25" s="7"/>
      <c r="J25" s="34"/>
      <c r="K25" s="7"/>
      <c r="M25" s="5">
        <v>43947</v>
      </c>
      <c r="P25" s="35"/>
      <c r="Q25" s="52"/>
      <c r="R25" s="51"/>
      <c r="S25" s="51"/>
      <c r="T25" s="51"/>
      <c r="AQ25" s="19">
        <v>43916</v>
      </c>
      <c r="AR25" s="25">
        <v>8</v>
      </c>
      <c r="AS25" s="15">
        <v>4</v>
      </c>
      <c r="AT25" s="15">
        <v>1280</v>
      </c>
      <c r="AU25" s="28">
        <f t="shared" si="0"/>
        <v>320</v>
      </c>
    </row>
    <row r="26" spans="1:47" ht="18.75" x14ac:dyDescent="0.3">
      <c r="A26" s="2"/>
      <c r="C26" s="9"/>
      <c r="E26" s="5">
        <v>43946</v>
      </c>
      <c r="F26" s="1">
        <v>5514</v>
      </c>
      <c r="H26" s="7"/>
      <c r="I26" s="7"/>
      <c r="J26" s="34"/>
      <c r="K26" s="7"/>
      <c r="M26" s="5">
        <v>43946</v>
      </c>
      <c r="N26" s="1">
        <v>346</v>
      </c>
      <c r="P26" s="35"/>
      <c r="Q26" s="53">
        <v>43946</v>
      </c>
      <c r="R26" s="1">
        <v>5514</v>
      </c>
      <c r="S26" s="1">
        <v>346</v>
      </c>
      <c r="T26" s="61">
        <f t="shared" ref="T26:T35" si="1">(S26/R26)*100</f>
        <v>6.2749365252085605</v>
      </c>
      <c r="U26" s="11">
        <v>7</v>
      </c>
      <c r="V26" s="1">
        <f>SUM(R26:R32)</f>
        <v>21910</v>
      </c>
      <c r="W26" s="1">
        <f>SUM(S26:S32)</f>
        <v>1669</v>
      </c>
      <c r="X26" s="65">
        <f>W26/V26</f>
        <v>7.6175262437243263E-2</v>
      </c>
      <c r="AQ26" s="19">
        <v>43921</v>
      </c>
      <c r="AR26" s="25">
        <v>9</v>
      </c>
      <c r="AS26" s="15">
        <v>5</v>
      </c>
      <c r="AT26" s="15">
        <v>2560</v>
      </c>
      <c r="AU26" s="28">
        <f t="shared" si="0"/>
        <v>512</v>
      </c>
    </row>
    <row r="27" spans="1:47" ht="18.75" x14ac:dyDescent="0.3">
      <c r="A27" s="2"/>
      <c r="C27" s="9"/>
      <c r="E27" s="5">
        <v>43945</v>
      </c>
      <c r="F27" s="1">
        <v>3503</v>
      </c>
      <c r="H27" s="7"/>
      <c r="I27" s="7"/>
      <c r="J27" s="34"/>
      <c r="K27" s="7"/>
      <c r="M27" s="5">
        <v>43945</v>
      </c>
      <c r="N27" s="1">
        <v>357</v>
      </c>
      <c r="P27" s="35"/>
      <c r="Q27" s="54">
        <v>43945</v>
      </c>
      <c r="R27" s="1">
        <v>3503</v>
      </c>
      <c r="S27" s="1">
        <v>357</v>
      </c>
      <c r="T27" s="61">
        <f t="shared" si="1"/>
        <v>10.191264630316871</v>
      </c>
      <c r="U27" s="36">
        <v>6</v>
      </c>
      <c r="AQ27" s="19">
        <v>43925</v>
      </c>
      <c r="AR27" s="25">
        <v>10</v>
      </c>
      <c r="AS27" s="15">
        <v>4</v>
      </c>
      <c r="AT27" s="15">
        <v>5120</v>
      </c>
      <c r="AU27" s="28">
        <f t="shared" si="0"/>
        <v>1280</v>
      </c>
    </row>
    <row r="28" spans="1:47" ht="18.75" x14ac:dyDescent="0.3">
      <c r="A28" s="2"/>
      <c r="C28" s="9"/>
      <c r="E28" s="5">
        <v>43944</v>
      </c>
      <c r="F28" s="1">
        <v>3735</v>
      </c>
      <c r="H28" s="7"/>
      <c r="I28" s="7"/>
      <c r="J28" s="34"/>
      <c r="K28" s="7"/>
      <c r="M28" s="5">
        <v>43944</v>
      </c>
      <c r="N28" s="1">
        <v>407</v>
      </c>
      <c r="P28" s="35"/>
      <c r="Q28" s="54">
        <v>43944</v>
      </c>
      <c r="R28" s="1">
        <v>3735</v>
      </c>
      <c r="S28" s="1">
        <v>407</v>
      </c>
      <c r="T28" s="61">
        <f t="shared" si="1"/>
        <v>10.896921017402946</v>
      </c>
      <c r="U28" s="36">
        <v>5</v>
      </c>
      <c r="AQ28" s="38">
        <v>43932</v>
      </c>
      <c r="AR28" s="25">
        <v>11</v>
      </c>
      <c r="AS28" s="15">
        <v>7</v>
      </c>
      <c r="AT28" s="15">
        <v>10240</v>
      </c>
      <c r="AU28" s="28">
        <f t="shared" si="0"/>
        <v>1462.8571428571429</v>
      </c>
    </row>
    <row r="29" spans="1:47" ht="18.75" x14ac:dyDescent="0.3">
      <c r="A29" s="2"/>
      <c r="C29" s="9"/>
      <c r="E29" s="5">
        <v>43943</v>
      </c>
      <c r="F29" s="1">
        <v>2678</v>
      </c>
      <c r="H29" s="7"/>
      <c r="I29" s="7"/>
      <c r="J29" s="34"/>
      <c r="K29" s="7"/>
      <c r="M29" s="5">
        <v>43943</v>
      </c>
      <c r="N29" s="1">
        <v>165</v>
      </c>
      <c r="P29" s="35"/>
      <c r="Q29" s="5">
        <v>43943</v>
      </c>
      <c r="R29" s="1">
        <v>2678</v>
      </c>
      <c r="S29" s="1">
        <v>165</v>
      </c>
      <c r="T29" s="61">
        <f t="shared" si="1"/>
        <v>6.1613144137415983</v>
      </c>
      <c r="U29" s="36">
        <v>4</v>
      </c>
      <c r="AQ29" s="38">
        <v>43942</v>
      </c>
      <c r="AR29" s="25">
        <v>12</v>
      </c>
      <c r="AS29" s="15">
        <v>11</v>
      </c>
      <c r="AT29" s="15">
        <v>20480</v>
      </c>
      <c r="AU29" s="28">
        <f t="shared" si="0"/>
        <v>1861.8181818181818</v>
      </c>
    </row>
    <row r="30" spans="1:47" ht="18.75" x14ac:dyDescent="0.3">
      <c r="A30" s="2"/>
      <c r="C30" s="9"/>
      <c r="D30" s="58"/>
      <c r="E30" s="5">
        <v>43942</v>
      </c>
      <c r="F30" s="1">
        <v>2132</v>
      </c>
      <c r="H30" s="7"/>
      <c r="I30" s="7"/>
      <c r="J30" s="34"/>
      <c r="K30" s="7"/>
      <c r="M30" s="5">
        <v>43942</v>
      </c>
      <c r="N30" s="1">
        <v>166</v>
      </c>
      <c r="P30" s="35"/>
      <c r="Q30" s="54">
        <v>43942</v>
      </c>
      <c r="R30" s="1">
        <v>2498</v>
      </c>
      <c r="S30" s="1">
        <v>166</v>
      </c>
      <c r="T30" s="61">
        <f t="shared" si="1"/>
        <v>6.6453162530024024</v>
      </c>
      <c r="U30" s="36">
        <v>3</v>
      </c>
    </row>
    <row r="31" spans="1:47" ht="18.75" x14ac:dyDescent="0.3">
      <c r="A31" s="2"/>
      <c r="C31" s="9">
        <v>12</v>
      </c>
      <c r="D31" s="10">
        <v>11</v>
      </c>
      <c r="E31" s="5">
        <v>43942</v>
      </c>
      <c r="F31" s="1">
        <v>366</v>
      </c>
      <c r="G31" s="7">
        <v>20480</v>
      </c>
      <c r="H31" s="7"/>
      <c r="I31" s="7"/>
      <c r="J31" s="34"/>
      <c r="K31" s="7"/>
      <c r="M31" s="5">
        <v>43941</v>
      </c>
      <c r="N31" s="1">
        <v>25</v>
      </c>
      <c r="P31" s="35"/>
      <c r="Q31" s="54">
        <v>43941</v>
      </c>
      <c r="R31" s="1">
        <v>1927</v>
      </c>
      <c r="S31" s="1">
        <v>113</v>
      </c>
      <c r="T31" s="61">
        <f t="shared" si="1"/>
        <v>5.8640373637778929</v>
      </c>
      <c r="U31" s="36">
        <v>2</v>
      </c>
    </row>
    <row r="32" spans="1:47" ht="18.75" x14ac:dyDescent="0.3">
      <c r="A32" s="2"/>
      <c r="C32" s="9"/>
      <c r="E32" s="5">
        <v>43941</v>
      </c>
      <c r="F32" s="1">
        <v>1927</v>
      </c>
      <c r="H32" s="7"/>
      <c r="I32" s="7"/>
      <c r="J32" s="34"/>
      <c r="K32" s="7">
        <v>8</v>
      </c>
      <c r="L32" s="11">
        <v>7</v>
      </c>
      <c r="M32" s="5">
        <v>43941</v>
      </c>
      <c r="N32" s="1">
        <v>88</v>
      </c>
      <c r="O32" s="11">
        <v>1280</v>
      </c>
      <c r="P32" s="35"/>
      <c r="Q32" s="54">
        <v>43940</v>
      </c>
      <c r="R32" s="1">
        <v>2055</v>
      </c>
      <c r="S32" s="1">
        <v>115</v>
      </c>
      <c r="T32" s="61">
        <f t="shared" si="1"/>
        <v>5.5961070559610704</v>
      </c>
      <c r="U32" s="36">
        <v>1</v>
      </c>
    </row>
    <row r="33" spans="1:48" ht="18.75" x14ac:dyDescent="0.3">
      <c r="A33" s="2"/>
      <c r="C33" s="9"/>
      <c r="E33" s="5">
        <v>43940</v>
      </c>
      <c r="F33" s="1">
        <v>2055</v>
      </c>
      <c r="H33" s="7"/>
      <c r="I33" s="7"/>
      <c r="J33" s="34"/>
      <c r="K33" s="7"/>
      <c r="L33" s="11"/>
      <c r="M33" s="5">
        <v>43940</v>
      </c>
      <c r="N33" s="1">
        <v>115</v>
      </c>
      <c r="P33" s="35"/>
      <c r="Q33" s="54">
        <v>43939</v>
      </c>
      <c r="R33" s="1">
        <v>2917</v>
      </c>
      <c r="S33" s="1">
        <v>206</v>
      </c>
      <c r="T33" s="61">
        <f t="shared" si="1"/>
        <v>7.0620500514226938</v>
      </c>
      <c r="U33" s="11">
        <v>7</v>
      </c>
      <c r="V33" s="1">
        <f>SUM(R33:R39)</f>
        <v>15872</v>
      </c>
      <c r="W33" s="1">
        <f>SUM(S33:S39)</f>
        <v>1223</v>
      </c>
      <c r="X33" s="65">
        <f>W33/V33</f>
        <v>7.7053931451612906E-2</v>
      </c>
    </row>
    <row r="34" spans="1:48" ht="18.75" x14ac:dyDescent="0.3">
      <c r="A34" s="2"/>
      <c r="C34" s="9"/>
      <c r="E34" s="5">
        <v>43939</v>
      </c>
      <c r="F34" s="1">
        <v>2917</v>
      </c>
      <c r="H34" s="7"/>
      <c r="I34" s="7"/>
      <c r="J34" s="34"/>
      <c r="K34" s="7"/>
      <c r="M34" s="5">
        <v>43939</v>
      </c>
      <c r="N34" s="1">
        <v>206</v>
      </c>
      <c r="P34" s="35"/>
      <c r="Q34" s="62">
        <v>43938</v>
      </c>
      <c r="R34" s="36">
        <v>3257</v>
      </c>
      <c r="S34" s="36">
        <v>217</v>
      </c>
      <c r="T34" s="61">
        <f t="shared" si="1"/>
        <v>6.6625729198649069</v>
      </c>
      <c r="U34" s="36">
        <v>6</v>
      </c>
    </row>
    <row r="35" spans="1:48" ht="18.75" x14ac:dyDescent="0.3">
      <c r="A35" s="2"/>
      <c r="C35" s="9"/>
      <c r="D35" s="57"/>
      <c r="E35" s="5">
        <v>43938</v>
      </c>
      <c r="F35" s="1">
        <v>3257</v>
      </c>
      <c r="G35" s="7"/>
      <c r="H35" s="7"/>
      <c r="I35" s="7"/>
      <c r="J35" s="34"/>
      <c r="K35" s="7"/>
      <c r="M35" s="5">
        <v>43938</v>
      </c>
      <c r="N35" s="1">
        <v>217</v>
      </c>
      <c r="P35" s="35"/>
      <c r="Q35" s="62">
        <v>43937</v>
      </c>
      <c r="R35" s="36">
        <v>2105</v>
      </c>
      <c r="S35" s="36">
        <v>188</v>
      </c>
      <c r="T35" s="61">
        <f t="shared" si="1"/>
        <v>8.9311163895486931</v>
      </c>
      <c r="U35" s="36">
        <v>5</v>
      </c>
    </row>
    <row r="36" spans="1:48" ht="18.75" x14ac:dyDescent="0.3">
      <c r="A36" s="2"/>
      <c r="C36" s="9"/>
      <c r="E36" s="5">
        <v>43937</v>
      </c>
      <c r="F36" s="1">
        <v>2105</v>
      </c>
      <c r="H36" s="7"/>
      <c r="I36" s="7"/>
      <c r="J36" s="34"/>
      <c r="K36" s="7"/>
      <c r="M36" s="5">
        <v>43937</v>
      </c>
      <c r="N36" s="1">
        <v>188</v>
      </c>
      <c r="P36" s="35"/>
      <c r="Q36" s="63">
        <v>43936</v>
      </c>
      <c r="R36" s="36">
        <v>3058</v>
      </c>
      <c r="S36" s="36">
        <v>204</v>
      </c>
      <c r="T36" s="61">
        <f t="shared" ref="T36:T43" si="2">(S36/R36)*100</f>
        <v>6.6710268149117073</v>
      </c>
      <c r="U36" s="36">
        <v>4</v>
      </c>
    </row>
    <row r="37" spans="1:48" ht="18.75" x14ac:dyDescent="0.3">
      <c r="A37" s="2"/>
      <c r="C37" s="9"/>
      <c r="E37" s="5">
        <v>43936</v>
      </c>
      <c r="F37" s="1">
        <v>3058</v>
      </c>
      <c r="H37" s="7"/>
      <c r="I37" s="7"/>
      <c r="J37" s="34"/>
      <c r="K37" s="7"/>
      <c r="M37" s="5">
        <v>43936</v>
      </c>
      <c r="N37" s="1">
        <v>204</v>
      </c>
      <c r="P37" s="35"/>
      <c r="Q37" s="63">
        <v>43935</v>
      </c>
      <c r="R37" s="36">
        <v>1832</v>
      </c>
      <c r="S37" s="36">
        <v>204</v>
      </c>
      <c r="T37" s="61">
        <f t="shared" si="2"/>
        <v>11.135371179039302</v>
      </c>
      <c r="U37" s="36">
        <v>3</v>
      </c>
    </row>
    <row r="38" spans="1:48" ht="18.75" x14ac:dyDescent="0.3">
      <c r="A38" s="2"/>
      <c r="C38" s="9"/>
      <c r="E38" s="5">
        <v>43935</v>
      </c>
      <c r="F38" s="1">
        <v>1832</v>
      </c>
      <c r="H38" s="7"/>
      <c r="I38" s="7"/>
      <c r="J38" s="34"/>
      <c r="K38" s="7"/>
      <c r="M38" s="5">
        <v>43935</v>
      </c>
      <c r="N38" s="1">
        <v>204</v>
      </c>
      <c r="P38" s="35"/>
      <c r="Q38" s="63">
        <v>43934</v>
      </c>
      <c r="R38" s="36">
        <v>1261</v>
      </c>
      <c r="S38" s="36">
        <v>105</v>
      </c>
      <c r="T38" s="61">
        <f t="shared" si="2"/>
        <v>8.3267248215701812</v>
      </c>
      <c r="U38" s="36">
        <v>2</v>
      </c>
    </row>
    <row r="39" spans="1:48" ht="18.75" x14ac:dyDescent="0.3">
      <c r="A39" s="2"/>
      <c r="C39" s="9"/>
      <c r="E39" s="5">
        <v>43934</v>
      </c>
      <c r="F39" s="1">
        <v>1261</v>
      </c>
      <c r="H39" s="7"/>
      <c r="I39" s="7"/>
      <c r="J39" s="35"/>
      <c r="K39" s="7"/>
      <c r="L39" s="7"/>
      <c r="M39" s="5">
        <v>43934</v>
      </c>
      <c r="N39" s="1">
        <v>58</v>
      </c>
      <c r="O39" s="7"/>
      <c r="P39" s="35"/>
      <c r="Q39" s="63">
        <v>43933</v>
      </c>
      <c r="R39" s="36">
        <v>1442</v>
      </c>
      <c r="S39" s="36">
        <v>99</v>
      </c>
      <c r="T39" s="61">
        <f t="shared" si="2"/>
        <v>6.8654646324549233</v>
      </c>
      <c r="U39" s="36">
        <v>1</v>
      </c>
    </row>
    <row r="40" spans="1:48" ht="18.75" x14ac:dyDescent="0.3">
      <c r="A40" s="2"/>
      <c r="C40" s="9"/>
      <c r="E40" s="5">
        <v>43933</v>
      </c>
      <c r="F40" s="1">
        <v>1442</v>
      </c>
      <c r="H40" s="7"/>
      <c r="I40" s="7"/>
      <c r="J40" s="35"/>
      <c r="K40" s="7">
        <v>7</v>
      </c>
      <c r="L40" s="7">
        <v>6</v>
      </c>
      <c r="M40" s="5">
        <v>43934</v>
      </c>
      <c r="N40" s="1">
        <v>47</v>
      </c>
      <c r="O40" s="7">
        <v>640</v>
      </c>
      <c r="P40" s="35"/>
      <c r="Q40" s="63">
        <v>43932</v>
      </c>
      <c r="R40" s="36">
        <v>1089</v>
      </c>
      <c r="S40" s="36">
        <v>68</v>
      </c>
      <c r="T40" s="61">
        <f t="shared" si="2"/>
        <v>6.2442607897153346</v>
      </c>
      <c r="U40" s="11">
        <v>7</v>
      </c>
      <c r="V40" s="1">
        <f>SUM(R40:R46)</f>
        <v>10449</v>
      </c>
      <c r="W40" s="1">
        <f>SUM(S40:S46)</f>
        <v>692</v>
      </c>
      <c r="X40" s="65">
        <f>W40/V40</f>
        <v>6.6226433151497746E-2</v>
      </c>
    </row>
    <row r="41" spans="1:48" ht="18.75" x14ac:dyDescent="0.3">
      <c r="A41" s="2"/>
      <c r="C41" s="9"/>
      <c r="E41" s="5">
        <v>43932</v>
      </c>
      <c r="F41" s="1">
        <v>260</v>
      </c>
      <c r="H41" s="7"/>
      <c r="I41" s="7"/>
      <c r="J41" s="35"/>
      <c r="K41" s="7"/>
      <c r="M41" s="5">
        <v>43933</v>
      </c>
      <c r="N41" s="1">
        <v>99</v>
      </c>
      <c r="P41" s="35"/>
      <c r="Q41" s="63">
        <v>43931</v>
      </c>
      <c r="R41" s="36">
        <v>1781</v>
      </c>
      <c r="S41" s="36">
        <v>115</v>
      </c>
      <c r="T41" s="61">
        <f t="shared" si="2"/>
        <v>6.4570466030320048</v>
      </c>
      <c r="U41" s="36">
        <v>6</v>
      </c>
    </row>
    <row r="42" spans="1:48" ht="18.75" x14ac:dyDescent="0.3">
      <c r="C42" s="9">
        <v>11</v>
      </c>
      <c r="D42" s="10">
        <v>7</v>
      </c>
      <c r="E42" s="5">
        <v>43932</v>
      </c>
      <c r="F42" s="1">
        <v>829</v>
      </c>
      <c r="G42" s="7">
        <v>10240</v>
      </c>
      <c r="H42" s="7"/>
      <c r="I42" s="7"/>
      <c r="J42" s="35"/>
      <c r="K42" s="7"/>
      <c r="M42" s="5">
        <v>43932</v>
      </c>
      <c r="N42" s="1">
        <v>68</v>
      </c>
      <c r="P42" s="35"/>
      <c r="Q42" s="63">
        <v>43930</v>
      </c>
      <c r="R42" s="36">
        <v>1930</v>
      </c>
      <c r="S42" s="36">
        <v>141</v>
      </c>
      <c r="T42" s="61">
        <f t="shared" si="2"/>
        <v>7.3056994818652852</v>
      </c>
      <c r="U42" s="36">
        <v>5</v>
      </c>
    </row>
    <row r="43" spans="1:48" ht="18.75" x14ac:dyDescent="0.3">
      <c r="C43" s="9"/>
      <c r="D43" s="9"/>
      <c r="E43" s="5">
        <v>43931</v>
      </c>
      <c r="F43" s="1">
        <v>1781</v>
      </c>
      <c r="G43" s="7"/>
      <c r="H43" s="7"/>
      <c r="I43" s="7"/>
      <c r="J43" s="35"/>
      <c r="K43" s="7"/>
      <c r="M43" s="5">
        <v>43931</v>
      </c>
      <c r="N43" s="1">
        <v>115</v>
      </c>
      <c r="P43" s="35"/>
      <c r="Q43" s="63">
        <v>43929</v>
      </c>
      <c r="R43" s="36">
        <v>2210</v>
      </c>
      <c r="S43" s="36">
        <v>133</v>
      </c>
      <c r="T43" s="61">
        <f t="shared" si="2"/>
        <v>6.0180995475113122</v>
      </c>
      <c r="U43" s="36">
        <v>4</v>
      </c>
    </row>
    <row r="44" spans="1:48" ht="18.75" x14ac:dyDescent="0.3">
      <c r="C44" s="9"/>
      <c r="E44" s="5">
        <v>43930</v>
      </c>
      <c r="F44" s="1">
        <v>1930</v>
      </c>
      <c r="H44" s="7"/>
      <c r="I44" s="7"/>
      <c r="J44" s="35"/>
      <c r="K44" s="7"/>
      <c r="M44" s="5">
        <v>43930</v>
      </c>
      <c r="N44" s="1">
        <v>141</v>
      </c>
      <c r="P44" s="35"/>
      <c r="Q44" s="63">
        <v>43928</v>
      </c>
      <c r="R44" s="36">
        <v>1661</v>
      </c>
      <c r="S44" s="36">
        <v>114</v>
      </c>
      <c r="T44" s="61">
        <f t="shared" ref="T44:T85" si="3">(S44/R44)*100</f>
        <v>6.8633353401565316</v>
      </c>
      <c r="U44" s="36">
        <v>3</v>
      </c>
      <c r="AR44" s="23"/>
      <c r="AS44" s="11"/>
      <c r="AT44" s="11"/>
    </row>
    <row r="45" spans="1:48" ht="45" x14ac:dyDescent="0.3">
      <c r="C45" s="9"/>
      <c r="E45" s="5">
        <v>43929</v>
      </c>
      <c r="F45" s="1">
        <v>2210</v>
      </c>
      <c r="H45" s="7"/>
      <c r="I45" s="7"/>
      <c r="J45" s="35"/>
      <c r="K45" s="7"/>
      <c r="M45" s="5">
        <v>43929</v>
      </c>
      <c r="N45" s="1">
        <v>133</v>
      </c>
      <c r="P45" s="35"/>
      <c r="Q45" s="63">
        <v>43927</v>
      </c>
      <c r="R45" s="36">
        <v>926</v>
      </c>
      <c r="S45" s="36">
        <v>67</v>
      </c>
      <c r="T45" s="61">
        <f t="shared" si="3"/>
        <v>7.2354211663066952</v>
      </c>
      <c r="U45" s="36">
        <v>2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E46" s="5">
        <v>43928</v>
      </c>
      <c r="F46" s="1">
        <v>1661</v>
      </c>
      <c r="H46" s="7"/>
      <c r="I46" s="7"/>
      <c r="J46" s="35"/>
      <c r="K46" s="7"/>
      <c r="M46" s="5">
        <v>43928</v>
      </c>
      <c r="N46" s="1">
        <v>37</v>
      </c>
      <c r="P46" s="35"/>
      <c r="Q46" s="63">
        <v>43926</v>
      </c>
      <c r="R46" s="36">
        <v>852</v>
      </c>
      <c r="S46" s="36">
        <v>54</v>
      </c>
      <c r="T46" s="61">
        <f t="shared" si="3"/>
        <v>6.3380281690140841</v>
      </c>
      <c r="U46" s="36">
        <v>1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9"/>
      <c r="E47" s="5">
        <v>43927</v>
      </c>
      <c r="F47" s="1">
        <v>926</v>
      </c>
      <c r="G47" s="7"/>
      <c r="H47" s="7"/>
      <c r="I47" s="7"/>
      <c r="J47" s="35"/>
      <c r="K47" s="7">
        <v>6</v>
      </c>
      <c r="L47" s="7">
        <v>4</v>
      </c>
      <c r="M47" s="5">
        <v>43928</v>
      </c>
      <c r="N47" s="1">
        <v>77</v>
      </c>
      <c r="O47" s="7">
        <v>320</v>
      </c>
      <c r="P47" s="35"/>
      <c r="Q47" s="63">
        <v>43925</v>
      </c>
      <c r="R47" s="36">
        <v>1222</v>
      </c>
      <c r="S47" s="36">
        <v>73</v>
      </c>
      <c r="T47" s="61">
        <f t="shared" si="3"/>
        <v>5.9738134206219309</v>
      </c>
      <c r="U47" s="11">
        <v>7</v>
      </c>
      <c r="V47" s="1">
        <f>SUM(R47:R53)</f>
        <v>6377</v>
      </c>
      <c r="W47" s="1">
        <f>SUM(S47:S53)</f>
        <v>318</v>
      </c>
      <c r="X47" s="65">
        <f>W47/V47</f>
        <v>4.9866708483612986E-2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3" si="4">AU47/AT47</f>
        <v>6.666666666666667</v>
      </c>
    </row>
    <row r="48" spans="1:48" ht="18.75" x14ac:dyDescent="0.3">
      <c r="C48" s="9"/>
      <c r="E48" s="5">
        <v>43926</v>
      </c>
      <c r="F48" s="1">
        <v>852</v>
      </c>
      <c r="H48" s="7"/>
      <c r="I48" s="7"/>
      <c r="J48" s="35"/>
      <c r="K48" s="7"/>
      <c r="L48" s="7"/>
      <c r="M48" s="5">
        <v>43927</v>
      </c>
      <c r="N48" s="1">
        <v>67</v>
      </c>
      <c r="O48" s="7"/>
      <c r="P48" s="35"/>
      <c r="Q48" s="63">
        <v>43924</v>
      </c>
      <c r="R48" s="36">
        <v>1146</v>
      </c>
      <c r="S48" s="36">
        <v>60</v>
      </c>
      <c r="T48" s="61">
        <f t="shared" si="3"/>
        <v>5.2356020942408374</v>
      </c>
      <c r="U48" s="36">
        <v>6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4"/>
        <v>13.333333333333334</v>
      </c>
    </row>
    <row r="49" spans="3:48" ht="18.75" x14ac:dyDescent="0.3">
      <c r="C49" s="9"/>
      <c r="E49" s="5">
        <v>43925</v>
      </c>
      <c r="F49" s="1">
        <v>51</v>
      </c>
      <c r="H49" s="7"/>
      <c r="I49" s="7"/>
      <c r="J49" s="35"/>
      <c r="K49" s="7"/>
      <c r="L49" s="7"/>
      <c r="M49" s="5">
        <v>43926</v>
      </c>
      <c r="N49" s="1">
        <v>54</v>
      </c>
      <c r="O49" s="7"/>
      <c r="P49" s="35"/>
      <c r="Q49" s="63">
        <v>43923</v>
      </c>
      <c r="R49" s="36">
        <v>1076</v>
      </c>
      <c r="S49" s="36">
        <v>58</v>
      </c>
      <c r="T49" s="61">
        <f t="shared" si="3"/>
        <v>5.3903345724907066</v>
      </c>
      <c r="U49" s="36">
        <v>5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4"/>
        <v>20</v>
      </c>
    </row>
    <row r="50" spans="3:48" ht="18.75" x14ac:dyDescent="0.3">
      <c r="C50" s="9">
        <v>10</v>
      </c>
      <c r="D50" s="9">
        <v>5</v>
      </c>
      <c r="E50" s="5">
        <v>43925</v>
      </c>
      <c r="F50" s="1">
        <v>1171</v>
      </c>
      <c r="G50" s="7">
        <v>5120</v>
      </c>
      <c r="H50" s="7"/>
      <c r="I50" s="7"/>
      <c r="J50" s="35"/>
      <c r="K50" s="7"/>
      <c r="L50" s="7"/>
      <c r="M50" s="5">
        <v>43925</v>
      </c>
      <c r="N50" s="1">
        <v>73</v>
      </c>
      <c r="O50" s="7"/>
      <c r="P50" s="35"/>
      <c r="Q50" s="63">
        <v>43922</v>
      </c>
      <c r="R50" s="36">
        <v>1119</v>
      </c>
      <c r="S50" s="36">
        <v>40</v>
      </c>
      <c r="T50" s="61">
        <f t="shared" si="3"/>
        <v>3.5746201966041107</v>
      </c>
      <c r="U50" s="36">
        <v>4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4"/>
        <v>40</v>
      </c>
    </row>
    <row r="51" spans="3:48" ht="18.75" x14ac:dyDescent="0.3">
      <c r="C51" s="9"/>
      <c r="D51" s="10"/>
      <c r="E51" s="5">
        <v>43924</v>
      </c>
      <c r="F51" s="1">
        <v>1146</v>
      </c>
      <c r="H51" s="7"/>
      <c r="I51" s="7"/>
      <c r="J51" s="35"/>
      <c r="K51" s="7"/>
      <c r="L51" s="7"/>
      <c r="M51" s="5">
        <v>43924</v>
      </c>
      <c r="N51" s="1">
        <v>49</v>
      </c>
      <c r="O51" s="7"/>
      <c r="P51" s="35"/>
      <c r="Q51" s="63">
        <v>43921</v>
      </c>
      <c r="R51" s="36">
        <v>1138</v>
      </c>
      <c r="S51" s="36">
        <v>42</v>
      </c>
      <c r="T51" s="61">
        <f t="shared" si="3"/>
        <v>3.690685413005272</v>
      </c>
      <c r="U51" s="36">
        <v>3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4"/>
        <v>80</v>
      </c>
    </row>
    <row r="52" spans="3:48" ht="18.75" x14ac:dyDescent="0.3">
      <c r="C52" s="9"/>
      <c r="D52" s="10"/>
      <c r="E52" s="5">
        <v>43923</v>
      </c>
      <c r="F52" s="1">
        <v>1076</v>
      </c>
      <c r="H52" s="7"/>
      <c r="I52" s="7"/>
      <c r="J52" s="35"/>
      <c r="K52" s="7">
        <v>5</v>
      </c>
      <c r="L52" s="7">
        <v>4</v>
      </c>
      <c r="M52" s="5">
        <v>43924</v>
      </c>
      <c r="N52" s="1">
        <v>11</v>
      </c>
      <c r="O52" s="7">
        <v>160</v>
      </c>
      <c r="P52" s="35"/>
      <c r="Q52" s="63">
        <v>43920</v>
      </c>
      <c r="R52" s="36">
        <v>323</v>
      </c>
      <c r="S52" s="36">
        <v>23</v>
      </c>
      <c r="T52" s="61">
        <f t="shared" si="3"/>
        <v>7.1207430340557281</v>
      </c>
      <c r="U52" s="36">
        <v>2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4"/>
        <v>106.66666666666667</v>
      </c>
    </row>
    <row r="53" spans="3:48" ht="18.75" x14ac:dyDescent="0.3">
      <c r="C53" s="9"/>
      <c r="D53" s="10"/>
      <c r="E53" s="5">
        <v>43922</v>
      </c>
      <c r="F53" s="1">
        <v>1119</v>
      </c>
      <c r="H53" s="7"/>
      <c r="I53" s="7"/>
      <c r="J53" s="35"/>
      <c r="K53" s="7"/>
      <c r="L53" s="7"/>
      <c r="M53" s="5">
        <v>43923</v>
      </c>
      <c r="N53" s="1">
        <v>58</v>
      </c>
      <c r="O53" s="7"/>
      <c r="P53" s="35"/>
      <c r="Q53" s="63">
        <v>43919</v>
      </c>
      <c r="R53" s="36">
        <v>353</v>
      </c>
      <c r="S53" s="36">
        <v>22</v>
      </c>
      <c r="T53" s="61">
        <f t="shared" si="3"/>
        <v>6.2322946175637393</v>
      </c>
      <c r="U53" s="36">
        <v>1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4"/>
        <v>182.85714285714286</v>
      </c>
    </row>
    <row r="54" spans="3:48" ht="18.75" x14ac:dyDescent="0.3">
      <c r="C54" s="9"/>
      <c r="D54" s="9"/>
      <c r="E54" s="5">
        <v>43921</v>
      </c>
      <c r="F54" s="1">
        <v>608</v>
      </c>
      <c r="H54" s="7"/>
      <c r="J54" s="35"/>
      <c r="K54" s="7"/>
      <c r="L54" s="7"/>
      <c r="M54" s="5">
        <v>43922</v>
      </c>
      <c r="N54" s="1">
        <v>40</v>
      </c>
      <c r="O54" s="7"/>
      <c r="P54" s="35"/>
      <c r="Q54" s="63">
        <v>43918</v>
      </c>
      <c r="R54" s="36">
        <v>487</v>
      </c>
      <c r="S54" s="36">
        <v>22</v>
      </c>
      <c r="T54" s="61">
        <f t="shared" si="3"/>
        <v>4.517453798767967</v>
      </c>
      <c r="U54" s="11">
        <v>7</v>
      </c>
      <c r="V54" s="1">
        <f>SUM(R54:R60)</f>
        <v>2776</v>
      </c>
      <c r="W54" s="1">
        <f>SUM(S54:S60)</f>
        <v>96</v>
      </c>
      <c r="X54" s="65">
        <f>W54/V54</f>
        <v>3.4582132564841501E-2</v>
      </c>
      <c r="AR54" s="19"/>
      <c r="AS54" s="25"/>
      <c r="AT54" s="15"/>
      <c r="AU54" s="15"/>
      <c r="AV54" s="28"/>
    </row>
    <row r="55" spans="3:48" ht="18.75" x14ac:dyDescent="0.3">
      <c r="C55" s="9">
        <v>9</v>
      </c>
      <c r="D55" s="9">
        <v>5</v>
      </c>
      <c r="E55" s="5">
        <v>43921</v>
      </c>
      <c r="F55" s="1">
        <v>530</v>
      </c>
      <c r="G55" s="7">
        <v>2560</v>
      </c>
      <c r="H55" s="7"/>
      <c r="J55" s="35"/>
      <c r="K55" s="7"/>
      <c r="L55" s="7"/>
      <c r="M55" s="5">
        <v>43921</v>
      </c>
      <c r="N55" s="1">
        <v>42</v>
      </c>
      <c r="O55" s="7"/>
      <c r="P55" s="35"/>
      <c r="Q55" s="63">
        <v>43917</v>
      </c>
      <c r="R55" s="36">
        <v>502</v>
      </c>
      <c r="S55" s="36">
        <v>15</v>
      </c>
      <c r="T55" s="61">
        <f t="shared" si="3"/>
        <v>2.9880478087649402</v>
      </c>
      <c r="U55" s="36">
        <v>6</v>
      </c>
      <c r="AR55" s="20"/>
      <c r="AS55" s="26"/>
      <c r="AT55" s="16"/>
      <c r="AU55" s="16"/>
      <c r="AV55" s="29"/>
    </row>
    <row r="56" spans="3:48" ht="18.75" x14ac:dyDescent="0.3">
      <c r="C56" s="9"/>
      <c r="D56" s="10"/>
      <c r="E56" s="5">
        <v>43920</v>
      </c>
      <c r="F56" s="1">
        <v>323</v>
      </c>
      <c r="H56" s="7"/>
      <c r="J56" s="35"/>
      <c r="K56" s="7"/>
      <c r="L56" s="7"/>
      <c r="M56" s="5">
        <v>43920</v>
      </c>
      <c r="N56" s="1">
        <v>9</v>
      </c>
      <c r="O56" s="7"/>
      <c r="P56" s="35"/>
      <c r="Q56" s="63">
        <v>43916</v>
      </c>
      <c r="R56" s="36">
        <v>482</v>
      </c>
      <c r="S56" s="36">
        <v>20</v>
      </c>
      <c r="T56" s="61">
        <f t="shared" si="3"/>
        <v>4.1493775933609953</v>
      </c>
      <c r="U56" s="36">
        <v>5</v>
      </c>
    </row>
    <row r="57" spans="3:48" ht="18.75" x14ac:dyDescent="0.3">
      <c r="C57" s="9"/>
      <c r="D57" s="10"/>
      <c r="E57" s="5">
        <v>43919</v>
      </c>
      <c r="F57" s="1">
        <v>353</v>
      </c>
      <c r="H57" s="7"/>
      <c r="J57" s="35"/>
      <c r="K57" s="7">
        <v>4</v>
      </c>
      <c r="L57" s="7">
        <v>4</v>
      </c>
      <c r="M57" s="5">
        <v>43920</v>
      </c>
      <c r="N57" s="1">
        <v>14</v>
      </c>
      <c r="O57" s="7">
        <v>80</v>
      </c>
      <c r="P57" s="35"/>
      <c r="Q57" s="63">
        <v>43915</v>
      </c>
      <c r="R57" s="36">
        <v>232</v>
      </c>
      <c r="S57" s="36">
        <v>11</v>
      </c>
      <c r="T57" s="61">
        <f t="shared" si="3"/>
        <v>4.7413793103448274</v>
      </c>
      <c r="U57" s="36">
        <v>4</v>
      </c>
    </row>
    <row r="58" spans="3:48" ht="18.75" x14ac:dyDescent="0.3">
      <c r="C58" s="9"/>
      <c r="D58" s="9"/>
      <c r="E58" s="5">
        <v>43918</v>
      </c>
      <c r="F58" s="1">
        <v>487</v>
      </c>
      <c r="H58" s="7"/>
      <c r="J58" s="35"/>
      <c r="K58" s="7"/>
      <c r="L58" s="7"/>
      <c r="M58" s="5">
        <v>43919</v>
      </c>
      <c r="N58" s="1">
        <v>22</v>
      </c>
      <c r="O58" s="7"/>
      <c r="P58" s="35"/>
      <c r="Q58" s="63">
        <v>43914</v>
      </c>
      <c r="R58" s="36">
        <v>310</v>
      </c>
      <c r="S58" s="36">
        <v>12</v>
      </c>
      <c r="T58" s="61">
        <f t="shared" si="3"/>
        <v>3.870967741935484</v>
      </c>
      <c r="U58" s="36">
        <v>3</v>
      </c>
    </row>
    <row r="59" spans="3:48" ht="18.75" x14ac:dyDescent="0.3">
      <c r="C59" s="9"/>
      <c r="D59" s="10"/>
      <c r="E59" s="5">
        <v>43917</v>
      </c>
      <c r="F59" s="1">
        <v>502</v>
      </c>
      <c r="G59" s="7"/>
      <c r="J59" s="35"/>
      <c r="K59" s="7"/>
      <c r="L59" s="7"/>
      <c r="M59" s="5">
        <v>43918</v>
      </c>
      <c r="N59" s="1">
        <v>22</v>
      </c>
      <c r="O59" s="7"/>
      <c r="P59" s="35"/>
      <c r="Q59" s="63">
        <v>43913</v>
      </c>
      <c r="R59" s="36">
        <v>345</v>
      </c>
      <c r="S59" s="36">
        <v>9</v>
      </c>
      <c r="T59" s="61">
        <f t="shared" si="3"/>
        <v>2.6086956521739131</v>
      </c>
      <c r="U59" s="36">
        <v>2</v>
      </c>
    </row>
    <row r="60" spans="3:48" ht="18.75" x14ac:dyDescent="0.3">
      <c r="C60" s="9"/>
      <c r="D60" s="10"/>
      <c r="E60" s="5">
        <v>43916</v>
      </c>
      <c r="F60" s="1">
        <v>365</v>
      </c>
      <c r="G60" s="7"/>
      <c r="J60" s="35"/>
      <c r="K60" s="7"/>
      <c r="L60" s="7"/>
      <c r="M60" s="5">
        <v>43917</v>
      </c>
      <c r="N60" s="1">
        <v>15</v>
      </c>
      <c r="O60" s="7"/>
      <c r="P60" s="35"/>
      <c r="Q60" s="63">
        <v>43912</v>
      </c>
      <c r="R60" s="36">
        <v>418</v>
      </c>
      <c r="S60" s="36">
        <v>7</v>
      </c>
      <c r="T60" s="61">
        <f t="shared" si="3"/>
        <v>1.6746411483253589</v>
      </c>
      <c r="U60" s="36">
        <v>1</v>
      </c>
    </row>
    <row r="61" spans="3:48" ht="18.75" x14ac:dyDescent="0.3">
      <c r="C61" s="9">
        <v>8</v>
      </c>
      <c r="D61" s="9">
        <v>4</v>
      </c>
      <c r="E61" s="5">
        <v>43916</v>
      </c>
      <c r="F61" s="1">
        <v>117</v>
      </c>
      <c r="G61" s="7">
        <v>1280</v>
      </c>
      <c r="J61" s="35"/>
      <c r="K61" s="7"/>
      <c r="L61" s="7"/>
      <c r="M61" s="5">
        <v>43916</v>
      </c>
      <c r="N61" s="1">
        <v>7</v>
      </c>
      <c r="O61" s="7"/>
      <c r="P61" s="35"/>
      <c r="Q61" s="63">
        <v>43911</v>
      </c>
      <c r="R61" s="36">
        <v>224</v>
      </c>
      <c r="S61" s="36">
        <v>7</v>
      </c>
      <c r="T61" s="61">
        <f t="shared" si="3"/>
        <v>3.125</v>
      </c>
      <c r="U61" s="11">
        <v>7</v>
      </c>
      <c r="V61" s="1">
        <f>SUM(R61:R67)</f>
        <v>1007</v>
      </c>
      <c r="W61" s="1">
        <f>SUM(S61:S67)</f>
        <v>18</v>
      </c>
      <c r="X61" s="65">
        <f>W61/V61</f>
        <v>1.7874875868917579E-2</v>
      </c>
    </row>
    <row r="62" spans="3:48" ht="18.75" x14ac:dyDescent="0.3">
      <c r="C62" s="9"/>
      <c r="D62" s="10"/>
      <c r="E62" s="5">
        <v>43915</v>
      </c>
      <c r="F62" s="1">
        <v>232</v>
      </c>
      <c r="J62" s="35"/>
      <c r="K62" s="7">
        <v>3</v>
      </c>
      <c r="L62" s="7">
        <v>3</v>
      </c>
      <c r="M62" s="5">
        <v>43916</v>
      </c>
      <c r="N62" s="1">
        <v>13</v>
      </c>
      <c r="O62" s="7">
        <v>40</v>
      </c>
      <c r="P62" s="35"/>
      <c r="Q62" s="63">
        <v>43910</v>
      </c>
      <c r="R62" s="36">
        <v>283</v>
      </c>
      <c r="S62" s="36">
        <v>5</v>
      </c>
      <c r="T62" s="61">
        <f t="shared" si="3"/>
        <v>1.7667844522968199</v>
      </c>
      <c r="U62" s="36">
        <v>6</v>
      </c>
    </row>
    <row r="63" spans="3:48" ht="18.75" x14ac:dyDescent="0.3">
      <c r="C63" s="9"/>
      <c r="D63" s="10"/>
      <c r="E63" s="5">
        <v>43914</v>
      </c>
      <c r="F63" s="1">
        <v>310</v>
      </c>
      <c r="J63" s="35"/>
      <c r="K63" s="7"/>
      <c r="L63" s="7"/>
      <c r="M63" s="5">
        <v>43915</v>
      </c>
      <c r="N63" s="1">
        <v>11</v>
      </c>
      <c r="O63" s="7"/>
      <c r="P63" s="35"/>
      <c r="Q63" s="63">
        <v>43909</v>
      </c>
      <c r="R63" s="36">
        <v>193</v>
      </c>
      <c r="S63" s="36">
        <v>2</v>
      </c>
      <c r="T63" s="61">
        <f t="shared" si="3"/>
        <v>1.0362694300518136</v>
      </c>
      <c r="U63" s="36">
        <v>5</v>
      </c>
    </row>
    <row r="64" spans="3:48" ht="18.75" x14ac:dyDescent="0.3">
      <c r="C64" s="9"/>
      <c r="D64" s="10"/>
      <c r="E64" s="5">
        <v>43913</v>
      </c>
      <c r="F64" s="1">
        <v>345</v>
      </c>
      <c r="J64" s="35"/>
      <c r="K64" s="7"/>
      <c r="L64" s="7"/>
      <c r="M64" s="5">
        <v>43914</v>
      </c>
      <c r="N64" s="1">
        <v>12</v>
      </c>
      <c r="O64" s="7"/>
      <c r="P64" s="35"/>
      <c r="Q64" s="63">
        <v>43908</v>
      </c>
      <c r="R64" s="36">
        <v>137</v>
      </c>
      <c r="S64" s="36">
        <v>3</v>
      </c>
      <c r="T64" s="61">
        <f t="shared" si="3"/>
        <v>2.1897810218978102</v>
      </c>
      <c r="U64" s="36">
        <v>4</v>
      </c>
    </row>
    <row r="65" spans="3:45" ht="18.75" x14ac:dyDescent="0.3">
      <c r="C65" s="9"/>
      <c r="D65" s="10"/>
      <c r="E65" s="5">
        <v>43912</v>
      </c>
      <c r="F65" s="1">
        <v>276</v>
      </c>
      <c r="J65" s="35"/>
      <c r="K65" s="7"/>
      <c r="L65" s="7"/>
      <c r="M65" s="5">
        <v>43913</v>
      </c>
      <c r="N65" s="1">
        <v>4</v>
      </c>
      <c r="O65" s="7"/>
      <c r="P65" s="35"/>
      <c r="Q65" s="63">
        <v>43907</v>
      </c>
      <c r="R65" s="36">
        <v>57</v>
      </c>
      <c r="S65" s="36">
        <v>1</v>
      </c>
      <c r="T65" s="61">
        <f t="shared" si="3"/>
        <v>1.7543859649122806</v>
      </c>
      <c r="U65" s="36">
        <v>3</v>
      </c>
    </row>
    <row r="66" spans="3:45" ht="18.75" x14ac:dyDescent="0.3">
      <c r="C66" s="9">
        <v>7</v>
      </c>
      <c r="D66" s="9">
        <v>2</v>
      </c>
      <c r="E66" s="5">
        <v>43912</v>
      </c>
      <c r="F66" s="1">
        <v>142</v>
      </c>
      <c r="G66" s="7">
        <v>640</v>
      </c>
      <c r="J66" s="35"/>
      <c r="K66" s="7">
        <v>2</v>
      </c>
      <c r="L66" s="7">
        <v>3</v>
      </c>
      <c r="M66" s="5">
        <v>43913</v>
      </c>
      <c r="N66" s="1">
        <v>5</v>
      </c>
      <c r="O66" s="7">
        <v>20</v>
      </c>
      <c r="P66" s="35"/>
      <c r="Q66" s="63">
        <v>43906</v>
      </c>
      <c r="R66" s="36">
        <v>34</v>
      </c>
      <c r="S66" s="36">
        <v>0</v>
      </c>
      <c r="T66" s="61">
        <f t="shared" si="3"/>
        <v>0</v>
      </c>
      <c r="U66" s="36">
        <v>2</v>
      </c>
    </row>
    <row r="67" spans="3:45" ht="18.75" x14ac:dyDescent="0.3">
      <c r="C67" s="9"/>
      <c r="D67" s="10"/>
      <c r="E67" s="5">
        <v>43911</v>
      </c>
      <c r="F67" s="1">
        <v>224</v>
      </c>
      <c r="J67" s="35"/>
      <c r="K67" s="7"/>
      <c r="L67" s="7"/>
      <c r="M67" s="5">
        <v>43912</v>
      </c>
      <c r="N67" s="1">
        <v>7</v>
      </c>
      <c r="O67" s="7"/>
      <c r="P67" s="35"/>
      <c r="Q67" s="63">
        <v>43905</v>
      </c>
      <c r="R67" s="36">
        <v>79</v>
      </c>
      <c r="S67" s="36">
        <v>0</v>
      </c>
      <c r="T67" s="61">
        <f t="shared" si="3"/>
        <v>0</v>
      </c>
      <c r="U67" s="36">
        <v>1</v>
      </c>
    </row>
    <row r="68" spans="3:45" ht="18.75" x14ac:dyDescent="0.3">
      <c r="C68" s="9"/>
      <c r="D68" s="10"/>
      <c r="E68" s="5">
        <v>43910</v>
      </c>
      <c r="F68" s="1">
        <v>274</v>
      </c>
      <c r="J68" s="35"/>
      <c r="K68" s="7"/>
      <c r="L68" s="7"/>
      <c r="M68" s="5">
        <v>43911</v>
      </c>
      <c r="N68" s="1">
        <v>7</v>
      </c>
      <c r="O68" s="7"/>
      <c r="P68" s="35"/>
      <c r="Q68" s="63">
        <v>43904</v>
      </c>
      <c r="R68" s="36">
        <v>23</v>
      </c>
      <c r="S68" s="36">
        <v>0</v>
      </c>
      <c r="T68" s="61">
        <f t="shared" si="3"/>
        <v>0</v>
      </c>
      <c r="U68" s="11">
        <v>7</v>
      </c>
      <c r="V68" s="1">
        <f>SUM(R68:R74)</f>
        <v>102</v>
      </c>
      <c r="W68" s="1">
        <f>SUM(S68:S74)</f>
        <v>0</v>
      </c>
      <c r="X68" s="65">
        <f>W68/V68</f>
        <v>0</v>
      </c>
    </row>
    <row r="69" spans="3:45" ht="18.75" x14ac:dyDescent="0.3">
      <c r="C69" s="9">
        <v>6</v>
      </c>
      <c r="D69" s="9">
        <v>2</v>
      </c>
      <c r="E69" s="5">
        <v>43910</v>
      </c>
      <c r="F69" s="1">
        <v>9</v>
      </c>
      <c r="G69" s="7">
        <v>320</v>
      </c>
      <c r="J69" s="35"/>
      <c r="K69" s="7"/>
      <c r="L69" s="7"/>
      <c r="M69" s="5">
        <v>43910</v>
      </c>
      <c r="N69" s="1">
        <v>1</v>
      </c>
      <c r="O69" s="7"/>
      <c r="P69" s="35"/>
      <c r="Q69" s="63">
        <v>43903</v>
      </c>
      <c r="R69" s="36">
        <v>21</v>
      </c>
      <c r="S69" s="36">
        <v>0</v>
      </c>
      <c r="T69" s="61">
        <f t="shared" si="3"/>
        <v>0</v>
      </c>
      <c r="U69" s="36">
        <v>6</v>
      </c>
    </row>
    <row r="70" spans="3:45" ht="21" x14ac:dyDescent="0.35">
      <c r="C70" s="9"/>
      <c r="D70" s="10"/>
      <c r="E70" s="5">
        <v>43909</v>
      </c>
      <c r="F70" s="1">
        <v>193</v>
      </c>
      <c r="J70" s="35"/>
      <c r="K70" s="7">
        <v>1</v>
      </c>
      <c r="L70" s="7">
        <v>3</v>
      </c>
      <c r="M70" s="5">
        <v>43910</v>
      </c>
      <c r="N70" s="1">
        <v>4</v>
      </c>
      <c r="O70" s="7">
        <v>10</v>
      </c>
      <c r="P70" s="35"/>
      <c r="Q70" s="63">
        <v>43902</v>
      </c>
      <c r="R70" s="36">
        <v>25</v>
      </c>
      <c r="S70" s="36">
        <v>0</v>
      </c>
      <c r="T70" s="61">
        <f t="shared" si="3"/>
        <v>0</v>
      </c>
      <c r="U70" s="36">
        <v>5</v>
      </c>
      <c r="AR70" s="49"/>
      <c r="AS70" s="49"/>
    </row>
    <row r="71" spans="3:45" ht="21" x14ac:dyDescent="0.3">
      <c r="C71" s="9"/>
      <c r="D71" s="10"/>
      <c r="E71" s="5">
        <v>43908</v>
      </c>
      <c r="F71" s="1">
        <v>118</v>
      </c>
      <c r="J71" s="35"/>
      <c r="K71" s="7"/>
      <c r="L71" s="7"/>
      <c r="M71" s="5">
        <v>43909</v>
      </c>
      <c r="N71" s="1">
        <v>2</v>
      </c>
      <c r="O71" s="7"/>
      <c r="P71" s="35"/>
      <c r="Q71" s="63">
        <v>43901</v>
      </c>
      <c r="R71" s="36">
        <v>18</v>
      </c>
      <c r="S71" s="36">
        <v>0</v>
      </c>
      <c r="T71" s="61">
        <f t="shared" si="3"/>
        <v>0</v>
      </c>
      <c r="U71" s="36">
        <v>4</v>
      </c>
      <c r="AA71" s="59" t="s">
        <v>21</v>
      </c>
      <c r="AB71" s="60"/>
      <c r="AC71" s="45">
        <f>S15</f>
        <v>4016</v>
      </c>
    </row>
    <row r="72" spans="3:45" ht="21" x14ac:dyDescent="0.3">
      <c r="C72" s="9">
        <v>5</v>
      </c>
      <c r="D72" s="9">
        <v>3</v>
      </c>
      <c r="E72" s="5">
        <v>43908</v>
      </c>
      <c r="F72" s="1">
        <v>19</v>
      </c>
      <c r="G72" s="7">
        <v>160</v>
      </c>
      <c r="J72" s="35"/>
      <c r="K72" s="7"/>
      <c r="L72" s="7"/>
      <c r="M72" s="5">
        <v>43908</v>
      </c>
      <c r="N72" s="1">
        <v>3</v>
      </c>
      <c r="O72" s="7"/>
      <c r="P72" s="35"/>
      <c r="Q72" s="63">
        <v>43900</v>
      </c>
      <c r="R72" s="36">
        <v>9</v>
      </c>
      <c r="S72" s="36">
        <v>0</v>
      </c>
      <c r="T72" s="61">
        <f t="shared" si="3"/>
        <v>0</v>
      </c>
      <c r="U72" s="36">
        <v>3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10"/>
      <c r="E73" s="5">
        <v>43907</v>
      </c>
      <c r="F73" s="1">
        <v>57</v>
      </c>
      <c r="J73" s="35"/>
      <c r="M73" s="5">
        <v>43907</v>
      </c>
      <c r="N73" s="1">
        <v>1</v>
      </c>
      <c r="P73" s="35"/>
      <c r="Q73" s="63">
        <v>43899</v>
      </c>
      <c r="R73" s="36">
        <v>0</v>
      </c>
      <c r="S73" s="36">
        <v>0</v>
      </c>
      <c r="T73" s="61">
        <v>0</v>
      </c>
      <c r="U73" s="36">
        <v>2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10"/>
      <c r="E74" s="5">
        <v>43906</v>
      </c>
      <c r="F74" s="1">
        <v>34</v>
      </c>
      <c r="J74" s="35"/>
      <c r="M74" s="5"/>
      <c r="P74" s="35"/>
      <c r="Q74" s="63">
        <v>43898</v>
      </c>
      <c r="R74" s="36">
        <v>6</v>
      </c>
      <c r="S74" s="36">
        <v>0</v>
      </c>
      <c r="T74" s="61">
        <f t="shared" si="3"/>
        <v>0</v>
      </c>
      <c r="U74" s="36">
        <v>1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10"/>
      <c r="E75" s="5">
        <v>43905</v>
      </c>
      <c r="F75" s="1">
        <v>50</v>
      </c>
      <c r="J75" s="35"/>
      <c r="M75" s="5"/>
      <c r="P75" s="35"/>
      <c r="Q75" s="63">
        <v>43897</v>
      </c>
      <c r="R75" s="36">
        <v>6</v>
      </c>
      <c r="S75" s="36">
        <v>0</v>
      </c>
      <c r="T75" s="61">
        <f t="shared" si="3"/>
        <v>0</v>
      </c>
      <c r="U75" s="11">
        <v>7</v>
      </c>
      <c r="V75" s="1">
        <f>SUM(R75:R81)</f>
        <v>17</v>
      </c>
      <c r="W75" s="1">
        <f>SUM(S75:S81)</f>
        <v>0</v>
      </c>
      <c r="X75" s="65">
        <f>W75/V75</f>
        <v>0</v>
      </c>
      <c r="Z75" s="47"/>
      <c r="AA75" s="15">
        <v>3</v>
      </c>
      <c r="AB75" s="39">
        <v>43909</v>
      </c>
      <c r="AC75" s="25"/>
    </row>
    <row r="76" spans="3:45" ht="18.75" x14ac:dyDescent="0.3">
      <c r="C76" s="9">
        <v>4</v>
      </c>
      <c r="D76" s="9">
        <v>3</v>
      </c>
      <c r="E76" s="5">
        <v>43905</v>
      </c>
      <c r="F76" s="1">
        <v>29</v>
      </c>
      <c r="G76" s="7">
        <v>80</v>
      </c>
      <c r="J76" s="35"/>
      <c r="K76" s="11"/>
      <c r="L76" s="11"/>
      <c r="M76" s="5"/>
      <c r="O76" s="11"/>
      <c r="P76" s="35"/>
      <c r="Q76" s="63">
        <v>43896</v>
      </c>
      <c r="R76" s="36">
        <v>6</v>
      </c>
      <c r="S76" s="36">
        <v>0</v>
      </c>
      <c r="T76" s="61">
        <f t="shared" si="3"/>
        <v>0</v>
      </c>
      <c r="U76" s="36">
        <v>6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/>
      <c r="D77" s="10"/>
      <c r="E77" s="5">
        <v>43904</v>
      </c>
      <c r="F77" s="1">
        <v>23</v>
      </c>
      <c r="J77" s="35"/>
      <c r="M77" s="5"/>
      <c r="P77" s="35"/>
      <c r="Q77" s="63">
        <v>43895</v>
      </c>
      <c r="R77" s="36">
        <v>4</v>
      </c>
      <c r="S77" s="36">
        <v>0</v>
      </c>
      <c r="T77" s="61">
        <f t="shared" si="3"/>
        <v>0</v>
      </c>
      <c r="U77" s="36">
        <v>5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10"/>
      <c r="E78" s="5">
        <v>43903</v>
      </c>
      <c r="F78" s="1">
        <v>21</v>
      </c>
      <c r="M78" s="5"/>
      <c r="Q78" s="63">
        <v>43894</v>
      </c>
      <c r="R78" s="36">
        <v>1</v>
      </c>
      <c r="S78" s="36">
        <v>0</v>
      </c>
      <c r="T78" s="61">
        <f t="shared" si="3"/>
        <v>0</v>
      </c>
      <c r="U78" s="36">
        <v>4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10"/>
      <c r="E79" s="5">
        <v>43902</v>
      </c>
      <c r="F79" s="1">
        <v>7</v>
      </c>
      <c r="M79" s="5"/>
      <c r="Q79" s="63">
        <v>43893</v>
      </c>
      <c r="R79" s="36">
        <v>0</v>
      </c>
      <c r="S79" s="36">
        <v>0</v>
      </c>
      <c r="T79" s="61">
        <v>0</v>
      </c>
      <c r="U79" s="36">
        <v>3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3</v>
      </c>
      <c r="D80" s="9">
        <v>2</v>
      </c>
      <c r="E80" s="5">
        <v>43902</v>
      </c>
      <c r="F80" s="1">
        <v>18</v>
      </c>
      <c r="G80" s="7">
        <v>40</v>
      </c>
      <c r="M80" s="5"/>
      <c r="P80" s="36"/>
      <c r="Q80" s="63">
        <v>43892</v>
      </c>
      <c r="R80" s="36">
        <v>0</v>
      </c>
      <c r="S80" s="36">
        <v>0</v>
      </c>
      <c r="T80" s="61">
        <v>0</v>
      </c>
      <c r="U80" s="36">
        <v>2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10"/>
      <c r="E81" s="5">
        <v>43901</v>
      </c>
      <c r="F81" s="1">
        <v>18</v>
      </c>
      <c r="M81" s="5"/>
      <c r="P81" s="37"/>
      <c r="Q81" s="63">
        <v>43891</v>
      </c>
      <c r="R81" s="36">
        <v>0</v>
      </c>
      <c r="S81" s="36">
        <v>0</v>
      </c>
      <c r="T81" s="61">
        <v>0</v>
      </c>
      <c r="U81" s="36">
        <v>1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10"/>
      <c r="E82" s="5">
        <v>43900</v>
      </c>
      <c r="F82" s="1">
        <v>4</v>
      </c>
      <c r="M82" s="5"/>
      <c r="P82" s="37"/>
      <c r="Q82" s="63">
        <v>43890</v>
      </c>
      <c r="R82" s="36">
        <v>1</v>
      </c>
      <c r="S82" s="36">
        <v>0</v>
      </c>
      <c r="T82" s="61">
        <v>0</v>
      </c>
      <c r="U82" s="11">
        <v>7</v>
      </c>
      <c r="V82" s="1">
        <f>SUM(R82:R88)</f>
        <v>2</v>
      </c>
      <c r="W82" s="1">
        <f>SUM(S82:S88)</f>
        <v>0</v>
      </c>
      <c r="X82" s="65">
        <f>W82/V82</f>
        <v>0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2</v>
      </c>
      <c r="D83" s="9">
        <v>4</v>
      </c>
      <c r="E83" s="5">
        <v>43900</v>
      </c>
      <c r="F83" s="1">
        <v>5</v>
      </c>
      <c r="G83" s="7">
        <v>20</v>
      </c>
      <c r="M83" s="5"/>
      <c r="P83" s="37"/>
      <c r="Q83" s="63">
        <v>43889</v>
      </c>
      <c r="R83" s="36">
        <v>0</v>
      </c>
      <c r="S83" s="36">
        <v>0</v>
      </c>
      <c r="T83" s="61">
        <v>0</v>
      </c>
      <c r="U83" s="36">
        <v>6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10"/>
      <c r="E84" s="5">
        <v>43899</v>
      </c>
      <c r="F84" s="1">
        <v>0</v>
      </c>
      <c r="M84" s="5"/>
      <c r="P84" s="37"/>
      <c r="Q84" s="63">
        <v>43888</v>
      </c>
      <c r="R84" s="36">
        <v>0</v>
      </c>
      <c r="S84" s="36">
        <v>0</v>
      </c>
      <c r="T84" s="61">
        <v>0</v>
      </c>
      <c r="U84" s="36">
        <v>5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10"/>
      <c r="E85" s="5">
        <v>43898</v>
      </c>
      <c r="F85" s="1">
        <v>6</v>
      </c>
      <c r="M85" s="5"/>
      <c r="P85" s="37"/>
      <c r="Q85" s="63">
        <v>43887</v>
      </c>
      <c r="R85" s="36">
        <v>1</v>
      </c>
      <c r="S85" s="36">
        <v>0</v>
      </c>
      <c r="T85" s="61">
        <f t="shared" si="3"/>
        <v>0</v>
      </c>
      <c r="U85" s="36">
        <v>4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10"/>
      <c r="E86" s="5">
        <v>43897</v>
      </c>
      <c r="F86" s="1">
        <v>6</v>
      </c>
      <c r="M86" s="5"/>
      <c r="P86" s="36"/>
      <c r="Q86" s="63">
        <v>43886</v>
      </c>
      <c r="R86" s="36">
        <v>0</v>
      </c>
      <c r="S86" s="36">
        <v>0</v>
      </c>
      <c r="T86" s="61">
        <v>0</v>
      </c>
      <c r="U86" s="36">
        <v>3</v>
      </c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/>
      <c r="D87" s="10"/>
      <c r="E87" s="5">
        <v>43896</v>
      </c>
      <c r="F87" s="1">
        <v>3</v>
      </c>
      <c r="M87" s="5"/>
      <c r="P87" s="36"/>
      <c r="Q87" s="63">
        <v>43885</v>
      </c>
      <c r="R87" s="36">
        <v>0</v>
      </c>
      <c r="S87" s="36">
        <v>0</v>
      </c>
      <c r="T87" s="61">
        <v>0</v>
      </c>
      <c r="U87" s="36">
        <v>2</v>
      </c>
      <c r="Z87" s="47"/>
      <c r="AA87" s="15">
        <v>1</v>
      </c>
      <c r="AB87" s="39">
        <v>43921</v>
      </c>
      <c r="AC87" s="25"/>
    </row>
    <row r="88" spans="3:29" ht="18.75" x14ac:dyDescent="0.3">
      <c r="C88" s="9">
        <v>1</v>
      </c>
      <c r="D88" s="9">
        <v>9</v>
      </c>
      <c r="E88" s="5">
        <v>43896</v>
      </c>
      <c r="F88" s="1">
        <v>3</v>
      </c>
      <c r="G88" s="7">
        <v>10</v>
      </c>
      <c r="M88" s="5"/>
      <c r="P88" s="36"/>
      <c r="Q88" s="63">
        <v>43884</v>
      </c>
      <c r="R88" s="36">
        <v>0</v>
      </c>
      <c r="S88" s="36">
        <v>0</v>
      </c>
      <c r="T88" s="61">
        <v>0</v>
      </c>
      <c r="U88" s="36">
        <v>1</v>
      </c>
      <c r="Z88" s="47"/>
      <c r="AA88" s="15">
        <v>2</v>
      </c>
      <c r="AB88" s="39">
        <v>43922</v>
      </c>
      <c r="AC88" s="25"/>
    </row>
    <row r="89" spans="3:29" ht="18.75" x14ac:dyDescent="0.3">
      <c r="D89" s="10"/>
      <c r="E89" s="5">
        <v>43895</v>
      </c>
      <c r="F89" s="1">
        <v>4</v>
      </c>
      <c r="M89" s="5"/>
      <c r="P89" s="36"/>
      <c r="Q89" s="56"/>
      <c r="R89" s="55"/>
      <c r="S89" s="55"/>
      <c r="T89" s="30"/>
      <c r="Z89" s="47"/>
      <c r="AA89" s="15">
        <v>3</v>
      </c>
      <c r="AB89" s="39">
        <v>43923</v>
      </c>
      <c r="AC89" s="25"/>
    </row>
    <row r="90" spans="3:29" ht="18.75" x14ac:dyDescent="0.3">
      <c r="D90" s="10"/>
      <c r="E90" s="5">
        <v>43894</v>
      </c>
      <c r="F90" s="1">
        <v>1</v>
      </c>
      <c r="M90" s="5"/>
      <c r="P90" s="36"/>
      <c r="Q90" s="56"/>
      <c r="R90" s="55"/>
      <c r="S90" s="55"/>
      <c r="T90" s="30"/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D91" s="10"/>
      <c r="E91" s="5">
        <v>43893</v>
      </c>
      <c r="F91" s="1">
        <v>0</v>
      </c>
      <c r="M91" s="5"/>
      <c r="P91" s="36"/>
      <c r="Q91" s="56"/>
      <c r="R91" s="55">
        <f>SUM(R92:R100)</f>
        <v>58512</v>
      </c>
      <c r="S91" s="55">
        <f>SUM(S92:S100)</f>
        <v>4016</v>
      </c>
      <c r="T91" s="55"/>
      <c r="Z91" s="47"/>
      <c r="AA91" s="15">
        <v>1</v>
      </c>
      <c r="AB91" s="39">
        <v>43925</v>
      </c>
      <c r="AC91" s="25"/>
    </row>
    <row r="92" spans="3:29" ht="18.75" x14ac:dyDescent="0.3">
      <c r="D92" s="10"/>
      <c r="E92" s="5">
        <v>43892</v>
      </c>
      <c r="F92" s="1">
        <v>0</v>
      </c>
      <c r="M92" s="5"/>
      <c r="P92" s="36">
        <v>1</v>
      </c>
      <c r="Q92" s="68">
        <v>43890</v>
      </c>
      <c r="R92" s="66">
        <v>2</v>
      </c>
      <c r="S92" s="67">
        <v>0</v>
      </c>
      <c r="T92" s="65">
        <v>0</v>
      </c>
      <c r="U92" s="11"/>
      <c r="Z92" s="47"/>
      <c r="AA92" s="15">
        <v>2</v>
      </c>
      <c r="AB92" s="39">
        <v>43926</v>
      </c>
      <c r="AC92" s="25"/>
    </row>
    <row r="93" spans="3:29" ht="18.75" x14ac:dyDescent="0.3">
      <c r="D93" s="10"/>
      <c r="E93" s="5">
        <v>43891</v>
      </c>
      <c r="F93" s="1">
        <v>0</v>
      </c>
      <c r="M93" s="5"/>
      <c r="P93" s="36">
        <v>2</v>
      </c>
      <c r="Q93" s="68">
        <v>43897</v>
      </c>
      <c r="R93" s="66">
        <v>17</v>
      </c>
      <c r="S93" s="67">
        <v>0</v>
      </c>
      <c r="T93" s="65">
        <v>0</v>
      </c>
      <c r="U93" s="11"/>
      <c r="Z93" s="47"/>
      <c r="AA93" s="15">
        <v>3</v>
      </c>
      <c r="AB93" s="39">
        <v>43927</v>
      </c>
      <c r="AC93" s="25"/>
    </row>
    <row r="94" spans="3:29" ht="18.75" x14ac:dyDescent="0.3">
      <c r="D94" s="10"/>
      <c r="E94" s="5">
        <v>43890</v>
      </c>
      <c r="F94" s="1">
        <v>1</v>
      </c>
      <c r="M94" s="5"/>
      <c r="P94" s="36">
        <v>3</v>
      </c>
      <c r="Q94" s="68">
        <v>43904</v>
      </c>
      <c r="R94" s="66">
        <v>102</v>
      </c>
      <c r="S94" s="67">
        <v>0</v>
      </c>
      <c r="T94" s="65">
        <v>0</v>
      </c>
      <c r="U94" s="11"/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D95" s="10"/>
      <c r="E95" s="5">
        <v>43889</v>
      </c>
      <c r="F95" s="1">
        <v>0</v>
      </c>
      <c r="M95" s="5"/>
      <c r="P95" s="36">
        <v>4</v>
      </c>
      <c r="Q95" s="68">
        <v>43911</v>
      </c>
      <c r="R95" s="66">
        <v>1007</v>
      </c>
      <c r="S95" s="67">
        <v>18</v>
      </c>
      <c r="T95" s="65">
        <v>1.7874875868917579E-2</v>
      </c>
      <c r="U95" s="11"/>
      <c r="Z95" s="47"/>
      <c r="AA95" s="15">
        <v>1</v>
      </c>
      <c r="AB95" s="39">
        <v>43929</v>
      </c>
      <c r="AC95" s="25"/>
    </row>
    <row r="96" spans="3:29" ht="18.75" x14ac:dyDescent="0.3">
      <c r="D96" s="10"/>
      <c r="E96" s="5">
        <v>43888</v>
      </c>
      <c r="F96" s="1">
        <v>0</v>
      </c>
      <c r="M96" s="5"/>
      <c r="P96" s="36">
        <v>5</v>
      </c>
      <c r="Q96" s="68">
        <v>43918</v>
      </c>
      <c r="R96" s="66">
        <v>2776</v>
      </c>
      <c r="S96" s="67">
        <v>96</v>
      </c>
      <c r="T96" s="65">
        <v>3.4582132564841501E-2</v>
      </c>
      <c r="U96" s="64"/>
      <c r="Z96" s="47"/>
      <c r="AA96" s="15">
        <v>2</v>
      </c>
      <c r="AB96" s="39">
        <v>43930</v>
      </c>
      <c r="AC96" s="25"/>
    </row>
    <row r="97" spans="4:29" ht="18.75" x14ac:dyDescent="0.3">
      <c r="D97" s="10"/>
      <c r="E97" s="5">
        <v>43887</v>
      </c>
      <c r="F97" s="1">
        <v>1</v>
      </c>
      <c r="M97" s="5"/>
      <c r="P97" s="36">
        <v>6</v>
      </c>
      <c r="Q97" s="68">
        <v>43925</v>
      </c>
      <c r="R97" s="66">
        <v>6377</v>
      </c>
      <c r="S97" s="67">
        <v>318</v>
      </c>
      <c r="T97" s="65">
        <v>4.9866708483612986E-2</v>
      </c>
      <c r="Z97" s="47"/>
      <c r="AA97" s="15">
        <v>3</v>
      </c>
      <c r="AB97" s="39">
        <v>43931</v>
      </c>
      <c r="AC97" s="25"/>
    </row>
    <row r="98" spans="4:29" ht="18.75" x14ac:dyDescent="0.3">
      <c r="E98" s="5"/>
      <c r="M98" s="5"/>
      <c r="P98" s="36">
        <v>7</v>
      </c>
      <c r="Q98" s="68">
        <v>43932</v>
      </c>
      <c r="R98" s="66">
        <v>10449</v>
      </c>
      <c r="S98" s="67">
        <v>692</v>
      </c>
      <c r="T98" s="65">
        <v>6.6226433151497746E-2</v>
      </c>
      <c r="Z98" s="47"/>
      <c r="AA98" s="15">
        <v>4</v>
      </c>
      <c r="AB98" s="40">
        <v>43932</v>
      </c>
      <c r="AC98" s="25"/>
    </row>
    <row r="99" spans="4:29" ht="18.75" x14ac:dyDescent="0.3">
      <c r="F99" s="2"/>
      <c r="M99" s="5"/>
      <c r="P99" s="36">
        <v>8</v>
      </c>
      <c r="Q99" s="68">
        <v>43939</v>
      </c>
      <c r="R99" s="66">
        <v>15872</v>
      </c>
      <c r="S99" s="67">
        <v>1223</v>
      </c>
      <c r="T99" s="65">
        <v>7.7053931451612906E-2</v>
      </c>
      <c r="Z99" s="48"/>
      <c r="AA99" s="15">
        <v>5</v>
      </c>
      <c r="AB99" s="44">
        <v>12</v>
      </c>
      <c r="AC99" s="43"/>
    </row>
    <row r="100" spans="4:29" ht="18.75" x14ac:dyDescent="0.3">
      <c r="F100" s="2"/>
      <c r="M100" s="5"/>
      <c r="P100" s="36">
        <v>9</v>
      </c>
      <c r="Q100" s="68">
        <v>43946</v>
      </c>
      <c r="R100" s="66">
        <v>21910</v>
      </c>
      <c r="S100" s="67">
        <v>1669</v>
      </c>
      <c r="T100" s="65">
        <v>7.6175262437243263E-2</v>
      </c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4:29" ht="18.75" x14ac:dyDescent="0.3">
      <c r="F101" s="2"/>
      <c r="M101" s="5"/>
      <c r="Z101" s="47"/>
      <c r="AA101" s="15">
        <v>1</v>
      </c>
      <c r="AB101" s="44">
        <v>43935</v>
      </c>
      <c r="AC101" s="43"/>
    </row>
    <row r="102" spans="4:29" ht="18.75" x14ac:dyDescent="0.3">
      <c r="F102" s="2"/>
      <c r="Z102" s="47"/>
      <c r="AA102" s="15">
        <v>2</v>
      </c>
      <c r="AB102" s="44">
        <v>43936</v>
      </c>
      <c r="AC102" s="43"/>
    </row>
    <row r="103" spans="4:29" ht="18.75" x14ac:dyDescent="0.3">
      <c r="F103" s="2"/>
      <c r="Z103" s="47"/>
      <c r="AA103" s="15">
        <v>3</v>
      </c>
      <c r="AB103" s="44">
        <v>43937</v>
      </c>
      <c r="AC103" s="43"/>
    </row>
    <row r="104" spans="4:29" ht="18.75" x14ac:dyDescent="0.3">
      <c r="F104" s="2"/>
      <c r="Z104" s="47"/>
      <c r="AA104" s="15">
        <v>4</v>
      </c>
      <c r="AB104" s="44">
        <v>43938</v>
      </c>
      <c r="AC104" s="43"/>
    </row>
    <row r="105" spans="4:29" ht="18.75" x14ac:dyDescent="0.3">
      <c r="F105" s="2"/>
      <c r="Z105" s="47"/>
      <c r="AA105" s="15">
        <v>5</v>
      </c>
      <c r="AB105" s="44">
        <v>43939</v>
      </c>
      <c r="AC105" s="43"/>
    </row>
    <row r="106" spans="4:29" ht="18.75" x14ac:dyDescent="0.3">
      <c r="F106" s="2"/>
      <c r="Z106" s="47"/>
      <c r="AA106" s="15">
        <v>6</v>
      </c>
      <c r="AB106" s="44">
        <v>43940</v>
      </c>
      <c r="AC106" s="43"/>
    </row>
    <row r="107" spans="4:29" ht="18.75" x14ac:dyDescent="0.3">
      <c r="F107" s="2"/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4:29" ht="18.75" x14ac:dyDescent="0.3">
      <c r="F108" s="2"/>
      <c r="Z108" s="48"/>
      <c r="AA108" s="41"/>
      <c r="AB108" s="44"/>
      <c r="AC108" s="43"/>
    </row>
    <row r="109" spans="4:29" x14ac:dyDescent="0.25">
      <c r="F109" s="2"/>
    </row>
    <row r="110" spans="4:29" x14ac:dyDescent="0.25">
      <c r="F110" s="2"/>
    </row>
    <row r="111" spans="4:29" x14ac:dyDescent="0.25">
      <c r="F111" s="2"/>
    </row>
    <row r="112" spans="4:29" x14ac:dyDescent="0.25">
      <c r="F112" s="2"/>
    </row>
    <row r="113" spans="6:17" x14ac:dyDescent="0.25">
      <c r="F113" s="2"/>
    </row>
    <row r="114" spans="6:17" x14ac:dyDescent="0.25">
      <c r="F114" s="2"/>
    </row>
    <row r="115" spans="6:17" x14ac:dyDescent="0.25">
      <c r="F115" s="2"/>
    </row>
    <row r="116" spans="6:17" x14ac:dyDescent="0.25">
      <c r="F116" s="2"/>
      <c r="O116" s="2"/>
    </row>
    <row r="117" spans="6:17" x14ac:dyDescent="0.25">
      <c r="F117" s="3"/>
      <c r="O117" s="2"/>
    </row>
    <row r="118" spans="6:17" x14ac:dyDescent="0.25">
      <c r="F118" s="3"/>
      <c r="O118" s="2"/>
    </row>
    <row r="119" spans="6:17" x14ac:dyDescent="0.25">
      <c r="O119" s="2"/>
    </row>
    <row r="120" spans="6:17" x14ac:dyDescent="0.25">
      <c r="O120" s="2"/>
    </row>
    <row r="121" spans="6:17" x14ac:dyDescent="0.25">
      <c r="O121" s="2"/>
    </row>
    <row r="122" spans="6:17" x14ac:dyDescent="0.25">
      <c r="O122" s="2"/>
    </row>
    <row r="123" spans="6:17" x14ac:dyDescent="0.25">
      <c r="O123" s="2"/>
    </row>
    <row r="124" spans="6:17" x14ac:dyDescent="0.25">
      <c r="O124" s="2"/>
    </row>
    <row r="125" spans="6:17" x14ac:dyDescent="0.25">
      <c r="O125" s="2"/>
      <c r="Q125" s="4"/>
    </row>
    <row r="126" spans="6:17" x14ac:dyDescent="0.25">
      <c r="O126" s="2"/>
      <c r="Q126" s="4"/>
    </row>
    <row r="127" spans="6:17" x14ac:dyDescent="0.25">
      <c r="O127" s="2"/>
      <c r="Q127" s="4"/>
    </row>
    <row r="128" spans="6:17" x14ac:dyDescent="0.25">
      <c r="O128" s="2"/>
      <c r="Q128" s="4"/>
    </row>
    <row r="129" spans="15:17" x14ac:dyDescent="0.25">
      <c r="O129" s="2"/>
      <c r="Q129" s="4"/>
    </row>
    <row r="130" spans="15:17" x14ac:dyDescent="0.25">
      <c r="O130" s="2"/>
      <c r="Q130" s="4"/>
    </row>
    <row r="131" spans="15:17" x14ac:dyDescent="0.25">
      <c r="O131" s="2"/>
    </row>
    <row r="132" spans="15:17" x14ac:dyDescent="0.25">
      <c r="O132" s="2"/>
    </row>
    <row r="133" spans="15:17" x14ac:dyDescent="0.25">
      <c r="O133" s="2"/>
    </row>
    <row r="134" spans="15:17" x14ac:dyDescent="0.25">
      <c r="O134" s="2"/>
    </row>
    <row r="135" spans="15:17" x14ac:dyDescent="0.25">
      <c r="O135" s="2"/>
    </row>
    <row r="136" spans="15:17" x14ac:dyDescent="0.25">
      <c r="O136" s="2"/>
    </row>
    <row r="137" spans="15:17" x14ac:dyDescent="0.25">
      <c r="O137" s="2"/>
    </row>
    <row r="138" spans="15:17" x14ac:dyDescent="0.25">
      <c r="O138" s="2"/>
    </row>
    <row r="139" spans="15:17" x14ac:dyDescent="0.25">
      <c r="O139" s="2"/>
    </row>
    <row r="140" spans="15:17" x14ac:dyDescent="0.25">
      <c r="O140" s="2"/>
    </row>
    <row r="141" spans="15:17" x14ac:dyDescent="0.25">
      <c r="O141" s="2"/>
    </row>
    <row r="142" spans="15:17" x14ac:dyDescent="0.25">
      <c r="O142" s="2"/>
    </row>
    <row r="143" spans="15:17" x14ac:dyDescent="0.25">
      <c r="O143" s="2"/>
    </row>
    <row r="144" spans="15:17" x14ac:dyDescent="0.25">
      <c r="O144" s="2"/>
    </row>
    <row r="145" spans="15:15" x14ac:dyDescent="0.25">
      <c r="O145" s="2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3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2020-04-26T00:21:52Z</dcterms:modified>
  <cp:category/>
  <cp:contentStatus/>
</cp:coreProperties>
</file>