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automatizaranki\anki\"/>
    </mc:Choice>
  </mc:AlternateContent>
  <xr:revisionPtr revIDLastSave="0" documentId="13_ncr:1_{4B21E413-B937-44CB-8A0F-67D11CB7A0F8}" xr6:coauthVersionLast="45" xr6:coauthVersionMax="45" xr10:uidLastSave="{00000000-0000-0000-0000-000000000000}"/>
  <bookViews>
    <workbookView xWindow="-28920" yWindow="-120" windowWidth="29040" windowHeight="15840" xr2:uid="{1CAF058C-FAA5-4185-A36D-B2A51A1EFE34}"/>
  </bookViews>
  <sheets>
    <sheet name="Planilha1" sheetId="1" r:id="rId1"/>
  </sheets>
  <definedNames>
    <definedName name="_xlchart.v1.0" hidden="1">Planilha1!$AB$73:$AB$107</definedName>
    <definedName name="_xlchart.v1.1" hidden="1">Planilha1!$AC$73:$AC$107</definedName>
    <definedName name="_xlcn.WorksheetConnection_Planilha1AA113AB119" hidden="1">Planilha1!$AA$113:$AB$119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AA$113:$AB$1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0" i="1" l="1"/>
  <c r="H151" i="1"/>
  <c r="H152" i="1"/>
  <c r="H153" i="1"/>
  <c r="H154" i="1"/>
  <c r="H155" i="1"/>
  <c r="H156" i="1"/>
  <c r="H157" i="1"/>
  <c r="H158" i="1"/>
  <c r="H159" i="1"/>
  <c r="H149" i="1"/>
  <c r="G159" i="1"/>
  <c r="F159" i="1"/>
  <c r="G158" i="1"/>
  <c r="F158" i="1"/>
  <c r="G157" i="1"/>
  <c r="F157" i="1"/>
  <c r="G149" i="1"/>
  <c r="F149" i="1"/>
  <c r="G150" i="1"/>
  <c r="F150" i="1"/>
  <c r="G151" i="1"/>
  <c r="F151" i="1"/>
  <c r="G152" i="1"/>
  <c r="F152" i="1"/>
  <c r="G153" i="1"/>
  <c r="F153" i="1"/>
  <c r="G154" i="1"/>
  <c r="F154" i="1"/>
  <c r="G155" i="1"/>
  <c r="F155" i="1"/>
  <c r="G156" i="1"/>
  <c r="F156" i="1"/>
  <c r="B148" i="1"/>
  <c r="B149" i="1"/>
  <c r="B150" i="1"/>
  <c r="B151" i="1"/>
  <c r="B152" i="1"/>
  <c r="B153" i="1"/>
  <c r="B154" i="1"/>
  <c r="B155" i="1"/>
  <c r="B156" i="1"/>
  <c r="S15" i="1"/>
  <c r="R15" i="1"/>
  <c r="Z116" i="1"/>
  <c r="S91" i="1" l="1"/>
  <c r="R91" i="1"/>
  <c r="W26" i="1"/>
  <c r="X26" i="1" s="1"/>
  <c r="V26" i="1"/>
  <c r="W33" i="1"/>
  <c r="V33" i="1"/>
  <c r="W40" i="1"/>
  <c r="V40" i="1"/>
  <c r="W47" i="1"/>
  <c r="V47" i="1"/>
  <c r="W54" i="1"/>
  <c r="X54" i="1" s="1"/>
  <c r="V54" i="1"/>
  <c r="W61" i="1"/>
  <c r="V61" i="1"/>
  <c r="W68" i="1"/>
  <c r="V68" i="1"/>
  <c r="W75" i="1"/>
  <c r="V75" i="1"/>
  <c r="W82" i="1"/>
  <c r="X82" i="1" s="1"/>
  <c r="V82" i="1"/>
  <c r="T26" i="1"/>
  <c r="T27" i="1"/>
  <c r="T28" i="1"/>
  <c r="T29" i="1"/>
  <c r="T30" i="1"/>
  <c r="T31" i="1"/>
  <c r="T32" i="1"/>
  <c r="T33" i="1"/>
  <c r="T34" i="1"/>
  <c r="T35" i="1"/>
  <c r="X75" i="1" l="1"/>
  <c r="X61" i="1"/>
  <c r="X47" i="1"/>
  <c r="X33" i="1"/>
  <c r="X40" i="1"/>
  <c r="X68" i="1"/>
  <c r="AC71" i="1"/>
  <c r="AU29" i="1" l="1"/>
  <c r="Z107" i="1" l="1"/>
  <c r="AV53" i="1" l="1"/>
  <c r="T36" i="1" l="1"/>
  <c r="T37" i="1" l="1"/>
  <c r="T38" i="1"/>
  <c r="AV52" i="1" l="1"/>
  <c r="Z100" i="1" l="1"/>
  <c r="T39" i="1"/>
  <c r="AU28" i="1" l="1"/>
  <c r="T40" i="1"/>
  <c r="T41" i="1" l="1"/>
  <c r="Z94" i="1" l="1"/>
  <c r="Z90" i="1"/>
  <c r="Z86" i="1"/>
  <c r="Z82" i="1"/>
  <c r="Z79" i="1"/>
  <c r="Z76" i="1"/>
  <c r="T42" i="1" l="1"/>
  <c r="AV51" i="1" l="1"/>
  <c r="AV50" i="1"/>
  <c r="AV49" i="1"/>
  <c r="AV48" i="1"/>
  <c r="AV47" i="1"/>
  <c r="AV46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4" i="1"/>
  <c r="T75" i="1"/>
  <c r="T76" i="1"/>
  <c r="T77" i="1"/>
  <c r="T78" i="1"/>
  <c r="T85" i="1"/>
  <c r="T43" i="1"/>
  <c r="T15" i="1" l="1"/>
  <c r="AU19" i="1" l="1"/>
  <c r="AU20" i="1"/>
  <c r="AU21" i="1"/>
  <c r="AU22" i="1"/>
  <c r="AU23" i="1"/>
  <c r="AU24" i="1"/>
  <c r="AU25" i="1"/>
  <c r="AU26" i="1"/>
  <c r="AU27" i="1"/>
  <c r="AU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26196-7A7E-434E-ACD1-33A2FE34196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B5AF52-3051-451D-B947-62F9D880569E}" name="WorksheetConnection_Planilha1!$AA$113:$AB$119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1AA113AB119"/>
        </x15:connection>
      </ext>
    </extLst>
  </connection>
</connections>
</file>

<file path=xl/sharedStrings.xml><?xml version="1.0" encoding="utf-8"?>
<sst xmlns="http://schemas.openxmlformats.org/spreadsheetml/2006/main" count="36" uniqueCount="23">
  <si>
    <t xml:space="preserve">Total: </t>
  </si>
  <si>
    <t>No Dobra</t>
  </si>
  <si>
    <t>Dia p/ Dobra</t>
  </si>
  <si>
    <t>Data</t>
  </si>
  <si>
    <t>Qtd conf.</t>
  </si>
  <si>
    <t>Dobra</t>
  </si>
  <si>
    <t>Total na Dobra</t>
  </si>
  <si>
    <t>Media por dobra</t>
  </si>
  <si>
    <t>Dia do registro da dobra</t>
  </si>
  <si>
    <t>Nº Dobra</t>
  </si>
  <si>
    <t>Dias p/ Dobra</t>
  </si>
  <si>
    <t>Média contaminados por dobra</t>
  </si>
  <si>
    <t>Casos</t>
  </si>
  <si>
    <t>Mortes</t>
  </si>
  <si>
    <t>%</t>
  </si>
  <si>
    <t>CASOS</t>
  </si>
  <si>
    <t>MORTES</t>
  </si>
  <si>
    <t>LETALIDADE</t>
  </si>
  <si>
    <t>Média mortos por dobra</t>
  </si>
  <si>
    <t>Dias</t>
  </si>
  <si>
    <t>Media</t>
  </si>
  <si>
    <t>Total Geral:</t>
  </si>
  <si>
    <t>500Mil infectados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</si>
</sst>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 applyBorder="1"/>
    <xf numFmtId="16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6" fontId="0" fillId="0" borderId="0" xfId="0" applyNumberForma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5" xfId="0" applyFill="1" applyBorder="1"/>
    <xf numFmtId="16" fontId="5" fillId="3" borderId="2" xfId="0" applyNumberFormat="1" applyFont="1" applyFill="1" applyBorder="1" applyAlignment="1">
      <alignment horizontal="center"/>
    </xf>
    <xf numFmtId="16" fontId="5" fillId="3" borderId="3" xfId="0" applyNumberFormat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1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0" fillId="4" borderId="0" xfId="0" applyFill="1" applyBorder="1"/>
    <xf numFmtId="0" fontId="0" fillId="0" borderId="0" xfId="0" applyFont="1" applyFill="1" applyBorder="1"/>
    <xf numFmtId="16" fontId="0" fillId="0" borderId="0" xfId="0" applyNumberFormat="1" applyFont="1" applyFill="1" applyBorder="1" applyAlignment="1">
      <alignment horizontal="center"/>
    </xf>
    <xf numFmtId="16" fontId="5" fillId="3" borderId="0" xfId="0" applyNumberFormat="1" applyFont="1" applyFill="1" applyBorder="1" applyAlignment="1">
      <alignment horizontal="center"/>
    </xf>
    <xf numFmtId="16" fontId="9" fillId="3" borderId="0" xfId="0" applyNumberFormat="1" applyFont="1" applyFill="1" applyBorder="1" applyAlignment="1"/>
    <xf numFmtId="16" fontId="9" fillId="3" borderId="0" xfId="0" applyNumberFormat="1" applyFont="1" applyFill="1" applyBorder="1"/>
    <xf numFmtId="0" fontId="4" fillId="3" borderId="3" xfId="0" applyFont="1" applyFill="1" applyBorder="1" applyAlignment="1">
      <alignment horizontal="center"/>
    </xf>
    <xf numFmtId="16" fontId="3" fillId="3" borderId="0" xfId="0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16" fontId="3" fillId="3" borderId="0" xfId="0" applyNumberFormat="1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16" fontId="0" fillId="0" borderId="0" xfId="0" applyNumberFormat="1" applyFont="1" applyFill="1" applyBorder="1" applyAlignment="1">
      <alignment horizontal="right" vertical="center"/>
    </xf>
    <xf numFmtId="16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" fontId="1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horizontal="right"/>
    </xf>
    <xf numFmtId="16" fontId="0" fillId="0" borderId="0" xfId="0" applyNumberFormat="1" applyFont="1" applyFill="1" applyBorder="1"/>
    <xf numFmtId="0" fontId="11" fillId="0" borderId="0" xfId="0" applyFont="1" applyFill="1" applyBorder="1"/>
    <xf numFmtId="10" fontId="0" fillId="0" borderId="0" xfId="0" applyNumberFormat="1" applyFill="1" applyBorder="1"/>
    <xf numFmtId="0" fontId="4" fillId="6" borderId="0" xfId="0" applyFont="1" applyFill="1" applyBorder="1"/>
    <xf numFmtId="0" fontId="4" fillId="5" borderId="0" xfId="0" applyFont="1" applyFill="1" applyBorder="1"/>
    <xf numFmtId="16" fontId="4" fillId="4" borderId="0" xfId="0" applyNumberFormat="1" applyFont="1" applyFill="1" applyBorder="1"/>
    <xf numFmtId="1" fontId="0" fillId="0" borderId="0" xfId="0" applyNumberFormat="1" applyFill="1" applyBorder="1"/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Planilha1!$Q$22:$Q$85</c:f>
              <c:numCache>
                <c:formatCode>d\-mmm</c:formatCode>
                <c:ptCount val="64"/>
                <c:pt idx="0">
                  <c:v>43950</c:v>
                </c:pt>
                <c:pt idx="1">
                  <c:v>43949</c:v>
                </c:pt>
                <c:pt idx="2">
                  <c:v>43948</c:v>
                </c:pt>
                <c:pt idx="3">
                  <c:v>43947</c:v>
                </c:pt>
                <c:pt idx="4">
                  <c:v>43946</c:v>
                </c:pt>
                <c:pt idx="5">
                  <c:v>43945</c:v>
                </c:pt>
                <c:pt idx="6">
                  <c:v>43944</c:v>
                </c:pt>
                <c:pt idx="7">
                  <c:v>43943</c:v>
                </c:pt>
                <c:pt idx="8">
                  <c:v>43942</c:v>
                </c:pt>
                <c:pt idx="9">
                  <c:v>43941</c:v>
                </c:pt>
                <c:pt idx="10">
                  <c:v>43940</c:v>
                </c:pt>
                <c:pt idx="11">
                  <c:v>43939</c:v>
                </c:pt>
                <c:pt idx="12">
                  <c:v>43938</c:v>
                </c:pt>
                <c:pt idx="13">
                  <c:v>43937</c:v>
                </c:pt>
                <c:pt idx="14">
                  <c:v>43936</c:v>
                </c:pt>
                <c:pt idx="15">
                  <c:v>43935</c:v>
                </c:pt>
                <c:pt idx="16">
                  <c:v>43934</c:v>
                </c:pt>
                <c:pt idx="17">
                  <c:v>43933</c:v>
                </c:pt>
                <c:pt idx="18">
                  <c:v>43932</c:v>
                </c:pt>
                <c:pt idx="19">
                  <c:v>43931</c:v>
                </c:pt>
                <c:pt idx="20">
                  <c:v>43930</c:v>
                </c:pt>
                <c:pt idx="21">
                  <c:v>43929</c:v>
                </c:pt>
                <c:pt idx="22">
                  <c:v>43928</c:v>
                </c:pt>
                <c:pt idx="23">
                  <c:v>43927</c:v>
                </c:pt>
                <c:pt idx="24">
                  <c:v>43926</c:v>
                </c:pt>
                <c:pt idx="25">
                  <c:v>43925</c:v>
                </c:pt>
                <c:pt idx="26">
                  <c:v>43924</c:v>
                </c:pt>
                <c:pt idx="27">
                  <c:v>43923</c:v>
                </c:pt>
                <c:pt idx="28">
                  <c:v>43922</c:v>
                </c:pt>
                <c:pt idx="29">
                  <c:v>43921</c:v>
                </c:pt>
                <c:pt idx="30">
                  <c:v>43920</c:v>
                </c:pt>
                <c:pt idx="31">
                  <c:v>43919</c:v>
                </c:pt>
                <c:pt idx="32">
                  <c:v>43918</c:v>
                </c:pt>
                <c:pt idx="33">
                  <c:v>43917</c:v>
                </c:pt>
                <c:pt idx="34">
                  <c:v>43916</c:v>
                </c:pt>
                <c:pt idx="35">
                  <c:v>43915</c:v>
                </c:pt>
                <c:pt idx="36">
                  <c:v>43914</c:v>
                </c:pt>
                <c:pt idx="37">
                  <c:v>43913</c:v>
                </c:pt>
                <c:pt idx="38">
                  <c:v>43912</c:v>
                </c:pt>
                <c:pt idx="39">
                  <c:v>43911</c:v>
                </c:pt>
                <c:pt idx="40">
                  <c:v>43910</c:v>
                </c:pt>
                <c:pt idx="41">
                  <c:v>43909</c:v>
                </c:pt>
                <c:pt idx="42">
                  <c:v>43908</c:v>
                </c:pt>
                <c:pt idx="43">
                  <c:v>43907</c:v>
                </c:pt>
                <c:pt idx="44">
                  <c:v>43906</c:v>
                </c:pt>
                <c:pt idx="45">
                  <c:v>43905</c:v>
                </c:pt>
                <c:pt idx="46">
                  <c:v>43904</c:v>
                </c:pt>
                <c:pt idx="47">
                  <c:v>43903</c:v>
                </c:pt>
                <c:pt idx="48">
                  <c:v>43902</c:v>
                </c:pt>
                <c:pt idx="49">
                  <c:v>43901</c:v>
                </c:pt>
                <c:pt idx="50">
                  <c:v>43900</c:v>
                </c:pt>
                <c:pt idx="51">
                  <c:v>43899</c:v>
                </c:pt>
                <c:pt idx="52">
                  <c:v>43898</c:v>
                </c:pt>
                <c:pt idx="53">
                  <c:v>43897</c:v>
                </c:pt>
                <c:pt idx="54">
                  <c:v>43896</c:v>
                </c:pt>
                <c:pt idx="55">
                  <c:v>43895</c:v>
                </c:pt>
                <c:pt idx="56">
                  <c:v>43894</c:v>
                </c:pt>
                <c:pt idx="57">
                  <c:v>43893</c:v>
                </c:pt>
                <c:pt idx="58">
                  <c:v>43892</c:v>
                </c:pt>
                <c:pt idx="59">
                  <c:v>43891</c:v>
                </c:pt>
                <c:pt idx="60">
                  <c:v>43890</c:v>
                </c:pt>
                <c:pt idx="61">
                  <c:v>43889</c:v>
                </c:pt>
                <c:pt idx="62">
                  <c:v>43888</c:v>
                </c:pt>
                <c:pt idx="63">
                  <c:v>43887</c:v>
                </c:pt>
              </c:numCache>
            </c:numRef>
          </c:cat>
          <c:val>
            <c:numRef>
              <c:f>Planilha1!$R$22:$R$85</c:f>
              <c:numCache>
                <c:formatCode>General</c:formatCode>
                <c:ptCount val="64"/>
                <c:pt idx="0">
                  <c:v>6276</c:v>
                </c:pt>
                <c:pt idx="1">
                  <c:v>5385</c:v>
                </c:pt>
                <c:pt idx="2">
                  <c:v>4613</c:v>
                </c:pt>
                <c:pt idx="3">
                  <c:v>3379</c:v>
                </c:pt>
                <c:pt idx="4">
                  <c:v>5514</c:v>
                </c:pt>
                <c:pt idx="5">
                  <c:v>3503</c:v>
                </c:pt>
                <c:pt idx="6">
                  <c:v>3735</c:v>
                </c:pt>
                <c:pt idx="7">
                  <c:v>2678</c:v>
                </c:pt>
                <c:pt idx="8">
                  <c:v>2498</c:v>
                </c:pt>
                <c:pt idx="9">
                  <c:v>1927</c:v>
                </c:pt>
                <c:pt idx="10">
                  <c:v>2055</c:v>
                </c:pt>
                <c:pt idx="11">
                  <c:v>2917</c:v>
                </c:pt>
                <c:pt idx="12">
                  <c:v>3257</c:v>
                </c:pt>
                <c:pt idx="13">
                  <c:v>2105</c:v>
                </c:pt>
                <c:pt idx="14">
                  <c:v>3058</c:v>
                </c:pt>
                <c:pt idx="15">
                  <c:v>1832</c:v>
                </c:pt>
                <c:pt idx="16">
                  <c:v>1261</c:v>
                </c:pt>
                <c:pt idx="17">
                  <c:v>1442</c:v>
                </c:pt>
                <c:pt idx="18">
                  <c:v>1089</c:v>
                </c:pt>
                <c:pt idx="19">
                  <c:v>1781</c:v>
                </c:pt>
                <c:pt idx="20">
                  <c:v>1930</c:v>
                </c:pt>
                <c:pt idx="21">
                  <c:v>2210</c:v>
                </c:pt>
                <c:pt idx="22">
                  <c:v>1661</c:v>
                </c:pt>
                <c:pt idx="23">
                  <c:v>926</c:v>
                </c:pt>
                <c:pt idx="24">
                  <c:v>852</c:v>
                </c:pt>
                <c:pt idx="25">
                  <c:v>1222</c:v>
                </c:pt>
                <c:pt idx="26">
                  <c:v>1146</c:v>
                </c:pt>
                <c:pt idx="27">
                  <c:v>1076</c:v>
                </c:pt>
                <c:pt idx="28">
                  <c:v>1119</c:v>
                </c:pt>
                <c:pt idx="29">
                  <c:v>1138</c:v>
                </c:pt>
                <c:pt idx="30">
                  <c:v>323</c:v>
                </c:pt>
                <c:pt idx="31">
                  <c:v>353</c:v>
                </c:pt>
                <c:pt idx="32">
                  <c:v>487</c:v>
                </c:pt>
                <c:pt idx="33">
                  <c:v>502</c:v>
                </c:pt>
                <c:pt idx="34">
                  <c:v>482</c:v>
                </c:pt>
                <c:pt idx="35">
                  <c:v>232</c:v>
                </c:pt>
                <c:pt idx="36">
                  <c:v>310</c:v>
                </c:pt>
                <c:pt idx="37">
                  <c:v>345</c:v>
                </c:pt>
                <c:pt idx="38">
                  <c:v>418</c:v>
                </c:pt>
                <c:pt idx="39">
                  <c:v>224</c:v>
                </c:pt>
                <c:pt idx="40">
                  <c:v>283</c:v>
                </c:pt>
                <c:pt idx="41">
                  <c:v>193</c:v>
                </c:pt>
                <c:pt idx="42">
                  <c:v>137</c:v>
                </c:pt>
                <c:pt idx="43">
                  <c:v>57</c:v>
                </c:pt>
                <c:pt idx="44">
                  <c:v>34</c:v>
                </c:pt>
                <c:pt idx="45">
                  <c:v>79</c:v>
                </c:pt>
                <c:pt idx="46">
                  <c:v>23</c:v>
                </c:pt>
                <c:pt idx="47">
                  <c:v>21</c:v>
                </c:pt>
                <c:pt idx="48">
                  <c:v>25</c:v>
                </c:pt>
                <c:pt idx="49">
                  <c:v>18</c:v>
                </c:pt>
                <c:pt idx="50">
                  <c:v>9</c:v>
                </c:pt>
                <c:pt idx="51">
                  <c:v>0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EFF-B972-A8281727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3592"/>
        <c:axId val="509299328"/>
      </c:lineChart>
      <c:dateAx>
        <c:axId val="509303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99328"/>
        <c:crosses val="autoZero"/>
        <c:auto val="1"/>
        <c:lblOffset val="100"/>
        <c:baseTimeUnit val="days"/>
      </c:dateAx>
      <c:valAx>
        <c:axId val="509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Velocidade da propagação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Planilha1!$AU$18:$AU$29</c:f>
              <c:numCache>
                <c:formatCode>0.00</c:formatCode>
                <c:ptCount val="12"/>
                <c:pt idx="0">
                  <c:v>1.1111111111111112</c:v>
                </c:pt>
                <c:pt idx="1">
                  <c:v>5</c:v>
                </c:pt>
                <c:pt idx="2">
                  <c:v>20</c:v>
                </c:pt>
                <c:pt idx="3">
                  <c:v>26.666666666666668</c:v>
                </c:pt>
                <c:pt idx="4">
                  <c:v>53.333333333333336</c:v>
                </c:pt>
                <c:pt idx="5">
                  <c:v>160</c:v>
                </c:pt>
                <c:pt idx="6">
                  <c:v>320</c:v>
                </c:pt>
                <c:pt idx="7">
                  <c:v>320</c:v>
                </c:pt>
                <c:pt idx="8">
                  <c:v>512</c:v>
                </c:pt>
                <c:pt idx="9">
                  <c:v>1280</c:v>
                </c:pt>
                <c:pt idx="10">
                  <c:v>1462.8571428571429</c:v>
                </c:pt>
                <c:pt idx="11">
                  <c:v>1861.8181818181818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5CF-A469-ED73322B9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Planilha1!$Q$22:$Q$85</c:f>
              <c:numCache>
                <c:formatCode>d\-mmm</c:formatCode>
                <c:ptCount val="64"/>
                <c:pt idx="0">
                  <c:v>43950</c:v>
                </c:pt>
                <c:pt idx="1">
                  <c:v>43949</c:v>
                </c:pt>
                <c:pt idx="2">
                  <c:v>43948</c:v>
                </c:pt>
                <c:pt idx="3">
                  <c:v>43947</c:v>
                </c:pt>
                <c:pt idx="4">
                  <c:v>43946</c:v>
                </c:pt>
                <c:pt idx="5">
                  <c:v>43945</c:v>
                </c:pt>
                <c:pt idx="6">
                  <c:v>43944</c:v>
                </c:pt>
                <c:pt idx="7">
                  <c:v>43943</c:v>
                </c:pt>
                <c:pt idx="8">
                  <c:v>43942</c:v>
                </c:pt>
                <c:pt idx="9">
                  <c:v>43941</c:v>
                </c:pt>
                <c:pt idx="10">
                  <c:v>43940</c:v>
                </c:pt>
                <c:pt idx="11">
                  <c:v>43939</c:v>
                </c:pt>
                <c:pt idx="12">
                  <c:v>43938</c:v>
                </c:pt>
                <c:pt idx="13">
                  <c:v>43937</c:v>
                </c:pt>
                <c:pt idx="14">
                  <c:v>43936</c:v>
                </c:pt>
                <c:pt idx="15">
                  <c:v>43935</c:v>
                </c:pt>
                <c:pt idx="16">
                  <c:v>43934</c:v>
                </c:pt>
                <c:pt idx="17">
                  <c:v>43933</c:v>
                </c:pt>
                <c:pt idx="18">
                  <c:v>43932</c:v>
                </c:pt>
                <c:pt idx="19">
                  <c:v>43931</c:v>
                </c:pt>
                <c:pt idx="20">
                  <c:v>43930</c:v>
                </c:pt>
                <c:pt idx="21">
                  <c:v>43929</c:v>
                </c:pt>
                <c:pt idx="22">
                  <c:v>43928</c:v>
                </c:pt>
                <c:pt idx="23">
                  <c:v>43927</c:v>
                </c:pt>
                <c:pt idx="24">
                  <c:v>43926</c:v>
                </c:pt>
                <c:pt idx="25">
                  <c:v>43925</c:v>
                </c:pt>
                <c:pt idx="26">
                  <c:v>43924</c:v>
                </c:pt>
                <c:pt idx="27">
                  <c:v>43923</c:v>
                </c:pt>
                <c:pt idx="28">
                  <c:v>43922</c:v>
                </c:pt>
                <c:pt idx="29">
                  <c:v>43921</c:v>
                </c:pt>
                <c:pt idx="30">
                  <c:v>43920</c:v>
                </c:pt>
                <c:pt idx="31">
                  <c:v>43919</c:v>
                </c:pt>
                <c:pt idx="32">
                  <c:v>43918</c:v>
                </c:pt>
                <c:pt idx="33">
                  <c:v>43917</c:v>
                </c:pt>
                <c:pt idx="34">
                  <c:v>43916</c:v>
                </c:pt>
                <c:pt idx="35">
                  <c:v>43915</c:v>
                </c:pt>
                <c:pt idx="36">
                  <c:v>43914</c:v>
                </c:pt>
                <c:pt idx="37">
                  <c:v>43913</c:v>
                </c:pt>
                <c:pt idx="38">
                  <c:v>43912</c:v>
                </c:pt>
                <c:pt idx="39">
                  <c:v>43911</c:v>
                </c:pt>
                <c:pt idx="40">
                  <c:v>43910</c:v>
                </c:pt>
                <c:pt idx="41">
                  <c:v>43909</c:v>
                </c:pt>
                <c:pt idx="42">
                  <c:v>43908</c:v>
                </c:pt>
                <c:pt idx="43">
                  <c:v>43907</c:v>
                </c:pt>
                <c:pt idx="44">
                  <c:v>43906</c:v>
                </c:pt>
                <c:pt idx="45">
                  <c:v>43905</c:v>
                </c:pt>
                <c:pt idx="46">
                  <c:v>43904</c:v>
                </c:pt>
                <c:pt idx="47">
                  <c:v>43903</c:v>
                </c:pt>
                <c:pt idx="48">
                  <c:v>43902</c:v>
                </c:pt>
                <c:pt idx="49">
                  <c:v>43901</c:v>
                </c:pt>
                <c:pt idx="50">
                  <c:v>43900</c:v>
                </c:pt>
                <c:pt idx="51">
                  <c:v>43899</c:v>
                </c:pt>
                <c:pt idx="52">
                  <c:v>43898</c:v>
                </c:pt>
                <c:pt idx="53">
                  <c:v>43897</c:v>
                </c:pt>
                <c:pt idx="54">
                  <c:v>43896</c:v>
                </c:pt>
                <c:pt idx="55">
                  <c:v>43895</c:v>
                </c:pt>
                <c:pt idx="56">
                  <c:v>43894</c:v>
                </c:pt>
                <c:pt idx="57">
                  <c:v>43893</c:v>
                </c:pt>
                <c:pt idx="58">
                  <c:v>43892</c:v>
                </c:pt>
                <c:pt idx="59">
                  <c:v>43891</c:v>
                </c:pt>
                <c:pt idx="60">
                  <c:v>43890</c:v>
                </c:pt>
                <c:pt idx="61">
                  <c:v>43889</c:v>
                </c:pt>
                <c:pt idx="62">
                  <c:v>43888</c:v>
                </c:pt>
                <c:pt idx="63">
                  <c:v>43887</c:v>
                </c:pt>
              </c:numCache>
            </c:numRef>
          </c:cat>
          <c:val>
            <c:numRef>
              <c:f>Planilha1!$R$22:$R$85</c:f>
              <c:numCache>
                <c:formatCode>General</c:formatCode>
                <c:ptCount val="64"/>
                <c:pt idx="0">
                  <c:v>6276</c:v>
                </c:pt>
                <c:pt idx="1">
                  <c:v>5385</c:v>
                </c:pt>
                <c:pt idx="2">
                  <c:v>4613</c:v>
                </c:pt>
                <c:pt idx="3">
                  <c:v>3379</c:v>
                </c:pt>
                <c:pt idx="4">
                  <c:v>5514</c:v>
                </c:pt>
                <c:pt idx="5">
                  <c:v>3503</c:v>
                </c:pt>
                <c:pt idx="6">
                  <c:v>3735</c:v>
                </c:pt>
                <c:pt idx="7">
                  <c:v>2678</c:v>
                </c:pt>
                <c:pt idx="8">
                  <c:v>2498</c:v>
                </c:pt>
                <c:pt idx="9">
                  <c:v>1927</c:v>
                </c:pt>
                <c:pt idx="10">
                  <c:v>2055</c:v>
                </c:pt>
                <c:pt idx="11">
                  <c:v>2917</c:v>
                </c:pt>
                <c:pt idx="12">
                  <c:v>3257</c:v>
                </c:pt>
                <c:pt idx="13">
                  <c:v>2105</c:v>
                </c:pt>
                <c:pt idx="14">
                  <c:v>3058</c:v>
                </c:pt>
                <c:pt idx="15">
                  <c:v>1832</c:v>
                </c:pt>
                <c:pt idx="16">
                  <c:v>1261</c:v>
                </c:pt>
                <c:pt idx="17">
                  <c:v>1442</c:v>
                </c:pt>
                <c:pt idx="18">
                  <c:v>1089</c:v>
                </c:pt>
                <c:pt idx="19">
                  <c:v>1781</c:v>
                </c:pt>
                <c:pt idx="20">
                  <c:v>1930</c:v>
                </c:pt>
                <c:pt idx="21">
                  <c:v>2210</c:v>
                </c:pt>
                <c:pt idx="22">
                  <c:v>1661</c:v>
                </c:pt>
                <c:pt idx="23">
                  <c:v>926</c:v>
                </c:pt>
                <c:pt idx="24">
                  <c:v>852</c:v>
                </c:pt>
                <c:pt idx="25">
                  <c:v>1222</c:v>
                </c:pt>
                <c:pt idx="26">
                  <c:v>1146</c:v>
                </c:pt>
                <c:pt idx="27">
                  <c:v>1076</c:v>
                </c:pt>
                <c:pt idx="28">
                  <c:v>1119</c:v>
                </c:pt>
                <c:pt idx="29">
                  <c:v>1138</c:v>
                </c:pt>
                <c:pt idx="30">
                  <c:v>323</c:v>
                </c:pt>
                <c:pt idx="31">
                  <c:v>353</c:v>
                </c:pt>
                <c:pt idx="32">
                  <c:v>487</c:v>
                </c:pt>
                <c:pt idx="33">
                  <c:v>502</c:v>
                </c:pt>
                <c:pt idx="34">
                  <c:v>482</c:v>
                </c:pt>
                <c:pt idx="35">
                  <c:v>232</c:v>
                </c:pt>
                <c:pt idx="36">
                  <c:v>310</c:v>
                </c:pt>
                <c:pt idx="37">
                  <c:v>345</c:v>
                </c:pt>
                <c:pt idx="38">
                  <c:v>418</c:v>
                </c:pt>
                <c:pt idx="39">
                  <c:v>224</c:v>
                </c:pt>
                <c:pt idx="40">
                  <c:v>283</c:v>
                </c:pt>
                <c:pt idx="41">
                  <c:v>193</c:v>
                </c:pt>
                <c:pt idx="42">
                  <c:v>137</c:v>
                </c:pt>
                <c:pt idx="43">
                  <c:v>57</c:v>
                </c:pt>
                <c:pt idx="44">
                  <c:v>34</c:v>
                </c:pt>
                <c:pt idx="45">
                  <c:v>79</c:v>
                </c:pt>
                <c:pt idx="46">
                  <c:v>23</c:v>
                </c:pt>
                <c:pt idx="47">
                  <c:v>21</c:v>
                </c:pt>
                <c:pt idx="48">
                  <c:v>25</c:v>
                </c:pt>
                <c:pt idx="49">
                  <c:v>18</c:v>
                </c:pt>
                <c:pt idx="50">
                  <c:v>9</c:v>
                </c:pt>
                <c:pt idx="51">
                  <c:v>0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F1B-8231-F17BA1D2CF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Planilha1!$Q$22:$Q$85</c:f>
              <c:numCache>
                <c:formatCode>d\-mmm</c:formatCode>
                <c:ptCount val="64"/>
                <c:pt idx="0">
                  <c:v>43950</c:v>
                </c:pt>
                <c:pt idx="1">
                  <c:v>43949</c:v>
                </c:pt>
                <c:pt idx="2">
                  <c:v>43948</c:v>
                </c:pt>
                <c:pt idx="3">
                  <c:v>43947</c:v>
                </c:pt>
                <c:pt idx="4">
                  <c:v>43946</c:v>
                </c:pt>
                <c:pt idx="5">
                  <c:v>43945</c:v>
                </c:pt>
                <c:pt idx="6">
                  <c:v>43944</c:v>
                </c:pt>
                <c:pt idx="7">
                  <c:v>43943</c:v>
                </c:pt>
                <c:pt idx="8">
                  <c:v>43942</c:v>
                </c:pt>
                <c:pt idx="9">
                  <c:v>43941</c:v>
                </c:pt>
                <c:pt idx="10">
                  <c:v>43940</c:v>
                </c:pt>
                <c:pt idx="11">
                  <c:v>43939</c:v>
                </c:pt>
                <c:pt idx="12">
                  <c:v>43938</c:v>
                </c:pt>
                <c:pt idx="13">
                  <c:v>43937</c:v>
                </c:pt>
                <c:pt idx="14">
                  <c:v>43936</c:v>
                </c:pt>
                <c:pt idx="15">
                  <c:v>43935</c:v>
                </c:pt>
                <c:pt idx="16">
                  <c:v>43934</c:v>
                </c:pt>
                <c:pt idx="17">
                  <c:v>43933</c:v>
                </c:pt>
                <c:pt idx="18">
                  <c:v>43932</c:v>
                </c:pt>
                <c:pt idx="19">
                  <c:v>43931</c:v>
                </c:pt>
                <c:pt idx="20">
                  <c:v>43930</c:v>
                </c:pt>
                <c:pt idx="21">
                  <c:v>43929</c:v>
                </c:pt>
                <c:pt idx="22">
                  <c:v>43928</c:v>
                </c:pt>
                <c:pt idx="23">
                  <c:v>43927</c:v>
                </c:pt>
                <c:pt idx="24">
                  <c:v>43926</c:v>
                </c:pt>
                <c:pt idx="25">
                  <c:v>43925</c:v>
                </c:pt>
                <c:pt idx="26">
                  <c:v>43924</c:v>
                </c:pt>
                <c:pt idx="27">
                  <c:v>43923</c:v>
                </c:pt>
                <c:pt idx="28">
                  <c:v>43922</c:v>
                </c:pt>
                <c:pt idx="29">
                  <c:v>43921</c:v>
                </c:pt>
                <c:pt idx="30">
                  <c:v>43920</c:v>
                </c:pt>
                <c:pt idx="31">
                  <c:v>43919</c:v>
                </c:pt>
                <c:pt idx="32">
                  <c:v>43918</c:v>
                </c:pt>
                <c:pt idx="33">
                  <c:v>43917</c:v>
                </c:pt>
                <c:pt idx="34">
                  <c:v>43916</c:v>
                </c:pt>
                <c:pt idx="35">
                  <c:v>43915</c:v>
                </c:pt>
                <c:pt idx="36">
                  <c:v>43914</c:v>
                </c:pt>
                <c:pt idx="37">
                  <c:v>43913</c:v>
                </c:pt>
                <c:pt idx="38">
                  <c:v>43912</c:v>
                </c:pt>
                <c:pt idx="39">
                  <c:v>43911</c:v>
                </c:pt>
                <c:pt idx="40">
                  <c:v>43910</c:v>
                </c:pt>
                <c:pt idx="41">
                  <c:v>43909</c:v>
                </c:pt>
                <c:pt idx="42">
                  <c:v>43908</c:v>
                </c:pt>
                <c:pt idx="43">
                  <c:v>43907</c:v>
                </c:pt>
                <c:pt idx="44">
                  <c:v>43906</c:v>
                </c:pt>
                <c:pt idx="45">
                  <c:v>43905</c:v>
                </c:pt>
                <c:pt idx="46">
                  <c:v>43904</c:v>
                </c:pt>
                <c:pt idx="47">
                  <c:v>43903</c:v>
                </c:pt>
                <c:pt idx="48">
                  <c:v>43902</c:v>
                </c:pt>
                <c:pt idx="49">
                  <c:v>43901</c:v>
                </c:pt>
                <c:pt idx="50">
                  <c:v>43900</c:v>
                </c:pt>
                <c:pt idx="51">
                  <c:v>43899</c:v>
                </c:pt>
                <c:pt idx="52">
                  <c:v>43898</c:v>
                </c:pt>
                <c:pt idx="53">
                  <c:v>43897</c:v>
                </c:pt>
                <c:pt idx="54">
                  <c:v>43896</c:v>
                </c:pt>
                <c:pt idx="55">
                  <c:v>43895</c:v>
                </c:pt>
                <c:pt idx="56">
                  <c:v>43894</c:v>
                </c:pt>
                <c:pt idx="57">
                  <c:v>43893</c:v>
                </c:pt>
                <c:pt idx="58">
                  <c:v>43892</c:v>
                </c:pt>
                <c:pt idx="59">
                  <c:v>43891</c:v>
                </c:pt>
                <c:pt idx="60">
                  <c:v>43890</c:v>
                </c:pt>
                <c:pt idx="61">
                  <c:v>43889</c:v>
                </c:pt>
                <c:pt idx="62">
                  <c:v>43888</c:v>
                </c:pt>
                <c:pt idx="63">
                  <c:v>43887</c:v>
                </c:pt>
              </c:numCache>
            </c:numRef>
          </c:cat>
          <c:val>
            <c:numRef>
              <c:f>Planilha1!$S$22:$S$85</c:f>
              <c:numCache>
                <c:formatCode>General</c:formatCode>
                <c:ptCount val="64"/>
                <c:pt idx="0">
                  <c:v>449</c:v>
                </c:pt>
                <c:pt idx="1">
                  <c:v>474</c:v>
                </c:pt>
                <c:pt idx="2">
                  <c:v>338</c:v>
                </c:pt>
                <c:pt idx="3">
                  <c:v>189</c:v>
                </c:pt>
                <c:pt idx="4">
                  <c:v>346</c:v>
                </c:pt>
                <c:pt idx="5">
                  <c:v>357</c:v>
                </c:pt>
                <c:pt idx="6">
                  <c:v>407</c:v>
                </c:pt>
                <c:pt idx="7">
                  <c:v>165</c:v>
                </c:pt>
                <c:pt idx="8">
                  <c:v>166</c:v>
                </c:pt>
                <c:pt idx="9">
                  <c:v>113</c:v>
                </c:pt>
                <c:pt idx="10">
                  <c:v>115</c:v>
                </c:pt>
                <c:pt idx="11">
                  <c:v>206</c:v>
                </c:pt>
                <c:pt idx="12">
                  <c:v>217</c:v>
                </c:pt>
                <c:pt idx="13">
                  <c:v>188</c:v>
                </c:pt>
                <c:pt idx="14">
                  <c:v>204</c:v>
                </c:pt>
                <c:pt idx="15">
                  <c:v>204</c:v>
                </c:pt>
                <c:pt idx="16">
                  <c:v>105</c:v>
                </c:pt>
                <c:pt idx="17">
                  <c:v>99</c:v>
                </c:pt>
                <c:pt idx="18">
                  <c:v>68</c:v>
                </c:pt>
                <c:pt idx="19">
                  <c:v>115</c:v>
                </c:pt>
                <c:pt idx="20">
                  <c:v>141</c:v>
                </c:pt>
                <c:pt idx="21">
                  <c:v>133</c:v>
                </c:pt>
                <c:pt idx="22">
                  <c:v>114</c:v>
                </c:pt>
                <c:pt idx="23">
                  <c:v>67</c:v>
                </c:pt>
                <c:pt idx="24">
                  <c:v>54</c:v>
                </c:pt>
                <c:pt idx="25">
                  <c:v>73</c:v>
                </c:pt>
                <c:pt idx="26">
                  <c:v>60</c:v>
                </c:pt>
                <c:pt idx="27">
                  <c:v>58</c:v>
                </c:pt>
                <c:pt idx="28">
                  <c:v>40</c:v>
                </c:pt>
                <c:pt idx="29">
                  <c:v>42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  <c:pt idx="33">
                  <c:v>15</c:v>
                </c:pt>
                <c:pt idx="34">
                  <c:v>20</c:v>
                </c:pt>
                <c:pt idx="35">
                  <c:v>11</c:v>
                </c:pt>
                <c:pt idx="36">
                  <c:v>12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F1B-8231-F17BA1D2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14408"/>
        <c:axId val="625916704"/>
      </c:lineChart>
      <c:dateAx>
        <c:axId val="625914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6704"/>
        <c:crosses val="autoZero"/>
        <c:auto val="1"/>
        <c:lblOffset val="100"/>
        <c:baseTimeUnit val="days"/>
      </c:dateAx>
      <c:valAx>
        <c:axId val="625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Mortes por Dobra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Planilha1!$AV$46:$AV$53</c:f>
              <c:numCache>
                <c:formatCode>0.00</c:formatCode>
                <c:ptCount val="8"/>
                <c:pt idx="0">
                  <c:v>3.3333333333333335</c:v>
                </c:pt>
                <c:pt idx="1">
                  <c:v>6.666666666666667</c:v>
                </c:pt>
                <c:pt idx="2">
                  <c:v>13.333333333333334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106.66666666666667</c:v>
                </c:pt>
                <c:pt idx="7">
                  <c:v>182.85714285714286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9-45DC-885E-658F99838E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Planilha1!$Q$22:$Q$65</c:f>
              <c:numCache>
                <c:formatCode>d\-mmm</c:formatCode>
                <c:ptCount val="44"/>
                <c:pt idx="0">
                  <c:v>43950</c:v>
                </c:pt>
                <c:pt idx="1">
                  <c:v>43949</c:v>
                </c:pt>
                <c:pt idx="2">
                  <c:v>43948</c:v>
                </c:pt>
                <c:pt idx="3">
                  <c:v>43947</c:v>
                </c:pt>
                <c:pt idx="4">
                  <c:v>43946</c:v>
                </c:pt>
                <c:pt idx="5">
                  <c:v>43945</c:v>
                </c:pt>
                <c:pt idx="6">
                  <c:v>43944</c:v>
                </c:pt>
                <c:pt idx="7">
                  <c:v>43943</c:v>
                </c:pt>
                <c:pt idx="8">
                  <c:v>43942</c:v>
                </c:pt>
                <c:pt idx="9">
                  <c:v>43941</c:v>
                </c:pt>
                <c:pt idx="10">
                  <c:v>43940</c:v>
                </c:pt>
                <c:pt idx="11">
                  <c:v>43939</c:v>
                </c:pt>
                <c:pt idx="12">
                  <c:v>43938</c:v>
                </c:pt>
                <c:pt idx="13">
                  <c:v>43937</c:v>
                </c:pt>
                <c:pt idx="14">
                  <c:v>43936</c:v>
                </c:pt>
                <c:pt idx="15">
                  <c:v>43935</c:v>
                </c:pt>
                <c:pt idx="16">
                  <c:v>43934</c:v>
                </c:pt>
                <c:pt idx="17">
                  <c:v>43933</c:v>
                </c:pt>
                <c:pt idx="18">
                  <c:v>43932</c:v>
                </c:pt>
                <c:pt idx="19">
                  <c:v>43931</c:v>
                </c:pt>
                <c:pt idx="20">
                  <c:v>43930</c:v>
                </c:pt>
                <c:pt idx="21">
                  <c:v>43929</c:v>
                </c:pt>
                <c:pt idx="22">
                  <c:v>43928</c:v>
                </c:pt>
                <c:pt idx="23">
                  <c:v>43927</c:v>
                </c:pt>
                <c:pt idx="24">
                  <c:v>43926</c:v>
                </c:pt>
                <c:pt idx="25">
                  <c:v>43925</c:v>
                </c:pt>
                <c:pt idx="26">
                  <c:v>43924</c:v>
                </c:pt>
                <c:pt idx="27">
                  <c:v>43923</c:v>
                </c:pt>
                <c:pt idx="28">
                  <c:v>43922</c:v>
                </c:pt>
                <c:pt idx="29">
                  <c:v>43921</c:v>
                </c:pt>
                <c:pt idx="30">
                  <c:v>43920</c:v>
                </c:pt>
                <c:pt idx="31">
                  <c:v>43919</c:v>
                </c:pt>
                <c:pt idx="32">
                  <c:v>43918</c:v>
                </c:pt>
                <c:pt idx="33">
                  <c:v>43917</c:v>
                </c:pt>
                <c:pt idx="34">
                  <c:v>43916</c:v>
                </c:pt>
                <c:pt idx="35">
                  <c:v>43915</c:v>
                </c:pt>
                <c:pt idx="36">
                  <c:v>43914</c:v>
                </c:pt>
                <c:pt idx="37">
                  <c:v>43913</c:v>
                </c:pt>
                <c:pt idx="38">
                  <c:v>43912</c:v>
                </c:pt>
                <c:pt idx="39">
                  <c:v>43911</c:v>
                </c:pt>
                <c:pt idx="40">
                  <c:v>43910</c:v>
                </c:pt>
                <c:pt idx="41">
                  <c:v>43909</c:v>
                </c:pt>
                <c:pt idx="42">
                  <c:v>43908</c:v>
                </c:pt>
                <c:pt idx="43">
                  <c:v>43907</c:v>
                </c:pt>
              </c:numCache>
            </c:numRef>
          </c:cat>
          <c:val>
            <c:numRef>
              <c:f>Planilha1!$S$22:$S$65</c:f>
              <c:numCache>
                <c:formatCode>General</c:formatCode>
                <c:ptCount val="44"/>
                <c:pt idx="0">
                  <c:v>449</c:v>
                </c:pt>
                <c:pt idx="1">
                  <c:v>474</c:v>
                </c:pt>
                <c:pt idx="2">
                  <c:v>338</c:v>
                </c:pt>
                <c:pt idx="3">
                  <c:v>189</c:v>
                </c:pt>
                <c:pt idx="4">
                  <c:v>346</c:v>
                </c:pt>
                <c:pt idx="5">
                  <c:v>357</c:v>
                </c:pt>
                <c:pt idx="6">
                  <c:v>407</c:v>
                </c:pt>
                <c:pt idx="7">
                  <c:v>165</c:v>
                </c:pt>
                <c:pt idx="8">
                  <c:v>166</c:v>
                </c:pt>
                <c:pt idx="9">
                  <c:v>113</c:v>
                </c:pt>
                <c:pt idx="10">
                  <c:v>115</c:v>
                </c:pt>
                <c:pt idx="11">
                  <c:v>206</c:v>
                </c:pt>
                <c:pt idx="12">
                  <c:v>217</c:v>
                </c:pt>
                <c:pt idx="13">
                  <c:v>188</c:v>
                </c:pt>
                <c:pt idx="14">
                  <c:v>204</c:v>
                </c:pt>
                <c:pt idx="15">
                  <c:v>204</c:v>
                </c:pt>
                <c:pt idx="16">
                  <c:v>105</c:v>
                </c:pt>
                <c:pt idx="17">
                  <c:v>99</c:v>
                </c:pt>
                <c:pt idx="18">
                  <c:v>68</c:v>
                </c:pt>
                <c:pt idx="19">
                  <c:v>115</c:v>
                </c:pt>
                <c:pt idx="20">
                  <c:v>141</c:v>
                </c:pt>
                <c:pt idx="21">
                  <c:v>133</c:v>
                </c:pt>
                <c:pt idx="22">
                  <c:v>114</c:v>
                </c:pt>
                <c:pt idx="23">
                  <c:v>67</c:v>
                </c:pt>
                <c:pt idx="24">
                  <c:v>54</c:v>
                </c:pt>
                <c:pt idx="25">
                  <c:v>73</c:v>
                </c:pt>
                <c:pt idx="26">
                  <c:v>60</c:v>
                </c:pt>
                <c:pt idx="27">
                  <c:v>58</c:v>
                </c:pt>
                <c:pt idx="28">
                  <c:v>40</c:v>
                </c:pt>
                <c:pt idx="29">
                  <c:v>42</c:v>
                </c:pt>
                <c:pt idx="30">
                  <c:v>23</c:v>
                </c:pt>
                <c:pt idx="31">
                  <c:v>22</c:v>
                </c:pt>
                <c:pt idx="32">
                  <c:v>22</c:v>
                </c:pt>
                <c:pt idx="33">
                  <c:v>15</c:v>
                </c:pt>
                <c:pt idx="34">
                  <c:v>20</c:v>
                </c:pt>
                <c:pt idx="35">
                  <c:v>11</c:v>
                </c:pt>
                <c:pt idx="36">
                  <c:v>12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4DE-902F-1AF905B4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64288"/>
        <c:axId val="636064616"/>
      </c:lineChart>
      <c:dateAx>
        <c:axId val="63606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616"/>
        <c:crosses val="autoZero"/>
        <c:auto val="1"/>
        <c:lblOffset val="100"/>
        <c:baseTimeUnit val="days"/>
      </c:dateAx>
      <c:valAx>
        <c:axId val="636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Planilha1!$Q$26:$Q$85</c:f>
              <c:numCache>
                <c:formatCode>d\-mmm</c:formatCode>
                <c:ptCount val="60"/>
                <c:pt idx="0">
                  <c:v>43946</c:v>
                </c:pt>
                <c:pt idx="1">
                  <c:v>43945</c:v>
                </c:pt>
                <c:pt idx="2">
                  <c:v>43944</c:v>
                </c:pt>
                <c:pt idx="3">
                  <c:v>43943</c:v>
                </c:pt>
                <c:pt idx="4">
                  <c:v>43942</c:v>
                </c:pt>
                <c:pt idx="5">
                  <c:v>43941</c:v>
                </c:pt>
                <c:pt idx="6">
                  <c:v>43940</c:v>
                </c:pt>
                <c:pt idx="7">
                  <c:v>43939</c:v>
                </c:pt>
                <c:pt idx="8">
                  <c:v>43938</c:v>
                </c:pt>
                <c:pt idx="9">
                  <c:v>43937</c:v>
                </c:pt>
                <c:pt idx="10">
                  <c:v>43936</c:v>
                </c:pt>
                <c:pt idx="11">
                  <c:v>43935</c:v>
                </c:pt>
                <c:pt idx="12">
                  <c:v>43934</c:v>
                </c:pt>
                <c:pt idx="13">
                  <c:v>43933</c:v>
                </c:pt>
                <c:pt idx="14">
                  <c:v>43932</c:v>
                </c:pt>
                <c:pt idx="15">
                  <c:v>43931</c:v>
                </c:pt>
                <c:pt idx="16">
                  <c:v>43930</c:v>
                </c:pt>
                <c:pt idx="17">
                  <c:v>43929</c:v>
                </c:pt>
                <c:pt idx="18">
                  <c:v>43928</c:v>
                </c:pt>
                <c:pt idx="19">
                  <c:v>43927</c:v>
                </c:pt>
                <c:pt idx="20">
                  <c:v>43926</c:v>
                </c:pt>
                <c:pt idx="21">
                  <c:v>43925</c:v>
                </c:pt>
                <c:pt idx="22">
                  <c:v>43924</c:v>
                </c:pt>
                <c:pt idx="23">
                  <c:v>43923</c:v>
                </c:pt>
                <c:pt idx="24">
                  <c:v>43922</c:v>
                </c:pt>
                <c:pt idx="25">
                  <c:v>43921</c:v>
                </c:pt>
                <c:pt idx="26">
                  <c:v>43920</c:v>
                </c:pt>
                <c:pt idx="27">
                  <c:v>43919</c:v>
                </c:pt>
                <c:pt idx="28">
                  <c:v>43918</c:v>
                </c:pt>
                <c:pt idx="29">
                  <c:v>43917</c:v>
                </c:pt>
                <c:pt idx="30">
                  <c:v>43916</c:v>
                </c:pt>
                <c:pt idx="31">
                  <c:v>43915</c:v>
                </c:pt>
                <c:pt idx="32">
                  <c:v>43914</c:v>
                </c:pt>
                <c:pt idx="33">
                  <c:v>43913</c:v>
                </c:pt>
                <c:pt idx="34">
                  <c:v>43912</c:v>
                </c:pt>
                <c:pt idx="35">
                  <c:v>43911</c:v>
                </c:pt>
                <c:pt idx="36">
                  <c:v>43910</c:v>
                </c:pt>
                <c:pt idx="37">
                  <c:v>43909</c:v>
                </c:pt>
                <c:pt idx="38">
                  <c:v>43908</c:v>
                </c:pt>
                <c:pt idx="39">
                  <c:v>43907</c:v>
                </c:pt>
                <c:pt idx="40">
                  <c:v>43906</c:v>
                </c:pt>
                <c:pt idx="41">
                  <c:v>43905</c:v>
                </c:pt>
                <c:pt idx="42">
                  <c:v>43904</c:v>
                </c:pt>
                <c:pt idx="43">
                  <c:v>43903</c:v>
                </c:pt>
                <c:pt idx="44">
                  <c:v>43902</c:v>
                </c:pt>
                <c:pt idx="45">
                  <c:v>43901</c:v>
                </c:pt>
                <c:pt idx="46">
                  <c:v>43900</c:v>
                </c:pt>
                <c:pt idx="47">
                  <c:v>43899</c:v>
                </c:pt>
                <c:pt idx="48">
                  <c:v>43898</c:v>
                </c:pt>
                <c:pt idx="49">
                  <c:v>43897</c:v>
                </c:pt>
                <c:pt idx="50">
                  <c:v>43896</c:v>
                </c:pt>
                <c:pt idx="51">
                  <c:v>43895</c:v>
                </c:pt>
                <c:pt idx="52">
                  <c:v>43894</c:v>
                </c:pt>
                <c:pt idx="53">
                  <c:v>43893</c:v>
                </c:pt>
                <c:pt idx="54">
                  <c:v>43892</c:v>
                </c:pt>
                <c:pt idx="55">
                  <c:v>43891</c:v>
                </c:pt>
                <c:pt idx="56">
                  <c:v>43890</c:v>
                </c:pt>
                <c:pt idx="57">
                  <c:v>43889</c:v>
                </c:pt>
                <c:pt idx="58">
                  <c:v>43888</c:v>
                </c:pt>
                <c:pt idx="59">
                  <c:v>43887</c:v>
                </c:pt>
              </c:numCache>
            </c:numRef>
          </c:cat>
          <c:val>
            <c:numRef>
              <c:f>Planilha1!$R$26:$R$85</c:f>
              <c:numCache>
                <c:formatCode>General</c:formatCode>
                <c:ptCount val="60"/>
                <c:pt idx="0">
                  <c:v>5514</c:v>
                </c:pt>
                <c:pt idx="1">
                  <c:v>3503</c:v>
                </c:pt>
                <c:pt idx="2">
                  <c:v>3735</c:v>
                </c:pt>
                <c:pt idx="3">
                  <c:v>2678</c:v>
                </c:pt>
                <c:pt idx="4">
                  <c:v>2498</c:v>
                </c:pt>
                <c:pt idx="5">
                  <c:v>1927</c:v>
                </c:pt>
                <c:pt idx="6">
                  <c:v>2055</c:v>
                </c:pt>
                <c:pt idx="7">
                  <c:v>2917</c:v>
                </c:pt>
                <c:pt idx="8">
                  <c:v>3257</c:v>
                </c:pt>
                <c:pt idx="9">
                  <c:v>2105</c:v>
                </c:pt>
                <c:pt idx="10">
                  <c:v>3058</c:v>
                </c:pt>
                <c:pt idx="11">
                  <c:v>1832</c:v>
                </c:pt>
                <c:pt idx="12">
                  <c:v>1261</c:v>
                </c:pt>
                <c:pt idx="13">
                  <c:v>1442</c:v>
                </c:pt>
                <c:pt idx="14">
                  <c:v>1089</c:v>
                </c:pt>
                <c:pt idx="15">
                  <c:v>1781</c:v>
                </c:pt>
                <c:pt idx="16">
                  <c:v>1930</c:v>
                </c:pt>
                <c:pt idx="17">
                  <c:v>2210</c:v>
                </c:pt>
                <c:pt idx="18">
                  <c:v>1661</c:v>
                </c:pt>
                <c:pt idx="19">
                  <c:v>926</c:v>
                </c:pt>
                <c:pt idx="20">
                  <c:v>852</c:v>
                </c:pt>
                <c:pt idx="21">
                  <c:v>1222</c:v>
                </c:pt>
                <c:pt idx="22">
                  <c:v>1146</c:v>
                </c:pt>
                <c:pt idx="23">
                  <c:v>1076</c:v>
                </c:pt>
                <c:pt idx="24">
                  <c:v>1119</c:v>
                </c:pt>
                <c:pt idx="25">
                  <c:v>1138</c:v>
                </c:pt>
                <c:pt idx="26">
                  <c:v>323</c:v>
                </c:pt>
                <c:pt idx="27">
                  <c:v>353</c:v>
                </c:pt>
                <c:pt idx="28">
                  <c:v>487</c:v>
                </c:pt>
                <c:pt idx="29">
                  <c:v>502</c:v>
                </c:pt>
                <c:pt idx="30">
                  <c:v>482</c:v>
                </c:pt>
                <c:pt idx="31">
                  <c:v>232</c:v>
                </c:pt>
                <c:pt idx="32">
                  <c:v>310</c:v>
                </c:pt>
                <c:pt idx="33">
                  <c:v>345</c:v>
                </c:pt>
                <c:pt idx="34">
                  <c:v>418</c:v>
                </c:pt>
                <c:pt idx="35">
                  <c:v>224</c:v>
                </c:pt>
                <c:pt idx="36">
                  <c:v>283</c:v>
                </c:pt>
                <c:pt idx="37">
                  <c:v>193</c:v>
                </c:pt>
                <c:pt idx="38">
                  <c:v>137</c:v>
                </c:pt>
                <c:pt idx="39">
                  <c:v>57</c:v>
                </c:pt>
                <c:pt idx="40">
                  <c:v>34</c:v>
                </c:pt>
                <c:pt idx="41">
                  <c:v>79</c:v>
                </c:pt>
                <c:pt idx="42">
                  <c:v>23</c:v>
                </c:pt>
                <c:pt idx="43">
                  <c:v>21</c:v>
                </c:pt>
                <c:pt idx="44">
                  <c:v>25</c:v>
                </c:pt>
                <c:pt idx="45">
                  <c:v>18</c:v>
                </c:pt>
                <c:pt idx="46">
                  <c:v>9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5C9-B127-4779BDE32B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Planilha1!$Q$26:$Q$85</c:f>
              <c:numCache>
                <c:formatCode>d\-mmm</c:formatCode>
                <c:ptCount val="60"/>
                <c:pt idx="0">
                  <c:v>43946</c:v>
                </c:pt>
                <c:pt idx="1">
                  <c:v>43945</c:v>
                </c:pt>
                <c:pt idx="2">
                  <c:v>43944</c:v>
                </c:pt>
                <c:pt idx="3">
                  <c:v>43943</c:v>
                </c:pt>
                <c:pt idx="4">
                  <c:v>43942</c:v>
                </c:pt>
                <c:pt idx="5">
                  <c:v>43941</c:v>
                </c:pt>
                <c:pt idx="6">
                  <c:v>43940</c:v>
                </c:pt>
                <c:pt idx="7">
                  <c:v>43939</c:v>
                </c:pt>
                <c:pt idx="8">
                  <c:v>43938</c:v>
                </c:pt>
                <c:pt idx="9">
                  <c:v>43937</c:v>
                </c:pt>
                <c:pt idx="10">
                  <c:v>43936</c:v>
                </c:pt>
                <c:pt idx="11">
                  <c:v>43935</c:v>
                </c:pt>
                <c:pt idx="12">
                  <c:v>43934</c:v>
                </c:pt>
                <c:pt idx="13">
                  <c:v>43933</c:v>
                </c:pt>
                <c:pt idx="14">
                  <c:v>43932</c:v>
                </c:pt>
                <c:pt idx="15">
                  <c:v>43931</c:v>
                </c:pt>
                <c:pt idx="16">
                  <c:v>43930</c:v>
                </c:pt>
                <c:pt idx="17">
                  <c:v>43929</c:v>
                </c:pt>
                <c:pt idx="18">
                  <c:v>43928</c:v>
                </c:pt>
                <c:pt idx="19">
                  <c:v>43927</c:v>
                </c:pt>
                <c:pt idx="20">
                  <c:v>43926</c:v>
                </c:pt>
                <c:pt idx="21">
                  <c:v>43925</c:v>
                </c:pt>
                <c:pt idx="22">
                  <c:v>43924</c:v>
                </c:pt>
                <c:pt idx="23">
                  <c:v>43923</c:v>
                </c:pt>
                <c:pt idx="24">
                  <c:v>43922</c:v>
                </c:pt>
                <c:pt idx="25">
                  <c:v>43921</c:v>
                </c:pt>
                <c:pt idx="26">
                  <c:v>43920</c:v>
                </c:pt>
                <c:pt idx="27">
                  <c:v>43919</c:v>
                </c:pt>
                <c:pt idx="28">
                  <c:v>43918</c:v>
                </c:pt>
                <c:pt idx="29">
                  <c:v>43917</c:v>
                </c:pt>
                <c:pt idx="30">
                  <c:v>43916</c:v>
                </c:pt>
                <c:pt idx="31">
                  <c:v>43915</c:v>
                </c:pt>
                <c:pt idx="32">
                  <c:v>43914</c:v>
                </c:pt>
                <c:pt idx="33">
                  <c:v>43913</c:v>
                </c:pt>
                <c:pt idx="34">
                  <c:v>43912</c:v>
                </c:pt>
                <c:pt idx="35">
                  <c:v>43911</c:v>
                </c:pt>
                <c:pt idx="36">
                  <c:v>43910</c:v>
                </c:pt>
                <c:pt idx="37">
                  <c:v>43909</c:v>
                </c:pt>
                <c:pt idx="38">
                  <c:v>43908</c:v>
                </c:pt>
                <c:pt idx="39">
                  <c:v>43907</c:v>
                </c:pt>
                <c:pt idx="40">
                  <c:v>43906</c:v>
                </c:pt>
                <c:pt idx="41">
                  <c:v>43905</c:v>
                </c:pt>
                <c:pt idx="42">
                  <c:v>43904</c:v>
                </c:pt>
                <c:pt idx="43">
                  <c:v>43903</c:v>
                </c:pt>
                <c:pt idx="44">
                  <c:v>43902</c:v>
                </c:pt>
                <c:pt idx="45">
                  <c:v>43901</c:v>
                </c:pt>
                <c:pt idx="46">
                  <c:v>43900</c:v>
                </c:pt>
                <c:pt idx="47">
                  <c:v>43899</c:v>
                </c:pt>
                <c:pt idx="48">
                  <c:v>43898</c:v>
                </c:pt>
                <c:pt idx="49">
                  <c:v>43897</c:v>
                </c:pt>
                <c:pt idx="50">
                  <c:v>43896</c:v>
                </c:pt>
                <c:pt idx="51">
                  <c:v>43895</c:v>
                </c:pt>
                <c:pt idx="52">
                  <c:v>43894</c:v>
                </c:pt>
                <c:pt idx="53">
                  <c:v>43893</c:v>
                </c:pt>
                <c:pt idx="54">
                  <c:v>43892</c:v>
                </c:pt>
                <c:pt idx="55">
                  <c:v>43891</c:v>
                </c:pt>
                <c:pt idx="56">
                  <c:v>43890</c:v>
                </c:pt>
                <c:pt idx="57">
                  <c:v>43889</c:v>
                </c:pt>
                <c:pt idx="58">
                  <c:v>43888</c:v>
                </c:pt>
                <c:pt idx="59">
                  <c:v>43887</c:v>
                </c:pt>
              </c:numCache>
            </c:numRef>
          </c:cat>
          <c:val>
            <c:numRef>
              <c:f>Planilha1!$S$26:$S$85</c:f>
              <c:numCache>
                <c:formatCode>General</c:formatCode>
                <c:ptCount val="60"/>
                <c:pt idx="0">
                  <c:v>346</c:v>
                </c:pt>
                <c:pt idx="1">
                  <c:v>357</c:v>
                </c:pt>
                <c:pt idx="2">
                  <c:v>407</c:v>
                </c:pt>
                <c:pt idx="3">
                  <c:v>165</c:v>
                </c:pt>
                <c:pt idx="4">
                  <c:v>166</c:v>
                </c:pt>
                <c:pt idx="5">
                  <c:v>113</c:v>
                </c:pt>
                <c:pt idx="6">
                  <c:v>115</c:v>
                </c:pt>
                <c:pt idx="7">
                  <c:v>206</c:v>
                </c:pt>
                <c:pt idx="8">
                  <c:v>217</c:v>
                </c:pt>
                <c:pt idx="9">
                  <c:v>188</c:v>
                </c:pt>
                <c:pt idx="10">
                  <c:v>204</c:v>
                </c:pt>
                <c:pt idx="11">
                  <c:v>204</c:v>
                </c:pt>
                <c:pt idx="12">
                  <c:v>105</c:v>
                </c:pt>
                <c:pt idx="13">
                  <c:v>99</c:v>
                </c:pt>
                <c:pt idx="14">
                  <c:v>68</c:v>
                </c:pt>
                <c:pt idx="15">
                  <c:v>115</c:v>
                </c:pt>
                <c:pt idx="16">
                  <c:v>141</c:v>
                </c:pt>
                <c:pt idx="17">
                  <c:v>133</c:v>
                </c:pt>
                <c:pt idx="18">
                  <c:v>114</c:v>
                </c:pt>
                <c:pt idx="19">
                  <c:v>67</c:v>
                </c:pt>
                <c:pt idx="20">
                  <c:v>54</c:v>
                </c:pt>
                <c:pt idx="21">
                  <c:v>73</c:v>
                </c:pt>
                <c:pt idx="22">
                  <c:v>60</c:v>
                </c:pt>
                <c:pt idx="23">
                  <c:v>58</c:v>
                </c:pt>
                <c:pt idx="24">
                  <c:v>40</c:v>
                </c:pt>
                <c:pt idx="25">
                  <c:v>42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15</c:v>
                </c:pt>
                <c:pt idx="30">
                  <c:v>20</c:v>
                </c:pt>
                <c:pt idx="31">
                  <c:v>11</c:v>
                </c:pt>
                <c:pt idx="32">
                  <c:v>12</c:v>
                </c:pt>
                <c:pt idx="33">
                  <c:v>9</c:v>
                </c:pt>
                <c:pt idx="34">
                  <c:v>7</c:v>
                </c:pt>
                <c:pt idx="35">
                  <c:v>7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A-45C9-B127-4779BDE3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2587760"/>
        <c:axId val="512589072"/>
      </c:barChart>
      <c:dateAx>
        <c:axId val="512587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9072"/>
        <c:crosses val="autoZero"/>
        <c:auto val="1"/>
        <c:lblOffset val="100"/>
        <c:baseTimeUnit val="days"/>
      </c:dateAx>
      <c:valAx>
        <c:axId val="512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Planilha1!$Q$92:$Q$100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Planilha1!$R$92:$R$100</c:f>
              <c:numCache>
                <c:formatCode>General</c:formatCode>
                <c:ptCount val="9"/>
                <c:pt idx="0">
                  <c:v>2</c:v>
                </c:pt>
                <c:pt idx="1">
                  <c:v>17</c:v>
                </c:pt>
                <c:pt idx="2">
                  <c:v>102</c:v>
                </c:pt>
                <c:pt idx="3">
                  <c:v>1007</c:v>
                </c:pt>
                <c:pt idx="4">
                  <c:v>2776</c:v>
                </c:pt>
                <c:pt idx="5">
                  <c:v>6377</c:v>
                </c:pt>
                <c:pt idx="6">
                  <c:v>10449</c:v>
                </c:pt>
                <c:pt idx="7">
                  <c:v>15872</c:v>
                </c:pt>
                <c:pt idx="8">
                  <c:v>21910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C-44CE-89F6-25951E9CEFE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Planilha1!$Q$92:$Q$100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Planilha1!$S$92:$S$100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96</c:v>
                </c:pt>
                <c:pt idx="5">
                  <c:v>318</c:v>
                </c:pt>
                <c:pt idx="6">
                  <c:v>692</c:v>
                </c:pt>
                <c:pt idx="7">
                  <c:v>1223</c:v>
                </c:pt>
                <c:pt idx="8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C-44CE-89F6-25951E9CE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59544"/>
        <c:axId val="646562496"/>
      </c:lineChart>
      <c:dateAx>
        <c:axId val="6465595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62496"/>
        <c:crosses val="autoZero"/>
        <c:auto val="1"/>
        <c:lblOffset val="100"/>
        <c:baseTimeUnit val="days"/>
      </c:dateAx>
      <c:valAx>
        <c:axId val="646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5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Planilha1!$Q$92:$Q$100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Planilha1!$R$92:$R$100</c:f>
              <c:numCache>
                <c:formatCode>General</c:formatCode>
                <c:ptCount val="9"/>
                <c:pt idx="0">
                  <c:v>2</c:v>
                </c:pt>
                <c:pt idx="1">
                  <c:v>17</c:v>
                </c:pt>
                <c:pt idx="2">
                  <c:v>102</c:v>
                </c:pt>
                <c:pt idx="3">
                  <c:v>1007</c:v>
                </c:pt>
                <c:pt idx="4">
                  <c:v>2776</c:v>
                </c:pt>
                <c:pt idx="5">
                  <c:v>6377</c:v>
                </c:pt>
                <c:pt idx="6">
                  <c:v>10449</c:v>
                </c:pt>
                <c:pt idx="7">
                  <c:v>15872</c:v>
                </c:pt>
                <c:pt idx="8">
                  <c:v>21910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1-470E-924E-2492BB15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92016"/>
        <c:axId val="646595296"/>
      </c:lineChart>
      <c:dateAx>
        <c:axId val="646592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95296"/>
        <c:crosses val="autoZero"/>
        <c:auto val="1"/>
        <c:lblOffset val="100"/>
        <c:baseTimeUnit val="days"/>
      </c:dateAx>
      <c:valAx>
        <c:axId val="6465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5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Mortes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Planilha1!$Q$92:$Q$100</c:f>
              <c:numCache>
                <c:formatCode>d\-mmm</c:formatCode>
                <c:ptCount val="9"/>
                <c:pt idx="0">
                  <c:v>43890</c:v>
                </c:pt>
                <c:pt idx="1">
                  <c:v>43897</c:v>
                </c:pt>
                <c:pt idx="2">
                  <c:v>43904</c:v>
                </c:pt>
                <c:pt idx="3">
                  <c:v>43911</c:v>
                </c:pt>
                <c:pt idx="4">
                  <c:v>43918</c:v>
                </c:pt>
                <c:pt idx="5">
                  <c:v>43925</c:v>
                </c:pt>
                <c:pt idx="6">
                  <c:v>43932</c:v>
                </c:pt>
                <c:pt idx="7">
                  <c:v>43939</c:v>
                </c:pt>
                <c:pt idx="8">
                  <c:v>43946</c:v>
                </c:pt>
              </c:numCache>
            </c:numRef>
          </c:cat>
          <c:val>
            <c:numRef>
              <c:f>Planilha1!$S$92:$S$100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96</c:v>
                </c:pt>
                <c:pt idx="5">
                  <c:v>318</c:v>
                </c:pt>
                <c:pt idx="6">
                  <c:v>692</c:v>
                </c:pt>
                <c:pt idx="7">
                  <c:v>1223</c:v>
                </c:pt>
                <c:pt idx="8">
                  <c:v>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5-4E0C-95D3-5155FA18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108016"/>
        <c:axId val="649103096"/>
      </c:lineChart>
      <c:dateAx>
        <c:axId val="649108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03096"/>
        <c:crosses val="autoZero"/>
        <c:auto val="1"/>
        <c:lblOffset val="100"/>
        <c:baseTimeUnit val="days"/>
      </c:dateAx>
      <c:valAx>
        <c:axId val="6491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1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Dobra de Mortes 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COVID19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2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https://covid.saude.gov.br</a:t>
            </a:r>
            <a:endPara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waterfall" uniqueId="{EBC14709-960B-491A-9AAF-F77419444B27}"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646580</xdr:colOff>
      <xdr:row>16</xdr:row>
      <xdr:rowOff>926924</xdr:rowOff>
    </xdr:from>
    <xdr:to>
      <xdr:col>38</xdr:col>
      <xdr:colOff>1</xdr:colOff>
      <xdr:row>31</xdr:row>
      <xdr:rowOff>105053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3B12C9-61B0-40B9-A1FB-BF47B971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397006</xdr:colOff>
      <xdr:row>31</xdr:row>
      <xdr:rowOff>133990</xdr:rowOff>
    </xdr:from>
    <xdr:to>
      <xdr:col>48</xdr:col>
      <xdr:colOff>66432</xdr:colOff>
      <xdr:row>43</xdr:row>
      <xdr:rowOff>43702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4CC1F-2A85-496F-93D8-BC1BF6F67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151280</xdr:colOff>
      <xdr:row>33</xdr:row>
      <xdr:rowOff>109976</xdr:rowOff>
    </xdr:from>
    <xdr:to>
      <xdr:col>37</xdr:col>
      <xdr:colOff>372194</xdr:colOff>
      <xdr:row>45</xdr:row>
      <xdr:rowOff>19689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088EE2-F922-424C-A479-516F6DC3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553092</xdr:colOff>
      <xdr:row>56</xdr:row>
      <xdr:rowOff>241246</xdr:rowOff>
    </xdr:from>
    <xdr:to>
      <xdr:col>48</xdr:col>
      <xdr:colOff>356988</xdr:colOff>
      <xdr:row>68</xdr:row>
      <xdr:rowOff>150960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B45571-1226-4739-9608-F07DDFF1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77641</xdr:colOff>
      <xdr:row>47</xdr:row>
      <xdr:rowOff>112379</xdr:rowOff>
    </xdr:from>
    <xdr:to>
      <xdr:col>37</xdr:col>
      <xdr:colOff>365791</xdr:colOff>
      <xdr:row>59</xdr:row>
      <xdr:rowOff>31697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90CB49-A5B5-4530-995A-E56D7358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6803</xdr:colOff>
      <xdr:row>70</xdr:row>
      <xdr:rowOff>16329</xdr:rowOff>
    </xdr:from>
    <xdr:to>
      <xdr:col>47</xdr:col>
      <xdr:colOff>326572</xdr:colOff>
      <xdr:row>99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95B7CA0-43F1-483A-9D5B-3D4612C44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94828" y="17866179"/>
              <a:ext cx="11997419" cy="6960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49</xdr:col>
      <xdr:colOff>238123</xdr:colOff>
      <xdr:row>15</xdr:row>
      <xdr:rowOff>220435</xdr:rowOff>
    </xdr:from>
    <xdr:to>
      <xdr:col>71</xdr:col>
      <xdr:colOff>381001</xdr:colOff>
      <xdr:row>41</xdr:row>
      <xdr:rowOff>149678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231CB-1CD2-464F-9F1B-C48BFBDB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455838</xdr:colOff>
      <xdr:row>101</xdr:row>
      <xdr:rowOff>43543</xdr:rowOff>
    </xdr:from>
    <xdr:to>
      <xdr:col>22</xdr:col>
      <xdr:colOff>442231</xdr:colOff>
      <xdr:row>113</xdr:row>
      <xdr:rowOff>119743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7C00F17-EBF1-4303-A834-1238A0118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415017</xdr:colOff>
      <xdr:row>115</xdr:row>
      <xdr:rowOff>29936</xdr:rowOff>
    </xdr:from>
    <xdr:to>
      <xdr:col>22</xdr:col>
      <xdr:colOff>401410</xdr:colOff>
      <xdr:row>129</xdr:row>
      <xdr:rowOff>106136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055A46D-3C2B-4F50-A365-51CF003FF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415017</xdr:colOff>
      <xdr:row>131</xdr:row>
      <xdr:rowOff>29936</xdr:rowOff>
    </xdr:from>
    <xdr:to>
      <xdr:col>22</xdr:col>
      <xdr:colOff>401410</xdr:colOff>
      <xdr:row>145</xdr:row>
      <xdr:rowOff>106136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DEAFDD6-1FCF-42D6-8573-F28F0479A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0BC9-1367-445B-90D7-5A8C9883C607}">
  <dimension ref="A1:AV191"/>
  <sheetViews>
    <sheetView tabSelected="1" topLeftCell="A130" zoomScale="70" zoomScaleNormal="70" workbookViewId="0">
      <selection activeCell="M158" sqref="M158"/>
    </sheetView>
  </sheetViews>
  <sheetFormatPr defaultRowHeight="15" x14ac:dyDescent="0.25"/>
  <cols>
    <col min="1" max="1" width="9.140625" style="3"/>
    <col min="2" max="2" width="9.140625" style="1"/>
    <col min="3" max="3" width="9.7109375" style="1" bestFit="1" customWidth="1"/>
    <col min="4" max="4" width="12.85546875" style="8" bestFit="1" customWidth="1"/>
    <col min="5" max="7" width="9.140625" style="1"/>
    <col min="8" max="10" width="7.7109375" style="1" customWidth="1"/>
    <col min="11" max="11" width="8.5703125" style="1" customWidth="1"/>
    <col min="12" max="19" width="9.140625" style="1"/>
    <col min="20" max="20" width="13.5703125" style="1" bestFit="1" customWidth="1"/>
    <col min="21" max="21" width="9.140625" style="36"/>
    <col min="22" max="22" width="9.140625" style="1"/>
    <col min="23" max="23" width="8.140625" style="1" customWidth="1"/>
    <col min="24" max="24" width="7.42578125" style="63" bestFit="1" customWidth="1"/>
    <col min="25" max="25" width="9.140625" style="1"/>
    <col min="26" max="26" width="10.140625" style="1" bestFit="1" customWidth="1"/>
    <col min="27" max="27" width="9.28515625" style="1" bestFit="1" customWidth="1"/>
    <col min="28" max="28" width="9.7109375" style="1" bestFit="1" customWidth="1"/>
    <col min="29" max="29" width="9.28515625" style="1" bestFit="1" customWidth="1"/>
    <col min="30" max="30" width="9.140625" style="1"/>
    <col min="31" max="31" width="10.42578125" style="1" bestFit="1" customWidth="1"/>
    <col min="32" max="32" width="9.140625" style="1"/>
    <col min="33" max="33" width="7.140625" style="1" bestFit="1" customWidth="1"/>
    <col min="34" max="34" width="11.28515625" style="1" customWidth="1"/>
    <col min="35" max="35" width="20.140625" style="1" customWidth="1"/>
    <col min="36" max="42" width="9.140625" style="1"/>
    <col min="43" max="43" width="16.42578125" style="1" customWidth="1"/>
    <col min="44" max="47" width="9.140625" style="1"/>
    <col min="48" max="48" width="10.5703125" style="1" customWidth="1"/>
    <col min="49" max="16384" width="9.140625" style="1"/>
  </cols>
  <sheetData>
    <row r="1" spans="1:20" ht="45.75" customHeight="1" x14ac:dyDescent="0.25"/>
    <row r="7" spans="1:20" ht="18.75" x14ac:dyDescent="0.3">
      <c r="C7" s="9"/>
      <c r="D7" s="9"/>
      <c r="G7" s="7"/>
      <c r="H7" s="7"/>
      <c r="I7" s="7"/>
      <c r="J7" s="7"/>
      <c r="K7" s="7"/>
    </row>
    <row r="8" spans="1:20" ht="18.75" x14ac:dyDescent="0.3">
      <c r="C8" s="9"/>
      <c r="D8" s="9"/>
      <c r="G8" s="7"/>
      <c r="H8" s="7"/>
      <c r="I8" s="7"/>
      <c r="J8" s="7"/>
      <c r="K8" s="7"/>
    </row>
    <row r="9" spans="1:20" ht="18.75" x14ac:dyDescent="0.3">
      <c r="A9" s="2"/>
      <c r="C9" s="9"/>
      <c r="D9" s="9"/>
      <c r="G9" s="7"/>
      <c r="H9" s="6"/>
      <c r="I9" s="6"/>
      <c r="J9" s="6"/>
      <c r="K9" s="7"/>
    </row>
    <row r="10" spans="1:20" ht="18.75" x14ac:dyDescent="0.3">
      <c r="A10" s="2"/>
      <c r="C10" s="9"/>
      <c r="D10" s="9"/>
      <c r="G10" s="7"/>
      <c r="H10" s="6"/>
      <c r="I10" s="6"/>
      <c r="J10" s="6"/>
      <c r="K10" s="7"/>
    </row>
    <row r="11" spans="1:20" ht="18.75" x14ac:dyDescent="0.3">
      <c r="A11" s="2"/>
      <c r="C11" s="9"/>
      <c r="D11" s="9"/>
      <c r="G11" s="7"/>
      <c r="H11" s="6"/>
      <c r="I11" s="6"/>
      <c r="J11" s="6"/>
      <c r="K11" s="7"/>
    </row>
    <row r="12" spans="1:20" ht="18.75" x14ac:dyDescent="0.3">
      <c r="A12" s="2"/>
      <c r="C12" s="9"/>
      <c r="D12" s="9"/>
      <c r="G12" s="7"/>
      <c r="H12" s="7"/>
      <c r="I12" s="7"/>
      <c r="J12" s="7"/>
      <c r="K12" s="7"/>
    </row>
    <row r="13" spans="1:20" ht="18.75" x14ac:dyDescent="0.3">
      <c r="A13" s="2"/>
      <c r="C13" s="9"/>
      <c r="D13" s="9"/>
      <c r="H13" s="7"/>
      <c r="I13" s="7"/>
      <c r="J13" s="7"/>
      <c r="K13" s="7"/>
    </row>
    <row r="14" spans="1:20" ht="18.75" x14ac:dyDescent="0.3">
      <c r="A14" s="2"/>
      <c r="C14" s="9"/>
      <c r="H14" s="7"/>
      <c r="I14" s="7"/>
      <c r="J14" s="7"/>
      <c r="K14" s="7"/>
      <c r="R14" s="3" t="s">
        <v>15</v>
      </c>
      <c r="S14" s="3" t="s">
        <v>16</v>
      </c>
      <c r="T14" s="3" t="s">
        <v>17</v>
      </c>
    </row>
    <row r="15" spans="1:20" ht="18.75" x14ac:dyDescent="0.3">
      <c r="A15" s="2"/>
      <c r="C15" s="9"/>
      <c r="H15" s="7"/>
      <c r="I15" s="7"/>
      <c r="J15" s="7"/>
      <c r="K15" s="7"/>
      <c r="Q15" s="7" t="s">
        <v>0</v>
      </c>
      <c r="R15" s="31">
        <f>SUM(R22:R85)</f>
        <v>78165</v>
      </c>
      <c r="S15" s="31">
        <f>SUM(S22:S85)</f>
        <v>5466</v>
      </c>
      <c r="T15" s="32">
        <f>(S15/R15)*100</f>
        <v>6.9928996353866815</v>
      </c>
    </row>
    <row r="16" spans="1:20" ht="18.75" x14ac:dyDescent="0.3">
      <c r="A16" s="2"/>
      <c r="C16" s="9"/>
      <c r="H16" s="7"/>
      <c r="I16" s="7"/>
      <c r="J16" s="7"/>
      <c r="K16" s="7"/>
      <c r="L16" s="17"/>
    </row>
    <row r="17" spans="1:47" ht="75" x14ac:dyDescent="0.25">
      <c r="A17" s="2"/>
      <c r="C17" s="21" t="s">
        <v>1</v>
      </c>
      <c r="D17" s="21" t="s">
        <v>2</v>
      </c>
      <c r="E17" s="21" t="s">
        <v>3</v>
      </c>
      <c r="F17" s="21" t="s">
        <v>4</v>
      </c>
      <c r="G17" s="21" t="s">
        <v>5</v>
      </c>
      <c r="H17" s="22" t="s">
        <v>6</v>
      </c>
      <c r="I17" s="22" t="s">
        <v>7</v>
      </c>
      <c r="J17" s="33"/>
      <c r="K17" s="22" t="s">
        <v>1</v>
      </c>
      <c r="L17" s="21" t="s">
        <v>2</v>
      </c>
      <c r="M17" s="21" t="s">
        <v>3</v>
      </c>
      <c r="N17" s="21" t="s">
        <v>4</v>
      </c>
      <c r="O17" s="21" t="s">
        <v>5</v>
      </c>
      <c r="P17" s="35"/>
      <c r="Q17" s="50" t="s">
        <v>3</v>
      </c>
      <c r="R17" s="50" t="s">
        <v>12</v>
      </c>
      <c r="S17" s="50" t="s">
        <v>13</v>
      </c>
      <c r="T17" s="50" t="s">
        <v>14</v>
      </c>
      <c r="AK17" s="17"/>
      <c r="AQ17" s="12" t="s">
        <v>8</v>
      </c>
      <c r="AR17" s="13" t="s">
        <v>9</v>
      </c>
      <c r="AS17" s="12" t="s">
        <v>10</v>
      </c>
      <c r="AT17" s="12" t="s">
        <v>5</v>
      </c>
      <c r="AU17" s="12" t="s">
        <v>11</v>
      </c>
    </row>
    <row r="18" spans="1:47" ht="18.75" x14ac:dyDescent="0.3">
      <c r="A18" s="2"/>
      <c r="C18" s="9"/>
      <c r="H18" s="7"/>
      <c r="I18" s="7"/>
      <c r="J18" s="34"/>
      <c r="K18" s="7"/>
      <c r="P18" s="35"/>
      <c r="Q18" s="52"/>
      <c r="R18" s="51"/>
      <c r="S18" s="51"/>
      <c r="T18" s="51"/>
      <c r="AQ18" s="18">
        <v>43896</v>
      </c>
      <c r="AR18" s="24">
        <v>1</v>
      </c>
      <c r="AS18" s="14">
        <v>9</v>
      </c>
      <c r="AT18" s="14">
        <v>10</v>
      </c>
      <c r="AU18" s="27">
        <f>AT18/AS18</f>
        <v>1.1111111111111112</v>
      </c>
    </row>
    <row r="19" spans="1:47" ht="18.75" x14ac:dyDescent="0.3">
      <c r="A19" s="2"/>
      <c r="C19" s="9"/>
      <c r="D19" s="10">
        <v>12</v>
      </c>
      <c r="G19" s="11">
        <v>40960</v>
      </c>
      <c r="H19" s="7"/>
      <c r="I19" s="7"/>
      <c r="J19" s="34"/>
      <c r="K19" s="7"/>
      <c r="P19" s="35"/>
      <c r="Q19" s="52"/>
      <c r="R19" s="51"/>
      <c r="S19" s="51"/>
      <c r="T19" s="51"/>
      <c r="AK19" s="17"/>
      <c r="AQ19" s="19">
        <v>43900</v>
      </c>
      <c r="AR19" s="25">
        <v>2</v>
      </c>
      <c r="AS19" s="15">
        <v>4</v>
      </c>
      <c r="AT19" s="15">
        <v>20</v>
      </c>
      <c r="AU19" s="28">
        <f t="shared" ref="AU19:AU29" si="0">AT19/AS19</f>
        <v>5</v>
      </c>
    </row>
    <row r="20" spans="1:47" ht="18.75" x14ac:dyDescent="0.3">
      <c r="A20" s="2"/>
      <c r="C20" s="9"/>
      <c r="H20" s="7"/>
      <c r="I20" s="7"/>
      <c r="J20" s="34"/>
      <c r="K20" s="7"/>
      <c r="P20" s="35"/>
      <c r="Q20" s="52"/>
      <c r="R20" s="51"/>
      <c r="S20" s="51"/>
      <c r="T20" s="51"/>
      <c r="AQ20" s="19">
        <v>43902</v>
      </c>
      <c r="AR20" s="25">
        <v>3</v>
      </c>
      <c r="AS20" s="15">
        <v>2</v>
      </c>
      <c r="AT20" s="15">
        <v>40</v>
      </c>
      <c r="AU20" s="28">
        <f t="shared" si="0"/>
        <v>20</v>
      </c>
    </row>
    <row r="21" spans="1:47" ht="18.75" x14ac:dyDescent="0.3">
      <c r="A21" s="2"/>
      <c r="C21" s="9"/>
      <c r="H21" s="7"/>
      <c r="I21" s="7"/>
      <c r="J21" s="34"/>
      <c r="K21" s="7"/>
      <c r="N21" s="1">
        <v>356</v>
      </c>
      <c r="P21" s="35"/>
      <c r="Q21" s="52"/>
      <c r="R21" s="51"/>
      <c r="S21" s="51"/>
      <c r="T21" s="51"/>
      <c r="AQ21" s="19">
        <v>43905</v>
      </c>
      <c r="AR21" s="25">
        <v>4</v>
      </c>
      <c r="AS21" s="15">
        <v>3</v>
      </c>
      <c r="AT21" s="15">
        <v>80</v>
      </c>
      <c r="AU21" s="28">
        <f t="shared" si="0"/>
        <v>26.666666666666668</v>
      </c>
    </row>
    <row r="22" spans="1:47" ht="18.75" x14ac:dyDescent="0.3">
      <c r="A22" s="2"/>
      <c r="C22" s="9"/>
      <c r="E22" s="5">
        <v>43950</v>
      </c>
      <c r="F22" s="1">
        <v>6276</v>
      </c>
      <c r="H22" s="7"/>
      <c r="I22" s="7"/>
      <c r="J22" s="34"/>
      <c r="K22" s="7">
        <v>9</v>
      </c>
      <c r="L22" s="11">
        <v>9</v>
      </c>
      <c r="M22" s="5">
        <v>43950</v>
      </c>
      <c r="N22" s="1">
        <v>93</v>
      </c>
      <c r="O22" s="11">
        <v>2560</v>
      </c>
      <c r="P22" s="35"/>
      <c r="Q22" s="5">
        <v>43950</v>
      </c>
      <c r="R22" s="1">
        <v>6276</v>
      </c>
      <c r="S22" s="1">
        <v>449</v>
      </c>
      <c r="T22" s="51"/>
      <c r="AQ22" s="19">
        <v>43908</v>
      </c>
      <c r="AR22" s="25">
        <v>5</v>
      </c>
      <c r="AS22" s="15">
        <v>3</v>
      </c>
      <c r="AT22" s="15">
        <v>160</v>
      </c>
      <c r="AU22" s="28">
        <f t="shared" si="0"/>
        <v>53.333333333333336</v>
      </c>
    </row>
    <row r="23" spans="1:47" ht="18.75" x14ac:dyDescent="0.3">
      <c r="A23" s="2"/>
      <c r="C23" s="9"/>
      <c r="E23" s="5">
        <v>43949</v>
      </c>
      <c r="F23" s="1">
        <v>5385</v>
      </c>
      <c r="H23" s="7"/>
      <c r="I23" s="7"/>
      <c r="J23" s="34"/>
      <c r="K23" s="7"/>
      <c r="M23" s="5">
        <v>43949</v>
      </c>
      <c r="N23" s="1">
        <v>474</v>
      </c>
      <c r="P23" s="35"/>
      <c r="Q23" s="5">
        <v>43949</v>
      </c>
      <c r="R23" s="1">
        <v>5385</v>
      </c>
      <c r="S23" s="1">
        <v>474</v>
      </c>
      <c r="T23" s="51"/>
      <c r="AQ23" s="19">
        <v>43910</v>
      </c>
      <c r="AR23" s="25">
        <v>6</v>
      </c>
      <c r="AS23" s="15">
        <v>2</v>
      </c>
      <c r="AT23" s="15">
        <v>320</v>
      </c>
      <c r="AU23" s="28">
        <f t="shared" si="0"/>
        <v>160</v>
      </c>
    </row>
    <row r="24" spans="1:47" ht="18.75" x14ac:dyDescent="0.3">
      <c r="A24" s="2"/>
      <c r="C24" s="9"/>
      <c r="E24" s="5">
        <v>43948</v>
      </c>
      <c r="F24" s="1">
        <v>4613</v>
      </c>
      <c r="H24" s="7"/>
      <c r="I24" s="7"/>
      <c r="J24" s="34"/>
      <c r="K24" s="7"/>
      <c r="M24" s="5">
        <v>43948</v>
      </c>
      <c r="N24" s="1">
        <v>338</v>
      </c>
      <c r="P24" s="35"/>
      <c r="Q24" s="5">
        <v>43948</v>
      </c>
      <c r="R24" s="1">
        <v>4613</v>
      </c>
      <c r="S24" s="1">
        <v>338</v>
      </c>
      <c r="T24" s="51"/>
      <c r="AQ24" s="19">
        <v>43912</v>
      </c>
      <c r="AR24" s="25">
        <v>7</v>
      </c>
      <c r="AS24" s="15">
        <v>2</v>
      </c>
      <c r="AT24" s="15">
        <v>640</v>
      </c>
      <c r="AU24" s="28">
        <f t="shared" si="0"/>
        <v>320</v>
      </c>
    </row>
    <row r="25" spans="1:47" ht="18.75" x14ac:dyDescent="0.3">
      <c r="A25" s="2"/>
      <c r="C25" s="9"/>
      <c r="E25" s="5">
        <v>43947</v>
      </c>
      <c r="F25" s="1">
        <v>3379</v>
      </c>
      <c r="H25" s="7"/>
      <c r="I25" s="7"/>
      <c r="J25" s="34"/>
      <c r="K25" s="7"/>
      <c r="M25" s="5">
        <v>43947</v>
      </c>
      <c r="N25" s="1">
        <v>189</v>
      </c>
      <c r="P25" s="35"/>
      <c r="Q25" s="5">
        <v>43947</v>
      </c>
      <c r="R25" s="1">
        <v>3379</v>
      </c>
      <c r="S25" s="1">
        <v>189</v>
      </c>
      <c r="T25" s="51"/>
      <c r="AQ25" s="19">
        <v>43916</v>
      </c>
      <c r="AR25" s="25">
        <v>8</v>
      </c>
      <c r="AS25" s="15">
        <v>4</v>
      </c>
      <c r="AT25" s="15">
        <v>1280</v>
      </c>
      <c r="AU25" s="28">
        <f t="shared" si="0"/>
        <v>320</v>
      </c>
    </row>
    <row r="26" spans="1:47" ht="18.75" x14ac:dyDescent="0.3">
      <c r="A26" s="2"/>
      <c r="C26" s="9"/>
      <c r="E26" s="5">
        <v>43946</v>
      </c>
      <c r="F26" s="1">
        <v>5514</v>
      </c>
      <c r="H26" s="7"/>
      <c r="I26" s="7"/>
      <c r="J26" s="34"/>
      <c r="K26" s="7"/>
      <c r="M26" s="5">
        <v>43946</v>
      </c>
      <c r="N26" s="1">
        <v>346</v>
      </c>
      <c r="P26" s="35"/>
      <c r="Q26" s="53">
        <v>43946</v>
      </c>
      <c r="R26" s="1">
        <v>5514</v>
      </c>
      <c r="S26" s="1">
        <v>346</v>
      </c>
      <c r="T26" s="59">
        <f t="shared" ref="T26:T35" si="1">(S26/R26)*100</f>
        <v>6.2749365252085605</v>
      </c>
      <c r="U26" s="11">
        <v>7</v>
      </c>
      <c r="V26" s="1">
        <f>SUM(R26:R32)</f>
        <v>21910</v>
      </c>
      <c r="W26" s="1">
        <f>SUM(S26:S32)</f>
        <v>1669</v>
      </c>
      <c r="X26" s="63">
        <f>W26/V26</f>
        <v>7.6175262437243263E-2</v>
      </c>
      <c r="AQ26" s="19">
        <v>43921</v>
      </c>
      <c r="AR26" s="25">
        <v>9</v>
      </c>
      <c r="AS26" s="15">
        <v>5</v>
      </c>
      <c r="AT26" s="15">
        <v>2560</v>
      </c>
      <c r="AU26" s="28">
        <f t="shared" si="0"/>
        <v>512</v>
      </c>
    </row>
    <row r="27" spans="1:47" ht="18.75" x14ac:dyDescent="0.3">
      <c r="A27" s="2"/>
      <c r="C27" s="9"/>
      <c r="E27" s="5">
        <v>43945</v>
      </c>
      <c r="F27" s="1">
        <v>3503</v>
      </c>
      <c r="H27" s="7"/>
      <c r="I27" s="7"/>
      <c r="J27" s="34"/>
      <c r="K27" s="7"/>
      <c r="M27" s="5">
        <v>43945</v>
      </c>
      <c r="N27" s="1">
        <v>357</v>
      </c>
      <c r="P27" s="35"/>
      <c r="Q27" s="54">
        <v>43945</v>
      </c>
      <c r="R27" s="1">
        <v>3503</v>
      </c>
      <c r="S27" s="1">
        <v>357</v>
      </c>
      <c r="T27" s="59">
        <f t="shared" si="1"/>
        <v>10.191264630316871</v>
      </c>
      <c r="U27" s="36">
        <v>6</v>
      </c>
      <c r="AQ27" s="19">
        <v>43925</v>
      </c>
      <c r="AR27" s="25">
        <v>10</v>
      </c>
      <c r="AS27" s="15">
        <v>4</v>
      </c>
      <c r="AT27" s="15">
        <v>5120</v>
      </c>
      <c r="AU27" s="28">
        <f t="shared" si="0"/>
        <v>1280</v>
      </c>
    </row>
    <row r="28" spans="1:47" ht="18.75" x14ac:dyDescent="0.3">
      <c r="A28" s="2"/>
      <c r="C28" s="9"/>
      <c r="E28" s="5">
        <v>43944</v>
      </c>
      <c r="F28" s="1">
        <v>3735</v>
      </c>
      <c r="H28" s="7"/>
      <c r="I28" s="7"/>
      <c r="J28" s="34"/>
      <c r="K28" s="7"/>
      <c r="M28" s="5">
        <v>43944</v>
      </c>
      <c r="N28" s="1">
        <v>407</v>
      </c>
      <c r="P28" s="35"/>
      <c r="Q28" s="54">
        <v>43944</v>
      </c>
      <c r="R28" s="1">
        <v>3735</v>
      </c>
      <c r="S28" s="1">
        <v>407</v>
      </c>
      <c r="T28" s="59">
        <f t="shared" si="1"/>
        <v>10.896921017402946</v>
      </c>
      <c r="U28" s="36">
        <v>5</v>
      </c>
      <c r="AQ28" s="38">
        <v>43932</v>
      </c>
      <c r="AR28" s="25">
        <v>11</v>
      </c>
      <c r="AS28" s="15">
        <v>7</v>
      </c>
      <c r="AT28" s="15">
        <v>10240</v>
      </c>
      <c r="AU28" s="28">
        <f t="shared" si="0"/>
        <v>1462.8571428571429</v>
      </c>
    </row>
    <row r="29" spans="1:47" ht="18.75" x14ac:dyDescent="0.3">
      <c r="A29" s="2"/>
      <c r="C29" s="9"/>
      <c r="E29" s="5">
        <v>43943</v>
      </c>
      <c r="F29" s="1">
        <v>2678</v>
      </c>
      <c r="H29" s="7"/>
      <c r="I29" s="7"/>
      <c r="J29" s="34"/>
      <c r="K29" s="7"/>
      <c r="M29" s="5">
        <v>43943</v>
      </c>
      <c r="N29" s="1">
        <v>165</v>
      </c>
      <c r="P29" s="35"/>
      <c r="Q29" s="5">
        <v>43943</v>
      </c>
      <c r="R29" s="1">
        <v>2678</v>
      </c>
      <c r="S29" s="1">
        <v>165</v>
      </c>
      <c r="T29" s="59">
        <f t="shared" si="1"/>
        <v>6.1613144137415983</v>
      </c>
      <c r="U29" s="36">
        <v>4</v>
      </c>
      <c r="AQ29" s="38">
        <v>43942</v>
      </c>
      <c r="AR29" s="25">
        <v>12</v>
      </c>
      <c r="AS29" s="15">
        <v>11</v>
      </c>
      <c r="AT29" s="15">
        <v>20480</v>
      </c>
      <c r="AU29" s="28">
        <f t="shared" si="0"/>
        <v>1861.8181818181818</v>
      </c>
    </row>
    <row r="30" spans="1:47" ht="18.75" x14ac:dyDescent="0.3">
      <c r="A30" s="2"/>
      <c r="C30" s="9"/>
      <c r="D30" s="58"/>
      <c r="E30" s="5">
        <v>43942</v>
      </c>
      <c r="F30" s="1">
        <v>2132</v>
      </c>
      <c r="H30" s="7"/>
      <c r="I30" s="7"/>
      <c r="J30" s="34"/>
      <c r="K30" s="7"/>
      <c r="M30" s="5">
        <v>43942</v>
      </c>
      <c r="N30" s="1">
        <v>166</v>
      </c>
      <c r="P30" s="35"/>
      <c r="Q30" s="54">
        <v>43942</v>
      </c>
      <c r="R30" s="1">
        <v>2498</v>
      </c>
      <c r="S30" s="1">
        <v>166</v>
      </c>
      <c r="T30" s="59">
        <f t="shared" si="1"/>
        <v>6.6453162530024024</v>
      </c>
      <c r="U30" s="36">
        <v>3</v>
      </c>
    </row>
    <row r="31" spans="1:47" ht="18.75" x14ac:dyDescent="0.3">
      <c r="A31" s="2"/>
      <c r="C31" s="9">
        <v>12</v>
      </c>
      <c r="D31" s="10">
        <v>11</v>
      </c>
      <c r="E31" s="5">
        <v>43942</v>
      </c>
      <c r="F31" s="1">
        <v>366</v>
      </c>
      <c r="G31" s="7">
        <v>20480</v>
      </c>
      <c r="H31" s="7"/>
      <c r="I31" s="7"/>
      <c r="J31" s="34"/>
      <c r="K31" s="7"/>
      <c r="M31" s="5">
        <v>43941</v>
      </c>
      <c r="N31" s="1">
        <v>25</v>
      </c>
      <c r="P31" s="35"/>
      <c r="Q31" s="54">
        <v>43941</v>
      </c>
      <c r="R31" s="1">
        <v>1927</v>
      </c>
      <c r="S31" s="1">
        <v>113</v>
      </c>
      <c r="T31" s="59">
        <f t="shared" si="1"/>
        <v>5.8640373637778929</v>
      </c>
      <c r="U31" s="36">
        <v>2</v>
      </c>
    </row>
    <row r="32" spans="1:47" ht="18.75" x14ac:dyDescent="0.3">
      <c r="A32" s="2"/>
      <c r="C32" s="9"/>
      <c r="E32" s="5">
        <v>43941</v>
      </c>
      <c r="F32" s="1">
        <v>1927</v>
      </c>
      <c r="H32" s="7"/>
      <c r="I32" s="7"/>
      <c r="J32" s="34"/>
      <c r="K32" s="7">
        <v>8</v>
      </c>
      <c r="L32" s="11">
        <v>7</v>
      </c>
      <c r="M32" s="5">
        <v>43941</v>
      </c>
      <c r="N32" s="1">
        <v>88</v>
      </c>
      <c r="O32" s="11">
        <v>1280</v>
      </c>
      <c r="P32" s="35"/>
      <c r="Q32" s="54">
        <v>43940</v>
      </c>
      <c r="R32" s="1">
        <v>2055</v>
      </c>
      <c r="S32" s="1">
        <v>115</v>
      </c>
      <c r="T32" s="59">
        <f t="shared" si="1"/>
        <v>5.5961070559610704</v>
      </c>
      <c r="U32" s="36">
        <v>1</v>
      </c>
    </row>
    <row r="33" spans="1:48" ht="18.75" x14ac:dyDescent="0.3">
      <c r="A33" s="2"/>
      <c r="C33" s="9"/>
      <c r="E33" s="5">
        <v>43940</v>
      </c>
      <c r="F33" s="1">
        <v>2055</v>
      </c>
      <c r="H33" s="7"/>
      <c r="I33" s="7"/>
      <c r="J33" s="34"/>
      <c r="K33" s="7"/>
      <c r="L33" s="11"/>
      <c r="M33" s="5">
        <v>43940</v>
      </c>
      <c r="N33" s="1">
        <v>115</v>
      </c>
      <c r="P33" s="35"/>
      <c r="Q33" s="54">
        <v>43939</v>
      </c>
      <c r="R33" s="1">
        <v>2917</v>
      </c>
      <c r="S33" s="1">
        <v>206</v>
      </c>
      <c r="T33" s="59">
        <f t="shared" si="1"/>
        <v>7.0620500514226938</v>
      </c>
      <c r="U33" s="11">
        <v>7</v>
      </c>
      <c r="V33" s="1">
        <f>SUM(R33:R39)</f>
        <v>15872</v>
      </c>
      <c r="W33" s="1">
        <f>SUM(S33:S39)</f>
        <v>1223</v>
      </c>
      <c r="X33" s="63">
        <f>W33/V33</f>
        <v>7.7053931451612906E-2</v>
      </c>
    </row>
    <row r="34" spans="1:48" ht="18.75" x14ac:dyDescent="0.3">
      <c r="A34" s="2"/>
      <c r="C34" s="9"/>
      <c r="E34" s="5">
        <v>43939</v>
      </c>
      <c r="F34" s="1">
        <v>2917</v>
      </c>
      <c r="H34" s="7"/>
      <c r="I34" s="7"/>
      <c r="J34" s="34"/>
      <c r="K34" s="7"/>
      <c r="M34" s="5">
        <v>43939</v>
      </c>
      <c r="N34" s="1">
        <v>206</v>
      </c>
      <c r="P34" s="35"/>
      <c r="Q34" s="60">
        <v>43938</v>
      </c>
      <c r="R34" s="36">
        <v>3257</v>
      </c>
      <c r="S34" s="36">
        <v>217</v>
      </c>
      <c r="T34" s="59">
        <f t="shared" si="1"/>
        <v>6.6625729198649069</v>
      </c>
      <c r="U34" s="36">
        <v>6</v>
      </c>
    </row>
    <row r="35" spans="1:48" ht="18.75" x14ac:dyDescent="0.3">
      <c r="A35" s="2"/>
      <c r="C35" s="9"/>
      <c r="D35" s="57"/>
      <c r="E35" s="5">
        <v>43938</v>
      </c>
      <c r="F35" s="1">
        <v>3257</v>
      </c>
      <c r="G35" s="7"/>
      <c r="H35" s="7"/>
      <c r="I35" s="7"/>
      <c r="J35" s="34"/>
      <c r="K35" s="7"/>
      <c r="M35" s="5">
        <v>43938</v>
      </c>
      <c r="N35" s="1">
        <v>217</v>
      </c>
      <c r="P35" s="35"/>
      <c r="Q35" s="60">
        <v>43937</v>
      </c>
      <c r="R35" s="36">
        <v>2105</v>
      </c>
      <c r="S35" s="36">
        <v>188</v>
      </c>
      <c r="T35" s="59">
        <f t="shared" si="1"/>
        <v>8.9311163895486931</v>
      </c>
      <c r="U35" s="36">
        <v>5</v>
      </c>
    </row>
    <row r="36" spans="1:48" ht="18.75" x14ac:dyDescent="0.3">
      <c r="A36" s="2"/>
      <c r="C36" s="9"/>
      <c r="E36" s="5">
        <v>43937</v>
      </c>
      <c r="F36" s="1">
        <v>2105</v>
      </c>
      <c r="H36" s="7"/>
      <c r="I36" s="7"/>
      <c r="J36" s="34"/>
      <c r="K36" s="7"/>
      <c r="M36" s="5">
        <v>43937</v>
      </c>
      <c r="N36" s="1">
        <v>188</v>
      </c>
      <c r="P36" s="35"/>
      <c r="Q36" s="61">
        <v>43936</v>
      </c>
      <c r="R36" s="36">
        <v>3058</v>
      </c>
      <c r="S36" s="36">
        <v>204</v>
      </c>
      <c r="T36" s="59">
        <f t="shared" ref="T36:T43" si="2">(S36/R36)*100</f>
        <v>6.6710268149117073</v>
      </c>
      <c r="U36" s="36">
        <v>4</v>
      </c>
    </row>
    <row r="37" spans="1:48" ht="18.75" x14ac:dyDescent="0.3">
      <c r="A37" s="2"/>
      <c r="C37" s="9"/>
      <c r="E37" s="5">
        <v>43936</v>
      </c>
      <c r="F37" s="1">
        <v>3058</v>
      </c>
      <c r="H37" s="7"/>
      <c r="I37" s="7"/>
      <c r="J37" s="34"/>
      <c r="K37" s="7"/>
      <c r="M37" s="5">
        <v>43936</v>
      </c>
      <c r="N37" s="1">
        <v>204</v>
      </c>
      <c r="P37" s="35"/>
      <c r="Q37" s="61">
        <v>43935</v>
      </c>
      <c r="R37" s="36">
        <v>1832</v>
      </c>
      <c r="S37" s="36">
        <v>204</v>
      </c>
      <c r="T37" s="59">
        <f t="shared" si="2"/>
        <v>11.135371179039302</v>
      </c>
      <c r="U37" s="36">
        <v>3</v>
      </c>
    </row>
    <row r="38" spans="1:48" ht="18.75" x14ac:dyDescent="0.3">
      <c r="A38" s="2"/>
      <c r="C38" s="9"/>
      <c r="E38" s="5">
        <v>43935</v>
      </c>
      <c r="F38" s="1">
        <v>1832</v>
      </c>
      <c r="H38" s="7"/>
      <c r="I38" s="7"/>
      <c r="J38" s="34"/>
      <c r="K38" s="7"/>
      <c r="M38" s="5">
        <v>43935</v>
      </c>
      <c r="N38" s="1">
        <v>204</v>
      </c>
      <c r="P38" s="35"/>
      <c r="Q38" s="61">
        <v>43934</v>
      </c>
      <c r="R38" s="36">
        <v>1261</v>
      </c>
      <c r="S38" s="36">
        <v>105</v>
      </c>
      <c r="T38" s="59">
        <f t="shared" si="2"/>
        <v>8.3267248215701812</v>
      </c>
      <c r="U38" s="36">
        <v>2</v>
      </c>
    </row>
    <row r="39" spans="1:48" ht="18.75" x14ac:dyDescent="0.3">
      <c r="A39" s="2"/>
      <c r="C39" s="9"/>
      <c r="E39" s="5">
        <v>43934</v>
      </c>
      <c r="F39" s="1">
        <v>1261</v>
      </c>
      <c r="H39" s="7"/>
      <c r="I39" s="7"/>
      <c r="J39" s="35"/>
      <c r="K39" s="7"/>
      <c r="L39" s="7"/>
      <c r="M39" s="5">
        <v>43934</v>
      </c>
      <c r="N39" s="1">
        <v>58</v>
      </c>
      <c r="O39" s="7"/>
      <c r="P39" s="35"/>
      <c r="Q39" s="61">
        <v>43933</v>
      </c>
      <c r="R39" s="36">
        <v>1442</v>
      </c>
      <c r="S39" s="36">
        <v>99</v>
      </c>
      <c r="T39" s="59">
        <f t="shared" si="2"/>
        <v>6.8654646324549233</v>
      </c>
      <c r="U39" s="36">
        <v>1</v>
      </c>
    </row>
    <row r="40" spans="1:48" ht="18.75" x14ac:dyDescent="0.3">
      <c r="A40" s="2"/>
      <c r="C40" s="9"/>
      <c r="E40" s="5">
        <v>43933</v>
      </c>
      <c r="F40" s="1">
        <v>1442</v>
      </c>
      <c r="H40" s="7"/>
      <c r="I40" s="7"/>
      <c r="J40" s="35"/>
      <c r="K40" s="7">
        <v>7</v>
      </c>
      <c r="L40" s="7">
        <v>6</v>
      </c>
      <c r="M40" s="5">
        <v>43934</v>
      </c>
      <c r="N40" s="1">
        <v>47</v>
      </c>
      <c r="O40" s="7">
        <v>640</v>
      </c>
      <c r="P40" s="35"/>
      <c r="Q40" s="61">
        <v>43932</v>
      </c>
      <c r="R40" s="36">
        <v>1089</v>
      </c>
      <c r="S40" s="36">
        <v>68</v>
      </c>
      <c r="T40" s="59">
        <f t="shared" si="2"/>
        <v>6.2442607897153346</v>
      </c>
      <c r="U40" s="11">
        <v>7</v>
      </c>
      <c r="V40" s="1">
        <f>SUM(R40:R46)</f>
        <v>10449</v>
      </c>
      <c r="W40" s="1">
        <f>SUM(S40:S46)</f>
        <v>692</v>
      </c>
      <c r="X40" s="63">
        <f>W40/V40</f>
        <v>6.6226433151497746E-2</v>
      </c>
    </row>
    <row r="41" spans="1:48" ht="18.75" x14ac:dyDescent="0.3">
      <c r="A41" s="2"/>
      <c r="C41" s="9"/>
      <c r="E41" s="5">
        <v>43932</v>
      </c>
      <c r="F41" s="1">
        <v>260</v>
      </c>
      <c r="H41" s="7"/>
      <c r="I41" s="7"/>
      <c r="J41" s="35"/>
      <c r="K41" s="7"/>
      <c r="M41" s="5">
        <v>43933</v>
      </c>
      <c r="N41" s="1">
        <v>99</v>
      </c>
      <c r="P41" s="35"/>
      <c r="Q41" s="61">
        <v>43931</v>
      </c>
      <c r="R41" s="36">
        <v>1781</v>
      </c>
      <c r="S41" s="36">
        <v>115</v>
      </c>
      <c r="T41" s="59">
        <f t="shared" si="2"/>
        <v>6.4570466030320048</v>
      </c>
      <c r="U41" s="36">
        <v>6</v>
      </c>
    </row>
    <row r="42" spans="1:48" ht="18.75" x14ac:dyDescent="0.3">
      <c r="C42" s="9">
        <v>11</v>
      </c>
      <c r="D42" s="10">
        <v>7</v>
      </c>
      <c r="E42" s="5">
        <v>43932</v>
      </c>
      <c r="F42" s="1">
        <v>829</v>
      </c>
      <c r="G42" s="7">
        <v>10240</v>
      </c>
      <c r="H42" s="7"/>
      <c r="I42" s="7"/>
      <c r="J42" s="35"/>
      <c r="K42" s="7"/>
      <c r="M42" s="5">
        <v>43932</v>
      </c>
      <c r="N42" s="1">
        <v>68</v>
      </c>
      <c r="P42" s="35"/>
      <c r="Q42" s="61">
        <v>43930</v>
      </c>
      <c r="R42" s="36">
        <v>1930</v>
      </c>
      <c r="S42" s="36">
        <v>141</v>
      </c>
      <c r="T42" s="59">
        <f t="shared" si="2"/>
        <v>7.3056994818652852</v>
      </c>
      <c r="U42" s="36">
        <v>5</v>
      </c>
    </row>
    <row r="43" spans="1:48" ht="18.75" x14ac:dyDescent="0.3">
      <c r="C43" s="9"/>
      <c r="D43" s="9"/>
      <c r="E43" s="5">
        <v>43931</v>
      </c>
      <c r="F43" s="1">
        <v>1781</v>
      </c>
      <c r="G43" s="7"/>
      <c r="H43" s="7"/>
      <c r="I43" s="7"/>
      <c r="J43" s="35"/>
      <c r="K43" s="7"/>
      <c r="M43" s="5">
        <v>43931</v>
      </c>
      <c r="N43" s="1">
        <v>115</v>
      </c>
      <c r="P43" s="35"/>
      <c r="Q43" s="61">
        <v>43929</v>
      </c>
      <c r="R43" s="36">
        <v>2210</v>
      </c>
      <c r="S43" s="36">
        <v>133</v>
      </c>
      <c r="T43" s="59">
        <f t="shared" si="2"/>
        <v>6.0180995475113122</v>
      </c>
      <c r="U43" s="36">
        <v>4</v>
      </c>
    </row>
    <row r="44" spans="1:48" ht="18.75" x14ac:dyDescent="0.3">
      <c r="C44" s="9"/>
      <c r="E44" s="5">
        <v>43930</v>
      </c>
      <c r="F44" s="1">
        <v>1930</v>
      </c>
      <c r="H44" s="7"/>
      <c r="I44" s="7"/>
      <c r="J44" s="35"/>
      <c r="K44" s="7"/>
      <c r="M44" s="5">
        <v>43930</v>
      </c>
      <c r="N44" s="1">
        <v>141</v>
      </c>
      <c r="P44" s="35"/>
      <c r="Q44" s="61">
        <v>43928</v>
      </c>
      <c r="R44" s="36">
        <v>1661</v>
      </c>
      <c r="S44" s="36">
        <v>114</v>
      </c>
      <c r="T44" s="59">
        <f t="shared" ref="T44:T85" si="3">(S44/R44)*100</f>
        <v>6.8633353401565316</v>
      </c>
      <c r="U44" s="36">
        <v>3</v>
      </c>
      <c r="AR44" s="23"/>
      <c r="AS44" s="11"/>
      <c r="AT44" s="11"/>
    </row>
    <row r="45" spans="1:48" ht="45" x14ac:dyDescent="0.3">
      <c r="C45" s="9"/>
      <c r="E45" s="5">
        <v>43929</v>
      </c>
      <c r="F45" s="1">
        <v>2210</v>
      </c>
      <c r="H45" s="7"/>
      <c r="I45" s="7"/>
      <c r="J45" s="35"/>
      <c r="K45" s="7"/>
      <c r="M45" s="5">
        <v>43929</v>
      </c>
      <c r="N45" s="1">
        <v>133</v>
      </c>
      <c r="P45" s="35"/>
      <c r="Q45" s="61">
        <v>43927</v>
      </c>
      <c r="R45" s="36">
        <v>926</v>
      </c>
      <c r="S45" s="36">
        <v>67</v>
      </c>
      <c r="T45" s="59">
        <f t="shared" si="3"/>
        <v>7.2354211663066952</v>
      </c>
      <c r="U45" s="36">
        <v>2</v>
      </c>
      <c r="AR45" s="12" t="s">
        <v>8</v>
      </c>
      <c r="AS45" s="13" t="s">
        <v>9</v>
      </c>
      <c r="AT45" s="12" t="s">
        <v>10</v>
      </c>
      <c r="AU45" s="12" t="s">
        <v>5</v>
      </c>
      <c r="AV45" s="12" t="s">
        <v>18</v>
      </c>
    </row>
    <row r="46" spans="1:48" ht="18.75" x14ac:dyDescent="0.3">
      <c r="C46" s="9"/>
      <c r="E46" s="5">
        <v>43928</v>
      </c>
      <c r="F46" s="1">
        <v>1661</v>
      </c>
      <c r="H46" s="7"/>
      <c r="I46" s="7"/>
      <c r="J46" s="35"/>
      <c r="K46" s="7"/>
      <c r="M46" s="5">
        <v>43928</v>
      </c>
      <c r="N46" s="1">
        <v>37</v>
      </c>
      <c r="P46" s="35"/>
      <c r="Q46" s="61">
        <v>43926</v>
      </c>
      <c r="R46" s="36">
        <v>852</v>
      </c>
      <c r="S46" s="36">
        <v>54</v>
      </c>
      <c r="T46" s="59">
        <f t="shared" si="3"/>
        <v>6.3380281690140841</v>
      </c>
      <c r="U46" s="36">
        <v>1</v>
      </c>
      <c r="AR46" s="19">
        <v>43910</v>
      </c>
      <c r="AS46" s="24">
        <v>1</v>
      </c>
      <c r="AT46" s="14">
        <v>3</v>
      </c>
      <c r="AU46" s="14">
        <v>10</v>
      </c>
      <c r="AV46" s="27">
        <f>AU46/AT46</f>
        <v>3.3333333333333335</v>
      </c>
    </row>
    <row r="47" spans="1:48" ht="18.75" x14ac:dyDescent="0.3">
      <c r="C47" s="9"/>
      <c r="D47" s="9"/>
      <c r="E47" s="5">
        <v>43927</v>
      </c>
      <c r="F47" s="1">
        <v>926</v>
      </c>
      <c r="G47" s="7"/>
      <c r="H47" s="7"/>
      <c r="I47" s="7"/>
      <c r="J47" s="35"/>
      <c r="K47" s="7">
        <v>6</v>
      </c>
      <c r="L47" s="7">
        <v>4</v>
      </c>
      <c r="M47" s="5">
        <v>43928</v>
      </c>
      <c r="N47" s="1">
        <v>77</v>
      </c>
      <c r="O47" s="7">
        <v>320</v>
      </c>
      <c r="P47" s="35"/>
      <c r="Q47" s="61">
        <v>43925</v>
      </c>
      <c r="R47" s="36">
        <v>1222</v>
      </c>
      <c r="S47" s="36">
        <v>73</v>
      </c>
      <c r="T47" s="59">
        <f t="shared" si="3"/>
        <v>5.9738134206219309</v>
      </c>
      <c r="U47" s="11">
        <v>7</v>
      </c>
      <c r="V47" s="1">
        <f>SUM(R47:R53)</f>
        <v>6377</v>
      </c>
      <c r="W47" s="1">
        <f>SUM(S47:S53)</f>
        <v>318</v>
      </c>
      <c r="X47" s="63">
        <f>W47/V47</f>
        <v>4.9866708483612986E-2</v>
      </c>
      <c r="AR47" s="19">
        <v>43913</v>
      </c>
      <c r="AS47" s="25">
        <v>2</v>
      </c>
      <c r="AT47" s="15">
        <v>3</v>
      </c>
      <c r="AU47" s="15">
        <v>20</v>
      </c>
      <c r="AV47" s="28">
        <f t="shared" ref="AV47:AV53" si="4">AU47/AT47</f>
        <v>6.666666666666667</v>
      </c>
    </row>
    <row r="48" spans="1:48" ht="18.75" x14ac:dyDescent="0.3">
      <c r="C48" s="9"/>
      <c r="E48" s="5">
        <v>43926</v>
      </c>
      <c r="F48" s="1">
        <v>852</v>
      </c>
      <c r="H48" s="7"/>
      <c r="I48" s="7"/>
      <c r="J48" s="35"/>
      <c r="K48" s="7"/>
      <c r="L48" s="7"/>
      <c r="M48" s="5">
        <v>43927</v>
      </c>
      <c r="N48" s="1">
        <v>67</v>
      </c>
      <c r="O48" s="7"/>
      <c r="P48" s="35"/>
      <c r="Q48" s="61">
        <v>43924</v>
      </c>
      <c r="R48" s="36">
        <v>1146</v>
      </c>
      <c r="S48" s="36">
        <v>60</v>
      </c>
      <c r="T48" s="59">
        <f t="shared" si="3"/>
        <v>5.2356020942408374</v>
      </c>
      <c r="U48" s="36">
        <v>6</v>
      </c>
      <c r="AR48" s="19">
        <v>43916</v>
      </c>
      <c r="AS48" s="25">
        <v>3</v>
      </c>
      <c r="AT48" s="15">
        <v>3</v>
      </c>
      <c r="AU48" s="15">
        <v>40</v>
      </c>
      <c r="AV48" s="28">
        <f t="shared" si="4"/>
        <v>13.333333333333334</v>
      </c>
    </row>
    <row r="49" spans="3:48" ht="18.75" x14ac:dyDescent="0.3">
      <c r="C49" s="9"/>
      <c r="E49" s="5">
        <v>43925</v>
      </c>
      <c r="F49" s="1">
        <v>51</v>
      </c>
      <c r="H49" s="7"/>
      <c r="I49" s="7"/>
      <c r="J49" s="35"/>
      <c r="K49" s="7"/>
      <c r="L49" s="7"/>
      <c r="M49" s="5">
        <v>43926</v>
      </c>
      <c r="N49" s="1">
        <v>54</v>
      </c>
      <c r="O49" s="7"/>
      <c r="P49" s="35"/>
      <c r="Q49" s="61">
        <v>43923</v>
      </c>
      <c r="R49" s="36">
        <v>1076</v>
      </c>
      <c r="S49" s="36">
        <v>58</v>
      </c>
      <c r="T49" s="59">
        <f t="shared" si="3"/>
        <v>5.3903345724907066</v>
      </c>
      <c r="U49" s="36">
        <v>5</v>
      </c>
      <c r="AR49" s="19">
        <v>43920</v>
      </c>
      <c r="AS49" s="25">
        <v>4</v>
      </c>
      <c r="AT49" s="15">
        <v>4</v>
      </c>
      <c r="AU49" s="15">
        <v>80</v>
      </c>
      <c r="AV49" s="28">
        <f t="shared" si="4"/>
        <v>20</v>
      </c>
    </row>
    <row r="50" spans="3:48" ht="18.75" x14ac:dyDescent="0.3">
      <c r="C50" s="9">
        <v>10</v>
      </c>
      <c r="D50" s="9">
        <v>5</v>
      </c>
      <c r="E50" s="5">
        <v>43925</v>
      </c>
      <c r="F50" s="1">
        <v>1171</v>
      </c>
      <c r="G50" s="7">
        <v>5120</v>
      </c>
      <c r="H50" s="7"/>
      <c r="I50" s="7"/>
      <c r="J50" s="35"/>
      <c r="K50" s="7"/>
      <c r="L50" s="7"/>
      <c r="M50" s="5">
        <v>43925</v>
      </c>
      <c r="N50" s="1">
        <v>73</v>
      </c>
      <c r="O50" s="7"/>
      <c r="P50" s="35"/>
      <c r="Q50" s="61">
        <v>43922</v>
      </c>
      <c r="R50" s="36">
        <v>1119</v>
      </c>
      <c r="S50" s="36">
        <v>40</v>
      </c>
      <c r="T50" s="59">
        <f t="shared" si="3"/>
        <v>3.5746201966041107</v>
      </c>
      <c r="U50" s="36">
        <v>4</v>
      </c>
      <c r="AR50" s="19">
        <v>43924</v>
      </c>
      <c r="AS50" s="25">
        <v>5</v>
      </c>
      <c r="AT50" s="15">
        <v>4</v>
      </c>
      <c r="AU50" s="15">
        <v>160</v>
      </c>
      <c r="AV50" s="28">
        <f t="shared" si="4"/>
        <v>40</v>
      </c>
    </row>
    <row r="51" spans="3:48" ht="18.75" x14ac:dyDescent="0.3">
      <c r="C51" s="9"/>
      <c r="D51" s="10"/>
      <c r="E51" s="5">
        <v>43924</v>
      </c>
      <c r="F51" s="1">
        <v>1146</v>
      </c>
      <c r="H51" s="7"/>
      <c r="I51" s="7"/>
      <c r="J51" s="35"/>
      <c r="K51" s="7"/>
      <c r="L51" s="7"/>
      <c r="M51" s="5">
        <v>43924</v>
      </c>
      <c r="N51" s="1">
        <v>49</v>
      </c>
      <c r="O51" s="7"/>
      <c r="P51" s="35"/>
      <c r="Q51" s="61">
        <v>43921</v>
      </c>
      <c r="R51" s="36">
        <v>1138</v>
      </c>
      <c r="S51" s="36">
        <v>42</v>
      </c>
      <c r="T51" s="59">
        <f t="shared" si="3"/>
        <v>3.690685413005272</v>
      </c>
      <c r="U51" s="36">
        <v>3</v>
      </c>
      <c r="AR51" s="19">
        <v>43928</v>
      </c>
      <c r="AS51" s="25">
        <v>6</v>
      </c>
      <c r="AT51" s="15">
        <v>4</v>
      </c>
      <c r="AU51" s="15">
        <v>320</v>
      </c>
      <c r="AV51" s="28">
        <f t="shared" si="4"/>
        <v>80</v>
      </c>
    </row>
    <row r="52" spans="3:48" ht="18.75" x14ac:dyDescent="0.3">
      <c r="C52" s="9"/>
      <c r="D52" s="10"/>
      <c r="E52" s="5">
        <v>43923</v>
      </c>
      <c r="F52" s="1">
        <v>1076</v>
      </c>
      <c r="H52" s="7"/>
      <c r="I52" s="7"/>
      <c r="J52" s="35"/>
      <c r="K52" s="7">
        <v>5</v>
      </c>
      <c r="L52" s="7">
        <v>4</v>
      </c>
      <c r="M52" s="5">
        <v>43924</v>
      </c>
      <c r="N52" s="1">
        <v>11</v>
      </c>
      <c r="O52" s="7">
        <v>160</v>
      </c>
      <c r="P52" s="35"/>
      <c r="Q52" s="61">
        <v>43920</v>
      </c>
      <c r="R52" s="36">
        <v>323</v>
      </c>
      <c r="S52" s="36">
        <v>23</v>
      </c>
      <c r="T52" s="59">
        <f t="shared" si="3"/>
        <v>7.1207430340557281</v>
      </c>
      <c r="U52" s="36">
        <v>2</v>
      </c>
      <c r="AR52" s="19">
        <v>43934</v>
      </c>
      <c r="AS52" s="25">
        <v>7</v>
      </c>
      <c r="AT52" s="15">
        <v>6</v>
      </c>
      <c r="AU52" s="15">
        <v>640</v>
      </c>
      <c r="AV52" s="28">
        <f t="shared" si="4"/>
        <v>106.66666666666667</v>
      </c>
    </row>
    <row r="53" spans="3:48" ht="18.75" x14ac:dyDescent="0.3">
      <c r="C53" s="9"/>
      <c r="D53" s="10"/>
      <c r="E53" s="5">
        <v>43922</v>
      </c>
      <c r="F53" s="1">
        <v>1119</v>
      </c>
      <c r="H53" s="7"/>
      <c r="I53" s="7"/>
      <c r="J53" s="35"/>
      <c r="K53" s="7"/>
      <c r="L53" s="7"/>
      <c r="M53" s="5">
        <v>43923</v>
      </c>
      <c r="N53" s="1">
        <v>58</v>
      </c>
      <c r="O53" s="7"/>
      <c r="P53" s="35"/>
      <c r="Q53" s="61">
        <v>43919</v>
      </c>
      <c r="R53" s="36">
        <v>353</v>
      </c>
      <c r="S53" s="36">
        <v>22</v>
      </c>
      <c r="T53" s="59">
        <f t="shared" si="3"/>
        <v>6.2322946175637393</v>
      </c>
      <c r="U53" s="36">
        <v>1</v>
      </c>
      <c r="AR53" s="19">
        <v>43941</v>
      </c>
      <c r="AS53" s="25">
        <v>8</v>
      </c>
      <c r="AT53" s="15">
        <v>7</v>
      </c>
      <c r="AU53" s="15">
        <v>1280</v>
      </c>
      <c r="AV53" s="28">
        <f t="shared" si="4"/>
        <v>182.85714285714286</v>
      </c>
    </row>
    <row r="54" spans="3:48" ht="18.75" x14ac:dyDescent="0.3">
      <c r="C54" s="9"/>
      <c r="D54" s="9"/>
      <c r="E54" s="5">
        <v>43921</v>
      </c>
      <c r="F54" s="1">
        <v>608</v>
      </c>
      <c r="H54" s="7"/>
      <c r="J54" s="35"/>
      <c r="K54" s="7"/>
      <c r="L54" s="7"/>
      <c r="M54" s="5">
        <v>43922</v>
      </c>
      <c r="N54" s="1">
        <v>40</v>
      </c>
      <c r="O54" s="7"/>
      <c r="P54" s="35"/>
      <c r="Q54" s="61">
        <v>43918</v>
      </c>
      <c r="R54" s="36">
        <v>487</v>
      </c>
      <c r="S54" s="36">
        <v>22</v>
      </c>
      <c r="T54" s="59">
        <f t="shared" si="3"/>
        <v>4.517453798767967</v>
      </c>
      <c r="U54" s="11">
        <v>7</v>
      </c>
      <c r="V54" s="1">
        <f>SUM(R54:R60)</f>
        <v>2776</v>
      </c>
      <c r="W54" s="1">
        <f>SUM(S54:S60)</f>
        <v>96</v>
      </c>
      <c r="X54" s="63">
        <f>W54/V54</f>
        <v>3.4582132564841501E-2</v>
      </c>
      <c r="AR54" s="19"/>
      <c r="AS54" s="25"/>
      <c r="AT54" s="15"/>
      <c r="AU54" s="15"/>
      <c r="AV54" s="28"/>
    </row>
    <row r="55" spans="3:48" ht="18.75" x14ac:dyDescent="0.3">
      <c r="C55" s="9">
        <v>9</v>
      </c>
      <c r="D55" s="9">
        <v>5</v>
      </c>
      <c r="E55" s="5">
        <v>43921</v>
      </c>
      <c r="F55" s="1">
        <v>530</v>
      </c>
      <c r="G55" s="7">
        <v>2560</v>
      </c>
      <c r="H55" s="7"/>
      <c r="J55" s="35"/>
      <c r="K55" s="7"/>
      <c r="L55" s="7"/>
      <c r="M55" s="5">
        <v>43921</v>
      </c>
      <c r="N55" s="1">
        <v>42</v>
      </c>
      <c r="O55" s="7"/>
      <c r="P55" s="35"/>
      <c r="Q55" s="61">
        <v>43917</v>
      </c>
      <c r="R55" s="36">
        <v>502</v>
      </c>
      <c r="S55" s="36">
        <v>15</v>
      </c>
      <c r="T55" s="59">
        <f t="shared" si="3"/>
        <v>2.9880478087649402</v>
      </c>
      <c r="U55" s="36">
        <v>6</v>
      </c>
      <c r="AR55" s="20"/>
      <c r="AS55" s="26"/>
      <c r="AT55" s="16"/>
      <c r="AU55" s="16"/>
      <c r="AV55" s="29"/>
    </row>
    <row r="56" spans="3:48" ht="18.75" x14ac:dyDescent="0.3">
      <c r="C56" s="9"/>
      <c r="D56" s="10"/>
      <c r="E56" s="5">
        <v>43920</v>
      </c>
      <c r="F56" s="1">
        <v>323</v>
      </c>
      <c r="H56" s="7"/>
      <c r="J56" s="35"/>
      <c r="K56" s="7"/>
      <c r="L56" s="7"/>
      <c r="M56" s="5">
        <v>43920</v>
      </c>
      <c r="N56" s="1">
        <v>9</v>
      </c>
      <c r="O56" s="7"/>
      <c r="P56" s="35"/>
      <c r="Q56" s="61">
        <v>43916</v>
      </c>
      <c r="R56" s="36">
        <v>482</v>
      </c>
      <c r="S56" s="36">
        <v>20</v>
      </c>
      <c r="T56" s="59">
        <f t="shared" si="3"/>
        <v>4.1493775933609953</v>
      </c>
      <c r="U56" s="36">
        <v>5</v>
      </c>
    </row>
    <row r="57" spans="3:48" ht="18.75" x14ac:dyDescent="0.3">
      <c r="C57" s="9"/>
      <c r="D57" s="10"/>
      <c r="E57" s="5">
        <v>43919</v>
      </c>
      <c r="F57" s="1">
        <v>353</v>
      </c>
      <c r="H57" s="7"/>
      <c r="J57" s="35"/>
      <c r="K57" s="7">
        <v>4</v>
      </c>
      <c r="L57" s="7">
        <v>4</v>
      </c>
      <c r="M57" s="5">
        <v>43920</v>
      </c>
      <c r="N57" s="1">
        <v>14</v>
      </c>
      <c r="O57" s="7">
        <v>80</v>
      </c>
      <c r="P57" s="35"/>
      <c r="Q57" s="61">
        <v>43915</v>
      </c>
      <c r="R57" s="36">
        <v>232</v>
      </c>
      <c r="S57" s="36">
        <v>11</v>
      </c>
      <c r="T57" s="59">
        <f t="shared" si="3"/>
        <v>4.7413793103448274</v>
      </c>
      <c r="U57" s="36">
        <v>4</v>
      </c>
    </row>
    <row r="58" spans="3:48" ht="18.75" x14ac:dyDescent="0.3">
      <c r="C58" s="9"/>
      <c r="D58" s="9"/>
      <c r="E58" s="5">
        <v>43918</v>
      </c>
      <c r="F58" s="1">
        <v>487</v>
      </c>
      <c r="H58" s="7"/>
      <c r="J58" s="35"/>
      <c r="K58" s="7"/>
      <c r="L58" s="7"/>
      <c r="M58" s="5">
        <v>43919</v>
      </c>
      <c r="N58" s="1">
        <v>22</v>
      </c>
      <c r="O58" s="7"/>
      <c r="P58" s="35"/>
      <c r="Q58" s="61">
        <v>43914</v>
      </c>
      <c r="R58" s="36">
        <v>310</v>
      </c>
      <c r="S58" s="36">
        <v>12</v>
      </c>
      <c r="T58" s="59">
        <f t="shared" si="3"/>
        <v>3.870967741935484</v>
      </c>
      <c r="U58" s="36">
        <v>3</v>
      </c>
    </row>
    <row r="59" spans="3:48" ht="18.75" x14ac:dyDescent="0.3">
      <c r="C59" s="9"/>
      <c r="D59" s="10"/>
      <c r="E59" s="5">
        <v>43917</v>
      </c>
      <c r="F59" s="1">
        <v>502</v>
      </c>
      <c r="G59" s="7"/>
      <c r="J59" s="35"/>
      <c r="K59" s="7"/>
      <c r="L59" s="7"/>
      <c r="M59" s="5">
        <v>43918</v>
      </c>
      <c r="N59" s="1">
        <v>22</v>
      </c>
      <c r="O59" s="7"/>
      <c r="P59" s="35"/>
      <c r="Q59" s="61">
        <v>43913</v>
      </c>
      <c r="R59" s="36">
        <v>345</v>
      </c>
      <c r="S59" s="36">
        <v>9</v>
      </c>
      <c r="T59" s="59">
        <f t="shared" si="3"/>
        <v>2.6086956521739131</v>
      </c>
      <c r="U59" s="36">
        <v>2</v>
      </c>
    </row>
    <row r="60" spans="3:48" ht="18.75" x14ac:dyDescent="0.3">
      <c r="C60" s="9"/>
      <c r="D60" s="10"/>
      <c r="E60" s="5">
        <v>43916</v>
      </c>
      <c r="F60" s="1">
        <v>365</v>
      </c>
      <c r="G60" s="7"/>
      <c r="J60" s="35"/>
      <c r="K60" s="7"/>
      <c r="L60" s="7"/>
      <c r="M60" s="5">
        <v>43917</v>
      </c>
      <c r="N60" s="1">
        <v>15</v>
      </c>
      <c r="O60" s="7"/>
      <c r="P60" s="35"/>
      <c r="Q60" s="61">
        <v>43912</v>
      </c>
      <c r="R60" s="36">
        <v>418</v>
      </c>
      <c r="S60" s="36">
        <v>7</v>
      </c>
      <c r="T60" s="59">
        <f t="shared" si="3"/>
        <v>1.6746411483253589</v>
      </c>
      <c r="U60" s="36">
        <v>1</v>
      </c>
    </row>
    <row r="61" spans="3:48" ht="18.75" x14ac:dyDescent="0.3">
      <c r="C61" s="9">
        <v>8</v>
      </c>
      <c r="D61" s="9">
        <v>4</v>
      </c>
      <c r="E61" s="5">
        <v>43916</v>
      </c>
      <c r="F61" s="1">
        <v>117</v>
      </c>
      <c r="G61" s="7">
        <v>1280</v>
      </c>
      <c r="J61" s="35"/>
      <c r="K61" s="7"/>
      <c r="L61" s="7"/>
      <c r="M61" s="5">
        <v>43916</v>
      </c>
      <c r="N61" s="1">
        <v>7</v>
      </c>
      <c r="O61" s="7"/>
      <c r="P61" s="35"/>
      <c r="Q61" s="61">
        <v>43911</v>
      </c>
      <c r="R61" s="36">
        <v>224</v>
      </c>
      <c r="S61" s="36">
        <v>7</v>
      </c>
      <c r="T61" s="59">
        <f t="shared" si="3"/>
        <v>3.125</v>
      </c>
      <c r="U61" s="11">
        <v>7</v>
      </c>
      <c r="V61" s="1">
        <f>SUM(R61:R67)</f>
        <v>1007</v>
      </c>
      <c r="W61" s="1">
        <f>SUM(S61:S67)</f>
        <v>18</v>
      </c>
      <c r="X61" s="63">
        <f>W61/V61</f>
        <v>1.7874875868917579E-2</v>
      </c>
    </row>
    <row r="62" spans="3:48" ht="18.75" x14ac:dyDescent="0.3">
      <c r="C62" s="9"/>
      <c r="D62" s="10"/>
      <c r="E62" s="5">
        <v>43915</v>
      </c>
      <c r="F62" s="1">
        <v>232</v>
      </c>
      <c r="J62" s="35"/>
      <c r="K62" s="7">
        <v>3</v>
      </c>
      <c r="L62" s="7">
        <v>3</v>
      </c>
      <c r="M62" s="5">
        <v>43916</v>
      </c>
      <c r="N62" s="1">
        <v>13</v>
      </c>
      <c r="O62" s="7">
        <v>40</v>
      </c>
      <c r="P62" s="35"/>
      <c r="Q62" s="61">
        <v>43910</v>
      </c>
      <c r="R62" s="36">
        <v>283</v>
      </c>
      <c r="S62" s="36">
        <v>5</v>
      </c>
      <c r="T62" s="59">
        <f t="shared" si="3"/>
        <v>1.7667844522968199</v>
      </c>
      <c r="U62" s="36">
        <v>6</v>
      </c>
    </row>
    <row r="63" spans="3:48" ht="18.75" x14ac:dyDescent="0.3">
      <c r="C63" s="9"/>
      <c r="D63" s="10"/>
      <c r="E63" s="5">
        <v>43914</v>
      </c>
      <c r="F63" s="1">
        <v>310</v>
      </c>
      <c r="J63" s="35"/>
      <c r="K63" s="7"/>
      <c r="L63" s="7"/>
      <c r="M63" s="5">
        <v>43915</v>
      </c>
      <c r="N63" s="1">
        <v>11</v>
      </c>
      <c r="O63" s="7"/>
      <c r="P63" s="35"/>
      <c r="Q63" s="61">
        <v>43909</v>
      </c>
      <c r="R63" s="36">
        <v>193</v>
      </c>
      <c r="S63" s="36">
        <v>2</v>
      </c>
      <c r="T63" s="59">
        <f t="shared" si="3"/>
        <v>1.0362694300518136</v>
      </c>
      <c r="U63" s="36">
        <v>5</v>
      </c>
    </row>
    <row r="64" spans="3:48" ht="18.75" x14ac:dyDescent="0.3">
      <c r="C64" s="9"/>
      <c r="D64" s="10"/>
      <c r="E64" s="5">
        <v>43913</v>
      </c>
      <c r="F64" s="1">
        <v>345</v>
      </c>
      <c r="J64" s="35"/>
      <c r="K64" s="7"/>
      <c r="L64" s="7"/>
      <c r="M64" s="5">
        <v>43914</v>
      </c>
      <c r="N64" s="1">
        <v>12</v>
      </c>
      <c r="O64" s="7"/>
      <c r="P64" s="35"/>
      <c r="Q64" s="61">
        <v>43908</v>
      </c>
      <c r="R64" s="36">
        <v>137</v>
      </c>
      <c r="S64" s="36">
        <v>3</v>
      </c>
      <c r="T64" s="59">
        <f t="shared" si="3"/>
        <v>2.1897810218978102</v>
      </c>
      <c r="U64" s="36">
        <v>4</v>
      </c>
    </row>
    <row r="65" spans="3:45" ht="18.75" x14ac:dyDescent="0.3">
      <c r="C65" s="9"/>
      <c r="D65" s="10"/>
      <c r="E65" s="5">
        <v>43912</v>
      </c>
      <c r="F65" s="1">
        <v>276</v>
      </c>
      <c r="J65" s="35"/>
      <c r="K65" s="7"/>
      <c r="L65" s="7"/>
      <c r="M65" s="5">
        <v>43913</v>
      </c>
      <c r="N65" s="1">
        <v>4</v>
      </c>
      <c r="O65" s="7"/>
      <c r="P65" s="35"/>
      <c r="Q65" s="61">
        <v>43907</v>
      </c>
      <c r="R65" s="36">
        <v>57</v>
      </c>
      <c r="S65" s="36">
        <v>1</v>
      </c>
      <c r="T65" s="59">
        <f t="shared" si="3"/>
        <v>1.7543859649122806</v>
      </c>
      <c r="U65" s="36">
        <v>3</v>
      </c>
    </row>
    <row r="66" spans="3:45" ht="18.75" x14ac:dyDescent="0.3">
      <c r="C66" s="9">
        <v>7</v>
      </c>
      <c r="D66" s="9">
        <v>2</v>
      </c>
      <c r="E66" s="5">
        <v>43912</v>
      </c>
      <c r="F66" s="1">
        <v>142</v>
      </c>
      <c r="G66" s="7">
        <v>640</v>
      </c>
      <c r="J66" s="35"/>
      <c r="K66" s="7">
        <v>2</v>
      </c>
      <c r="L66" s="7">
        <v>3</v>
      </c>
      <c r="M66" s="5">
        <v>43913</v>
      </c>
      <c r="N66" s="1">
        <v>5</v>
      </c>
      <c r="O66" s="7">
        <v>20</v>
      </c>
      <c r="P66" s="35"/>
      <c r="Q66" s="61">
        <v>43906</v>
      </c>
      <c r="R66" s="36">
        <v>34</v>
      </c>
      <c r="S66" s="36">
        <v>0</v>
      </c>
      <c r="T66" s="59">
        <f t="shared" si="3"/>
        <v>0</v>
      </c>
      <c r="U66" s="36">
        <v>2</v>
      </c>
    </row>
    <row r="67" spans="3:45" ht="18.75" x14ac:dyDescent="0.3">
      <c r="C67" s="9"/>
      <c r="D67" s="10"/>
      <c r="E67" s="5">
        <v>43911</v>
      </c>
      <c r="F67" s="1">
        <v>224</v>
      </c>
      <c r="J67" s="35"/>
      <c r="K67" s="7"/>
      <c r="L67" s="7"/>
      <c r="M67" s="5">
        <v>43912</v>
      </c>
      <c r="N67" s="1">
        <v>7</v>
      </c>
      <c r="O67" s="7"/>
      <c r="P67" s="35"/>
      <c r="Q67" s="61">
        <v>43905</v>
      </c>
      <c r="R67" s="36">
        <v>79</v>
      </c>
      <c r="S67" s="36">
        <v>0</v>
      </c>
      <c r="T67" s="59">
        <f t="shared" si="3"/>
        <v>0</v>
      </c>
      <c r="U67" s="36">
        <v>1</v>
      </c>
    </row>
    <row r="68" spans="3:45" ht="18.75" x14ac:dyDescent="0.3">
      <c r="C68" s="9"/>
      <c r="D68" s="10"/>
      <c r="E68" s="5">
        <v>43910</v>
      </c>
      <c r="F68" s="1">
        <v>274</v>
      </c>
      <c r="J68" s="35"/>
      <c r="K68" s="7"/>
      <c r="L68" s="7"/>
      <c r="M68" s="5">
        <v>43911</v>
      </c>
      <c r="N68" s="1">
        <v>7</v>
      </c>
      <c r="O68" s="7"/>
      <c r="P68" s="35"/>
      <c r="Q68" s="61">
        <v>43904</v>
      </c>
      <c r="R68" s="36">
        <v>23</v>
      </c>
      <c r="S68" s="36">
        <v>0</v>
      </c>
      <c r="T68" s="59">
        <f t="shared" si="3"/>
        <v>0</v>
      </c>
      <c r="U68" s="11">
        <v>7</v>
      </c>
      <c r="V68" s="1">
        <f>SUM(R68:R74)</f>
        <v>102</v>
      </c>
      <c r="W68" s="1">
        <f>SUM(S68:S74)</f>
        <v>0</v>
      </c>
      <c r="X68" s="63">
        <f>W68/V68</f>
        <v>0</v>
      </c>
    </row>
    <row r="69" spans="3:45" ht="18.75" x14ac:dyDescent="0.3">
      <c r="C69" s="9">
        <v>6</v>
      </c>
      <c r="D69" s="9">
        <v>2</v>
      </c>
      <c r="E69" s="5">
        <v>43910</v>
      </c>
      <c r="F69" s="1">
        <v>9</v>
      </c>
      <c r="G69" s="7">
        <v>320</v>
      </c>
      <c r="J69" s="35"/>
      <c r="K69" s="7"/>
      <c r="L69" s="7"/>
      <c r="M69" s="5">
        <v>43910</v>
      </c>
      <c r="N69" s="1">
        <v>1</v>
      </c>
      <c r="O69" s="7"/>
      <c r="P69" s="35"/>
      <c r="Q69" s="61">
        <v>43903</v>
      </c>
      <c r="R69" s="36">
        <v>21</v>
      </c>
      <c r="S69" s="36">
        <v>0</v>
      </c>
      <c r="T69" s="59">
        <f t="shared" si="3"/>
        <v>0</v>
      </c>
      <c r="U69" s="36">
        <v>6</v>
      </c>
    </row>
    <row r="70" spans="3:45" ht="21" x14ac:dyDescent="0.35">
      <c r="C70" s="9"/>
      <c r="D70" s="10"/>
      <c r="E70" s="5">
        <v>43909</v>
      </c>
      <c r="F70" s="1">
        <v>193</v>
      </c>
      <c r="J70" s="35"/>
      <c r="K70" s="7">
        <v>1</v>
      </c>
      <c r="L70" s="7">
        <v>3</v>
      </c>
      <c r="M70" s="5">
        <v>43910</v>
      </c>
      <c r="N70" s="1">
        <v>4</v>
      </c>
      <c r="O70" s="7">
        <v>10</v>
      </c>
      <c r="P70" s="35"/>
      <c r="Q70" s="61">
        <v>43902</v>
      </c>
      <c r="R70" s="36">
        <v>25</v>
      </c>
      <c r="S70" s="36">
        <v>0</v>
      </c>
      <c r="T70" s="59">
        <f t="shared" si="3"/>
        <v>0</v>
      </c>
      <c r="U70" s="36">
        <v>5</v>
      </c>
      <c r="AR70" s="49"/>
      <c r="AS70" s="49"/>
    </row>
    <row r="71" spans="3:45" ht="21" x14ac:dyDescent="0.3">
      <c r="C71" s="9"/>
      <c r="D71" s="10"/>
      <c r="E71" s="5">
        <v>43908</v>
      </c>
      <c r="F71" s="1">
        <v>118</v>
      </c>
      <c r="J71" s="35"/>
      <c r="K71" s="7"/>
      <c r="L71" s="7"/>
      <c r="M71" s="5">
        <v>43909</v>
      </c>
      <c r="N71" s="1">
        <v>2</v>
      </c>
      <c r="O71" s="7"/>
      <c r="P71" s="35"/>
      <c r="Q71" s="61">
        <v>43901</v>
      </c>
      <c r="R71" s="36">
        <v>18</v>
      </c>
      <c r="S71" s="36">
        <v>0</v>
      </c>
      <c r="T71" s="59">
        <f t="shared" si="3"/>
        <v>0</v>
      </c>
      <c r="U71" s="36">
        <v>4</v>
      </c>
      <c r="AA71" s="68" t="s">
        <v>21</v>
      </c>
      <c r="AB71" s="69"/>
      <c r="AC71" s="45">
        <f>S15</f>
        <v>5466</v>
      </c>
    </row>
    <row r="72" spans="3:45" ht="21" x14ac:dyDescent="0.3">
      <c r="C72" s="9">
        <v>5</v>
      </c>
      <c r="D72" s="9">
        <v>3</v>
      </c>
      <c r="E72" s="5">
        <v>43908</v>
      </c>
      <c r="F72" s="1">
        <v>19</v>
      </c>
      <c r="G72" s="7">
        <v>160</v>
      </c>
      <c r="J72" s="35"/>
      <c r="K72" s="7"/>
      <c r="L72" s="7"/>
      <c r="M72" s="5">
        <v>43908</v>
      </c>
      <c r="N72" s="1">
        <v>3</v>
      </c>
      <c r="O72" s="7"/>
      <c r="P72" s="35"/>
      <c r="Q72" s="61">
        <v>43900</v>
      </c>
      <c r="R72" s="36">
        <v>9</v>
      </c>
      <c r="S72" s="36">
        <v>0</v>
      </c>
      <c r="T72" s="59">
        <f t="shared" si="3"/>
        <v>0</v>
      </c>
      <c r="U72" s="36">
        <v>3</v>
      </c>
      <c r="Z72" s="45" t="s">
        <v>20</v>
      </c>
      <c r="AA72" s="46" t="s">
        <v>19</v>
      </c>
      <c r="AB72" s="45" t="s">
        <v>3</v>
      </c>
      <c r="AC72" s="45" t="s">
        <v>5</v>
      </c>
    </row>
    <row r="73" spans="3:45" ht="18.75" x14ac:dyDescent="0.3">
      <c r="C73" s="9"/>
      <c r="D73" s="10"/>
      <c r="E73" s="5">
        <v>43907</v>
      </c>
      <c r="F73" s="1">
        <v>57</v>
      </c>
      <c r="J73" s="35"/>
      <c r="M73" s="5">
        <v>43907</v>
      </c>
      <c r="N73" s="1">
        <v>1</v>
      </c>
      <c r="P73" s="35"/>
      <c r="Q73" s="61">
        <v>43899</v>
      </c>
      <c r="R73" s="36">
        <v>0</v>
      </c>
      <c r="S73" s="36">
        <v>0</v>
      </c>
      <c r="T73" s="59">
        <v>0</v>
      </c>
      <c r="U73" s="36">
        <v>2</v>
      </c>
      <c r="Z73" s="47"/>
      <c r="AA73" s="15">
        <v>1</v>
      </c>
      <c r="AB73" s="39">
        <v>43907</v>
      </c>
      <c r="AC73" s="25"/>
    </row>
    <row r="74" spans="3:45" ht="18.75" x14ac:dyDescent="0.3">
      <c r="C74" s="9"/>
      <c r="D74" s="10"/>
      <c r="E74" s="5">
        <v>43906</v>
      </c>
      <c r="F74" s="1">
        <v>34</v>
      </c>
      <c r="J74" s="35"/>
      <c r="M74" s="5"/>
      <c r="P74" s="35"/>
      <c r="Q74" s="61">
        <v>43898</v>
      </c>
      <c r="R74" s="36">
        <v>6</v>
      </c>
      <c r="S74" s="36">
        <v>0</v>
      </c>
      <c r="T74" s="59">
        <f t="shared" si="3"/>
        <v>0</v>
      </c>
      <c r="U74" s="36">
        <v>1</v>
      </c>
      <c r="Z74" s="47"/>
      <c r="AA74" s="15">
        <v>2</v>
      </c>
      <c r="AB74" s="39">
        <v>43908</v>
      </c>
      <c r="AC74" s="25"/>
    </row>
    <row r="75" spans="3:45" ht="18.75" x14ac:dyDescent="0.3">
      <c r="C75" s="9"/>
      <c r="D75" s="10"/>
      <c r="E75" s="5">
        <v>43905</v>
      </c>
      <c r="F75" s="1">
        <v>50</v>
      </c>
      <c r="J75" s="35"/>
      <c r="M75" s="5"/>
      <c r="P75" s="35"/>
      <c r="Q75" s="61">
        <v>43897</v>
      </c>
      <c r="R75" s="36">
        <v>6</v>
      </c>
      <c r="S75" s="36">
        <v>0</v>
      </c>
      <c r="T75" s="59">
        <f t="shared" si="3"/>
        <v>0</v>
      </c>
      <c r="U75" s="11">
        <v>7</v>
      </c>
      <c r="V75" s="1">
        <f>SUM(R75:R81)</f>
        <v>17</v>
      </c>
      <c r="W75" s="1">
        <f>SUM(S75:S81)</f>
        <v>0</v>
      </c>
      <c r="X75" s="63">
        <f>W75/V75</f>
        <v>0</v>
      </c>
      <c r="Z75" s="47"/>
      <c r="AA75" s="15">
        <v>3</v>
      </c>
      <c r="AB75" s="39">
        <v>43909</v>
      </c>
      <c r="AC75" s="25"/>
    </row>
    <row r="76" spans="3:45" ht="18.75" x14ac:dyDescent="0.3">
      <c r="C76" s="9">
        <v>4</v>
      </c>
      <c r="D76" s="9">
        <v>3</v>
      </c>
      <c r="E76" s="5">
        <v>43905</v>
      </c>
      <c r="F76" s="1">
        <v>29</v>
      </c>
      <c r="G76" s="7">
        <v>80</v>
      </c>
      <c r="J76" s="35"/>
      <c r="K76" s="11"/>
      <c r="L76" s="11"/>
      <c r="M76" s="5"/>
      <c r="O76" s="11"/>
      <c r="P76" s="35"/>
      <c r="Q76" s="61">
        <v>43896</v>
      </c>
      <c r="R76" s="36">
        <v>6</v>
      </c>
      <c r="S76" s="36">
        <v>0</v>
      </c>
      <c r="T76" s="59">
        <f t="shared" si="3"/>
        <v>0</v>
      </c>
      <c r="U76" s="36">
        <v>6</v>
      </c>
      <c r="Z76" s="48">
        <f>AC76/AA76</f>
        <v>2.5</v>
      </c>
      <c r="AA76" s="41">
        <v>4</v>
      </c>
      <c r="AB76" s="42">
        <v>43910</v>
      </c>
      <c r="AC76" s="43">
        <v>10</v>
      </c>
    </row>
    <row r="77" spans="3:45" ht="18.75" x14ac:dyDescent="0.3">
      <c r="C77" s="9"/>
      <c r="D77" s="10"/>
      <c r="E77" s="5">
        <v>43904</v>
      </c>
      <c r="F77" s="1">
        <v>23</v>
      </c>
      <c r="J77" s="35"/>
      <c r="M77" s="5"/>
      <c r="P77" s="35"/>
      <c r="Q77" s="61">
        <v>43895</v>
      </c>
      <c r="R77" s="36">
        <v>4</v>
      </c>
      <c r="S77" s="36">
        <v>0</v>
      </c>
      <c r="T77" s="59">
        <f t="shared" si="3"/>
        <v>0</v>
      </c>
      <c r="U77" s="36">
        <v>5</v>
      </c>
      <c r="Z77" s="47"/>
      <c r="AA77" s="15">
        <v>1</v>
      </c>
      <c r="AB77" s="39">
        <v>43911</v>
      </c>
      <c r="AC77" s="25"/>
    </row>
    <row r="78" spans="3:45" ht="18.75" x14ac:dyDescent="0.3">
      <c r="C78" s="9"/>
      <c r="D78" s="10"/>
      <c r="E78" s="5">
        <v>43903</v>
      </c>
      <c r="F78" s="1">
        <v>21</v>
      </c>
      <c r="M78" s="5"/>
      <c r="Q78" s="61">
        <v>43894</v>
      </c>
      <c r="R78" s="36">
        <v>1</v>
      </c>
      <c r="S78" s="36">
        <v>0</v>
      </c>
      <c r="T78" s="59">
        <f t="shared" si="3"/>
        <v>0</v>
      </c>
      <c r="U78" s="36">
        <v>4</v>
      </c>
      <c r="Z78" s="47"/>
      <c r="AA78" s="15">
        <v>2</v>
      </c>
      <c r="AB78" s="39">
        <v>43912</v>
      </c>
      <c r="AC78" s="25"/>
    </row>
    <row r="79" spans="3:45" ht="18.75" x14ac:dyDescent="0.3">
      <c r="C79" s="9"/>
      <c r="D79" s="10"/>
      <c r="E79" s="5">
        <v>43902</v>
      </c>
      <c r="F79" s="1">
        <v>7</v>
      </c>
      <c r="M79" s="5"/>
      <c r="Q79" s="61">
        <v>43893</v>
      </c>
      <c r="R79" s="36">
        <v>0</v>
      </c>
      <c r="S79" s="36">
        <v>0</v>
      </c>
      <c r="T79" s="59">
        <v>0</v>
      </c>
      <c r="U79" s="36">
        <v>3</v>
      </c>
      <c r="Z79" s="48">
        <f>AC79/AA79</f>
        <v>6.666666666666667</v>
      </c>
      <c r="AA79" s="41">
        <v>3</v>
      </c>
      <c r="AB79" s="42">
        <v>43913</v>
      </c>
      <c r="AC79" s="43">
        <v>20</v>
      </c>
    </row>
    <row r="80" spans="3:45" ht="18.75" x14ac:dyDescent="0.3">
      <c r="C80" s="9">
        <v>3</v>
      </c>
      <c r="D80" s="9">
        <v>2</v>
      </c>
      <c r="E80" s="5">
        <v>43902</v>
      </c>
      <c r="F80" s="1">
        <v>18</v>
      </c>
      <c r="G80" s="7">
        <v>40</v>
      </c>
      <c r="M80" s="5"/>
      <c r="P80" s="36"/>
      <c r="Q80" s="61">
        <v>43892</v>
      </c>
      <c r="R80" s="36">
        <v>0</v>
      </c>
      <c r="S80" s="36">
        <v>0</v>
      </c>
      <c r="T80" s="59">
        <v>0</v>
      </c>
      <c r="U80" s="36">
        <v>2</v>
      </c>
      <c r="Z80" s="47"/>
      <c r="AA80" s="15">
        <v>1</v>
      </c>
      <c r="AB80" s="39">
        <v>43914</v>
      </c>
      <c r="AC80" s="25"/>
    </row>
    <row r="81" spans="3:29" ht="18.75" x14ac:dyDescent="0.3">
      <c r="C81" s="9"/>
      <c r="D81" s="10"/>
      <c r="E81" s="5">
        <v>43901</v>
      </c>
      <c r="F81" s="1">
        <v>18</v>
      </c>
      <c r="M81" s="5"/>
      <c r="P81" s="37"/>
      <c r="Q81" s="61">
        <v>43891</v>
      </c>
      <c r="R81" s="36">
        <v>0</v>
      </c>
      <c r="S81" s="36">
        <v>0</v>
      </c>
      <c r="T81" s="59">
        <v>0</v>
      </c>
      <c r="U81" s="36">
        <v>1</v>
      </c>
      <c r="Z81" s="47"/>
      <c r="AA81" s="15">
        <v>2</v>
      </c>
      <c r="AB81" s="39">
        <v>43915</v>
      </c>
      <c r="AC81" s="25"/>
    </row>
    <row r="82" spans="3:29" ht="18.75" x14ac:dyDescent="0.3">
      <c r="C82" s="9"/>
      <c r="D82" s="10"/>
      <c r="E82" s="5">
        <v>43900</v>
      </c>
      <c r="F82" s="1">
        <v>4</v>
      </c>
      <c r="M82" s="5"/>
      <c r="P82" s="37"/>
      <c r="Q82" s="61">
        <v>43890</v>
      </c>
      <c r="R82" s="36">
        <v>1</v>
      </c>
      <c r="S82" s="36">
        <v>0</v>
      </c>
      <c r="T82" s="59">
        <v>0</v>
      </c>
      <c r="U82" s="11">
        <v>7</v>
      </c>
      <c r="V82" s="1">
        <f>SUM(R82:R88)</f>
        <v>2</v>
      </c>
      <c r="W82" s="1">
        <f>SUM(S82:S88)</f>
        <v>0</v>
      </c>
      <c r="X82" s="63">
        <f>W82/V82</f>
        <v>0</v>
      </c>
      <c r="Z82" s="48">
        <f>AC82/AA82</f>
        <v>13.333333333333334</v>
      </c>
      <c r="AA82" s="41">
        <v>3</v>
      </c>
      <c r="AB82" s="42">
        <v>43916</v>
      </c>
      <c r="AC82" s="43">
        <v>40</v>
      </c>
    </row>
    <row r="83" spans="3:29" ht="18.75" x14ac:dyDescent="0.3">
      <c r="C83" s="9">
        <v>2</v>
      </c>
      <c r="D83" s="9">
        <v>4</v>
      </c>
      <c r="E83" s="5">
        <v>43900</v>
      </c>
      <c r="F83" s="1">
        <v>5</v>
      </c>
      <c r="G83" s="7">
        <v>20</v>
      </c>
      <c r="M83" s="5"/>
      <c r="P83" s="37"/>
      <c r="Q83" s="61">
        <v>43889</v>
      </c>
      <c r="R83" s="36">
        <v>0</v>
      </c>
      <c r="S83" s="36">
        <v>0</v>
      </c>
      <c r="T83" s="59">
        <v>0</v>
      </c>
      <c r="U83" s="36">
        <v>6</v>
      </c>
      <c r="Z83" s="47"/>
      <c r="AA83" s="15">
        <v>1</v>
      </c>
      <c r="AB83" s="39">
        <v>43917</v>
      </c>
      <c r="AC83" s="25"/>
    </row>
    <row r="84" spans="3:29" ht="18.75" x14ac:dyDescent="0.3">
      <c r="C84" s="9"/>
      <c r="D84" s="10"/>
      <c r="E84" s="5">
        <v>43899</v>
      </c>
      <c r="F84" s="1">
        <v>0</v>
      </c>
      <c r="M84" s="5"/>
      <c r="P84" s="37"/>
      <c r="Q84" s="61">
        <v>43888</v>
      </c>
      <c r="R84" s="36">
        <v>0</v>
      </c>
      <c r="S84" s="36">
        <v>0</v>
      </c>
      <c r="T84" s="59">
        <v>0</v>
      </c>
      <c r="U84" s="36">
        <v>5</v>
      </c>
      <c r="Z84" s="47"/>
      <c r="AA84" s="15">
        <v>2</v>
      </c>
      <c r="AB84" s="39">
        <v>43918</v>
      </c>
      <c r="AC84" s="25"/>
    </row>
    <row r="85" spans="3:29" ht="18.75" x14ac:dyDescent="0.3">
      <c r="C85" s="9"/>
      <c r="D85" s="10"/>
      <c r="E85" s="5">
        <v>43898</v>
      </c>
      <c r="F85" s="1">
        <v>6</v>
      </c>
      <c r="M85" s="5"/>
      <c r="P85" s="37"/>
      <c r="Q85" s="61">
        <v>43887</v>
      </c>
      <c r="R85" s="36">
        <v>1</v>
      </c>
      <c r="S85" s="36">
        <v>0</v>
      </c>
      <c r="T85" s="59">
        <f t="shared" si="3"/>
        <v>0</v>
      </c>
      <c r="U85" s="36">
        <v>4</v>
      </c>
      <c r="Z85" s="47"/>
      <c r="AA85" s="15">
        <v>3</v>
      </c>
      <c r="AB85" s="39">
        <v>43919</v>
      </c>
      <c r="AC85" s="25"/>
    </row>
    <row r="86" spans="3:29" ht="18.75" x14ac:dyDescent="0.3">
      <c r="C86" s="9"/>
      <c r="D86" s="10"/>
      <c r="E86" s="5">
        <v>43897</v>
      </c>
      <c r="F86" s="1">
        <v>6</v>
      </c>
      <c r="M86" s="5"/>
      <c r="P86" s="36"/>
      <c r="Q86" s="61">
        <v>43886</v>
      </c>
      <c r="R86" s="36">
        <v>0</v>
      </c>
      <c r="S86" s="36">
        <v>0</v>
      </c>
      <c r="T86" s="59">
        <v>0</v>
      </c>
      <c r="U86" s="36">
        <v>3</v>
      </c>
      <c r="Z86" s="48">
        <f>AC86/AA86</f>
        <v>20</v>
      </c>
      <c r="AA86" s="41">
        <v>4</v>
      </c>
      <c r="AB86" s="42">
        <v>43920</v>
      </c>
      <c r="AC86" s="43">
        <v>80</v>
      </c>
    </row>
    <row r="87" spans="3:29" ht="18.75" x14ac:dyDescent="0.3">
      <c r="C87" s="9"/>
      <c r="D87" s="10"/>
      <c r="E87" s="5">
        <v>43896</v>
      </c>
      <c r="F87" s="1">
        <v>3</v>
      </c>
      <c r="M87" s="5"/>
      <c r="P87" s="36"/>
      <c r="Q87" s="61">
        <v>43885</v>
      </c>
      <c r="R87" s="36">
        <v>0</v>
      </c>
      <c r="S87" s="36">
        <v>0</v>
      </c>
      <c r="T87" s="59">
        <v>0</v>
      </c>
      <c r="U87" s="36">
        <v>2</v>
      </c>
      <c r="Z87" s="47"/>
      <c r="AA87" s="15">
        <v>1</v>
      </c>
      <c r="AB87" s="39">
        <v>43921</v>
      </c>
      <c r="AC87" s="25"/>
    </row>
    <row r="88" spans="3:29" ht="18.75" x14ac:dyDescent="0.3">
      <c r="C88" s="9">
        <v>1</v>
      </c>
      <c r="D88" s="9">
        <v>9</v>
      </c>
      <c r="E88" s="5">
        <v>43896</v>
      </c>
      <c r="F88" s="1">
        <v>3</v>
      </c>
      <c r="G88" s="7">
        <v>10</v>
      </c>
      <c r="M88" s="5"/>
      <c r="P88" s="36"/>
      <c r="Q88" s="61">
        <v>43884</v>
      </c>
      <c r="R88" s="36">
        <v>0</v>
      </c>
      <c r="S88" s="36">
        <v>0</v>
      </c>
      <c r="T88" s="59">
        <v>0</v>
      </c>
      <c r="U88" s="36">
        <v>1</v>
      </c>
      <c r="Z88" s="47"/>
      <c r="AA88" s="15">
        <v>2</v>
      </c>
      <c r="AB88" s="39">
        <v>43922</v>
      </c>
      <c r="AC88" s="25"/>
    </row>
    <row r="89" spans="3:29" ht="18.75" x14ac:dyDescent="0.3">
      <c r="D89" s="10"/>
      <c r="E89" s="5">
        <v>43895</v>
      </c>
      <c r="F89" s="1">
        <v>4</v>
      </c>
      <c r="M89" s="5"/>
      <c r="P89" s="36"/>
      <c r="Q89" s="56"/>
      <c r="R89" s="55"/>
      <c r="S89" s="55"/>
      <c r="T89" s="30"/>
      <c r="Z89" s="47"/>
      <c r="AA89" s="15">
        <v>3</v>
      </c>
      <c r="AB89" s="39">
        <v>43923</v>
      </c>
      <c r="AC89" s="25"/>
    </row>
    <row r="90" spans="3:29" ht="18.75" x14ac:dyDescent="0.3">
      <c r="D90" s="10"/>
      <c r="E90" s="5">
        <v>43894</v>
      </c>
      <c r="F90" s="1">
        <v>1</v>
      </c>
      <c r="M90" s="5"/>
      <c r="P90" s="36"/>
      <c r="Q90" s="56"/>
      <c r="R90" s="55"/>
      <c r="S90" s="55"/>
      <c r="T90" s="30"/>
      <c r="Z90" s="48">
        <f>AC90/AA90</f>
        <v>40</v>
      </c>
      <c r="AA90" s="41">
        <v>4</v>
      </c>
      <c r="AB90" s="42">
        <v>43924</v>
      </c>
      <c r="AC90" s="43">
        <v>160</v>
      </c>
    </row>
    <row r="91" spans="3:29" ht="18.75" x14ac:dyDescent="0.3">
      <c r="D91" s="10"/>
      <c r="E91" s="5">
        <v>43893</v>
      </c>
      <c r="F91" s="1">
        <v>0</v>
      </c>
      <c r="M91" s="5"/>
      <c r="P91" s="36"/>
      <c r="Q91" s="56"/>
      <c r="R91" s="55">
        <f>SUM(R92:R100)</f>
        <v>58512</v>
      </c>
      <c r="S91" s="55">
        <f>SUM(S92:S100)</f>
        <v>4016</v>
      </c>
      <c r="T91" s="55"/>
      <c r="Z91" s="47"/>
      <c r="AA91" s="15">
        <v>1</v>
      </c>
      <c r="AB91" s="39">
        <v>43925</v>
      </c>
      <c r="AC91" s="25"/>
    </row>
    <row r="92" spans="3:29" ht="18.75" x14ac:dyDescent="0.3">
      <c r="D92" s="10"/>
      <c r="E92" s="5">
        <v>43892</v>
      </c>
      <c r="F92" s="1">
        <v>0</v>
      </c>
      <c r="M92" s="5"/>
      <c r="P92" s="36">
        <v>1</v>
      </c>
      <c r="Q92" s="66">
        <v>43890</v>
      </c>
      <c r="R92" s="64">
        <v>2</v>
      </c>
      <c r="S92" s="65">
        <v>0</v>
      </c>
      <c r="T92" s="63">
        <v>0</v>
      </c>
      <c r="U92" s="11"/>
      <c r="Z92" s="47"/>
      <c r="AA92" s="15">
        <v>2</v>
      </c>
      <c r="AB92" s="39">
        <v>43926</v>
      </c>
      <c r="AC92" s="25"/>
    </row>
    <row r="93" spans="3:29" ht="18.75" x14ac:dyDescent="0.3">
      <c r="D93" s="10"/>
      <c r="E93" s="5">
        <v>43891</v>
      </c>
      <c r="F93" s="1">
        <v>0</v>
      </c>
      <c r="M93" s="5"/>
      <c r="P93" s="36">
        <v>2</v>
      </c>
      <c r="Q93" s="66">
        <v>43897</v>
      </c>
      <c r="R93" s="64">
        <v>17</v>
      </c>
      <c r="S93" s="65">
        <v>0</v>
      </c>
      <c r="T93" s="63">
        <v>0</v>
      </c>
      <c r="U93" s="11"/>
      <c r="Z93" s="47"/>
      <c r="AA93" s="15">
        <v>3</v>
      </c>
      <c r="AB93" s="39">
        <v>43927</v>
      </c>
      <c r="AC93" s="25"/>
    </row>
    <row r="94" spans="3:29" ht="18.75" x14ac:dyDescent="0.3">
      <c r="D94" s="10"/>
      <c r="E94" s="5">
        <v>43890</v>
      </c>
      <c r="F94" s="1">
        <v>1</v>
      </c>
      <c r="M94" s="5"/>
      <c r="P94" s="36">
        <v>3</v>
      </c>
      <c r="Q94" s="66">
        <v>43904</v>
      </c>
      <c r="R94" s="64">
        <v>102</v>
      </c>
      <c r="S94" s="65">
        <v>0</v>
      </c>
      <c r="T94" s="63">
        <v>0</v>
      </c>
      <c r="U94" s="11"/>
      <c r="Z94" s="48">
        <f>AC94/AA94</f>
        <v>80</v>
      </c>
      <c r="AA94" s="41">
        <v>4</v>
      </c>
      <c r="AB94" s="42">
        <v>43928</v>
      </c>
      <c r="AC94" s="43">
        <v>320</v>
      </c>
    </row>
    <row r="95" spans="3:29" ht="18.75" x14ac:dyDescent="0.3">
      <c r="D95" s="10"/>
      <c r="E95" s="5">
        <v>43889</v>
      </c>
      <c r="F95" s="1">
        <v>0</v>
      </c>
      <c r="M95" s="5"/>
      <c r="P95" s="36">
        <v>4</v>
      </c>
      <c r="Q95" s="66">
        <v>43911</v>
      </c>
      <c r="R95" s="64">
        <v>1007</v>
      </c>
      <c r="S95" s="65">
        <v>18</v>
      </c>
      <c r="T95" s="63">
        <v>1.7874875868917579E-2</v>
      </c>
      <c r="U95" s="11"/>
      <c r="Z95" s="47"/>
      <c r="AA95" s="15">
        <v>1</v>
      </c>
      <c r="AB95" s="39">
        <v>43929</v>
      </c>
      <c r="AC95" s="25"/>
    </row>
    <row r="96" spans="3:29" ht="18.75" x14ac:dyDescent="0.3">
      <c r="D96" s="10"/>
      <c r="E96" s="5">
        <v>43888</v>
      </c>
      <c r="F96" s="1">
        <v>0</v>
      </c>
      <c r="M96" s="5"/>
      <c r="P96" s="36">
        <v>5</v>
      </c>
      <c r="Q96" s="66">
        <v>43918</v>
      </c>
      <c r="R96" s="64">
        <v>2776</v>
      </c>
      <c r="S96" s="65">
        <v>96</v>
      </c>
      <c r="T96" s="63">
        <v>3.4582132564841501E-2</v>
      </c>
      <c r="U96" s="62"/>
      <c r="Z96" s="47"/>
      <c r="AA96" s="15">
        <v>2</v>
      </c>
      <c r="AB96" s="39">
        <v>43930</v>
      </c>
      <c r="AC96" s="25"/>
    </row>
    <row r="97" spans="4:29" ht="18.75" x14ac:dyDescent="0.3">
      <c r="D97" s="10"/>
      <c r="E97" s="5">
        <v>43887</v>
      </c>
      <c r="F97" s="1">
        <v>1</v>
      </c>
      <c r="M97" s="5"/>
      <c r="P97" s="36">
        <v>6</v>
      </c>
      <c r="Q97" s="66">
        <v>43925</v>
      </c>
      <c r="R97" s="64">
        <v>6377</v>
      </c>
      <c r="S97" s="65">
        <v>318</v>
      </c>
      <c r="T97" s="63">
        <v>4.9866708483612986E-2</v>
      </c>
      <c r="Z97" s="47"/>
      <c r="AA97" s="15">
        <v>3</v>
      </c>
      <c r="AB97" s="39">
        <v>43931</v>
      </c>
      <c r="AC97" s="25"/>
    </row>
    <row r="98" spans="4:29" ht="18.75" x14ac:dyDescent="0.3">
      <c r="E98" s="5"/>
      <c r="M98" s="5"/>
      <c r="P98" s="36">
        <v>7</v>
      </c>
      <c r="Q98" s="66">
        <v>43932</v>
      </c>
      <c r="R98" s="64">
        <v>10449</v>
      </c>
      <c r="S98" s="65">
        <v>692</v>
      </c>
      <c r="T98" s="63">
        <v>6.6226433151497746E-2</v>
      </c>
      <c r="Z98" s="47"/>
      <c r="AA98" s="15">
        <v>4</v>
      </c>
      <c r="AB98" s="40">
        <v>43932</v>
      </c>
      <c r="AC98" s="25"/>
    </row>
    <row r="99" spans="4:29" ht="18.75" x14ac:dyDescent="0.3">
      <c r="F99" s="2"/>
      <c r="M99" s="5"/>
      <c r="P99" s="36">
        <v>8</v>
      </c>
      <c r="Q99" s="66">
        <v>43939</v>
      </c>
      <c r="R99" s="64">
        <v>15872</v>
      </c>
      <c r="S99" s="65">
        <v>1223</v>
      </c>
      <c r="T99" s="63">
        <v>7.7053931451612906E-2</v>
      </c>
      <c r="Z99" s="48"/>
      <c r="AA99" s="15">
        <v>5</v>
      </c>
      <c r="AB99" s="44">
        <v>12</v>
      </c>
      <c r="AC99" s="43"/>
    </row>
    <row r="100" spans="4:29" ht="18.75" x14ac:dyDescent="0.3">
      <c r="F100" s="2"/>
      <c r="M100" s="5"/>
      <c r="P100" s="36">
        <v>9</v>
      </c>
      <c r="Q100" s="66">
        <v>43946</v>
      </c>
      <c r="R100" s="64">
        <v>21910</v>
      </c>
      <c r="S100" s="65">
        <v>1669</v>
      </c>
      <c r="T100" s="63">
        <v>7.6175262437243263E-2</v>
      </c>
      <c r="Z100" s="48">
        <f>AC100/AA100</f>
        <v>106.66666666666667</v>
      </c>
      <c r="AA100" s="41">
        <v>6</v>
      </c>
      <c r="AB100" s="44">
        <v>43934</v>
      </c>
      <c r="AC100" s="43">
        <v>640</v>
      </c>
    </row>
    <row r="101" spans="4:29" ht="18.75" x14ac:dyDescent="0.3">
      <c r="F101" s="2"/>
      <c r="M101" s="5"/>
      <c r="Z101" s="47"/>
      <c r="AA101" s="15">
        <v>1</v>
      </c>
      <c r="AB101" s="40">
        <v>43935</v>
      </c>
      <c r="AC101" s="43"/>
    </row>
    <row r="102" spans="4:29" ht="18.75" x14ac:dyDescent="0.3">
      <c r="F102" s="2"/>
      <c r="Z102" s="47"/>
      <c r="AA102" s="15">
        <v>2</v>
      </c>
      <c r="AB102" s="40">
        <v>43936</v>
      </c>
      <c r="AC102" s="43"/>
    </row>
    <row r="103" spans="4:29" ht="18.75" x14ac:dyDescent="0.3">
      <c r="F103" s="2"/>
      <c r="Z103" s="47"/>
      <c r="AA103" s="15">
        <v>3</v>
      </c>
      <c r="AB103" s="40">
        <v>43937</v>
      </c>
      <c r="AC103" s="43"/>
    </row>
    <row r="104" spans="4:29" ht="18.75" x14ac:dyDescent="0.3">
      <c r="F104" s="2"/>
      <c r="Z104" s="47"/>
      <c r="AA104" s="15">
        <v>4</v>
      </c>
      <c r="AB104" s="40">
        <v>43938</v>
      </c>
      <c r="AC104" s="43"/>
    </row>
    <row r="105" spans="4:29" ht="18.75" x14ac:dyDescent="0.3">
      <c r="F105" s="2"/>
      <c r="Z105" s="47"/>
      <c r="AA105" s="15">
        <v>5</v>
      </c>
      <c r="AB105" s="40">
        <v>43939</v>
      </c>
      <c r="AC105" s="43"/>
    </row>
    <row r="106" spans="4:29" ht="18.75" x14ac:dyDescent="0.3">
      <c r="F106" s="2"/>
      <c r="Z106" s="47"/>
      <c r="AA106" s="15">
        <v>6</v>
      </c>
      <c r="AB106" s="40">
        <v>43940</v>
      </c>
      <c r="AC106" s="43"/>
    </row>
    <row r="107" spans="4:29" ht="18.75" x14ac:dyDescent="0.3">
      <c r="F107" s="2"/>
      <c r="Z107" s="48">
        <f>AC107/AA107</f>
        <v>182.85714285714286</v>
      </c>
      <c r="AA107" s="41">
        <v>7</v>
      </c>
      <c r="AB107" s="44">
        <v>43941</v>
      </c>
      <c r="AC107" s="43">
        <v>1280</v>
      </c>
    </row>
    <row r="108" spans="4:29" ht="18.75" x14ac:dyDescent="0.3">
      <c r="F108" s="2"/>
      <c r="Z108" s="48"/>
      <c r="AA108" s="15">
        <v>1</v>
      </c>
      <c r="AB108" s="40">
        <v>43942</v>
      </c>
      <c r="AC108" s="43"/>
    </row>
    <row r="109" spans="4:29" ht="18.75" x14ac:dyDescent="0.3">
      <c r="F109" s="2"/>
      <c r="Z109" s="48"/>
      <c r="AA109" s="15">
        <v>2</v>
      </c>
      <c r="AB109" s="40">
        <v>43943</v>
      </c>
      <c r="AC109" s="43"/>
    </row>
    <row r="110" spans="4:29" ht="18.75" x14ac:dyDescent="0.3">
      <c r="F110" s="2"/>
      <c r="Z110" s="48"/>
      <c r="AA110" s="15">
        <v>3</v>
      </c>
      <c r="AB110" s="40">
        <v>43944</v>
      </c>
      <c r="AC110" s="43"/>
    </row>
    <row r="111" spans="4:29" ht="18.75" x14ac:dyDescent="0.3">
      <c r="F111" s="2"/>
      <c r="Z111" s="48"/>
      <c r="AA111" s="15">
        <v>4</v>
      </c>
      <c r="AB111" s="40">
        <v>43945</v>
      </c>
      <c r="AC111" s="43"/>
    </row>
    <row r="112" spans="4:29" ht="18.75" x14ac:dyDescent="0.3">
      <c r="F112" s="2"/>
      <c r="Z112" s="48"/>
      <c r="AA112" s="15">
        <v>5</v>
      </c>
      <c r="AB112" s="40">
        <v>43946</v>
      </c>
      <c r="AC112" s="43"/>
    </row>
    <row r="113" spans="6:29" ht="18.75" x14ac:dyDescent="0.3">
      <c r="F113" s="2"/>
      <c r="Z113" s="48"/>
      <c r="AA113" s="15">
        <v>6</v>
      </c>
      <c r="AB113" s="40">
        <v>43947</v>
      </c>
      <c r="AC113" s="43"/>
    </row>
    <row r="114" spans="6:29" ht="18.75" x14ac:dyDescent="0.3">
      <c r="F114" s="2"/>
      <c r="Z114" s="48"/>
      <c r="AA114" s="15">
        <v>7</v>
      </c>
      <c r="AB114" s="40">
        <v>43948</v>
      </c>
      <c r="AC114" s="43"/>
    </row>
    <row r="115" spans="6:29" ht="18.75" x14ac:dyDescent="0.3">
      <c r="F115" s="2"/>
      <c r="Z115" s="48"/>
      <c r="AA115" s="15">
        <v>8</v>
      </c>
      <c r="AB115" s="40">
        <v>43949</v>
      </c>
      <c r="AC115" s="43"/>
    </row>
    <row r="116" spans="6:29" ht="18.75" x14ac:dyDescent="0.3">
      <c r="F116" s="2"/>
      <c r="O116" s="2"/>
      <c r="Z116" s="48">
        <f>AC116/AA116</f>
        <v>284.44444444444446</v>
      </c>
      <c r="AA116" s="41">
        <v>9</v>
      </c>
      <c r="AB116" s="44">
        <v>43950</v>
      </c>
      <c r="AC116" s="43">
        <v>2560</v>
      </c>
    </row>
    <row r="117" spans="6:29" x14ac:dyDescent="0.25">
      <c r="F117" s="3"/>
      <c r="O117" s="2"/>
    </row>
    <row r="118" spans="6:29" x14ac:dyDescent="0.25">
      <c r="F118" s="3"/>
      <c r="O118" s="2"/>
    </row>
    <row r="119" spans="6:29" x14ac:dyDescent="0.25">
      <c r="O119" s="2"/>
    </row>
    <row r="120" spans="6:29" x14ac:dyDescent="0.25">
      <c r="O120" s="2"/>
    </row>
    <row r="121" spans="6:29" x14ac:dyDescent="0.25">
      <c r="O121" s="2"/>
    </row>
    <row r="122" spans="6:29" x14ac:dyDescent="0.25">
      <c r="O122" s="2"/>
    </row>
    <row r="123" spans="6:29" x14ac:dyDescent="0.25">
      <c r="O123" s="2"/>
    </row>
    <row r="124" spans="6:29" x14ac:dyDescent="0.25">
      <c r="O124" s="2"/>
    </row>
    <row r="125" spans="6:29" x14ac:dyDescent="0.25">
      <c r="O125" s="2"/>
      <c r="Q125" s="4"/>
    </row>
    <row r="126" spans="6:29" x14ac:dyDescent="0.25">
      <c r="O126" s="2"/>
      <c r="Q126" s="4"/>
    </row>
    <row r="127" spans="6:29" x14ac:dyDescent="0.25">
      <c r="O127" s="2"/>
      <c r="Q127" s="4"/>
    </row>
    <row r="128" spans="6:29" x14ac:dyDescent="0.25">
      <c r="O128" s="2"/>
      <c r="Q128" s="4"/>
    </row>
    <row r="129" spans="15:17" x14ac:dyDescent="0.25">
      <c r="O129" s="2"/>
      <c r="Q129" s="4"/>
    </row>
    <row r="130" spans="15:17" x14ac:dyDescent="0.25">
      <c r="O130" s="2"/>
      <c r="Q130" s="4"/>
    </row>
    <row r="131" spans="15:17" x14ac:dyDescent="0.25">
      <c r="O131" s="2"/>
    </row>
    <row r="132" spans="15:17" x14ac:dyDescent="0.25">
      <c r="O132" s="2"/>
    </row>
    <row r="133" spans="15:17" x14ac:dyDescent="0.25">
      <c r="O133" s="2"/>
    </row>
    <row r="134" spans="15:17" x14ac:dyDescent="0.25">
      <c r="O134" s="2"/>
    </row>
    <row r="135" spans="15:17" x14ac:dyDescent="0.25">
      <c r="O135" s="2"/>
    </row>
    <row r="136" spans="15:17" x14ac:dyDescent="0.25">
      <c r="O136" s="2"/>
    </row>
    <row r="137" spans="15:17" x14ac:dyDescent="0.25">
      <c r="O137" s="2"/>
    </row>
    <row r="138" spans="15:17" x14ac:dyDescent="0.25">
      <c r="O138" s="2"/>
    </row>
    <row r="139" spans="15:17" x14ac:dyDescent="0.25">
      <c r="O139" s="2"/>
    </row>
    <row r="140" spans="15:17" x14ac:dyDescent="0.25">
      <c r="O140" s="2"/>
    </row>
    <row r="141" spans="15:17" x14ac:dyDescent="0.25">
      <c r="O141" s="2"/>
    </row>
    <row r="142" spans="15:17" x14ac:dyDescent="0.25">
      <c r="O142" s="2"/>
    </row>
    <row r="143" spans="15:17" x14ac:dyDescent="0.25">
      <c r="O143" s="2"/>
    </row>
    <row r="144" spans="15:17" x14ac:dyDescent="0.25">
      <c r="O144" s="2"/>
    </row>
    <row r="145" spans="2:15" x14ac:dyDescent="0.25">
      <c r="O145" s="2"/>
    </row>
    <row r="146" spans="2:15" x14ac:dyDescent="0.25">
      <c r="O146" s="2"/>
    </row>
    <row r="147" spans="2:15" x14ac:dyDescent="0.25">
      <c r="O147" s="2"/>
    </row>
    <row r="148" spans="2:15" ht="18.75" x14ac:dyDescent="0.3">
      <c r="B148" s="48">
        <f t="shared" ref="B148:B156" si="5">E148/C148</f>
        <v>2.5</v>
      </c>
      <c r="C148" s="41">
        <v>4</v>
      </c>
      <c r="D148" s="42">
        <v>43910</v>
      </c>
      <c r="E148" s="43">
        <v>10</v>
      </c>
      <c r="O148" s="2"/>
    </row>
    <row r="149" spans="2:15" ht="18.75" x14ac:dyDescent="0.3">
      <c r="B149" s="48">
        <f t="shared" si="5"/>
        <v>6.666666666666667</v>
      </c>
      <c r="C149" s="41">
        <v>3</v>
      </c>
      <c r="D149" s="42">
        <v>43913</v>
      </c>
      <c r="E149" s="43">
        <v>20</v>
      </c>
      <c r="F149" s="67">
        <f t="shared" ref="F149:F159" si="6">(((B149/B148)-1)*B149)+B149</f>
        <v>17.777777777777782</v>
      </c>
      <c r="G149" s="67">
        <f t="shared" ref="G149:G159" si="7">(((C149/C148)-1)*C149)+C149</f>
        <v>2.25</v>
      </c>
      <c r="H149" s="1">
        <f>F149*G149</f>
        <v>40.000000000000007</v>
      </c>
      <c r="O149" s="2"/>
    </row>
    <row r="150" spans="2:15" ht="18.75" x14ac:dyDescent="0.3">
      <c r="B150" s="48">
        <f t="shared" si="5"/>
        <v>13.333333333333334</v>
      </c>
      <c r="C150" s="41">
        <v>3</v>
      </c>
      <c r="D150" s="42">
        <v>43916</v>
      </c>
      <c r="E150" s="43">
        <v>40</v>
      </c>
      <c r="F150" s="67">
        <f t="shared" si="6"/>
        <v>26.666666666666668</v>
      </c>
      <c r="G150" s="67">
        <f t="shared" si="7"/>
        <v>3</v>
      </c>
      <c r="H150" s="1">
        <f t="shared" ref="H150:H159" si="8">F150*G150</f>
        <v>80</v>
      </c>
      <c r="O150" s="3"/>
    </row>
    <row r="151" spans="2:15" ht="18.75" x14ac:dyDescent="0.3">
      <c r="B151" s="48">
        <f t="shared" si="5"/>
        <v>20</v>
      </c>
      <c r="C151" s="41">
        <v>4</v>
      </c>
      <c r="D151" s="42">
        <v>43920</v>
      </c>
      <c r="E151" s="43">
        <v>80</v>
      </c>
      <c r="F151" s="67">
        <f t="shared" si="6"/>
        <v>30</v>
      </c>
      <c r="G151" s="67">
        <f t="shared" si="7"/>
        <v>5.333333333333333</v>
      </c>
      <c r="H151" s="1">
        <f t="shared" si="8"/>
        <v>160</v>
      </c>
    </row>
    <row r="152" spans="2:15" ht="18.75" x14ac:dyDescent="0.3">
      <c r="B152" s="48">
        <f t="shared" si="5"/>
        <v>40</v>
      </c>
      <c r="C152" s="41">
        <v>4</v>
      </c>
      <c r="D152" s="42">
        <v>43924</v>
      </c>
      <c r="E152" s="43">
        <v>160</v>
      </c>
      <c r="F152" s="67">
        <f t="shared" si="6"/>
        <v>80</v>
      </c>
      <c r="G152" s="67">
        <f t="shared" si="7"/>
        <v>4</v>
      </c>
      <c r="H152" s="1">
        <f t="shared" si="8"/>
        <v>320</v>
      </c>
    </row>
    <row r="153" spans="2:15" ht="18.75" x14ac:dyDescent="0.3">
      <c r="B153" s="48">
        <f t="shared" si="5"/>
        <v>80</v>
      </c>
      <c r="C153" s="41">
        <v>4</v>
      </c>
      <c r="D153" s="42">
        <v>43928</v>
      </c>
      <c r="E153" s="43">
        <v>320</v>
      </c>
      <c r="F153" s="67">
        <f t="shared" si="6"/>
        <v>160</v>
      </c>
      <c r="G153" s="67">
        <f t="shared" si="7"/>
        <v>4</v>
      </c>
      <c r="H153" s="1">
        <f t="shared" si="8"/>
        <v>640</v>
      </c>
    </row>
    <row r="154" spans="2:15" ht="18.75" x14ac:dyDescent="0.3">
      <c r="B154" s="48">
        <f t="shared" si="5"/>
        <v>106.66666666666667</v>
      </c>
      <c r="C154" s="41">
        <v>6</v>
      </c>
      <c r="D154" s="44">
        <v>43934</v>
      </c>
      <c r="E154" s="43">
        <v>640</v>
      </c>
      <c r="F154" s="67">
        <f t="shared" si="6"/>
        <v>142.22222222222223</v>
      </c>
      <c r="G154" s="67">
        <f t="shared" si="7"/>
        <v>9</v>
      </c>
      <c r="H154" s="1">
        <f t="shared" si="8"/>
        <v>1280</v>
      </c>
    </row>
    <row r="155" spans="2:15" ht="18.75" x14ac:dyDescent="0.3">
      <c r="B155" s="48">
        <f t="shared" si="5"/>
        <v>182.85714285714286</v>
      </c>
      <c r="C155" s="41">
        <v>7</v>
      </c>
      <c r="D155" s="44">
        <v>43941</v>
      </c>
      <c r="E155" s="43">
        <v>1280</v>
      </c>
      <c r="F155" s="67">
        <f t="shared" si="6"/>
        <v>313.46938775510205</v>
      </c>
      <c r="G155" s="67">
        <f t="shared" si="7"/>
        <v>8.1666666666666679</v>
      </c>
      <c r="H155" s="1">
        <f t="shared" si="8"/>
        <v>2560.0000000000005</v>
      </c>
    </row>
    <row r="156" spans="2:15" ht="18.75" x14ac:dyDescent="0.3">
      <c r="B156" s="48">
        <f t="shared" si="5"/>
        <v>284.44444444444446</v>
      </c>
      <c r="C156" s="41">
        <v>9</v>
      </c>
      <c r="D156" s="44">
        <v>43950</v>
      </c>
      <c r="E156" s="43">
        <v>2560</v>
      </c>
      <c r="F156" s="67">
        <f t="shared" si="6"/>
        <v>442.46913580246917</v>
      </c>
      <c r="G156" s="67">
        <f t="shared" si="7"/>
        <v>11.571428571428573</v>
      </c>
      <c r="H156" s="1">
        <f t="shared" si="8"/>
        <v>5120.0000000000009</v>
      </c>
    </row>
    <row r="157" spans="2:15" x14ac:dyDescent="0.25">
      <c r="B157" s="1">
        <v>440</v>
      </c>
      <c r="C157" s="41">
        <v>11</v>
      </c>
      <c r="F157" s="67">
        <f t="shared" si="6"/>
        <v>680.625</v>
      </c>
      <c r="G157" s="67">
        <f t="shared" si="7"/>
        <v>13.444444444444446</v>
      </c>
      <c r="H157" s="1">
        <f t="shared" si="8"/>
        <v>9150.6250000000018</v>
      </c>
      <c r="O157" s="2"/>
    </row>
    <row r="158" spans="2:15" x14ac:dyDescent="0.25">
      <c r="B158" s="1">
        <v>650</v>
      </c>
      <c r="C158" s="41">
        <v>14</v>
      </c>
      <c r="F158" s="67">
        <f t="shared" si="6"/>
        <v>960.22727272727275</v>
      </c>
      <c r="G158" s="67">
        <f t="shared" si="7"/>
        <v>17.818181818181817</v>
      </c>
      <c r="H158" s="1">
        <f t="shared" si="8"/>
        <v>17109.504132231403</v>
      </c>
      <c r="O158" s="2"/>
    </row>
    <row r="159" spans="2:15" x14ac:dyDescent="0.25">
      <c r="B159" s="1">
        <v>900</v>
      </c>
      <c r="C159" s="41">
        <v>20</v>
      </c>
      <c r="F159" s="67">
        <f t="shared" si="6"/>
        <v>1246.1538461538462</v>
      </c>
      <c r="G159" s="67">
        <f t="shared" si="7"/>
        <v>28.571428571428573</v>
      </c>
      <c r="H159" s="1">
        <f t="shared" si="8"/>
        <v>35604.395604395606</v>
      </c>
      <c r="I159" s="1" t="s">
        <v>22</v>
      </c>
      <c r="O159" s="2"/>
    </row>
    <row r="160" spans="2:15" x14ac:dyDescent="0.25">
      <c r="O160" s="2"/>
    </row>
    <row r="161" spans="15:15" x14ac:dyDescent="0.25">
      <c r="O161" s="2"/>
    </row>
    <row r="162" spans="15:15" x14ac:dyDescent="0.25">
      <c r="O162" s="2"/>
    </row>
    <row r="163" spans="15:15" x14ac:dyDescent="0.25">
      <c r="O163" s="2"/>
    </row>
    <row r="164" spans="15:15" x14ac:dyDescent="0.25">
      <c r="O164" s="2"/>
    </row>
    <row r="165" spans="15:15" x14ac:dyDescent="0.25">
      <c r="O165" s="2"/>
    </row>
    <row r="166" spans="15:15" x14ac:dyDescent="0.25">
      <c r="O166" s="2"/>
    </row>
    <row r="167" spans="15:15" x14ac:dyDescent="0.25">
      <c r="O167" s="2"/>
    </row>
    <row r="168" spans="15:15" x14ac:dyDescent="0.25">
      <c r="O168" s="2"/>
    </row>
    <row r="169" spans="15:15" x14ac:dyDescent="0.25">
      <c r="O169" s="2"/>
    </row>
    <row r="170" spans="15:15" x14ac:dyDescent="0.25">
      <c r="O170" s="2"/>
    </row>
    <row r="171" spans="15:15" x14ac:dyDescent="0.25">
      <c r="O171" s="2"/>
    </row>
    <row r="172" spans="15:15" x14ac:dyDescent="0.25">
      <c r="O172" s="2"/>
    </row>
    <row r="173" spans="15:15" x14ac:dyDescent="0.25">
      <c r="O173" s="2"/>
    </row>
    <row r="174" spans="15:15" x14ac:dyDescent="0.25">
      <c r="O174" s="2"/>
    </row>
    <row r="175" spans="15:15" x14ac:dyDescent="0.25">
      <c r="O175" s="2"/>
    </row>
    <row r="176" spans="15:15" x14ac:dyDescent="0.25">
      <c r="O176" s="2"/>
    </row>
    <row r="177" spans="15:15" x14ac:dyDescent="0.25">
      <c r="O177" s="2"/>
    </row>
    <row r="178" spans="15:15" x14ac:dyDescent="0.25">
      <c r="O178" s="2"/>
    </row>
    <row r="179" spans="15:15" x14ac:dyDescent="0.25">
      <c r="O179" s="2"/>
    </row>
    <row r="180" spans="15:15" x14ac:dyDescent="0.25">
      <c r="O180" s="2"/>
    </row>
    <row r="181" spans="15:15" x14ac:dyDescent="0.25">
      <c r="O181" s="2"/>
    </row>
    <row r="182" spans="15:15" x14ac:dyDescent="0.25">
      <c r="O182" s="2"/>
    </row>
    <row r="183" spans="15:15" x14ac:dyDescent="0.25">
      <c r="O183" s="2"/>
    </row>
    <row r="184" spans="15:15" x14ac:dyDescent="0.25">
      <c r="O184" s="2"/>
    </row>
    <row r="185" spans="15:15" x14ac:dyDescent="0.25">
      <c r="O185" s="2"/>
    </row>
    <row r="186" spans="15:15" x14ac:dyDescent="0.25">
      <c r="O186" s="2"/>
    </row>
    <row r="187" spans="15:15" x14ac:dyDescent="0.25">
      <c r="O187" s="2"/>
    </row>
    <row r="188" spans="15:15" x14ac:dyDescent="0.25">
      <c r="O188" s="2"/>
    </row>
    <row r="189" spans="15:15" x14ac:dyDescent="0.25">
      <c r="O189" s="2"/>
    </row>
    <row r="190" spans="15:15" x14ac:dyDescent="0.25">
      <c r="O190" s="2"/>
    </row>
    <row r="191" spans="15:15" x14ac:dyDescent="0.25">
      <c r="O191" s="3"/>
    </row>
  </sheetData>
  <mergeCells count="1">
    <mergeCell ref="AA71:AB7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1 1 9 6 0 C 8 - B 9 E E - 4 9 F C - 8 1 E 6 - 6 4 D 7 C C 1 5 4 2 4 7 } "   T o u r I d = " e d 0 f f c 4 1 - f 6 9 3 - 4 3 9 a - b 5 2 e - 3 9 7 d 0 f d 1 6 d 3 e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b 8 5 e 2 e 5 - a d 5 f - 4 c a 8 - 8 c 9 6 - 6 c 4 1 2 0 4 1 a a a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 - 1 5 . 7 6 5 8 5 8 3 0 7 2 0 7 2 7 1 < / L a t i t u d e > < L o n g i t u d e > - 4 9 . 0 6 2 5 6 2 5 3 0 0 0 1 2 3 7 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 G u i d = " 6 b 2 d 5 1 7 5 - c 3 2 0 - 4 0 7 8 - b 3 c d - 4 2 3 a a 9 5 9 1 1 c 7 "   R e v = " 1 "   R e v G u i d = " d 7 9 0 8 4 2 a - 5 0 d 6 - 4 5 8 4 - a 0 6 0 - c 1 1 6 0 3 1 4 0 d 5 3 " 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c 5 7 f e 0 e - c 9 2 7 - 4 a d 1 - 8 7 c 1 - 8 4 c f 2 a f e f 2 1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5 6 & l t ; / X & g t ; & l t ; Y & g t ; 3 0 5 . 5 & l t ; / Y & g t ; & l t ; D i s t a n c e T o N e a r e s t C o r n e r X & g t ; 4 5 6 & l t ; / D i s t a n c e T o N e a r e s t C o r n e r X & g t ; & l t ; D i s t a n c e T o N e a r e s t C o r n e r Y & g t ; 3 0 5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6 b 2 d 5 1 7 5 - c 3 2 0 - 4 0 7 8 - b 3 c d - 4 2 3 a a 9 5 9 1 1 c 7 & l t ; / L a y e r I d & g t ; & l t ; I d & g t ; 5 c 5 7 f e 0 e - c 9 2 7 - 4 a d 1 - 8 7 c 1 - 8 4 c f 2 a f e f 2 1 3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263EDE8-1B50-476F-A0BB-4D7FBFE18B9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11960C8-B9EE-49FC-81E6-64D7CC15424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SCicoti</dc:creator>
  <cp:keywords/>
  <dc:description/>
  <cp:lastModifiedBy>SCicoti</cp:lastModifiedBy>
  <cp:revision/>
  <dcterms:created xsi:type="dcterms:W3CDTF">2020-03-26T00:24:18Z</dcterms:created>
  <dcterms:modified xsi:type="dcterms:W3CDTF">2020-04-29T23:28:43Z</dcterms:modified>
  <cp:category/>
  <cp:contentStatus/>
</cp:coreProperties>
</file>