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2" r:id="rId2"/>
  </sheets>
  <definedNames>
    <definedName name="ExternalData_513" localSheetId="1">软件工程!$C$16:$F$16</definedName>
    <definedName name="ExternalData_513" localSheetId="0">网络编程!$C$16:$F$16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软件工程!$C$15:$F$16</definedName>
    <definedName name="ExternalData_516" localSheetId="0">网络编程!$C$15:$F$16</definedName>
    <definedName name="ExternalData_519" localSheetId="1">软件工程!$C$24:$E$24</definedName>
    <definedName name="ExternalData_519" localSheetId="0">网络编程!$C$24:$E$24</definedName>
    <definedName name="ExternalData_520" localSheetId="1">软件工程!$C$4:$F$6</definedName>
    <definedName name="ExternalData_521" localSheetId="1">软件工程!$C$15:$F$16</definedName>
    <definedName name="ExternalData_522" localSheetId="1">软件工程!$C$4:$F$6</definedName>
    <definedName name="ExternalData_523" localSheetId="1">软件工程!$C$24:$E$24</definedName>
    <definedName name="ExternalData_524" localSheetId="1">软件工程!$C$16:$F$16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E85" i="1"/>
  <c r="E87" i="1"/>
  <c r="E86" i="1"/>
  <c r="E91" i="1"/>
  <c r="H98" i="1"/>
  <c r="H102" i="1"/>
  <c r="F102" i="1"/>
  <c r="E97" i="1"/>
  <c r="E100" i="1"/>
  <c r="E102" i="1"/>
  <c r="C102" i="1"/>
  <c r="G97" i="1"/>
  <c r="D97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H87" i="1"/>
  <c r="H86" i="1"/>
  <c r="B91" i="1"/>
  <c r="H82" i="1"/>
  <c r="E82" i="1"/>
  <c r="E83" i="1"/>
  <c r="J78" i="1"/>
  <c r="F78" i="1"/>
  <c r="E78" i="1"/>
  <c r="D40" i="1"/>
  <c r="D29" i="1"/>
  <c r="D17" i="1"/>
  <c r="D16" i="1"/>
  <c r="D8" i="1"/>
  <c r="D5" i="1"/>
  <c r="D82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<sst xmlns="http://schemas.openxmlformats.org/spreadsheetml/2006/main" count="788" uniqueCount="211">
  <si>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</si>
  <si>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</si>
  <si>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</si>
  <si>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</si>
  <si>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</si>
  <si>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</si>
  <si>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</si>
  <si>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</si>
  <si>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</si>
  <si>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</si>
  <si>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</si>
  <si>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</si>
  <si>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</si>
  <si>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</si>
  <si>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</si>
  <si>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</si>
  <si>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</si>
  <si>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</si>
  <si>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</si>
  <si>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</si>
  <si>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</si>
  <si>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</si>
  <si>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</si>
  <si>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</si>
  <si>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</si>
  <si>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</si>
  <si>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</si>
  <si>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</si>
  <si>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</si>
  <si>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</si>
  <si>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</si>
  <si>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</si>
  <si>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</si>
  <si>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</si>
  <si>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</si>
  <si>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</si>
  <si>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</si>
  <si>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</si>
  <si>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</si>
  <si>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</si>
  <si>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</si>
  <si>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</si>
  <si>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</si>
  <si>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</si>
  <si>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</si>
  <si>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</si>
  <si>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</si>
  <si>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</si>
  <si>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</si>
  <si>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</si>
  <si>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</si>
  <si>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</si>
  <si>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</si>
  <si>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</si>
  <si>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</si>
  <si>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</si>
  <si>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</si>
  <si>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</si>
  <si>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</si>
  <si>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</si>
  <si>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</si>
  <si>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</si>
  <si>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</si>
  <si>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</si>
  <si>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</si>
  <si>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</si>
  <si>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</si>
  <si>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</si>
  <si>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</si>
  <si>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</si>
  <si>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</si>
  <si>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</si>
  <si>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</si>
  <si>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</si>
  <si>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</si>
  <si>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</si>
  <si>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</si>
  <si>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</si>
  <si>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</si>
  <si>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</si>
  <si>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</si>
  <si>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</si>
  <si>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</si>
  <si>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</si>
  <si>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</si>
  <si>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</si>
  <si>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专业实践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</si>
  <si>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</si>
  <si>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</si>
  <si>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</si>
  <si>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</si>
  <si>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</si>
  <si>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</si>
  <si>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</si>
  <si>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</si>
  <si>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</si>
  <si>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</si>
  <si>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</si>
  <si>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</si>
  <si>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</si>
  <si>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</si>
  <si>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</si>
  <si>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</si>
  <si>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</si>
  <si>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</si>
  <si>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</si>
  <si>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</si>
  <si>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</si>
  <si>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</si>
  <si>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</si>
  <si>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</si>
  <si>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</si>
  <si>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</si>
  <si>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</si>
  <si>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</si>
  <si>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</si>
  <si>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</si>
  <si>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</si>
  <si>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</si>
  <si>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</si>
  <si>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</si>
  <si>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</si>
  <si>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</si>
  <si>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</si>
  <si>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</si>
  <si>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</si>
  <si>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</si>
  <si>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</si>
  <si>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</si>
  <si>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</si>
  <si>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</si>
  <si>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</si>
  <si>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</si>
  <si>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</si>
  <si>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</si>
  <si>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</si>
  <si>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</si>
  <si>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</si>
  <si>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</si>
  <si>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</si>
  <si>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</si>
  <si>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</si>
  <si>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</si>
  <si>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专业选修</t>
    <phoneticPr fontId="2" type="halfwidthKatakana" alignment="noControl"/>
  </si>
  <si>
    <t>专业选修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</si>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</sst>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3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373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5" xfId="0" applyFont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</cellXfs>
  <cellStyles count="8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9" connectionId="9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5.xml"/><Relationship Id="rId1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5"/>
  <sheetViews>
    <sheetView tabSelected="1" topLeftCell="A61" zoomScale="125" zoomScaleNormal="125" zoomScalePageLayoutView="125" workbookViewId="0">
      <selection activeCell="K42" sqref="K42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62" t="s">
        <v>110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5">
      <c r="A2" s="363" t="s">
        <v>0</v>
      </c>
      <c r="B2" s="365" t="s">
        <v>1</v>
      </c>
      <c r="C2" s="366"/>
      <c r="D2" s="366"/>
      <c r="E2" s="366"/>
      <c r="F2" s="367"/>
      <c r="G2" s="368" t="s">
        <v>2</v>
      </c>
      <c r="H2" s="369"/>
      <c r="I2" s="369"/>
      <c r="J2" s="369"/>
      <c r="K2" s="370"/>
    </row>
    <row r="3" spans="1:11" ht="16" thickBot="1">
      <c r="A3" s="36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50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92</v>
      </c>
      <c r="I4" s="216">
        <v>32</v>
      </c>
      <c r="J4" s="217">
        <v>2</v>
      </c>
      <c r="K4" s="218" t="s">
        <v>93</v>
      </c>
    </row>
    <row r="5" spans="1:11">
      <c r="A5" s="351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87</v>
      </c>
      <c r="I5" s="16">
        <v>32</v>
      </c>
      <c r="J5" s="17">
        <v>2</v>
      </c>
      <c r="K5" s="219" t="s">
        <v>74</v>
      </c>
    </row>
    <row r="6" spans="1:11">
      <c r="A6" s="351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>
        <v>199023</v>
      </c>
      <c r="H6" s="284" t="s">
        <v>16</v>
      </c>
      <c r="I6" s="16">
        <v>85</v>
      </c>
      <c r="J6" s="17">
        <v>4</v>
      </c>
      <c r="K6" s="219" t="s">
        <v>15</v>
      </c>
    </row>
    <row r="7" spans="1:11">
      <c r="A7" s="351"/>
      <c r="B7" s="15" t="s">
        <v>112</v>
      </c>
      <c r="C7" s="284" t="s">
        <v>114</v>
      </c>
      <c r="D7" s="16" t="s">
        <v>115</v>
      </c>
      <c r="E7" s="17" t="s">
        <v>115</v>
      </c>
      <c r="F7" s="213" t="s">
        <v>113</v>
      </c>
      <c r="G7" s="221"/>
      <c r="H7" s="19"/>
      <c r="I7" s="20"/>
      <c r="J7" s="20"/>
      <c r="K7" s="14"/>
    </row>
    <row r="8" spans="1:11">
      <c r="A8" s="351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51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51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51"/>
      <c r="B11" s="122"/>
      <c r="C11" s="22" t="s">
        <v>21</v>
      </c>
      <c r="D11" s="118"/>
      <c r="E11" s="119"/>
      <c r="F11" s="184" t="s">
        <v>68</v>
      </c>
      <c r="G11" s="222"/>
      <c r="H11" s="123"/>
      <c r="I11" s="124"/>
      <c r="J11" s="124"/>
      <c r="K11" s="125"/>
    </row>
    <row r="12" spans="1:11">
      <c r="A12" s="371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71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52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50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142</v>
      </c>
      <c r="I15" s="230" t="s">
        <v>141</v>
      </c>
      <c r="J15" s="277">
        <v>2</v>
      </c>
      <c r="K15" s="247"/>
    </row>
    <row r="16" spans="1:11">
      <c r="A16" s="351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88</v>
      </c>
      <c r="I16" s="232">
        <v>54</v>
      </c>
      <c r="J16" s="232">
        <v>3</v>
      </c>
      <c r="K16" s="175" t="s">
        <v>94</v>
      </c>
    </row>
    <row r="17" spans="1:11">
      <c r="A17" s="351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89</v>
      </c>
      <c r="I17" s="236">
        <v>48</v>
      </c>
      <c r="J17" s="236">
        <v>2</v>
      </c>
      <c r="K17" s="164" t="s">
        <v>93</v>
      </c>
    </row>
    <row r="18" spans="1:11">
      <c r="A18" s="351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48"/>
      <c r="H18" s="286" t="s">
        <v>113</v>
      </c>
      <c r="I18" s="245" t="s">
        <v>113</v>
      </c>
      <c r="J18" s="278" t="s">
        <v>113</v>
      </c>
      <c r="K18" s="175" t="s">
        <v>113</v>
      </c>
    </row>
    <row r="19" spans="1:11">
      <c r="A19" s="351"/>
      <c r="B19" s="21">
        <v>199645</v>
      </c>
      <c r="C19" s="127" t="s">
        <v>116</v>
      </c>
      <c r="D19" s="128">
        <v>32</v>
      </c>
      <c r="E19" s="129">
        <v>2</v>
      </c>
      <c r="F19" s="25" t="s">
        <v>113</v>
      </c>
      <c r="G19" s="227"/>
      <c r="H19" s="286" t="s">
        <v>90</v>
      </c>
      <c r="I19" s="232">
        <v>16</v>
      </c>
      <c r="J19" s="232">
        <v>1</v>
      </c>
      <c r="K19" s="175" t="s">
        <v>94</v>
      </c>
    </row>
    <row r="20" spans="1:11">
      <c r="A20" s="351"/>
      <c r="B20" s="37"/>
      <c r="C20" s="38" t="s">
        <v>111</v>
      </c>
      <c r="D20" s="39" t="s">
        <v>111</v>
      </c>
      <c r="E20" s="40" t="s">
        <v>119</v>
      </c>
      <c r="F20" s="36" t="s">
        <v>113</v>
      </c>
      <c r="G20" s="248"/>
      <c r="H20" s="286" t="s">
        <v>113</v>
      </c>
      <c r="I20" s="245" t="s">
        <v>113</v>
      </c>
      <c r="J20" s="278" t="s">
        <v>113</v>
      </c>
      <c r="K20" s="175" t="s">
        <v>113</v>
      </c>
    </row>
    <row r="21" spans="1:11">
      <c r="A21" s="351"/>
      <c r="B21" s="37"/>
      <c r="C21" s="38" t="s">
        <v>120</v>
      </c>
      <c r="D21" s="39">
        <v>80</v>
      </c>
      <c r="E21" s="40">
        <v>4</v>
      </c>
      <c r="F21" s="36" t="s">
        <v>11</v>
      </c>
      <c r="G21" s="248"/>
      <c r="H21" s="130" t="s">
        <v>73</v>
      </c>
      <c r="I21" s="131">
        <v>64</v>
      </c>
      <c r="J21" s="131">
        <v>2</v>
      </c>
      <c r="K21" s="138" t="s">
        <v>73</v>
      </c>
    </row>
    <row r="22" spans="1:11">
      <c r="A22" s="351"/>
      <c r="B22" s="21"/>
      <c r="C22" s="130"/>
      <c r="D22" s="131"/>
      <c r="E22" s="131"/>
      <c r="F22" s="138"/>
      <c r="G22" s="227"/>
      <c r="H22" s="111" t="s">
        <v>91</v>
      </c>
      <c r="I22" s="238">
        <v>32</v>
      </c>
      <c r="J22" s="16">
        <v>2</v>
      </c>
      <c r="K22" s="18" t="s">
        <v>74</v>
      </c>
    </row>
    <row r="23" spans="1:11" ht="16">
      <c r="A23" s="351"/>
      <c r="B23" s="21">
        <v>199639</v>
      </c>
      <c r="C23" s="127" t="s">
        <v>122</v>
      </c>
      <c r="D23" s="128" t="s">
        <v>121</v>
      </c>
      <c r="E23" s="129">
        <v>3</v>
      </c>
      <c r="F23" s="25" t="s">
        <v>113</v>
      </c>
      <c r="G23" s="248"/>
      <c r="H23" s="288" t="s">
        <v>71</v>
      </c>
      <c r="I23" s="235">
        <v>54</v>
      </c>
      <c r="J23" s="278">
        <v>3</v>
      </c>
      <c r="K23" s="279" t="s">
        <v>143</v>
      </c>
    </row>
    <row r="24" spans="1:11">
      <c r="A24" s="351"/>
      <c r="B24" s="37"/>
      <c r="C24" s="38" t="s">
        <v>111</v>
      </c>
      <c r="D24" s="39" t="s">
        <v>118</v>
      </c>
      <c r="E24" s="40" t="s">
        <v>115</v>
      </c>
      <c r="F24" s="36" t="s">
        <v>117</v>
      </c>
      <c r="G24" s="248"/>
      <c r="H24" s="288" t="s">
        <v>72</v>
      </c>
      <c r="I24" s="235">
        <v>68</v>
      </c>
      <c r="J24" s="278">
        <v>3</v>
      </c>
      <c r="K24" s="279" t="s">
        <v>144</v>
      </c>
    </row>
    <row r="25" spans="1:11">
      <c r="A25" s="351"/>
      <c r="B25" s="37"/>
      <c r="C25" s="38" t="s">
        <v>114</v>
      </c>
      <c r="D25" s="39" t="s">
        <v>111</v>
      </c>
      <c r="E25" s="40" t="s">
        <v>112</v>
      </c>
      <c r="F25" s="36" t="s">
        <v>113</v>
      </c>
      <c r="G25" s="228"/>
      <c r="H25" s="111" t="s">
        <v>70</v>
      </c>
      <c r="I25" s="238">
        <v>85</v>
      </c>
      <c r="J25" s="16">
        <v>4</v>
      </c>
      <c r="K25" s="18" t="s">
        <v>74</v>
      </c>
    </row>
    <row r="26" spans="1:11">
      <c r="A26" s="351"/>
      <c r="B26" s="37"/>
      <c r="C26" s="38"/>
      <c r="D26" s="39"/>
      <c r="E26" s="40"/>
      <c r="F26" s="36"/>
      <c r="G26" s="248" t="s">
        <v>113</v>
      </c>
      <c r="H26" s="286" t="s">
        <v>114</v>
      </c>
      <c r="I26" s="245" t="s">
        <v>123</v>
      </c>
      <c r="J26" s="278" t="s">
        <v>113</v>
      </c>
      <c r="K26" s="175" t="s">
        <v>113</v>
      </c>
    </row>
    <row r="27" spans="1:11" ht="15" thickBot="1">
      <c r="A27" s="352"/>
      <c r="B27" s="26"/>
      <c r="C27" s="297" t="s">
        <v>118</v>
      </c>
      <c r="D27" s="41" t="s">
        <v>111</v>
      </c>
      <c r="E27" s="41" t="s">
        <v>119</v>
      </c>
      <c r="F27" s="42" t="s">
        <v>111</v>
      </c>
      <c r="G27" s="280" t="s">
        <v>145</v>
      </c>
      <c r="H27" s="289" t="s">
        <v>129</v>
      </c>
      <c r="I27" s="69" t="s">
        <v>146</v>
      </c>
      <c r="J27" s="281" t="s">
        <v>118</v>
      </c>
      <c r="K27" s="282" t="s">
        <v>123</v>
      </c>
    </row>
    <row r="28" spans="1:11">
      <c r="A28" s="350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95</v>
      </c>
      <c r="I28" s="229">
        <v>68</v>
      </c>
      <c r="J28" s="230">
        <v>3</v>
      </c>
      <c r="K28" s="231" t="s">
        <v>94</v>
      </c>
    </row>
    <row r="29" spans="1:11">
      <c r="A29" s="351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114</v>
      </c>
      <c r="I29" s="232" t="s">
        <v>123</v>
      </c>
      <c r="J29" s="233" t="s">
        <v>118</v>
      </c>
      <c r="K29" s="234" t="s">
        <v>113</v>
      </c>
    </row>
    <row r="30" spans="1:11">
      <c r="A30" s="351"/>
      <c r="B30" s="21">
        <v>199654</v>
      </c>
      <c r="C30" s="87" t="s">
        <v>127</v>
      </c>
      <c r="D30" s="126">
        <v>48</v>
      </c>
      <c r="E30" s="134">
        <v>3</v>
      </c>
      <c r="F30" s="184" t="s">
        <v>128</v>
      </c>
      <c r="G30" s="191"/>
      <c r="H30" s="286" t="s">
        <v>97</v>
      </c>
      <c r="I30" s="232">
        <v>40</v>
      </c>
      <c r="J30" s="235">
        <v>2.5</v>
      </c>
      <c r="K30" s="234" t="s">
        <v>94</v>
      </c>
    </row>
    <row r="31" spans="1:11">
      <c r="A31" s="351"/>
      <c r="B31" s="136">
        <v>199655</v>
      </c>
      <c r="C31" s="301" t="s">
        <v>124</v>
      </c>
      <c r="D31" s="137">
        <v>32</v>
      </c>
      <c r="E31" s="140">
        <v>1</v>
      </c>
      <c r="F31" s="135" t="s">
        <v>126</v>
      </c>
      <c r="G31" s="191"/>
      <c r="H31" s="287" t="s">
        <v>98</v>
      </c>
      <c r="I31" s="236">
        <v>32</v>
      </c>
      <c r="J31" s="237">
        <v>1</v>
      </c>
      <c r="K31" s="192" t="s">
        <v>93</v>
      </c>
    </row>
    <row r="32" spans="1:11">
      <c r="A32" s="351"/>
      <c r="B32" s="21"/>
      <c r="C32" s="87" t="s">
        <v>125</v>
      </c>
      <c r="D32" s="126">
        <v>64</v>
      </c>
      <c r="E32" s="134">
        <v>4</v>
      </c>
      <c r="F32" s="184" t="s">
        <v>11</v>
      </c>
      <c r="G32" s="193"/>
      <c r="H32" s="111" t="s">
        <v>99</v>
      </c>
      <c r="I32" s="238">
        <v>16</v>
      </c>
      <c r="J32" s="16">
        <v>1</v>
      </c>
      <c r="K32" s="219" t="s">
        <v>15</v>
      </c>
    </row>
    <row r="33" spans="1:11">
      <c r="A33" s="351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113</v>
      </c>
      <c r="I33" s="245" t="s">
        <v>113</v>
      </c>
      <c r="J33" s="278" t="s">
        <v>113</v>
      </c>
      <c r="K33" s="175" t="s">
        <v>113</v>
      </c>
    </row>
    <row r="34" spans="1:11">
      <c r="A34" s="351"/>
      <c r="B34" s="45"/>
      <c r="C34" s="22" t="s">
        <v>96</v>
      </c>
      <c r="D34" s="12">
        <v>48</v>
      </c>
      <c r="E34" s="13">
        <v>3</v>
      </c>
      <c r="F34" s="45" t="s">
        <v>164</v>
      </c>
      <c r="G34" s="45">
        <v>199628</v>
      </c>
      <c r="H34" s="22" t="s">
        <v>163</v>
      </c>
      <c r="I34" s="12">
        <v>32</v>
      </c>
      <c r="J34" s="13">
        <v>2</v>
      </c>
      <c r="K34" s="234" t="s">
        <v>94</v>
      </c>
    </row>
    <row r="35" spans="1:11" ht="15" thickBot="1">
      <c r="A35" s="351"/>
      <c r="B35" s="45" t="s">
        <v>208</v>
      </c>
      <c r="C35" s="22" t="s">
        <v>209</v>
      </c>
      <c r="D35" s="12" t="s">
        <v>208</v>
      </c>
      <c r="E35" s="13" t="s">
        <v>208</v>
      </c>
      <c r="F35" s="372" t="s">
        <v>210</v>
      </c>
      <c r="G35" s="272">
        <v>199629</v>
      </c>
      <c r="H35" s="291" t="s">
        <v>152</v>
      </c>
      <c r="I35" s="273">
        <v>48</v>
      </c>
      <c r="J35" s="274">
        <v>3</v>
      </c>
      <c r="K35" s="275"/>
    </row>
    <row r="36" spans="1:11">
      <c r="A36" s="351"/>
      <c r="B36" s="45" t="s">
        <v>130</v>
      </c>
      <c r="C36" s="22" t="s">
        <v>114</v>
      </c>
      <c r="D36" s="12" t="s">
        <v>118</v>
      </c>
      <c r="E36" s="13" t="s">
        <v>113</v>
      </c>
      <c r="F36" s="186" t="s">
        <v>114</v>
      </c>
      <c r="G36" s="269">
        <v>199648</v>
      </c>
      <c r="H36" s="263" t="s">
        <v>156</v>
      </c>
      <c r="I36" s="264">
        <v>48</v>
      </c>
      <c r="J36" s="265">
        <v>3</v>
      </c>
      <c r="K36" s="234" t="s">
        <v>94</v>
      </c>
    </row>
    <row r="37" spans="1:11">
      <c r="A37" s="351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52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50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100</v>
      </c>
      <c r="I39" s="229">
        <v>64</v>
      </c>
      <c r="J39" s="241">
        <v>3</v>
      </c>
      <c r="K39" s="231" t="s">
        <v>94</v>
      </c>
    </row>
    <row r="40" spans="1:11">
      <c r="A40" s="351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114</v>
      </c>
      <c r="I40" s="244" t="s">
        <v>118</v>
      </c>
      <c r="J40" s="245" t="s">
        <v>118</v>
      </c>
      <c r="K40" s="234" t="s">
        <v>162</v>
      </c>
    </row>
    <row r="41" spans="1:11">
      <c r="A41" s="351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90</v>
      </c>
      <c r="I41" s="232">
        <v>16</v>
      </c>
      <c r="J41" s="232">
        <v>1</v>
      </c>
      <c r="K41" s="234" t="s">
        <v>94</v>
      </c>
    </row>
    <row r="42" spans="1:11" ht="17" thickBot="1">
      <c r="A42" s="351"/>
      <c r="B42" s="203" t="s">
        <v>204</v>
      </c>
      <c r="C42" s="22" t="s">
        <v>205</v>
      </c>
      <c r="D42" s="12" t="s">
        <v>206</v>
      </c>
      <c r="E42" s="13" t="s">
        <v>207</v>
      </c>
      <c r="F42" s="204" t="s">
        <v>113</v>
      </c>
      <c r="G42" s="203">
        <v>199653</v>
      </c>
      <c r="H42" s="22" t="s">
        <v>132</v>
      </c>
      <c r="I42" s="12">
        <v>48</v>
      </c>
      <c r="J42" s="13">
        <v>3</v>
      </c>
      <c r="K42" s="234" t="s">
        <v>94</v>
      </c>
    </row>
    <row r="43" spans="1:11">
      <c r="A43" s="351"/>
      <c r="B43" s="203">
        <v>199635</v>
      </c>
      <c r="C43" s="22" t="s">
        <v>134</v>
      </c>
      <c r="D43" s="12">
        <v>40</v>
      </c>
      <c r="E43" s="13">
        <v>2.5</v>
      </c>
      <c r="F43" s="204" t="s">
        <v>114</v>
      </c>
      <c r="G43" s="248">
        <v>199626</v>
      </c>
      <c r="H43" s="243" t="s">
        <v>155</v>
      </c>
      <c r="I43" s="244">
        <v>24</v>
      </c>
      <c r="J43" s="245">
        <v>1.5</v>
      </c>
      <c r="K43" s="231" t="s">
        <v>94</v>
      </c>
    </row>
    <row r="44" spans="1:11">
      <c r="A44" s="351"/>
      <c r="B44" s="203">
        <v>199636</v>
      </c>
      <c r="C44" s="22" t="s">
        <v>135</v>
      </c>
      <c r="D44" s="12">
        <v>32</v>
      </c>
      <c r="E44" s="13">
        <v>1</v>
      </c>
      <c r="F44" s="204" t="s">
        <v>114</v>
      </c>
      <c r="G44" s="248">
        <v>199627</v>
      </c>
      <c r="H44" s="243" t="s">
        <v>154</v>
      </c>
      <c r="I44" s="244">
        <v>32</v>
      </c>
      <c r="J44" s="245">
        <v>1</v>
      </c>
      <c r="K44" s="234" t="s">
        <v>94</v>
      </c>
    </row>
    <row r="45" spans="1:11">
      <c r="A45" s="351"/>
      <c r="B45" s="203"/>
      <c r="C45" s="22" t="s">
        <v>114</v>
      </c>
      <c r="D45" s="12" t="s">
        <v>113</v>
      </c>
      <c r="E45" s="13" t="s">
        <v>118</v>
      </c>
      <c r="F45" s="204" t="s">
        <v>114</v>
      </c>
      <c r="G45" s="248">
        <v>199630</v>
      </c>
      <c r="H45" s="243" t="s">
        <v>148</v>
      </c>
      <c r="I45" s="244">
        <v>40</v>
      </c>
      <c r="J45" s="245">
        <v>2.5</v>
      </c>
      <c r="K45" s="234" t="s">
        <v>94</v>
      </c>
    </row>
    <row r="46" spans="1:11">
      <c r="A46" s="351"/>
      <c r="B46" s="205"/>
      <c r="C46" s="146" t="s">
        <v>114</v>
      </c>
      <c r="D46" s="147" t="s">
        <v>113</v>
      </c>
      <c r="E46" s="148" t="s">
        <v>113</v>
      </c>
      <c r="F46" s="194" t="s">
        <v>114</v>
      </c>
      <c r="G46" s="248">
        <v>199631</v>
      </c>
      <c r="H46" s="243" t="s">
        <v>147</v>
      </c>
      <c r="I46" s="244">
        <v>16</v>
      </c>
      <c r="J46" s="245">
        <v>0.5</v>
      </c>
      <c r="K46" s="175" t="s">
        <v>113</v>
      </c>
    </row>
    <row r="47" spans="1:11">
      <c r="A47" s="351"/>
      <c r="B47" s="206" t="s">
        <v>113</v>
      </c>
      <c r="C47" s="303" t="s">
        <v>129</v>
      </c>
      <c r="D47" s="149" t="s">
        <v>133</v>
      </c>
      <c r="E47" s="150" t="s">
        <v>118</v>
      </c>
      <c r="F47" s="207" t="s">
        <v>131</v>
      </c>
      <c r="G47" s="242"/>
      <c r="H47" s="50" t="s">
        <v>129</v>
      </c>
      <c r="I47" s="12" t="s">
        <v>118</v>
      </c>
      <c r="J47" s="51" t="s">
        <v>113</v>
      </c>
      <c r="K47" s="14" t="s">
        <v>114</v>
      </c>
    </row>
    <row r="48" spans="1:11">
      <c r="A48" s="351"/>
      <c r="B48" s="208"/>
      <c r="C48" s="153" t="s">
        <v>37</v>
      </c>
      <c r="D48" s="196" t="s">
        <v>136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51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52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50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101</v>
      </c>
      <c r="I51" s="229">
        <v>32</v>
      </c>
      <c r="J51" s="230">
        <v>2</v>
      </c>
      <c r="K51" s="247" t="s">
        <v>94</v>
      </c>
    </row>
    <row r="52" spans="1:11">
      <c r="A52" s="351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153</v>
      </c>
      <c r="I52" s="268">
        <v>32</v>
      </c>
      <c r="J52" s="177">
        <v>2</v>
      </c>
      <c r="K52" s="271"/>
    </row>
    <row r="53" spans="1:11">
      <c r="A53" s="351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157</v>
      </c>
      <c r="I53" s="180">
        <v>48</v>
      </c>
      <c r="J53" s="180">
        <v>3</v>
      </c>
      <c r="K53" s="257"/>
    </row>
    <row r="54" spans="1:11">
      <c r="A54" s="351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113</v>
      </c>
      <c r="I54" s="264" t="s">
        <v>113</v>
      </c>
      <c r="J54" s="265" t="s">
        <v>113</v>
      </c>
      <c r="K54" s="234" t="s">
        <v>117</v>
      </c>
    </row>
    <row r="55" spans="1:11">
      <c r="A55" s="351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113</v>
      </c>
      <c r="I55" s="264" t="s">
        <v>113</v>
      </c>
      <c r="J55" s="265" t="s">
        <v>113</v>
      </c>
      <c r="K55" s="234" t="s">
        <v>114</v>
      </c>
    </row>
    <row r="56" spans="1:11">
      <c r="A56" s="351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113</v>
      </c>
      <c r="I56" s="264" t="s">
        <v>113</v>
      </c>
      <c r="J56" s="265" t="s">
        <v>113</v>
      </c>
      <c r="K56" s="234" t="s">
        <v>114</v>
      </c>
    </row>
    <row r="57" spans="1:11">
      <c r="A57" s="351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113</v>
      </c>
      <c r="H57" s="263" t="s">
        <v>165</v>
      </c>
      <c r="I57" s="264" t="s">
        <v>113</v>
      </c>
      <c r="J57" s="265" t="s">
        <v>113</v>
      </c>
      <c r="K57" s="234"/>
    </row>
    <row r="58" spans="1:11">
      <c r="A58" s="351"/>
      <c r="B58" s="59"/>
      <c r="C58" s="60"/>
      <c r="D58" s="43"/>
      <c r="E58" s="61"/>
      <c r="F58" s="36"/>
      <c r="G58" s="269" t="s">
        <v>118</v>
      </c>
      <c r="H58" s="263" t="s">
        <v>113</v>
      </c>
      <c r="I58" s="264" t="s">
        <v>113</v>
      </c>
      <c r="J58" s="265" t="s">
        <v>113</v>
      </c>
      <c r="K58" s="234"/>
    </row>
    <row r="59" spans="1:11" ht="15" thickBot="1">
      <c r="A59" s="352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51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90</v>
      </c>
      <c r="I60" s="229">
        <v>16</v>
      </c>
      <c r="J60" s="229">
        <v>1</v>
      </c>
      <c r="K60" s="231" t="s">
        <v>94</v>
      </c>
    </row>
    <row r="61" spans="1:11">
      <c r="A61" s="351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104</v>
      </c>
      <c r="I61" s="264">
        <v>48</v>
      </c>
      <c r="J61" s="265">
        <v>3</v>
      </c>
      <c r="K61" s="234" t="s">
        <v>94</v>
      </c>
    </row>
    <row r="62" spans="1:11">
      <c r="A62" s="351"/>
      <c r="B62" s="21"/>
      <c r="C62" s="151" t="s">
        <v>84</v>
      </c>
      <c r="D62" s="152" t="s">
        <v>85</v>
      </c>
      <c r="E62" s="157">
        <v>3</v>
      </c>
      <c r="F62" s="251" t="s">
        <v>86</v>
      </c>
      <c r="G62" s="262"/>
      <c r="H62" s="266" t="s">
        <v>105</v>
      </c>
      <c r="I62" s="267">
        <v>16</v>
      </c>
      <c r="J62" s="268">
        <v>1</v>
      </c>
      <c r="K62" s="192" t="s">
        <v>93</v>
      </c>
    </row>
    <row r="63" spans="1:11">
      <c r="A63" s="121"/>
      <c r="B63" s="203"/>
      <c r="C63" s="22"/>
      <c r="D63" s="12"/>
      <c r="E63" s="13"/>
      <c r="F63" s="186"/>
      <c r="G63" s="269">
        <v>199173</v>
      </c>
      <c r="H63" s="263" t="s">
        <v>149</v>
      </c>
      <c r="I63" s="264">
        <v>32</v>
      </c>
      <c r="J63" s="265">
        <v>2</v>
      </c>
      <c r="K63" s="234"/>
    </row>
    <row r="64" spans="1:11">
      <c r="A64" s="66"/>
      <c r="B64" s="203">
        <v>199783</v>
      </c>
      <c r="C64" s="22" t="s">
        <v>138</v>
      </c>
      <c r="D64" s="12">
        <v>48</v>
      </c>
      <c r="E64" s="13">
        <v>3</v>
      </c>
      <c r="F64" s="186"/>
      <c r="G64" s="269">
        <v>199621</v>
      </c>
      <c r="H64" s="263" t="s">
        <v>150</v>
      </c>
      <c r="I64" s="264">
        <v>32</v>
      </c>
      <c r="J64" s="265">
        <v>2</v>
      </c>
      <c r="K64" s="234"/>
    </row>
    <row r="65" spans="1:11">
      <c r="A65" s="66"/>
      <c r="B65" s="203">
        <v>199784</v>
      </c>
      <c r="C65" s="22" t="s">
        <v>139</v>
      </c>
      <c r="D65" s="12">
        <v>32</v>
      </c>
      <c r="E65" s="13">
        <v>1</v>
      </c>
      <c r="F65" s="186"/>
      <c r="G65" s="269">
        <v>199622</v>
      </c>
      <c r="H65" s="263" t="s">
        <v>151</v>
      </c>
      <c r="I65" s="264">
        <v>32</v>
      </c>
      <c r="J65" s="265">
        <v>1</v>
      </c>
      <c r="K65" s="234"/>
    </row>
    <row r="66" spans="1:11" ht="16">
      <c r="A66" s="66"/>
      <c r="B66" s="21"/>
      <c r="C66" s="38"/>
      <c r="D66" s="43"/>
      <c r="E66" s="65"/>
      <c r="F66" s="252"/>
      <c r="G66" s="203">
        <v>199641</v>
      </c>
      <c r="H66" s="22" t="s">
        <v>137</v>
      </c>
      <c r="I66" s="12">
        <v>32</v>
      </c>
      <c r="J66" s="13">
        <v>2</v>
      </c>
      <c r="K66" s="186"/>
    </row>
    <row r="67" spans="1:11" ht="15" thickBot="1">
      <c r="A67" s="67"/>
      <c r="B67" s="26"/>
      <c r="C67" s="297" t="s">
        <v>47</v>
      </c>
      <c r="D67" s="53"/>
      <c r="E67" s="54"/>
      <c r="F67" s="187" t="s">
        <v>20</v>
      </c>
      <c r="G67" s="269" t="s">
        <v>118</v>
      </c>
      <c r="H67" s="158" t="s">
        <v>161</v>
      </c>
      <c r="I67" s="180" t="s">
        <v>118</v>
      </c>
      <c r="J67" s="180" t="s">
        <v>117</v>
      </c>
      <c r="K67" s="257"/>
    </row>
    <row r="68" spans="1:11">
      <c r="A68" s="350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102</v>
      </c>
      <c r="I68" s="189">
        <v>16</v>
      </c>
      <c r="J68" s="255">
        <v>1</v>
      </c>
      <c r="K68" s="224" t="s">
        <v>94</v>
      </c>
    </row>
    <row r="69" spans="1:11">
      <c r="A69" s="351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103</v>
      </c>
      <c r="I69" s="166">
        <v>32</v>
      </c>
      <c r="J69" s="167">
        <v>2</v>
      </c>
      <c r="K69" s="164" t="s">
        <v>93</v>
      </c>
    </row>
    <row r="70" spans="1:11">
      <c r="A70" s="351"/>
      <c r="B70" s="106"/>
      <c r="C70" s="308" t="s">
        <v>52</v>
      </c>
      <c r="D70" s="107"/>
      <c r="E70" s="108">
        <v>2</v>
      </c>
      <c r="F70" s="109" t="s">
        <v>32</v>
      </c>
      <c r="G70" s="269" t="s">
        <v>113</v>
      </c>
      <c r="H70" s="168" t="s">
        <v>114</v>
      </c>
      <c r="I70" s="169" t="s">
        <v>113</v>
      </c>
      <c r="J70" s="170" t="s">
        <v>118</v>
      </c>
      <c r="K70" s="226" t="s">
        <v>133</v>
      </c>
    </row>
    <row r="71" spans="1:11">
      <c r="A71" s="351"/>
      <c r="B71" s="106"/>
      <c r="C71" s="308" t="s">
        <v>53</v>
      </c>
      <c r="D71" s="107"/>
      <c r="E71" s="108">
        <v>1</v>
      </c>
      <c r="F71" s="109" t="s">
        <v>32</v>
      </c>
      <c r="G71" s="269" t="s">
        <v>118</v>
      </c>
      <c r="H71" s="171" t="s">
        <v>129</v>
      </c>
      <c r="I71" s="172" t="s">
        <v>118</v>
      </c>
      <c r="J71" s="173" t="s">
        <v>113</v>
      </c>
      <c r="K71" s="164" t="s">
        <v>114</v>
      </c>
    </row>
    <row r="72" spans="1:11">
      <c r="A72" s="351"/>
      <c r="B72" s="21"/>
      <c r="C72" s="38" t="s">
        <v>140</v>
      </c>
      <c r="D72" s="43" t="s">
        <v>113</v>
      </c>
      <c r="E72" s="65" t="s">
        <v>113</v>
      </c>
      <c r="F72" s="36" t="s">
        <v>133</v>
      </c>
      <c r="G72" s="269" t="s">
        <v>117</v>
      </c>
      <c r="H72" s="158" t="s">
        <v>161</v>
      </c>
      <c r="I72" s="180" t="s">
        <v>118</v>
      </c>
      <c r="J72" s="180" t="s">
        <v>123</v>
      </c>
      <c r="K72" s="257"/>
    </row>
    <row r="73" spans="1:11">
      <c r="A73" s="351"/>
      <c r="B73" s="21"/>
      <c r="C73" s="38" t="s">
        <v>114</v>
      </c>
      <c r="D73" s="43" t="s">
        <v>118</v>
      </c>
      <c r="E73" s="65" t="s">
        <v>113</v>
      </c>
      <c r="F73" s="36" t="s">
        <v>117</v>
      </c>
      <c r="G73" s="269" t="s">
        <v>159</v>
      </c>
      <c r="H73" s="158" t="s">
        <v>113</v>
      </c>
      <c r="I73" s="180" t="s">
        <v>118</v>
      </c>
      <c r="J73" s="180" t="s">
        <v>123</v>
      </c>
      <c r="K73" s="257"/>
    </row>
    <row r="74" spans="1:11">
      <c r="A74" s="351"/>
      <c r="B74" s="21"/>
      <c r="C74" s="38" t="s">
        <v>131</v>
      </c>
      <c r="D74" s="43" t="s">
        <v>133</v>
      </c>
      <c r="E74" s="65" t="s">
        <v>117</v>
      </c>
      <c r="F74" s="36" t="s">
        <v>113</v>
      </c>
      <c r="G74" s="269" t="s">
        <v>160</v>
      </c>
      <c r="H74" s="158" t="s">
        <v>129</v>
      </c>
      <c r="I74" s="180" t="s">
        <v>118</v>
      </c>
      <c r="J74" s="180" t="s">
        <v>118</v>
      </c>
      <c r="K74" s="257"/>
    </row>
    <row r="75" spans="1:11" ht="15" thickBot="1">
      <c r="A75" s="352"/>
      <c r="B75" s="21"/>
      <c r="C75" s="38"/>
      <c r="D75" s="43"/>
      <c r="E75" s="65"/>
      <c r="F75" s="36"/>
      <c r="G75" s="269">
        <v>199650</v>
      </c>
      <c r="H75" s="71" t="s">
        <v>158</v>
      </c>
      <c r="I75" s="72">
        <v>24</v>
      </c>
      <c r="J75" s="72">
        <v>1.5</v>
      </c>
      <c r="K75" s="77"/>
    </row>
    <row r="76" spans="1:11">
      <c r="A76" s="66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92.5</v>
      </c>
      <c r="F78" s="82">
        <f>SUM(F4:F77)</f>
        <v>0</v>
      </c>
      <c r="G78" s="79"/>
      <c r="H78" s="80"/>
      <c r="I78" s="81"/>
      <c r="J78" s="83">
        <f>SUM(J4:J77)</f>
        <v>81.5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106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10</v>
      </c>
      <c r="I82" s="116"/>
      <c r="J82" s="116"/>
      <c r="K82" s="99"/>
    </row>
    <row r="83" spans="1:11" ht="13.5" customHeight="1">
      <c r="A83" s="353">
        <v>2</v>
      </c>
      <c r="B83" s="357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54"/>
      <c r="B84" s="358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55"/>
      <c r="B85" s="359"/>
      <c r="C85" s="310" t="s">
        <v>62</v>
      </c>
      <c r="D85" s="106"/>
      <c r="E85" s="159">
        <f>SUM(E22,E70:E71)</f>
        <v>3</v>
      </c>
      <c r="F85" s="106"/>
      <c r="G85" s="106"/>
      <c r="H85" s="106"/>
      <c r="I85" s="116"/>
      <c r="J85" s="116"/>
      <c r="K85" s="94"/>
    </row>
    <row r="86" spans="1:11">
      <c r="A86" s="353">
        <v>3</v>
      </c>
      <c r="B86" s="360" t="s">
        <v>109</v>
      </c>
      <c r="C86" s="70" t="s">
        <v>63</v>
      </c>
      <c r="D86" s="52"/>
      <c r="E86" s="100">
        <f>SUM(E9,E12,E19:E21,E30,E32,E34,E35,E43,E52,E54,E56,E64)</f>
        <v>37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55"/>
      <c r="B87" s="361"/>
      <c r="C87" s="70" t="s">
        <v>65</v>
      </c>
      <c r="D87" s="52"/>
      <c r="E87" s="100">
        <f>SUM(E19,E23,E31,E33,E42,E44,E53,E55,E57,E63,E65)</f>
        <v>11.5</v>
      </c>
      <c r="F87" s="70" t="s">
        <v>13</v>
      </c>
      <c r="G87" s="52"/>
      <c r="H87" s="100">
        <f>6</f>
        <v>6</v>
      </c>
      <c r="I87" s="116"/>
      <c r="J87" s="116" t="s">
        <v>171</v>
      </c>
      <c r="K87" s="94"/>
    </row>
    <row r="88" spans="1:11">
      <c r="A88" s="353" t="s">
        <v>166</v>
      </c>
      <c r="B88" s="356" t="s">
        <v>167</v>
      </c>
      <c r="C88" s="160" t="s">
        <v>168</v>
      </c>
      <c r="D88" s="52"/>
      <c r="E88" s="100" t="s">
        <v>169</v>
      </c>
      <c r="F88" s="160" t="s">
        <v>168</v>
      </c>
      <c r="G88" s="52"/>
      <c r="H88" s="100" t="s">
        <v>170</v>
      </c>
      <c r="I88" s="116"/>
      <c r="J88" s="174" t="s">
        <v>107</v>
      </c>
      <c r="K88" s="94"/>
    </row>
    <row r="89" spans="1:11" ht="13.5" customHeight="1">
      <c r="A89" s="354"/>
      <c r="B89" s="356"/>
      <c r="C89" s="161" t="s">
        <v>168</v>
      </c>
      <c r="D89" s="52"/>
      <c r="E89" s="100" t="s">
        <v>123</v>
      </c>
      <c r="F89" s="161" t="s">
        <v>168</v>
      </c>
      <c r="G89" s="52"/>
      <c r="H89" s="100" t="s">
        <v>113</v>
      </c>
      <c r="I89" s="116"/>
      <c r="J89" s="174" t="s">
        <v>108</v>
      </c>
      <c r="K89" s="94"/>
    </row>
    <row r="90" spans="1:11">
      <c r="A90" s="355"/>
      <c r="B90" s="356"/>
      <c r="C90" s="153" t="s">
        <v>129</v>
      </c>
      <c r="D90" s="52"/>
      <c r="E90" s="100" t="s">
        <v>118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85.5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 ht="15" thickBot="1">
      <c r="A95" s="93"/>
      <c r="B95" s="94"/>
      <c r="C95" s="114"/>
      <c r="D95" s="94"/>
      <c r="E95" s="94"/>
      <c r="F95" s="94"/>
      <c r="G95" s="94"/>
      <c r="H95" s="95"/>
      <c r="I95" s="94"/>
      <c r="J95" s="94"/>
    </row>
    <row r="96" spans="1:11">
      <c r="A96" s="311" t="s">
        <v>56</v>
      </c>
      <c r="B96" s="312"/>
      <c r="C96" s="341" t="s">
        <v>187</v>
      </c>
      <c r="D96" s="342"/>
      <c r="E96" s="343"/>
      <c r="F96" s="341" t="s">
        <v>188</v>
      </c>
      <c r="G96" s="342"/>
      <c r="H96" s="343"/>
      <c r="I96" s="344" t="s">
        <v>189</v>
      </c>
      <c r="J96" s="344"/>
      <c r="K96" s="345"/>
    </row>
    <row r="97" spans="1:11" ht="26">
      <c r="A97" s="313">
        <v>1</v>
      </c>
      <c r="B97" s="97" t="s">
        <v>190</v>
      </c>
      <c r="C97" s="314" t="s">
        <v>57</v>
      </c>
      <c r="D97" s="97">
        <f>SUM(D40:D41,D48:D49,D56:D57,D64:D65)</f>
        <v>252</v>
      </c>
      <c r="E97" s="98">
        <f>SUM(E40:E41,E48:E50,E56:E57,E64:E65)</f>
        <v>15.5</v>
      </c>
      <c r="F97" s="315" t="s">
        <v>58</v>
      </c>
      <c r="G97" s="316">
        <f>SUM(D42:D44,D72,D80)</f>
        <v>72</v>
      </c>
      <c r="H97" s="317">
        <f>SUM(E42:E44,E72,E80)</f>
        <v>3.5</v>
      </c>
      <c r="I97" s="346" t="s">
        <v>191</v>
      </c>
      <c r="J97" s="347"/>
      <c r="K97" s="348"/>
    </row>
    <row r="98" spans="1:11">
      <c r="A98" s="333">
        <v>2</v>
      </c>
      <c r="B98" s="349" t="s">
        <v>59</v>
      </c>
      <c r="C98" s="318"/>
      <c r="D98" s="318"/>
      <c r="E98" s="318"/>
      <c r="F98" s="319" t="s">
        <v>60</v>
      </c>
      <c r="G98" s="318"/>
      <c r="H98" s="320">
        <f>SUM(E51,E81,E87:E89,E91)</f>
        <v>98</v>
      </c>
      <c r="I98" s="337"/>
      <c r="J98" s="337"/>
      <c r="K98" s="338"/>
    </row>
    <row r="99" spans="1:11" ht="26">
      <c r="A99" s="333"/>
      <c r="B99" s="334"/>
      <c r="C99" s="321"/>
      <c r="D99" s="322"/>
      <c r="E99" s="322"/>
      <c r="F99" s="323" t="s">
        <v>201</v>
      </c>
      <c r="G99" s="322"/>
      <c r="H99" s="322"/>
      <c r="I99" s="337"/>
      <c r="J99" s="337"/>
      <c r="K99" s="338"/>
    </row>
    <row r="100" spans="1:11">
      <c r="A100" s="333">
        <v>3</v>
      </c>
      <c r="B100" s="334" t="s">
        <v>193</v>
      </c>
      <c r="C100" s="324" t="s">
        <v>194</v>
      </c>
      <c r="D100" s="325"/>
      <c r="E100" s="326">
        <f>SUM(E45)</f>
        <v>0</v>
      </c>
      <c r="F100" s="327" t="s">
        <v>195</v>
      </c>
      <c r="G100" s="328"/>
      <c r="H100" s="328"/>
      <c r="I100" s="335"/>
      <c r="J100" s="335"/>
      <c r="K100" s="336"/>
    </row>
    <row r="101" spans="1:11" ht="26">
      <c r="A101" s="333"/>
      <c r="B101" s="334"/>
      <c r="C101" s="324" t="s">
        <v>202</v>
      </c>
      <c r="D101" s="325"/>
      <c r="E101" s="326"/>
      <c r="F101" s="329" t="s">
        <v>203</v>
      </c>
      <c r="G101" s="52"/>
      <c r="H101" s="100"/>
      <c r="I101" s="337"/>
      <c r="J101" s="337"/>
      <c r="K101" s="338"/>
    </row>
    <row r="102" spans="1:11" ht="15" thickBot="1">
      <c r="A102" s="330" t="s">
        <v>66</v>
      </c>
      <c r="B102" s="331">
        <v>140</v>
      </c>
      <c r="C102" s="332">
        <f>24+10+3+32+15</f>
        <v>84</v>
      </c>
      <c r="D102" s="332"/>
      <c r="E102" s="331">
        <f>SUM(E97:E100)</f>
        <v>15.5</v>
      </c>
      <c r="F102" s="332">
        <f>18+2+18+18</f>
        <v>56</v>
      </c>
      <c r="G102" s="332"/>
      <c r="H102" s="331">
        <f>SUM(H97:H101)</f>
        <v>101.5</v>
      </c>
      <c r="I102" s="339"/>
      <c r="J102" s="339"/>
      <c r="K102" s="340"/>
    </row>
    <row r="103" spans="1:11">
      <c r="A103" s="93"/>
      <c r="B103" s="94"/>
      <c r="C103" s="114"/>
      <c r="D103" s="94"/>
      <c r="E103" s="94"/>
      <c r="F103" s="94"/>
      <c r="G103" s="94"/>
      <c r="H103" s="95"/>
      <c r="I103" s="94"/>
      <c r="J103" s="94"/>
      <c r="K103" s="94"/>
    </row>
    <row r="104" spans="1:11">
      <c r="A104" s="93"/>
      <c r="B104" s="94"/>
      <c r="C104" s="114"/>
      <c r="D104" s="94"/>
      <c r="E104" s="94"/>
      <c r="F104" s="94" t="s">
        <v>198</v>
      </c>
      <c r="G104" s="94"/>
      <c r="H104" s="95" t="s">
        <v>199</v>
      </c>
      <c r="I104" s="94"/>
      <c r="J104" s="94"/>
      <c r="K104" s="94" t="s">
        <v>200</v>
      </c>
    </row>
    <row r="105" spans="1:11">
      <c r="A105" s="93"/>
      <c r="B105" s="94"/>
      <c r="C105" s="114"/>
      <c r="D105" s="94"/>
      <c r="E105" s="94"/>
      <c r="F105" s="95"/>
      <c r="G105" s="94"/>
      <c r="H105" s="95"/>
      <c r="I105" s="94"/>
      <c r="J105" s="94"/>
    </row>
  </sheetData>
  <mergeCells count="30">
    <mergeCell ref="A1:K1"/>
    <mergeCell ref="A2:A3"/>
    <mergeCell ref="B2:F2"/>
    <mergeCell ref="G2:K2"/>
    <mergeCell ref="A4:A14"/>
    <mergeCell ref="A68:A75"/>
    <mergeCell ref="A83:A85"/>
    <mergeCell ref="B88:B90"/>
    <mergeCell ref="A88:A90"/>
    <mergeCell ref="A15:A27"/>
    <mergeCell ref="B83:B85"/>
    <mergeCell ref="A86:A87"/>
    <mergeCell ref="B86:B87"/>
    <mergeCell ref="A28:A38"/>
    <mergeCell ref="A39:A50"/>
    <mergeCell ref="A51:A59"/>
    <mergeCell ref="A60:A62"/>
    <mergeCell ref="C96:E96"/>
    <mergeCell ref="F96:H96"/>
    <mergeCell ref="I96:K96"/>
    <mergeCell ref="I97:K97"/>
    <mergeCell ref="A98:A99"/>
    <mergeCell ref="B98:B99"/>
    <mergeCell ref="I98:K98"/>
    <mergeCell ref="I99:K99"/>
    <mergeCell ref="A100:A101"/>
    <mergeCell ref="B100:B101"/>
    <mergeCell ref="I100:K100"/>
    <mergeCell ref="I101:K101"/>
    <mergeCell ref="I102:K102"/>
  </mergeCells>
  <phoneticPr fontId="2" type="halfwidthKatakana" alignment="noControl"/>
  <pageMargins left="0.7" right="0.7" top="0.75" bottom="0.75" header="0.3" footer="0.3"/>
  <pageSetup paperSize="9" orientation="portrait"/>
  <ignoredErrors>
    <ignoredError sqref="H82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A77" workbookViewId="0">
      <selection activeCell="F109" sqref="F109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62" t="s">
        <v>172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ht="15">
      <c r="A2" s="363" t="s">
        <v>0</v>
      </c>
      <c r="B2" s="365" t="s">
        <v>1</v>
      </c>
      <c r="C2" s="366"/>
      <c r="D2" s="366"/>
      <c r="E2" s="366"/>
      <c r="F2" s="367"/>
      <c r="G2" s="368" t="s">
        <v>2</v>
      </c>
      <c r="H2" s="369"/>
      <c r="I2" s="369"/>
      <c r="J2" s="369"/>
      <c r="K2" s="370"/>
    </row>
    <row r="3" spans="1:11" ht="16" thickBot="1">
      <c r="A3" s="36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50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92</v>
      </c>
      <c r="I4" s="216">
        <v>32</v>
      </c>
      <c r="J4" s="217">
        <v>2</v>
      </c>
      <c r="K4" s="218" t="s">
        <v>93</v>
      </c>
    </row>
    <row r="5" spans="1:11">
      <c r="A5" s="351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87</v>
      </c>
      <c r="I5" s="16">
        <v>32</v>
      </c>
      <c r="J5" s="17">
        <v>2</v>
      </c>
      <c r="K5" s="219" t="s">
        <v>74</v>
      </c>
    </row>
    <row r="6" spans="1:11">
      <c r="A6" s="351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173</v>
      </c>
      <c r="H6" s="284" t="s">
        <v>114</v>
      </c>
      <c r="I6" s="16" t="s">
        <v>174</v>
      </c>
      <c r="J6" s="17" t="s">
        <v>175</v>
      </c>
      <c r="K6" s="219" t="s">
        <v>113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1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51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51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51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371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71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52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50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142</v>
      </c>
      <c r="I15" s="230" t="s">
        <v>141</v>
      </c>
      <c r="J15" s="277">
        <v>2</v>
      </c>
      <c r="K15" s="247"/>
    </row>
    <row r="16" spans="1:11">
      <c r="A16" s="351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88</v>
      </c>
      <c r="I16" s="232">
        <v>54</v>
      </c>
      <c r="J16" s="232">
        <v>3</v>
      </c>
      <c r="K16" s="175" t="s">
        <v>94</v>
      </c>
    </row>
    <row r="17" spans="1:11">
      <c r="A17" s="351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89</v>
      </c>
      <c r="I17" s="236">
        <v>48</v>
      </c>
      <c r="J17" s="236">
        <v>2</v>
      </c>
      <c r="K17" s="164" t="s">
        <v>93</v>
      </c>
    </row>
    <row r="18" spans="1:11">
      <c r="A18" s="351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116</v>
      </c>
      <c r="I18" s="128">
        <v>32</v>
      </c>
      <c r="J18" s="129">
        <v>2</v>
      </c>
      <c r="K18" s="175" t="s">
        <v>94</v>
      </c>
    </row>
    <row r="19" spans="1:11">
      <c r="A19" s="351"/>
      <c r="B19" s="21" t="s">
        <v>178</v>
      </c>
      <c r="C19" s="127" t="s">
        <v>123</v>
      </c>
      <c r="D19" s="128" t="s">
        <v>178</v>
      </c>
      <c r="E19" s="129" t="s">
        <v>178</v>
      </c>
      <c r="F19" s="25" t="s">
        <v>113</v>
      </c>
      <c r="G19" s="227"/>
      <c r="H19" s="286" t="s">
        <v>90</v>
      </c>
      <c r="I19" s="232">
        <v>16</v>
      </c>
      <c r="J19" s="232">
        <v>1</v>
      </c>
      <c r="K19" s="175" t="s">
        <v>94</v>
      </c>
    </row>
    <row r="20" spans="1:11">
      <c r="A20" s="351"/>
      <c r="B20" s="37"/>
      <c r="C20" s="38" t="s">
        <v>111</v>
      </c>
      <c r="D20" s="39" t="s">
        <v>111</v>
      </c>
      <c r="E20" s="40" t="s">
        <v>119</v>
      </c>
      <c r="F20" s="36" t="s">
        <v>113</v>
      </c>
      <c r="G20" s="248"/>
      <c r="H20" s="286" t="s">
        <v>113</v>
      </c>
      <c r="I20" s="245" t="s">
        <v>113</v>
      </c>
      <c r="J20" s="278" t="s">
        <v>113</v>
      </c>
      <c r="K20" s="175" t="s">
        <v>113</v>
      </c>
    </row>
    <row r="21" spans="1:11">
      <c r="A21" s="351"/>
      <c r="B21" s="37"/>
      <c r="C21" s="38" t="s">
        <v>120</v>
      </c>
      <c r="D21" s="39">
        <v>80</v>
      </c>
      <c r="E21" s="40">
        <v>4</v>
      </c>
      <c r="F21" s="36" t="s">
        <v>11</v>
      </c>
      <c r="G21" s="248"/>
      <c r="H21" s="286" t="s">
        <v>113</v>
      </c>
      <c r="I21" s="245" t="s">
        <v>113</v>
      </c>
      <c r="J21" s="278" t="s">
        <v>113</v>
      </c>
      <c r="K21" s="175" t="s">
        <v>113</v>
      </c>
    </row>
    <row r="22" spans="1:11">
      <c r="A22" s="351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91</v>
      </c>
      <c r="I22" s="238">
        <v>32</v>
      </c>
      <c r="J22" s="16">
        <v>2</v>
      </c>
      <c r="K22" s="18" t="s">
        <v>74</v>
      </c>
    </row>
    <row r="23" spans="1:11" ht="16">
      <c r="A23" s="351"/>
      <c r="B23" s="21" t="s">
        <v>174</v>
      </c>
      <c r="C23" s="127" t="s">
        <v>114</v>
      </c>
      <c r="D23" s="128" t="s">
        <v>183</v>
      </c>
      <c r="E23" s="129" t="s">
        <v>173</v>
      </c>
      <c r="F23" s="36" t="s">
        <v>123</v>
      </c>
      <c r="G23" s="21">
        <v>199639</v>
      </c>
      <c r="H23" s="127" t="s">
        <v>122</v>
      </c>
      <c r="I23" s="128" t="s">
        <v>121</v>
      </c>
      <c r="J23" s="129">
        <v>3</v>
      </c>
      <c r="K23" s="36" t="s">
        <v>11</v>
      </c>
    </row>
    <row r="24" spans="1:11">
      <c r="A24" s="351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113</v>
      </c>
      <c r="I24" s="235" t="s">
        <v>177</v>
      </c>
      <c r="J24" s="278" t="s">
        <v>173</v>
      </c>
      <c r="K24" s="279" t="s">
        <v>131</v>
      </c>
    </row>
    <row r="25" spans="1:11">
      <c r="A25" s="351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114</v>
      </c>
      <c r="I25" s="238" t="s">
        <v>178</v>
      </c>
      <c r="J25" s="16" t="s">
        <v>173</v>
      </c>
      <c r="K25" s="18" t="s">
        <v>131</v>
      </c>
    </row>
    <row r="26" spans="1:11">
      <c r="A26" s="351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113</v>
      </c>
      <c r="H26" s="286" t="s">
        <v>114</v>
      </c>
      <c r="I26" s="245" t="s">
        <v>123</v>
      </c>
      <c r="J26" s="278" t="s">
        <v>113</v>
      </c>
      <c r="K26" s="175" t="s">
        <v>113</v>
      </c>
    </row>
    <row r="27" spans="1:11" ht="15" thickBot="1">
      <c r="A27" s="352"/>
      <c r="B27" s="26"/>
      <c r="C27" s="297" t="s">
        <v>118</v>
      </c>
      <c r="D27" s="41" t="s">
        <v>111</v>
      </c>
      <c r="E27" s="41" t="s">
        <v>119</v>
      </c>
      <c r="F27" s="42" t="s">
        <v>111</v>
      </c>
      <c r="G27" s="280" t="s">
        <v>145</v>
      </c>
      <c r="H27" s="289" t="s">
        <v>129</v>
      </c>
      <c r="I27" s="69" t="s">
        <v>146</v>
      </c>
      <c r="J27" s="281" t="s">
        <v>118</v>
      </c>
      <c r="K27" s="282" t="s">
        <v>123</v>
      </c>
    </row>
    <row r="28" spans="1:11">
      <c r="A28" s="350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95</v>
      </c>
      <c r="I28" s="229">
        <v>68</v>
      </c>
      <c r="J28" s="230">
        <v>3</v>
      </c>
      <c r="K28" s="231" t="s">
        <v>94</v>
      </c>
    </row>
    <row r="29" spans="1:11">
      <c r="A29" s="351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114</v>
      </c>
      <c r="I29" s="232" t="s">
        <v>123</v>
      </c>
      <c r="J29" s="233" t="s">
        <v>118</v>
      </c>
      <c r="K29" s="234" t="s">
        <v>113</v>
      </c>
    </row>
    <row r="30" spans="1:11">
      <c r="A30" s="351"/>
      <c r="B30" s="21">
        <v>199654</v>
      </c>
      <c r="C30" s="87" t="s">
        <v>127</v>
      </c>
      <c r="D30" s="126">
        <v>48</v>
      </c>
      <c r="E30" s="134">
        <v>3</v>
      </c>
      <c r="F30" s="184" t="s">
        <v>128</v>
      </c>
      <c r="G30" s="191"/>
      <c r="H30" s="286" t="s">
        <v>97</v>
      </c>
      <c r="I30" s="232">
        <v>40</v>
      </c>
      <c r="J30" s="235">
        <v>2.5</v>
      </c>
      <c r="K30" s="234" t="s">
        <v>94</v>
      </c>
    </row>
    <row r="31" spans="1:11">
      <c r="A31" s="351"/>
      <c r="B31" s="136">
        <v>199655</v>
      </c>
      <c r="C31" s="301" t="s">
        <v>124</v>
      </c>
      <c r="D31" s="137">
        <v>32</v>
      </c>
      <c r="E31" s="140">
        <v>1</v>
      </c>
      <c r="F31" s="135" t="s">
        <v>126</v>
      </c>
      <c r="G31" s="191"/>
      <c r="H31" s="287" t="s">
        <v>98</v>
      </c>
      <c r="I31" s="236">
        <v>32</v>
      </c>
      <c r="J31" s="237">
        <v>1</v>
      </c>
      <c r="K31" s="192" t="s">
        <v>93</v>
      </c>
    </row>
    <row r="32" spans="1:11">
      <c r="A32" s="351"/>
      <c r="B32" s="21"/>
      <c r="C32" s="87" t="s">
        <v>125</v>
      </c>
      <c r="D32" s="126">
        <v>64</v>
      </c>
      <c r="E32" s="134">
        <v>4</v>
      </c>
      <c r="F32" s="184" t="s">
        <v>11</v>
      </c>
      <c r="G32" s="193"/>
      <c r="H32" s="111" t="s">
        <v>99</v>
      </c>
      <c r="I32" s="238">
        <v>16</v>
      </c>
      <c r="J32" s="16">
        <v>1</v>
      </c>
      <c r="K32" s="219" t="s">
        <v>15</v>
      </c>
    </row>
    <row r="33" spans="1:11">
      <c r="A33" s="351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113</v>
      </c>
      <c r="I33" s="245" t="s">
        <v>113</v>
      </c>
      <c r="J33" s="278" t="s">
        <v>113</v>
      </c>
      <c r="K33" s="175" t="s">
        <v>113</v>
      </c>
    </row>
    <row r="34" spans="1:11">
      <c r="A34" s="351"/>
      <c r="B34" s="45"/>
      <c r="C34" s="22" t="s">
        <v>96</v>
      </c>
      <c r="D34" s="12">
        <v>48</v>
      </c>
      <c r="E34" s="13">
        <v>3</v>
      </c>
      <c r="F34" s="45" t="s">
        <v>164</v>
      </c>
      <c r="G34" s="248"/>
      <c r="H34" s="286" t="s">
        <v>113</v>
      </c>
      <c r="I34" s="245" t="s">
        <v>113</v>
      </c>
      <c r="J34" s="278" t="s">
        <v>113</v>
      </c>
      <c r="K34" s="175" t="s">
        <v>113</v>
      </c>
    </row>
    <row r="35" spans="1:11" ht="15" thickBot="1">
      <c r="A35" s="351"/>
      <c r="B35" s="45">
        <v>199628</v>
      </c>
      <c r="C35" s="22" t="s">
        <v>163</v>
      </c>
      <c r="D35" s="12">
        <v>32</v>
      </c>
      <c r="E35" s="13">
        <v>2</v>
      </c>
      <c r="F35" s="45" t="s">
        <v>164</v>
      </c>
      <c r="G35" s="272">
        <v>199629</v>
      </c>
      <c r="H35" s="291" t="s">
        <v>152</v>
      </c>
      <c r="I35" s="273">
        <v>48</v>
      </c>
      <c r="J35" s="274">
        <v>3</v>
      </c>
      <c r="K35" s="275"/>
    </row>
    <row r="36" spans="1:11">
      <c r="A36" s="351"/>
      <c r="B36" s="45" t="s">
        <v>130</v>
      </c>
      <c r="C36" s="22" t="s">
        <v>114</v>
      </c>
      <c r="D36" s="12" t="s">
        <v>118</v>
      </c>
      <c r="E36" s="13" t="s">
        <v>113</v>
      </c>
      <c r="F36" s="186" t="s">
        <v>114</v>
      </c>
      <c r="G36" s="269">
        <v>199648</v>
      </c>
      <c r="H36" s="263" t="s">
        <v>156</v>
      </c>
      <c r="I36" s="264">
        <v>48</v>
      </c>
      <c r="J36" s="265">
        <v>3</v>
      </c>
      <c r="K36" s="234"/>
    </row>
    <row r="37" spans="1:11">
      <c r="A37" s="351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52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50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100</v>
      </c>
      <c r="I39" s="229">
        <v>64</v>
      </c>
      <c r="J39" s="241">
        <v>3</v>
      </c>
      <c r="K39" s="231" t="s">
        <v>94</v>
      </c>
    </row>
    <row r="40" spans="1:11">
      <c r="A40" s="351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114</v>
      </c>
      <c r="I40" s="244" t="s">
        <v>118</v>
      </c>
      <c r="J40" s="245" t="s">
        <v>118</v>
      </c>
      <c r="K40" s="234" t="s">
        <v>162</v>
      </c>
    </row>
    <row r="41" spans="1:11">
      <c r="A41" s="351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90</v>
      </c>
      <c r="I41" s="232">
        <v>16</v>
      </c>
      <c r="J41" s="232">
        <v>1</v>
      </c>
      <c r="K41" s="234" t="s">
        <v>94</v>
      </c>
    </row>
    <row r="42" spans="1:11" ht="17" thickBot="1">
      <c r="A42" s="351"/>
      <c r="B42" s="203" t="s">
        <v>184</v>
      </c>
      <c r="C42" s="22" t="s">
        <v>178</v>
      </c>
      <c r="D42" s="12" t="s">
        <v>173</v>
      </c>
      <c r="E42" s="13" t="s">
        <v>176</v>
      </c>
      <c r="F42" s="204" t="s">
        <v>113</v>
      </c>
      <c r="G42" s="203">
        <v>199653</v>
      </c>
      <c r="H42" s="22" t="s">
        <v>132</v>
      </c>
      <c r="I42" s="12">
        <v>48</v>
      </c>
      <c r="J42" s="13">
        <v>3</v>
      </c>
      <c r="K42" s="204" t="s">
        <v>113</v>
      </c>
    </row>
    <row r="43" spans="1:11">
      <c r="A43" s="351"/>
      <c r="B43" s="203"/>
      <c r="C43" s="22" t="s">
        <v>179</v>
      </c>
      <c r="D43" s="12">
        <v>48</v>
      </c>
      <c r="E43" s="13">
        <v>3</v>
      </c>
      <c r="F43" s="204" t="s">
        <v>114</v>
      </c>
      <c r="G43" s="248">
        <v>199626</v>
      </c>
      <c r="H43" s="243" t="s">
        <v>155</v>
      </c>
      <c r="I43" s="244">
        <v>24</v>
      </c>
      <c r="J43" s="245">
        <v>1.5</v>
      </c>
      <c r="K43" s="231" t="s">
        <v>94</v>
      </c>
    </row>
    <row r="44" spans="1:11">
      <c r="A44" s="351"/>
      <c r="B44" s="203"/>
      <c r="C44" s="22" t="s">
        <v>180</v>
      </c>
      <c r="D44" s="12">
        <v>32</v>
      </c>
      <c r="E44" s="13">
        <v>1</v>
      </c>
      <c r="F44" s="204" t="s">
        <v>114</v>
      </c>
      <c r="G44" s="248">
        <v>199627</v>
      </c>
      <c r="H44" s="243" t="s">
        <v>154</v>
      </c>
      <c r="I44" s="244">
        <v>32</v>
      </c>
      <c r="J44" s="245">
        <v>1</v>
      </c>
      <c r="K44" s="234" t="s">
        <v>94</v>
      </c>
    </row>
    <row r="45" spans="1:11">
      <c r="A45" s="351"/>
      <c r="B45" s="203"/>
      <c r="C45" s="22" t="s">
        <v>114</v>
      </c>
      <c r="D45" s="12" t="s">
        <v>113</v>
      </c>
      <c r="E45" s="13" t="s">
        <v>118</v>
      </c>
      <c r="F45" s="204" t="s">
        <v>114</v>
      </c>
      <c r="G45" s="248">
        <v>199630</v>
      </c>
      <c r="H45" s="243" t="s">
        <v>148</v>
      </c>
      <c r="I45" s="244">
        <v>40</v>
      </c>
      <c r="J45" s="245">
        <v>2.5</v>
      </c>
      <c r="K45" s="234" t="s">
        <v>94</v>
      </c>
    </row>
    <row r="46" spans="1:11">
      <c r="A46" s="351"/>
      <c r="B46" s="205"/>
      <c r="C46" s="146" t="s">
        <v>114</v>
      </c>
      <c r="D46" s="147" t="s">
        <v>113</v>
      </c>
      <c r="E46" s="148" t="s">
        <v>113</v>
      </c>
      <c r="F46" s="194" t="s">
        <v>114</v>
      </c>
      <c r="G46" s="248">
        <v>199631</v>
      </c>
      <c r="H46" s="243" t="s">
        <v>147</v>
      </c>
      <c r="I46" s="244">
        <v>16</v>
      </c>
      <c r="J46" s="245">
        <v>0.5</v>
      </c>
      <c r="K46" s="175" t="s">
        <v>113</v>
      </c>
    </row>
    <row r="47" spans="1:11">
      <c r="A47" s="351"/>
      <c r="B47" s="206" t="s">
        <v>113</v>
      </c>
      <c r="C47" s="303" t="s">
        <v>129</v>
      </c>
      <c r="D47" s="149" t="s">
        <v>133</v>
      </c>
      <c r="E47" s="150" t="s">
        <v>118</v>
      </c>
      <c r="F47" s="207" t="s">
        <v>131</v>
      </c>
      <c r="G47" s="242"/>
      <c r="H47" s="50" t="s">
        <v>129</v>
      </c>
      <c r="I47" s="12" t="s">
        <v>118</v>
      </c>
      <c r="J47" s="51" t="s">
        <v>113</v>
      </c>
      <c r="K47" s="14" t="s">
        <v>114</v>
      </c>
    </row>
    <row r="48" spans="1:11">
      <c r="A48" s="351"/>
      <c r="B48" s="208"/>
      <c r="C48" s="153" t="s">
        <v>37</v>
      </c>
      <c r="D48" s="196" t="s">
        <v>136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51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52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50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101</v>
      </c>
      <c r="I51" s="229">
        <v>32</v>
      </c>
      <c r="J51" s="230">
        <v>2</v>
      </c>
      <c r="K51" s="247" t="s">
        <v>94</v>
      </c>
    </row>
    <row r="52" spans="1:11">
      <c r="A52" s="351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153</v>
      </c>
      <c r="I52" s="268">
        <v>32</v>
      </c>
      <c r="J52" s="177">
        <v>2</v>
      </c>
      <c r="K52" s="271"/>
    </row>
    <row r="53" spans="1:11">
      <c r="A53" s="351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157</v>
      </c>
      <c r="I53" s="180">
        <v>48</v>
      </c>
      <c r="J53" s="180">
        <v>3</v>
      </c>
      <c r="K53" s="257"/>
    </row>
    <row r="54" spans="1:11">
      <c r="A54" s="351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113</v>
      </c>
      <c r="I54" s="264" t="s">
        <v>113</v>
      </c>
      <c r="J54" s="265" t="s">
        <v>113</v>
      </c>
      <c r="K54" s="234" t="s">
        <v>117</v>
      </c>
    </row>
    <row r="55" spans="1:11">
      <c r="A55" s="351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113</v>
      </c>
      <c r="I55" s="264" t="s">
        <v>113</v>
      </c>
      <c r="J55" s="265" t="s">
        <v>113</v>
      </c>
      <c r="K55" s="234" t="s">
        <v>114</v>
      </c>
    </row>
    <row r="56" spans="1:11">
      <c r="A56" s="351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113</v>
      </c>
      <c r="I56" s="264" t="s">
        <v>113</v>
      </c>
      <c r="J56" s="265" t="s">
        <v>113</v>
      </c>
      <c r="K56" s="234" t="s">
        <v>114</v>
      </c>
    </row>
    <row r="57" spans="1:11">
      <c r="A57" s="351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113</v>
      </c>
      <c r="H57" s="263" t="s">
        <v>165</v>
      </c>
      <c r="I57" s="264" t="s">
        <v>113</v>
      </c>
      <c r="J57" s="265" t="s">
        <v>113</v>
      </c>
      <c r="K57" s="234"/>
    </row>
    <row r="58" spans="1:11">
      <c r="A58" s="351"/>
      <c r="B58" s="59"/>
      <c r="C58" s="60"/>
      <c r="D58" s="43"/>
      <c r="E58" s="61"/>
      <c r="F58" s="36"/>
      <c r="G58" s="269" t="s">
        <v>118</v>
      </c>
      <c r="H58" s="263" t="s">
        <v>113</v>
      </c>
      <c r="I58" s="264" t="s">
        <v>113</v>
      </c>
      <c r="J58" s="265" t="s">
        <v>113</v>
      </c>
      <c r="K58" s="234"/>
    </row>
    <row r="59" spans="1:11" ht="15" thickBot="1">
      <c r="A59" s="352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51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90</v>
      </c>
      <c r="I60" s="229">
        <v>16</v>
      </c>
      <c r="J60" s="229">
        <v>1</v>
      </c>
      <c r="K60" s="231" t="s">
        <v>94</v>
      </c>
    </row>
    <row r="61" spans="1:11">
      <c r="A61" s="351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104</v>
      </c>
      <c r="I61" s="264">
        <v>48</v>
      </c>
      <c r="J61" s="265">
        <v>3</v>
      </c>
      <c r="K61" s="234" t="s">
        <v>94</v>
      </c>
    </row>
    <row r="62" spans="1:11">
      <c r="A62" s="351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105</v>
      </c>
      <c r="I62" s="267">
        <v>16</v>
      </c>
      <c r="J62" s="268">
        <v>1</v>
      </c>
      <c r="K62" s="192" t="s">
        <v>93</v>
      </c>
    </row>
    <row r="63" spans="1:11">
      <c r="A63" s="178"/>
      <c r="B63" s="203" t="s">
        <v>185</v>
      </c>
      <c r="C63" s="22" t="s">
        <v>186</v>
      </c>
      <c r="D63" s="12" t="s">
        <v>176</v>
      </c>
      <c r="E63" s="13" t="s">
        <v>178</v>
      </c>
      <c r="F63" s="186"/>
      <c r="G63" s="269">
        <v>199173</v>
      </c>
      <c r="H63" s="263" t="s">
        <v>149</v>
      </c>
      <c r="I63" s="264">
        <v>32</v>
      </c>
      <c r="J63" s="265">
        <v>2</v>
      </c>
      <c r="K63" s="234"/>
    </row>
    <row r="64" spans="1:11">
      <c r="A64" s="178"/>
      <c r="B64" s="203" t="s">
        <v>173</v>
      </c>
      <c r="C64" s="22" t="s">
        <v>181</v>
      </c>
      <c r="D64" s="12">
        <v>48</v>
      </c>
      <c r="E64" s="13">
        <v>3</v>
      </c>
      <c r="F64" s="186"/>
      <c r="G64" s="269">
        <v>199621</v>
      </c>
      <c r="H64" s="263" t="s">
        <v>150</v>
      </c>
      <c r="I64" s="264">
        <v>32</v>
      </c>
      <c r="J64" s="265">
        <v>2</v>
      </c>
      <c r="K64" s="234"/>
    </row>
    <row r="65" spans="1:11">
      <c r="A65" s="178"/>
      <c r="B65" s="203" t="s">
        <v>174</v>
      </c>
      <c r="C65" s="22" t="s">
        <v>182</v>
      </c>
      <c r="D65" s="12">
        <v>32</v>
      </c>
      <c r="E65" s="13">
        <v>1</v>
      </c>
      <c r="F65" s="186"/>
      <c r="G65" s="269">
        <v>199622</v>
      </c>
      <c r="H65" s="263" t="s">
        <v>151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137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118</v>
      </c>
      <c r="H67" s="158" t="s">
        <v>161</v>
      </c>
      <c r="I67" s="180" t="s">
        <v>118</v>
      </c>
      <c r="J67" s="180" t="s">
        <v>117</v>
      </c>
      <c r="K67" s="257"/>
    </row>
    <row r="68" spans="1:11">
      <c r="A68" s="350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102</v>
      </c>
      <c r="I68" s="189">
        <v>16</v>
      </c>
      <c r="J68" s="255">
        <v>1</v>
      </c>
      <c r="K68" s="224" t="s">
        <v>94</v>
      </c>
    </row>
    <row r="69" spans="1:11">
      <c r="A69" s="351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103</v>
      </c>
      <c r="I69" s="166">
        <v>32</v>
      </c>
      <c r="J69" s="167">
        <v>2</v>
      </c>
      <c r="K69" s="164" t="s">
        <v>93</v>
      </c>
    </row>
    <row r="70" spans="1:11">
      <c r="A70" s="351"/>
      <c r="B70" s="106"/>
      <c r="C70" s="308" t="s">
        <v>52</v>
      </c>
      <c r="D70" s="107"/>
      <c r="E70" s="108">
        <v>2</v>
      </c>
      <c r="F70" s="109" t="s">
        <v>32</v>
      </c>
      <c r="G70" s="269" t="s">
        <v>113</v>
      </c>
      <c r="H70" s="168" t="s">
        <v>114</v>
      </c>
      <c r="I70" s="169" t="s">
        <v>113</v>
      </c>
      <c r="J70" s="170" t="s">
        <v>118</v>
      </c>
      <c r="K70" s="226" t="s">
        <v>133</v>
      </c>
    </row>
    <row r="71" spans="1:11">
      <c r="A71" s="351"/>
      <c r="B71" s="106"/>
      <c r="C71" s="308" t="s">
        <v>53</v>
      </c>
      <c r="D71" s="107"/>
      <c r="E71" s="108">
        <v>1</v>
      </c>
      <c r="F71" s="109" t="s">
        <v>32</v>
      </c>
      <c r="G71" s="269" t="s">
        <v>118</v>
      </c>
      <c r="H71" s="171" t="s">
        <v>129</v>
      </c>
      <c r="I71" s="172" t="s">
        <v>118</v>
      </c>
      <c r="J71" s="173" t="s">
        <v>113</v>
      </c>
      <c r="K71" s="164" t="s">
        <v>114</v>
      </c>
    </row>
    <row r="72" spans="1:11">
      <c r="A72" s="351"/>
      <c r="B72" s="21"/>
      <c r="C72" s="38" t="s">
        <v>140</v>
      </c>
      <c r="D72" s="43" t="s">
        <v>113</v>
      </c>
      <c r="E72" s="65" t="s">
        <v>113</v>
      </c>
      <c r="F72" s="36" t="s">
        <v>133</v>
      </c>
      <c r="G72" s="269" t="s">
        <v>117</v>
      </c>
      <c r="H72" s="158" t="s">
        <v>161</v>
      </c>
      <c r="I72" s="180" t="s">
        <v>118</v>
      </c>
      <c r="J72" s="180" t="s">
        <v>123</v>
      </c>
      <c r="K72" s="257"/>
    </row>
    <row r="73" spans="1:11">
      <c r="A73" s="351"/>
      <c r="B73" s="21"/>
      <c r="C73" s="38" t="s">
        <v>114</v>
      </c>
      <c r="D73" s="43" t="s">
        <v>118</v>
      </c>
      <c r="E73" s="65" t="s">
        <v>113</v>
      </c>
      <c r="F73" s="36" t="s">
        <v>117</v>
      </c>
      <c r="G73" s="269" t="s">
        <v>159</v>
      </c>
      <c r="H73" s="158" t="s">
        <v>113</v>
      </c>
      <c r="I73" s="180" t="s">
        <v>118</v>
      </c>
      <c r="J73" s="180" t="s">
        <v>123</v>
      </c>
      <c r="K73" s="257"/>
    </row>
    <row r="74" spans="1:11">
      <c r="A74" s="351"/>
      <c r="B74" s="21"/>
      <c r="C74" s="38" t="s">
        <v>131</v>
      </c>
      <c r="D74" s="43" t="s">
        <v>133</v>
      </c>
      <c r="E74" s="65" t="s">
        <v>117</v>
      </c>
      <c r="F74" s="36" t="s">
        <v>113</v>
      </c>
      <c r="G74" s="269" t="s">
        <v>160</v>
      </c>
      <c r="H74" s="158" t="s">
        <v>129</v>
      </c>
      <c r="I74" s="180" t="s">
        <v>118</v>
      </c>
      <c r="J74" s="180" t="s">
        <v>118</v>
      </c>
      <c r="K74" s="257"/>
    </row>
    <row r="75" spans="1:11" ht="15" thickBot="1">
      <c r="A75" s="352"/>
      <c r="B75" s="21"/>
      <c r="C75" s="38"/>
      <c r="D75" s="43"/>
      <c r="E75" s="65"/>
      <c r="F75" s="36"/>
      <c r="G75" s="269">
        <v>199650</v>
      </c>
      <c r="H75" s="71" t="s">
        <v>158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106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353">
        <v>2</v>
      </c>
      <c r="B83" s="357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54"/>
      <c r="B84" s="358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55"/>
      <c r="B85" s="359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53">
        <v>3</v>
      </c>
      <c r="B86" s="360" t="s">
        <v>109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55"/>
      <c r="B87" s="361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171</v>
      </c>
      <c r="K87" s="94"/>
    </row>
    <row r="88" spans="1:11">
      <c r="A88" s="353" t="s">
        <v>166</v>
      </c>
      <c r="B88" s="356" t="s">
        <v>167</v>
      </c>
      <c r="C88" s="160" t="s">
        <v>168</v>
      </c>
      <c r="D88" s="52"/>
      <c r="E88" s="100" t="s">
        <v>169</v>
      </c>
      <c r="F88" s="160" t="s">
        <v>168</v>
      </c>
      <c r="G88" s="52"/>
      <c r="H88" s="100" t="s">
        <v>170</v>
      </c>
      <c r="I88" s="116"/>
      <c r="J88" s="174" t="s">
        <v>107</v>
      </c>
      <c r="K88" s="94"/>
    </row>
    <row r="89" spans="1:11" ht="13.5" customHeight="1">
      <c r="A89" s="354"/>
      <c r="B89" s="356"/>
      <c r="C89" s="161" t="s">
        <v>168</v>
      </c>
      <c r="D89" s="52"/>
      <c r="E89" s="100" t="s">
        <v>123</v>
      </c>
      <c r="F89" s="161" t="s">
        <v>168</v>
      </c>
      <c r="G89" s="52"/>
      <c r="H89" s="100" t="s">
        <v>113</v>
      </c>
      <c r="I89" s="116"/>
      <c r="J89" s="174" t="s">
        <v>108</v>
      </c>
      <c r="K89" s="94"/>
    </row>
    <row r="90" spans="1:11">
      <c r="A90" s="355"/>
      <c r="B90" s="356"/>
      <c r="C90" s="153" t="s">
        <v>129</v>
      </c>
      <c r="D90" s="52"/>
      <c r="E90" s="100" t="s">
        <v>118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11" t="s">
        <v>56</v>
      </c>
      <c r="B95" s="312"/>
      <c r="C95" s="341" t="s">
        <v>187</v>
      </c>
      <c r="D95" s="342"/>
      <c r="E95" s="343"/>
      <c r="F95" s="341" t="s">
        <v>188</v>
      </c>
      <c r="G95" s="342"/>
      <c r="H95" s="343"/>
      <c r="I95" s="344" t="s">
        <v>189</v>
      </c>
      <c r="J95" s="344"/>
      <c r="K95" s="345"/>
    </row>
    <row r="96" spans="1:11" ht="26">
      <c r="A96" s="313">
        <v>1</v>
      </c>
      <c r="B96" s="97" t="s">
        <v>190</v>
      </c>
      <c r="C96" s="314" t="s">
        <v>57</v>
      </c>
      <c r="D96" s="97">
        <f>SUM(D39:D40,D47:D48,D55:D56,D63:D64)</f>
        <v>280</v>
      </c>
      <c r="E96" s="98">
        <f>SUM(E39:E40,E47:E49,E55:E56,E63:E64)</f>
        <v>16</v>
      </c>
      <c r="F96" s="315" t="s">
        <v>58</v>
      </c>
      <c r="G96" s="316">
        <f>SUM(D41:D43,D71,D79)</f>
        <v>48</v>
      </c>
      <c r="H96" s="317">
        <f>SUM(E41:E43,E71,E79)</f>
        <v>5</v>
      </c>
      <c r="I96" s="346" t="s">
        <v>191</v>
      </c>
      <c r="J96" s="347"/>
      <c r="K96" s="348"/>
    </row>
    <row r="97" spans="1:11">
      <c r="A97" s="333">
        <v>2</v>
      </c>
      <c r="B97" s="349" t="s">
        <v>59</v>
      </c>
      <c r="C97" s="318"/>
      <c r="D97" s="318"/>
      <c r="E97" s="318"/>
      <c r="F97" s="319" t="s">
        <v>60</v>
      </c>
      <c r="G97" s="318"/>
      <c r="H97" s="320">
        <f>SUM(E50,E80,E86:E88,E90)</f>
        <v>44</v>
      </c>
      <c r="I97" s="337"/>
      <c r="J97" s="337"/>
      <c r="K97" s="338"/>
    </row>
    <row r="98" spans="1:11" ht="26">
      <c r="A98" s="333"/>
      <c r="B98" s="334"/>
      <c r="C98" s="321"/>
      <c r="D98" s="322"/>
      <c r="E98" s="322"/>
      <c r="F98" s="323" t="s">
        <v>192</v>
      </c>
      <c r="G98" s="322"/>
      <c r="H98" s="322"/>
      <c r="I98" s="337"/>
      <c r="J98" s="337"/>
      <c r="K98" s="338"/>
    </row>
    <row r="99" spans="1:11">
      <c r="A99" s="333">
        <v>3</v>
      </c>
      <c r="B99" s="334" t="s">
        <v>193</v>
      </c>
      <c r="C99" s="324" t="s">
        <v>194</v>
      </c>
      <c r="D99" s="325"/>
      <c r="E99" s="326">
        <f>SUM(E44)</f>
        <v>1</v>
      </c>
      <c r="F99" s="327" t="s">
        <v>195</v>
      </c>
      <c r="G99" s="328"/>
      <c r="H99" s="328"/>
      <c r="I99" s="335"/>
      <c r="J99" s="335"/>
      <c r="K99" s="336"/>
    </row>
    <row r="100" spans="1:11" ht="26">
      <c r="A100" s="333"/>
      <c r="B100" s="334"/>
      <c r="C100" s="324" t="s">
        <v>196</v>
      </c>
      <c r="D100" s="325"/>
      <c r="E100" s="326"/>
      <c r="F100" s="329" t="s">
        <v>197</v>
      </c>
      <c r="G100" s="52"/>
      <c r="H100" s="100"/>
      <c r="I100" s="337"/>
      <c r="J100" s="337"/>
      <c r="K100" s="338"/>
    </row>
    <row r="101" spans="1:11" ht="15" thickBot="1">
      <c r="A101" s="330" t="s">
        <v>66</v>
      </c>
      <c r="B101" s="331">
        <v>140</v>
      </c>
      <c r="C101" s="332">
        <f>24+10+3+32+15</f>
        <v>84</v>
      </c>
      <c r="D101" s="332"/>
      <c r="E101" s="331">
        <f>SUM(E96:E99)</f>
        <v>17</v>
      </c>
      <c r="F101" s="332">
        <f>18+2+18+18</f>
        <v>56</v>
      </c>
      <c r="G101" s="332"/>
      <c r="H101" s="331">
        <f>SUM(H96:H100)</f>
        <v>49</v>
      </c>
      <c r="I101" s="339"/>
      <c r="J101" s="339"/>
      <c r="K101" s="340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198</v>
      </c>
      <c r="G103" s="94"/>
      <c r="H103" s="95" t="s">
        <v>199</v>
      </c>
      <c r="I103" s="94"/>
      <c r="J103" s="94"/>
      <c r="K103" s="94" t="s">
        <v>200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15:A27"/>
    <mergeCell ref="A1:K1"/>
    <mergeCell ref="A2:A3"/>
    <mergeCell ref="B2:F2"/>
    <mergeCell ref="G2:K2"/>
    <mergeCell ref="A4:A14"/>
    <mergeCell ref="A28:A38"/>
    <mergeCell ref="A39:A50"/>
    <mergeCell ref="A51:A59"/>
    <mergeCell ref="A60:A62"/>
    <mergeCell ref="A68:A75"/>
    <mergeCell ref="B83:B85"/>
    <mergeCell ref="A86:A87"/>
    <mergeCell ref="B86:B87"/>
    <mergeCell ref="A88:A90"/>
    <mergeCell ref="B88:B90"/>
    <mergeCell ref="A83:A85"/>
    <mergeCell ref="C95:E95"/>
    <mergeCell ref="F95:H95"/>
    <mergeCell ref="I95:K95"/>
    <mergeCell ref="I96:K96"/>
    <mergeCell ref="A97:A98"/>
    <mergeCell ref="B97:B98"/>
    <mergeCell ref="I97:K97"/>
    <mergeCell ref="I98:K98"/>
    <mergeCell ref="A99:A100"/>
    <mergeCell ref="B99:B100"/>
    <mergeCell ref="I99:K99"/>
    <mergeCell ref="I100:K100"/>
    <mergeCell ref="I101:K101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2017-07-04T03:05:05Z</dcterms:modified>
</cp:coreProperties>
</file>