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190" firstSheet="4" activeTab="10"/>
  </bookViews>
  <sheets>
    <sheet name="Heating Bond Angle" sheetId="5" r:id="rId1"/>
    <sheet name="Heating Bond Angle (4000)" sheetId="8" r:id="rId2"/>
    <sheet name="Heating" sheetId="1" r:id="rId3"/>
    <sheet name="Quenching Bond Angle" sheetId="6" r:id="rId4"/>
    <sheet name="Quenching" sheetId="4" r:id="rId5"/>
    <sheet name="AH" sheetId="2" r:id="rId6"/>
    <sheet name="AC" sheetId="3" r:id="rId7"/>
    <sheet name="Angle 1 Change 5000 degrees" sheetId="9" r:id="rId8"/>
    <sheet name="Angle 1 Change 4000Degrees" sheetId="10" r:id="rId9"/>
    <sheet name="Angle 1 Change 6000 degrees" sheetId="11" r:id="rId10"/>
    <sheet name="Bond Angle Changes" sheetId="12" r:id="rId11"/>
    <sheet name="Sheet1" sheetId="7" r:id="rId12"/>
  </sheets>
  <calcPr calcId="145621"/>
</workbook>
</file>

<file path=xl/calcChain.xml><?xml version="1.0" encoding="utf-8"?>
<calcChain xmlns="http://schemas.openxmlformats.org/spreadsheetml/2006/main">
  <c r="O4" i="7" l="1"/>
  <c r="O5" i="7"/>
  <c r="O6" i="7"/>
  <c r="O7" i="7"/>
  <c r="O8" i="7"/>
  <c r="O9" i="7"/>
  <c r="O10" i="7"/>
  <c r="O11" i="7"/>
  <c r="N4" i="7"/>
  <c r="N5" i="7"/>
  <c r="N6" i="7"/>
  <c r="N7" i="7"/>
  <c r="N8" i="7"/>
  <c r="N9" i="7"/>
  <c r="N10" i="7"/>
  <c r="N11" i="7"/>
  <c r="M4" i="7"/>
  <c r="M5" i="7"/>
  <c r="M6" i="7"/>
  <c r="M7" i="7"/>
  <c r="M8" i="7"/>
  <c r="M9" i="7"/>
  <c r="M10" i="7"/>
  <c r="M11" i="7"/>
  <c r="L4" i="7"/>
  <c r="L5" i="7"/>
  <c r="L6" i="7"/>
  <c r="L7" i="7"/>
  <c r="L8" i="7"/>
  <c r="L9" i="7"/>
  <c r="L10" i="7"/>
  <c r="L11" i="7"/>
  <c r="O3" i="7"/>
  <c r="M3" i="7"/>
  <c r="N3" i="7"/>
  <c r="L3" i="7"/>
  <c r="K11" i="7"/>
  <c r="K10" i="7"/>
  <c r="K9" i="7"/>
  <c r="K8" i="7"/>
  <c r="K7" i="7"/>
  <c r="K6" i="7"/>
  <c r="K5" i="7"/>
  <c r="K4" i="7"/>
  <c r="K3" i="7"/>
  <c r="W3" i="1" l="1"/>
  <c r="W4" i="1"/>
  <c r="W5" i="1"/>
  <c r="W6" i="1"/>
  <c r="W7" i="1"/>
  <c r="W8" i="1"/>
  <c r="W9" i="1"/>
  <c r="W10" i="1"/>
  <c r="W11" i="1"/>
  <c r="W2" i="1"/>
  <c r="J3" i="3" l="1"/>
  <c r="J4" i="3"/>
  <c r="J5" i="3"/>
  <c r="J6" i="3"/>
  <c r="J7" i="3"/>
  <c r="J8" i="3"/>
  <c r="J9" i="3"/>
  <c r="J10" i="3"/>
  <c r="J11" i="3"/>
  <c r="X12" i="3"/>
  <c r="W12" i="3"/>
  <c r="V12" i="3"/>
  <c r="U12" i="3"/>
  <c r="T12" i="3"/>
  <c r="S12" i="3"/>
  <c r="Y2" i="3"/>
  <c r="T13" i="2"/>
  <c r="U13" i="2"/>
  <c r="V13" i="2"/>
  <c r="W13" i="2"/>
  <c r="X13" i="2"/>
  <c r="S13" i="2"/>
  <c r="Y12" i="2"/>
  <c r="Y11" i="2"/>
  <c r="Y10" i="2"/>
  <c r="Y9" i="2"/>
  <c r="Y8" i="2"/>
  <c r="Y7" i="2"/>
  <c r="Y6" i="2"/>
  <c r="Y5" i="2"/>
  <c r="Y4" i="2"/>
  <c r="Y3" i="2"/>
  <c r="Y4" i="4"/>
  <c r="Y5" i="4"/>
  <c r="Y6" i="4"/>
  <c r="Y7" i="4"/>
  <c r="Y8" i="4"/>
  <c r="Y9" i="4"/>
  <c r="Y10" i="4"/>
  <c r="Y11" i="4"/>
  <c r="Y12" i="4"/>
  <c r="Y3" i="4"/>
  <c r="V3" i="1"/>
  <c r="V4" i="1"/>
  <c r="V5" i="1"/>
  <c r="V6" i="1"/>
  <c r="V7" i="1"/>
  <c r="V8" i="1"/>
  <c r="V9" i="1"/>
  <c r="V10" i="1"/>
  <c r="V11" i="1"/>
  <c r="V2" i="1"/>
  <c r="U2" i="1"/>
  <c r="U3" i="1"/>
  <c r="U4" i="1"/>
  <c r="U5" i="1"/>
  <c r="U6" i="1"/>
  <c r="U7" i="1"/>
  <c r="U8" i="1"/>
  <c r="U9" i="1"/>
  <c r="U10" i="1"/>
  <c r="U11" i="1"/>
  <c r="T2" i="1"/>
  <c r="T3" i="1"/>
  <c r="T4" i="1"/>
  <c r="T5" i="1"/>
  <c r="T6" i="1"/>
  <c r="T7" i="1"/>
  <c r="T8" i="1"/>
  <c r="T9" i="1"/>
  <c r="T10" i="1"/>
  <c r="T11" i="1"/>
  <c r="S2" i="1"/>
  <c r="S3" i="1"/>
  <c r="S4" i="1"/>
  <c r="S5" i="1"/>
  <c r="S6" i="1"/>
  <c r="S7" i="1"/>
  <c r="S8" i="1"/>
  <c r="S9" i="1"/>
  <c r="S10" i="1"/>
  <c r="S11" i="1"/>
  <c r="R2" i="1"/>
  <c r="R3" i="1"/>
  <c r="R4" i="1"/>
  <c r="R5" i="1"/>
  <c r="R6" i="1"/>
  <c r="R7" i="1"/>
  <c r="R8" i="1"/>
  <c r="R9" i="1"/>
  <c r="R10" i="1"/>
  <c r="R11" i="1"/>
  <c r="Q2" i="1"/>
  <c r="Q3" i="1"/>
  <c r="Q4" i="1"/>
  <c r="Q5" i="1"/>
  <c r="Q6" i="1"/>
  <c r="Q7" i="1"/>
  <c r="Q8" i="1"/>
  <c r="Q9" i="1"/>
  <c r="Q10" i="1"/>
  <c r="Q11" i="1"/>
  <c r="P2" i="1"/>
  <c r="P3" i="1"/>
  <c r="P4" i="1"/>
  <c r="P5" i="1"/>
  <c r="P6" i="1"/>
  <c r="P7" i="1"/>
  <c r="P8" i="1"/>
  <c r="P9" i="1"/>
  <c r="P10" i="1"/>
  <c r="P11" i="1"/>
  <c r="M2" i="1"/>
  <c r="K2" i="1"/>
  <c r="I2" i="1"/>
  <c r="G2" i="1"/>
  <c r="E2" i="1"/>
  <c r="C2" i="1"/>
  <c r="N3" i="2"/>
  <c r="N4" i="2"/>
  <c r="N5" i="2"/>
  <c r="N6" i="2"/>
  <c r="N7" i="2"/>
  <c r="N8" i="2"/>
  <c r="N12" i="2" s="1"/>
  <c r="N9" i="2"/>
  <c r="N10" i="2"/>
  <c r="N11" i="2"/>
  <c r="N11" i="3"/>
  <c r="L11" i="3"/>
  <c r="H11" i="3"/>
  <c r="F11" i="3"/>
  <c r="D11" i="3"/>
  <c r="N10" i="3"/>
  <c r="L10" i="3"/>
  <c r="H10" i="3"/>
  <c r="F10" i="3"/>
  <c r="D10" i="3"/>
  <c r="N9" i="3"/>
  <c r="L9" i="3"/>
  <c r="H9" i="3"/>
  <c r="F9" i="3"/>
  <c r="D9" i="3"/>
  <c r="N8" i="3"/>
  <c r="L8" i="3"/>
  <c r="H8" i="3"/>
  <c r="F8" i="3"/>
  <c r="D8" i="3"/>
  <c r="N7" i="3"/>
  <c r="L7" i="3"/>
  <c r="H7" i="3"/>
  <c r="F7" i="3"/>
  <c r="D7" i="3"/>
  <c r="N6" i="3"/>
  <c r="L6" i="3"/>
  <c r="H6" i="3"/>
  <c r="F6" i="3"/>
  <c r="D6" i="3"/>
  <c r="N5" i="3"/>
  <c r="L5" i="3"/>
  <c r="H5" i="3"/>
  <c r="F5" i="3"/>
  <c r="D5" i="3"/>
  <c r="N4" i="3"/>
  <c r="L4" i="3"/>
  <c r="H4" i="3"/>
  <c r="F4" i="3"/>
  <c r="D4" i="3"/>
  <c r="N3" i="3"/>
  <c r="L3" i="3"/>
  <c r="H3" i="3"/>
  <c r="F3" i="3"/>
  <c r="D3" i="3"/>
  <c r="L11" i="2"/>
  <c r="J11" i="2"/>
  <c r="H11" i="2"/>
  <c r="F11" i="2"/>
  <c r="D11" i="2"/>
  <c r="L10" i="2"/>
  <c r="J10" i="2"/>
  <c r="H10" i="2"/>
  <c r="F10" i="2"/>
  <c r="D10" i="2"/>
  <c r="L9" i="2"/>
  <c r="J9" i="2"/>
  <c r="H9" i="2"/>
  <c r="F9" i="2"/>
  <c r="D9" i="2"/>
  <c r="L8" i="2"/>
  <c r="J8" i="2"/>
  <c r="H8" i="2"/>
  <c r="F8" i="2"/>
  <c r="D8" i="2"/>
  <c r="L7" i="2"/>
  <c r="J7" i="2"/>
  <c r="H7" i="2"/>
  <c r="F7" i="2"/>
  <c r="D7" i="2"/>
  <c r="L6" i="2"/>
  <c r="J6" i="2"/>
  <c r="H6" i="2"/>
  <c r="F6" i="2"/>
  <c r="D6" i="2"/>
  <c r="L5" i="2"/>
  <c r="J5" i="2"/>
  <c r="H5" i="2"/>
  <c r="F5" i="2"/>
  <c r="D5" i="2"/>
  <c r="L4" i="2"/>
  <c r="J4" i="2"/>
  <c r="H4" i="2"/>
  <c r="F4" i="2"/>
  <c r="D4" i="2"/>
  <c r="L3" i="2"/>
  <c r="J3" i="2"/>
  <c r="H3" i="2"/>
  <c r="F3" i="2"/>
  <c r="D3" i="2"/>
  <c r="N11" i="4"/>
  <c r="L11" i="4"/>
  <c r="J11" i="4"/>
  <c r="H11" i="4"/>
  <c r="F11" i="4"/>
  <c r="D11" i="4"/>
  <c r="N10" i="4"/>
  <c r="L10" i="4"/>
  <c r="J10" i="4"/>
  <c r="H10" i="4"/>
  <c r="F10" i="4"/>
  <c r="D10" i="4"/>
  <c r="N9" i="4"/>
  <c r="L9" i="4"/>
  <c r="J9" i="4"/>
  <c r="H9" i="4"/>
  <c r="F9" i="4"/>
  <c r="D9" i="4"/>
  <c r="N8" i="4"/>
  <c r="L8" i="4"/>
  <c r="J8" i="4"/>
  <c r="H8" i="4"/>
  <c r="F8" i="4"/>
  <c r="D8" i="4"/>
  <c r="N7" i="4"/>
  <c r="L7" i="4"/>
  <c r="J7" i="4"/>
  <c r="H7" i="4"/>
  <c r="F7" i="4"/>
  <c r="D7" i="4"/>
  <c r="N6" i="4"/>
  <c r="L6" i="4"/>
  <c r="J6" i="4"/>
  <c r="H6" i="4"/>
  <c r="F6" i="4"/>
  <c r="D6" i="4"/>
  <c r="N5" i="4"/>
  <c r="L5" i="4"/>
  <c r="J5" i="4"/>
  <c r="H5" i="4"/>
  <c r="F5" i="4"/>
  <c r="D5" i="4"/>
  <c r="N4" i="4"/>
  <c r="L4" i="4"/>
  <c r="J4" i="4"/>
  <c r="H4" i="4"/>
  <c r="F4" i="4"/>
  <c r="D4" i="4"/>
  <c r="N3" i="4"/>
  <c r="L3" i="4"/>
  <c r="J3" i="4"/>
  <c r="H3" i="4"/>
  <c r="F3" i="4"/>
  <c r="D3" i="4"/>
  <c r="M11" i="1"/>
  <c r="M10" i="1"/>
  <c r="M9" i="1"/>
  <c r="M8" i="1"/>
  <c r="M7" i="1"/>
  <c r="M6" i="1"/>
  <c r="M5" i="1"/>
  <c r="M4" i="1"/>
  <c r="M12" i="1" s="1"/>
  <c r="M3" i="1"/>
  <c r="K11" i="1"/>
  <c r="K10" i="1"/>
  <c r="K9" i="1"/>
  <c r="K8" i="1"/>
  <c r="K7" i="1"/>
  <c r="K6" i="1"/>
  <c r="K5" i="1"/>
  <c r="K4" i="1"/>
  <c r="K3" i="1"/>
  <c r="I11" i="1"/>
  <c r="I10" i="1"/>
  <c r="I9" i="1"/>
  <c r="I8" i="1"/>
  <c r="I7" i="1"/>
  <c r="I6" i="1"/>
  <c r="I5" i="1"/>
  <c r="I4" i="1"/>
  <c r="I3" i="1"/>
  <c r="G11" i="1"/>
  <c r="G10" i="1"/>
  <c r="G9" i="1"/>
  <c r="G8" i="1"/>
  <c r="G7" i="1"/>
  <c r="G6" i="1"/>
  <c r="G5" i="1"/>
  <c r="G4" i="1"/>
  <c r="G3" i="1"/>
  <c r="G12" i="1" s="1"/>
  <c r="E11" i="1"/>
  <c r="E10" i="1"/>
  <c r="E9" i="1"/>
  <c r="E8" i="1"/>
  <c r="E7" i="1"/>
  <c r="E6" i="1"/>
  <c r="E5" i="1"/>
  <c r="E4" i="1"/>
  <c r="E12" i="1" s="1"/>
  <c r="E3" i="1"/>
  <c r="C4" i="1"/>
  <c r="C5" i="1"/>
  <c r="C6" i="1"/>
  <c r="C12" i="1" s="1"/>
  <c r="C7" i="1"/>
  <c r="C8" i="1"/>
  <c r="C9" i="1"/>
  <c r="C10" i="1"/>
  <c r="C11" i="1"/>
  <c r="C3" i="1"/>
  <c r="I12" i="1" l="1"/>
  <c r="N12" i="1" s="1"/>
  <c r="N12" i="3"/>
  <c r="J12" i="3"/>
  <c r="H12" i="3"/>
  <c r="F12" i="3"/>
  <c r="D12" i="3"/>
  <c r="J12" i="2"/>
  <c r="H12" i="2"/>
  <c r="F12" i="2"/>
  <c r="D12" i="2"/>
  <c r="N12" i="4"/>
  <c r="F12" i="4"/>
  <c r="D12" i="4"/>
  <c r="H12" i="4"/>
  <c r="J12" i="4"/>
  <c r="O12" i="3" l="1"/>
  <c r="O12" i="2"/>
  <c r="O12" i="4"/>
</calcChain>
</file>

<file path=xl/sharedStrings.xml><?xml version="1.0" encoding="utf-8"?>
<sst xmlns="http://schemas.openxmlformats.org/spreadsheetml/2006/main" count="105" uniqueCount="26">
  <si>
    <t>125-121-207</t>
  </si>
  <si>
    <t>207-120-134</t>
  </si>
  <si>
    <t>4000-50</t>
  </si>
  <si>
    <t>4000-100</t>
  </si>
  <si>
    <t>4000-150</t>
  </si>
  <si>
    <t>5000-50</t>
  </si>
  <si>
    <t>5000-100</t>
  </si>
  <si>
    <t>5000-150</t>
  </si>
  <si>
    <t>6000-50</t>
  </si>
  <si>
    <t>6000-100</t>
  </si>
  <si>
    <t>6000-150</t>
  </si>
  <si>
    <t>300-0</t>
  </si>
  <si>
    <t>Angle 1</t>
  </si>
  <si>
    <t>Angle 2</t>
  </si>
  <si>
    <t>Angle 3</t>
  </si>
  <si>
    <t>Angle 4</t>
  </si>
  <si>
    <t>Angle 5</t>
  </si>
  <si>
    <t>Angle 6</t>
  </si>
  <si>
    <t>Alpha Quartz</t>
  </si>
  <si>
    <t>Average</t>
  </si>
  <si>
    <t>Alpha</t>
  </si>
  <si>
    <t>M</t>
  </si>
  <si>
    <t>Q</t>
  </si>
  <si>
    <t>A</t>
  </si>
  <si>
    <t>C</t>
  </si>
  <si>
    <t>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</si>
</sst>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7.xml"/><Relationship Id="rId5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5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Average Bond Angle deviation during heating</c:v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Lbls>
            <c:spPr>
              <a:solidFill>
                <a:schemeClr val="accent1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Heating!$O$3:$O$11</c:f>
              <c:strCache>
                <c:ptCount val="9"/>
                <c:pt idx="0">
                  <c:v>4000-50</c:v>
                </c:pt>
                <c:pt idx="1">
                  <c:v>4000-100</c:v>
                </c:pt>
                <c:pt idx="2">
                  <c:v>4000-150</c:v>
                </c:pt>
                <c:pt idx="3">
                  <c:v>5000-50</c:v>
                </c:pt>
                <c:pt idx="4">
                  <c:v>5000-100</c:v>
                </c:pt>
                <c:pt idx="5">
                  <c:v>5000-150</c:v>
                </c:pt>
                <c:pt idx="6">
                  <c:v>6000-50</c:v>
                </c:pt>
                <c:pt idx="7">
                  <c:v>6000-100</c:v>
                </c:pt>
                <c:pt idx="8">
                  <c:v>6000-150</c:v>
                </c:pt>
              </c:strCache>
            </c:strRef>
          </c:cat>
          <c:val>
            <c:numRef>
              <c:f>Heating!$V$3:$V$11</c:f>
              <c:numCache>
                <c:formatCode>0.00</c:formatCode>
                <c:ptCount val="9"/>
                <c:pt idx="0">
                  <c:v>12.409833333333337</c:v>
                </c:pt>
                <c:pt idx="1">
                  <c:v>17.441166666666668</c:v>
                </c:pt>
                <c:pt idx="2">
                  <c:v>12.291333333333336</c:v>
                </c:pt>
                <c:pt idx="3">
                  <c:v>13.678833333333337</c:v>
                </c:pt>
                <c:pt idx="4">
                  <c:v>10.998833333333328</c:v>
                </c:pt>
                <c:pt idx="5">
                  <c:v>25.677333333333337</c:v>
                </c:pt>
                <c:pt idx="6">
                  <c:v>18.815666666666672</c:v>
                </c:pt>
                <c:pt idx="7">
                  <c:v>26.156500000000008</c:v>
                </c:pt>
                <c:pt idx="8">
                  <c:v>13.718499999999992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527936"/>
        <c:axId val="103529472"/>
        <c:axId val="0"/>
      </c:bar3DChart>
      <c:catAx>
        <c:axId val="103527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3529472"/>
        <c:crosses val="autoZero"/>
        <c:auto val="1"/>
        <c:lblAlgn val="ctr"/>
        <c:lblOffset val="100"/>
        <c:noMultiLvlLbl val="0"/>
      </c:catAx>
      <c:valAx>
        <c:axId val="10352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03527936"/>
        <c:crosses val="autoZero"/>
        <c:crossBetween val="between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4000-50</c:v>
                </c:pt>
              </c:strCache>
            </c:strRef>
          </c:tx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Sheet1!$D$3:$H$3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149.98699999999999</c:v>
                </c:pt>
                <c:pt idx="2">
                  <c:v>149.934</c:v>
                </c:pt>
                <c:pt idx="3">
                  <c:v>144.4</c:v>
                </c:pt>
                <c:pt idx="4">
                  <c:v>149.096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4000-100</c:v>
                </c:pt>
              </c:strCache>
            </c:strRef>
          </c:tx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Sheet1!$D$4:$H$4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163.328</c:v>
                </c:pt>
                <c:pt idx="2">
                  <c:v>163.24</c:v>
                </c:pt>
                <c:pt idx="3">
                  <c:v>145.52799999999999</c:v>
                </c:pt>
                <c:pt idx="4">
                  <c:v>154.23699999999999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4000-150</c:v>
                </c:pt>
              </c:strCache>
            </c:strRef>
          </c:tx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131.61799999999999</c:v>
                </c:pt>
                <c:pt idx="2">
                  <c:v>131.66399999999999</c:v>
                </c:pt>
                <c:pt idx="3">
                  <c:v>145.60300000000001</c:v>
                </c:pt>
                <c:pt idx="4">
                  <c:v>128.512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89408"/>
        <c:axId val="132392832"/>
      </c:lineChart>
      <c:catAx>
        <c:axId val="1318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92832"/>
        <c:crosses val="autoZero"/>
        <c:auto val="1"/>
        <c:lblAlgn val="ctr"/>
        <c:lblOffset val="100"/>
        <c:noMultiLvlLbl val="0"/>
      </c:catAx>
      <c:valAx>
        <c:axId val="132392832"/>
        <c:scaling>
          <c:orientation val="minMax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8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Sheet1!$C$9</c:f>
              <c:strCache>
                <c:ptCount val="1"/>
                <c:pt idx="0">
                  <c:v>6000-50</c:v>
                </c:pt>
              </c:strCache>
            </c:strRef>
          </c:tx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Sheet1!$D$9:$H$9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116.92100000000001</c:v>
                </c:pt>
                <c:pt idx="2">
                  <c:v>117.017</c:v>
                </c:pt>
                <c:pt idx="3">
                  <c:v>150.267</c:v>
                </c:pt>
                <c:pt idx="4">
                  <c:v>117.017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Sheet1!$C$10</c:f>
              <c:strCache>
                <c:ptCount val="1"/>
                <c:pt idx="0">
                  <c:v>6000-100</c:v>
                </c:pt>
              </c:strCache>
            </c:strRef>
          </c:tx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Sheet1!$D$10:$H$10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108.654</c:v>
                </c:pt>
                <c:pt idx="2">
                  <c:v>108.72499999999999</c:v>
                </c:pt>
                <c:pt idx="3">
                  <c:v>120.40900000000001</c:v>
                </c:pt>
                <c:pt idx="4">
                  <c:v>125.495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Sheet1!$C$11</c:f>
              <c:strCache>
                <c:ptCount val="1"/>
                <c:pt idx="0">
                  <c:v>6000-150</c:v>
                </c:pt>
              </c:strCache>
            </c:strRef>
          </c:tx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Sheet1!$D$11:$H$11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154.69200000000001</c:v>
                </c:pt>
                <c:pt idx="2">
                  <c:v>154.60900000000001</c:v>
                </c:pt>
                <c:pt idx="3">
                  <c:v>127.79600000000001</c:v>
                </c:pt>
                <c:pt idx="4">
                  <c:v>127.79600000000001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47808"/>
        <c:axId val="103993344"/>
      </c:lineChart>
      <c:catAx>
        <c:axId val="10384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993344"/>
        <c:crosses val="autoZero"/>
        <c:auto val="1"/>
        <c:lblAlgn val="ctr"/>
        <c:lblOffset val="100"/>
        <c:noMultiLvlLbl val="0"/>
      </c:catAx>
      <c:valAx>
        <c:axId val="103993344"/>
        <c:scaling>
          <c:orientation val="minMax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4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Bond Angle Changes during Simulation (Specific Bond)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4000-50</c:v>
                </c:pt>
              </c:strCache>
            </c:strRef>
          </c:tx>
          <c:marker>
            <c:symbol val="none"/>
          </c:marker>
          <c:cat>
            <c:strRef>
              <c:f>Sheet1!$D$15:$H$15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Sheet1!$D$16:$H$16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149.82300000000001</c:v>
                </c:pt>
                <c:pt idx="2">
                  <c:v>115.866</c:v>
                </c:pt>
                <c:pt idx="3">
                  <c:v>133.54</c:v>
                </c:pt>
                <c:pt idx="4">
                  <c:v>131.55600000000001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4000-100</c:v>
                </c:pt>
              </c:strCache>
            </c:strRef>
          </c:tx>
          <c:marker>
            <c:symbol val="none"/>
          </c:marker>
          <c:cat>
            <c:strRef>
              <c:f>Sheet1!$D$15:$H$15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Sheet1!$D$17:$H$17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161.61799999999999</c:v>
                </c:pt>
                <c:pt idx="2">
                  <c:v>123.515</c:v>
                </c:pt>
                <c:pt idx="3">
                  <c:v>140.38900000000001</c:v>
                </c:pt>
                <c:pt idx="4">
                  <c:v>139.75399999999999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Sheet1!$C$18</c:f>
              <c:strCache>
                <c:ptCount val="1"/>
                <c:pt idx="0">
                  <c:v>4000-150</c:v>
                </c:pt>
              </c:strCache>
            </c:strRef>
          </c:tx>
          <c:marker>
            <c:symbol val="none"/>
          </c:marker>
          <c:cat>
            <c:strRef>
              <c:f>Sheet1!$D$15:$H$15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Sheet1!$D$18:$H$18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145.584</c:v>
                </c:pt>
                <c:pt idx="2">
                  <c:v>136.02000000000001</c:v>
                </c:pt>
                <c:pt idx="3">
                  <c:v>142.49100000000001</c:v>
                </c:pt>
                <c:pt idx="4">
                  <c:v>134.47300000000001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Sheet1!$C$19</c:f>
              <c:strCache>
                <c:ptCount val="1"/>
                <c:pt idx="0">
                  <c:v>5000-50</c:v>
                </c:pt>
              </c:strCache>
            </c:strRef>
          </c:tx>
          <c:marker>
            <c:symbol val="none"/>
          </c:marker>
          <c:cat>
            <c:strRef>
              <c:f>Sheet1!$D$15:$H$15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Sheet1!$D$19:$H$19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141.54300000000001</c:v>
                </c:pt>
                <c:pt idx="2">
                  <c:v>162.61199999999999</c:v>
                </c:pt>
                <c:pt idx="3">
                  <c:v>143.68799999999999</c:v>
                </c:pt>
                <c:pt idx="4">
                  <c:v>143.68799999999999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Sheet1!$C$20</c:f>
              <c:strCache>
                <c:ptCount val="1"/>
                <c:pt idx="0">
                  <c:v>5000-100</c:v>
                </c:pt>
              </c:strCache>
            </c:strRef>
          </c:tx>
          <c:marker>
            <c:symbol val="none"/>
          </c:marker>
          <c:cat>
            <c:strRef>
              <c:f>Sheet1!$D$15:$H$15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Sheet1!$D$20:$H$20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150.84899999999999</c:v>
                </c:pt>
                <c:pt idx="2">
                  <c:v>155.328</c:v>
                </c:pt>
                <c:pt idx="3">
                  <c:v>140.85300000000001</c:v>
                </c:pt>
                <c:pt idx="4">
                  <c:v>143.18199999999999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Sheet1!$C$21</c:f>
              <c:strCache>
                <c:ptCount val="1"/>
                <c:pt idx="0">
                  <c:v>5000-150</c:v>
                </c:pt>
              </c:strCache>
            </c:strRef>
          </c:tx>
          <c:marker>
            <c:symbol val="none"/>
          </c:marker>
          <c:cat>
            <c:strRef>
              <c:f>Sheet1!$D$15:$H$15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Sheet1!$D$21:$H$21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134.72900000000001</c:v>
                </c:pt>
                <c:pt idx="2">
                  <c:v>122.396</c:v>
                </c:pt>
                <c:pt idx="3">
                  <c:v>151.12899999999999</c:v>
                </c:pt>
                <c:pt idx="4">
                  <c:v>157.23400000000001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Sheet1!$C$22</c:f>
              <c:strCache>
                <c:ptCount val="1"/>
                <c:pt idx="0">
                  <c:v>6000-50</c:v>
                </c:pt>
              </c:strCache>
            </c:strRef>
          </c:tx>
          <c:marker>
            <c:symbol val="none"/>
          </c:marker>
          <c:cat>
            <c:strRef>
              <c:f>Sheet1!$D$15:$H$15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Sheet1!$D$22:$H$22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150.62299999999999</c:v>
                </c:pt>
                <c:pt idx="2">
                  <c:v>102.991</c:v>
                </c:pt>
                <c:pt idx="3">
                  <c:v>147.16900000000001</c:v>
                </c:pt>
                <c:pt idx="4">
                  <c:v>122.589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Sheet1!$C$23</c:f>
              <c:strCache>
                <c:ptCount val="1"/>
                <c:pt idx="0">
                  <c:v>6000-100</c:v>
                </c:pt>
              </c:strCache>
            </c:strRef>
          </c:tx>
          <c:marker>
            <c:symbol val="none"/>
          </c:marker>
          <c:cat>
            <c:strRef>
              <c:f>Sheet1!$D$15:$H$15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Sheet1!$D$23:$H$23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155.30600000000001</c:v>
                </c:pt>
                <c:pt idx="2">
                  <c:v>115.517</c:v>
                </c:pt>
                <c:pt idx="3">
                  <c:v>134.18899999999999</c:v>
                </c:pt>
                <c:pt idx="4">
                  <c:v>126.645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Sheet1!$C$24</c:f>
              <c:strCache>
                <c:ptCount val="1"/>
                <c:pt idx="0">
                  <c:v>6000-150</c:v>
                </c:pt>
              </c:strCache>
            </c:strRef>
          </c:tx>
          <c:marker>
            <c:symbol val="none"/>
          </c:marker>
          <c:cat>
            <c:strRef>
              <c:f>Sheet1!$D$15:$H$15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Sheet1!$D$24:$H$24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133.73099999999999</c:v>
                </c:pt>
                <c:pt idx="2">
                  <c:v>143.80600000000001</c:v>
                </c:pt>
                <c:pt idx="3">
                  <c:v>142.928</c:v>
                </c:pt>
                <c:pt idx="4">
                  <c:v>135.46899999999999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24768"/>
        <c:axId val="132497792"/>
      </c:lineChart>
      <c:catAx>
        <c:axId val="165824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497792"/>
        <c:crosses val="autoZero"/>
        <c:auto val="1"/>
        <c:lblAlgn val="ctr"/>
        <c:lblOffset val="100"/>
        <c:noMultiLvlLbl val="0"/>
      </c:catAx>
      <c:valAx>
        <c:axId val="132497792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Bond 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824768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Starting</c:v>
                </c:pt>
              </c:strCache>
            </c:strRef>
          </c:tx>
          <c:marker>
            <c:symbol val="none"/>
          </c:marker>
          <c:cat>
            <c:strRef>
              <c:f>Sheet1!$J$3:$J$11</c:f>
              <c:strCache>
                <c:ptCount val="9"/>
                <c:pt idx="0">
                  <c:v>4000-50</c:v>
                </c:pt>
                <c:pt idx="1">
                  <c:v>4000-100</c:v>
                </c:pt>
                <c:pt idx="2">
                  <c:v>4000-150</c:v>
                </c:pt>
                <c:pt idx="3">
                  <c:v>5000-50</c:v>
                </c:pt>
                <c:pt idx="4">
                  <c:v>5000-100</c:v>
                </c:pt>
                <c:pt idx="5">
                  <c:v>5000-150</c:v>
                </c:pt>
                <c:pt idx="6">
                  <c:v>6000-50</c:v>
                </c:pt>
                <c:pt idx="7">
                  <c:v>6000-100</c:v>
                </c:pt>
                <c:pt idx="8">
                  <c:v>6000-150</c:v>
                </c:pt>
              </c:strCache>
            </c:strRef>
          </c:cat>
          <c:val>
            <c:numRef>
              <c:f>Sheet1!$K$3:$K$11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cat>
            <c:strRef>
              <c:f>Sheet1!$J$3:$J$11</c:f>
              <c:strCache>
                <c:ptCount val="9"/>
                <c:pt idx="0">
                  <c:v>4000-50</c:v>
                </c:pt>
                <c:pt idx="1">
                  <c:v>4000-100</c:v>
                </c:pt>
                <c:pt idx="2">
                  <c:v>4000-150</c:v>
                </c:pt>
                <c:pt idx="3">
                  <c:v>5000-50</c:v>
                </c:pt>
                <c:pt idx="4">
                  <c:v>5000-100</c:v>
                </c:pt>
                <c:pt idx="5">
                  <c:v>5000-150</c:v>
                </c:pt>
                <c:pt idx="6">
                  <c:v>6000-50</c:v>
                </c:pt>
                <c:pt idx="7">
                  <c:v>6000-100</c:v>
                </c:pt>
                <c:pt idx="8">
                  <c:v>6000-150</c:v>
                </c:pt>
              </c:strCache>
            </c:strRef>
          </c:cat>
          <c:val>
            <c:numRef>
              <c:f>Sheet1!$L$3:$L$11</c:f>
              <c:numCache>
                <c:formatCode>General</c:formatCode>
                <c:ptCount val="9"/>
                <c:pt idx="0">
                  <c:v>6.3239999999999839</c:v>
                </c:pt>
                <c:pt idx="1">
                  <c:v>19.664999999999992</c:v>
                </c:pt>
                <c:pt idx="2">
                  <c:v>12.045000000000016</c:v>
                </c:pt>
                <c:pt idx="3">
                  <c:v>19.225000000000009</c:v>
                </c:pt>
                <c:pt idx="4">
                  <c:v>19.180000000000007</c:v>
                </c:pt>
                <c:pt idx="5">
                  <c:v>30.070000000000007</c:v>
                </c:pt>
                <c:pt idx="6">
                  <c:v>26.742000000000004</c:v>
                </c:pt>
                <c:pt idx="7">
                  <c:v>35.009000000000015</c:v>
                </c:pt>
                <c:pt idx="8">
                  <c:v>11.028999999999996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cat>
            <c:strRef>
              <c:f>Sheet1!$J$3:$J$11</c:f>
              <c:strCache>
                <c:ptCount val="9"/>
                <c:pt idx="0">
                  <c:v>4000-50</c:v>
                </c:pt>
                <c:pt idx="1">
                  <c:v>4000-100</c:v>
                </c:pt>
                <c:pt idx="2">
                  <c:v>4000-150</c:v>
                </c:pt>
                <c:pt idx="3">
                  <c:v>5000-50</c:v>
                </c:pt>
                <c:pt idx="4">
                  <c:v>5000-100</c:v>
                </c:pt>
                <c:pt idx="5">
                  <c:v>5000-150</c:v>
                </c:pt>
                <c:pt idx="6">
                  <c:v>6000-50</c:v>
                </c:pt>
                <c:pt idx="7">
                  <c:v>6000-100</c:v>
                </c:pt>
                <c:pt idx="8">
                  <c:v>6000-150</c:v>
                </c:pt>
              </c:strCache>
            </c:strRef>
          </c:cat>
          <c:val>
            <c:numRef>
              <c:f>Sheet1!$M$3:$M$11</c:f>
              <c:numCache>
                <c:formatCode>General</c:formatCode>
                <c:ptCount val="9"/>
                <c:pt idx="0">
                  <c:v>5.2999999999997272E-2</c:v>
                </c:pt>
                <c:pt idx="1">
                  <c:v>8.7999999999993861E-2</c:v>
                </c:pt>
                <c:pt idx="2">
                  <c:v>4.5999999999992269E-2</c:v>
                </c:pt>
                <c:pt idx="3">
                  <c:v>2.1000000000000796E-2</c:v>
                </c:pt>
                <c:pt idx="4">
                  <c:v>3.6000000000001364E-2</c:v>
                </c:pt>
                <c:pt idx="5">
                  <c:v>6.9000000000002615E-2</c:v>
                </c:pt>
                <c:pt idx="6">
                  <c:v>9.5999999999989427E-2</c:v>
                </c:pt>
                <c:pt idx="7">
                  <c:v>7.0999999999997954E-2</c:v>
                </c:pt>
                <c:pt idx="8">
                  <c:v>8.2999999999998408E-2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strRef>
              <c:f>Sheet1!$J$3:$J$11</c:f>
              <c:strCache>
                <c:ptCount val="9"/>
                <c:pt idx="0">
                  <c:v>4000-50</c:v>
                </c:pt>
                <c:pt idx="1">
                  <c:v>4000-100</c:v>
                </c:pt>
                <c:pt idx="2">
                  <c:v>4000-150</c:v>
                </c:pt>
                <c:pt idx="3">
                  <c:v>5000-50</c:v>
                </c:pt>
                <c:pt idx="4">
                  <c:v>5000-100</c:v>
                </c:pt>
                <c:pt idx="5">
                  <c:v>5000-150</c:v>
                </c:pt>
                <c:pt idx="6">
                  <c:v>6000-50</c:v>
                </c:pt>
                <c:pt idx="7">
                  <c:v>6000-100</c:v>
                </c:pt>
                <c:pt idx="8">
                  <c:v>6000-150</c:v>
                </c:pt>
              </c:strCache>
            </c:strRef>
          </c:cat>
          <c:val>
            <c:numRef>
              <c:f>Sheet1!$N$3:$N$11</c:f>
              <c:numCache>
                <c:formatCode>General</c:formatCode>
                <c:ptCount val="9"/>
                <c:pt idx="0">
                  <c:v>5.5339999999999918</c:v>
                </c:pt>
                <c:pt idx="1">
                  <c:v>17.712000000000018</c:v>
                </c:pt>
                <c:pt idx="2">
                  <c:v>13.939000000000021</c:v>
                </c:pt>
                <c:pt idx="3">
                  <c:v>29.387</c:v>
                </c:pt>
                <c:pt idx="4">
                  <c:v>25.298000000000002</c:v>
                </c:pt>
                <c:pt idx="5">
                  <c:v>20.725999999999999</c:v>
                </c:pt>
                <c:pt idx="6">
                  <c:v>33.25</c:v>
                </c:pt>
                <c:pt idx="7">
                  <c:v>11.684000000000012</c:v>
                </c:pt>
                <c:pt idx="8">
                  <c:v>26.813000000000002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strRef>
              <c:f>Sheet1!$J$3:$J$11</c:f>
              <c:strCache>
                <c:ptCount val="9"/>
                <c:pt idx="0">
                  <c:v>4000-50</c:v>
                </c:pt>
                <c:pt idx="1">
                  <c:v>4000-100</c:v>
                </c:pt>
                <c:pt idx="2">
                  <c:v>4000-150</c:v>
                </c:pt>
                <c:pt idx="3">
                  <c:v>5000-50</c:v>
                </c:pt>
                <c:pt idx="4">
                  <c:v>5000-100</c:v>
                </c:pt>
                <c:pt idx="5">
                  <c:v>5000-150</c:v>
                </c:pt>
                <c:pt idx="6">
                  <c:v>6000-50</c:v>
                </c:pt>
                <c:pt idx="7">
                  <c:v>6000-100</c:v>
                </c:pt>
                <c:pt idx="8">
                  <c:v>6000-150</c:v>
                </c:pt>
              </c:strCache>
            </c:strRef>
          </c:cat>
          <c:val>
            <c:numRef>
              <c:f>Sheet1!$O$3:$O$11</c:f>
              <c:numCache>
                <c:formatCode>General</c:formatCode>
                <c:ptCount val="9"/>
                <c:pt idx="0">
                  <c:v>4.695999999999998</c:v>
                </c:pt>
                <c:pt idx="1">
                  <c:v>8.7090000000000032</c:v>
                </c:pt>
                <c:pt idx="2">
                  <c:v>17.091000000000008</c:v>
                </c:pt>
                <c:pt idx="3">
                  <c:v>7.7319999999999993</c:v>
                </c:pt>
                <c:pt idx="4">
                  <c:v>1.6050000000000182</c:v>
                </c:pt>
                <c:pt idx="5">
                  <c:v>20.795000000000002</c:v>
                </c:pt>
                <c:pt idx="6">
                  <c:v>33.25</c:v>
                </c:pt>
                <c:pt idx="7">
                  <c:v>5.0859999999999985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22688"/>
        <c:axId val="145445632"/>
      </c:lineChart>
      <c:catAx>
        <c:axId val="14392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445632"/>
        <c:crosses val="autoZero"/>
        <c:auto val="1"/>
        <c:lblAlgn val="ctr"/>
        <c:lblOffset val="100"/>
        <c:noMultiLvlLbl val="0"/>
      </c:catAx>
      <c:valAx>
        <c:axId val="14544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92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Bond angle change when</a:t>
            </a:r>
            <a:r>
              <a:rPr lang="en-ZA" baseline="0"/>
              <a:t> heated to 4000K </a:t>
            </a:r>
            <a:endParaRPr lang="en-Z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numFmt formatCode="#,##0.00" sourceLinked="0"/>
            <c:spPr>
              <a:solidFill>
                <a:schemeClr val="tx1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Heating!$O$2:$O$5</c:f>
              <c:strCache>
                <c:ptCount val="4"/>
                <c:pt idx="0">
                  <c:v>Alpha Quartz</c:v>
                </c:pt>
                <c:pt idx="1">
                  <c:v>4000-50</c:v>
                </c:pt>
                <c:pt idx="2">
                  <c:v>4000-100</c:v>
                </c:pt>
                <c:pt idx="3">
                  <c:v>4000-150</c:v>
                </c:pt>
              </c:strCache>
            </c:strRef>
          </c:cat>
          <c:val>
            <c:numRef>
              <c:f>Heating!$V$2:$V$5</c:f>
              <c:numCache>
                <c:formatCode>0.00</c:formatCode>
                <c:ptCount val="4"/>
                <c:pt idx="0">
                  <c:v>0</c:v>
                </c:pt>
                <c:pt idx="1">
                  <c:v>12.409833333333337</c:v>
                </c:pt>
                <c:pt idx="2">
                  <c:v>17.441166666666668</c:v>
                </c:pt>
                <c:pt idx="3">
                  <c:v>12.291333333333336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58944"/>
        <c:axId val="123860480"/>
      </c:lineChart>
      <c:catAx>
        <c:axId val="123858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3860480"/>
        <c:crosses val="autoZero"/>
        <c:auto val="1"/>
        <c:lblAlgn val="ctr"/>
        <c:lblOffset val="100"/>
        <c:noMultiLvlLbl val="0"/>
      </c:catAx>
      <c:valAx>
        <c:axId val="123860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Degrees</a:t>
                </a:r>
              </a:p>
            </c:rich>
          </c:tx>
          <c:layout/>
          <c:overlay val="0"/>
        </c:title>
        <c:numFmt formatCode="#,##0.0" sourceLinked="0"/>
        <c:majorTickMark val="none"/>
        <c:minorTickMark val="none"/>
        <c:tickLblPos val="nextTo"/>
        <c:crossAx val="12385894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50</a:t>
            </a:r>
            <a:r>
              <a:rPr lang="en-ZA" baseline="0"/>
              <a:t> Step Heating bond Angle changes</a:t>
            </a:r>
            <a:endParaRPr lang="en-ZA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50 Steps </c:v>
          </c:tx>
          <c:invertIfNegative val="0"/>
          <c:cat>
            <c:strRef>
              <c:f>(Heating!$O$2,Heating!$O$3,Heating!$O$6,Heating!$O$9)</c:f>
              <c:strCache>
                <c:ptCount val="4"/>
                <c:pt idx="0">
                  <c:v>Alpha Quartz</c:v>
                </c:pt>
                <c:pt idx="1">
                  <c:v>4000-50</c:v>
                </c:pt>
                <c:pt idx="2">
                  <c:v>5000-50</c:v>
                </c:pt>
                <c:pt idx="3">
                  <c:v>6000-50</c:v>
                </c:pt>
              </c:strCache>
            </c:strRef>
          </c:cat>
          <c:val>
            <c:numRef>
              <c:f>(Heating!$W$2,Heating!$W$3,Heating!$W$6,Heating!$W$9)</c:f>
              <c:numCache>
                <c:formatCode>0.00</c:formatCode>
                <c:ptCount val="4"/>
                <c:pt idx="0">
                  <c:v>0</c:v>
                </c:pt>
                <c:pt idx="1">
                  <c:v>12.409833333333337</c:v>
                </c:pt>
                <c:pt idx="2">
                  <c:v>13.678833333333339</c:v>
                </c:pt>
                <c:pt idx="3">
                  <c:v>18.815666666666669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971456"/>
        <c:axId val="124166528"/>
        <c:axId val="0"/>
      </c:bar3DChart>
      <c:catAx>
        <c:axId val="103971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166528"/>
        <c:crosses val="autoZero"/>
        <c:auto val="1"/>
        <c:lblAlgn val="ctr"/>
        <c:lblOffset val="100"/>
        <c:noMultiLvlLbl val="0"/>
      </c:catAx>
      <c:valAx>
        <c:axId val="124166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039714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100 Step Heating Bond</a:t>
            </a:r>
            <a:r>
              <a:rPr lang="en-ZA" baseline="0"/>
              <a:t> Angle Changes</a:t>
            </a:r>
            <a:endParaRPr lang="en-ZA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100 Steps</c:v>
          </c:tx>
          <c:invertIfNegative val="0"/>
          <c:cat>
            <c:strRef>
              <c:f>(Heating!$O$2,Heating!$O$4,Heating!$O$7,Heating!$O$10)</c:f>
              <c:strCache>
                <c:ptCount val="4"/>
                <c:pt idx="0">
                  <c:v>Alpha Quartz</c:v>
                </c:pt>
                <c:pt idx="1">
                  <c:v>4000-100</c:v>
                </c:pt>
                <c:pt idx="2">
                  <c:v>5000-100</c:v>
                </c:pt>
                <c:pt idx="3">
                  <c:v>6000-100</c:v>
                </c:pt>
              </c:strCache>
            </c:strRef>
          </c:cat>
          <c:val>
            <c:numRef>
              <c:f>(Heating!$W$2,Heating!$W$4,Heating!$W$7,Heating!$W$10)</c:f>
              <c:numCache>
                <c:formatCode>0.00</c:formatCode>
                <c:ptCount val="4"/>
                <c:pt idx="0">
                  <c:v>0</c:v>
                </c:pt>
                <c:pt idx="1">
                  <c:v>17.441166666666668</c:v>
                </c:pt>
                <c:pt idx="2">
                  <c:v>10.998833333333327</c:v>
                </c:pt>
                <c:pt idx="3">
                  <c:v>26.156500000000012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958784"/>
        <c:axId val="104027264"/>
        <c:axId val="0"/>
      </c:bar3DChart>
      <c:catAx>
        <c:axId val="103958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4027264"/>
        <c:crosses val="autoZero"/>
        <c:auto val="1"/>
        <c:lblAlgn val="ctr"/>
        <c:lblOffset val="100"/>
        <c:noMultiLvlLbl val="0"/>
      </c:catAx>
      <c:valAx>
        <c:axId val="104027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039587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Bond</a:t>
            </a:r>
            <a:r>
              <a:rPr lang="en-ZA" baseline="0"/>
              <a:t> angle changes when heated in 150 steps</a:t>
            </a:r>
            <a:endParaRPr lang="en-ZA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(Heating!$O$2,Heating!$O$5,Heating!$O$8,Heating!$O$11)</c:f>
              <c:strCache>
                <c:ptCount val="4"/>
                <c:pt idx="0">
                  <c:v>Alpha Quartz</c:v>
                </c:pt>
                <c:pt idx="1">
                  <c:v>4000-150</c:v>
                </c:pt>
                <c:pt idx="2">
                  <c:v>5000-150</c:v>
                </c:pt>
                <c:pt idx="3">
                  <c:v>6000-150</c:v>
                </c:pt>
              </c:strCache>
            </c:strRef>
          </c:cat>
          <c:val>
            <c:numRef>
              <c:f>(Heating!$W$2,Heating!$W$5,Heating!$W$8,Heating!$W$11)</c:f>
              <c:numCache>
                <c:formatCode>0.00</c:formatCode>
                <c:ptCount val="4"/>
                <c:pt idx="0">
                  <c:v>0</c:v>
                </c:pt>
                <c:pt idx="1">
                  <c:v>12.291333333333338</c:v>
                </c:pt>
                <c:pt idx="2">
                  <c:v>25.677333333333337</c:v>
                </c:pt>
                <c:pt idx="3">
                  <c:v>13.718499999999992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344576"/>
        <c:axId val="104346368"/>
        <c:axId val="0"/>
      </c:bar3DChart>
      <c:catAx>
        <c:axId val="104344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4346368"/>
        <c:crosses val="autoZero"/>
        <c:auto val="1"/>
        <c:lblAlgn val="ctr"/>
        <c:lblOffset val="100"/>
        <c:noMultiLvlLbl val="0"/>
      </c:catAx>
      <c:valAx>
        <c:axId val="10434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043445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Average Bond Angle change during Quenching</c:v>
          </c:tx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Quenching!$R$4:$R$12</c:f>
              <c:strCache>
                <c:ptCount val="9"/>
                <c:pt idx="0">
                  <c:v>4000-50</c:v>
                </c:pt>
                <c:pt idx="1">
                  <c:v>4000-100</c:v>
                </c:pt>
                <c:pt idx="2">
                  <c:v>4000-150</c:v>
                </c:pt>
                <c:pt idx="3">
                  <c:v>5000-50</c:v>
                </c:pt>
                <c:pt idx="4">
                  <c:v>5000-100</c:v>
                </c:pt>
                <c:pt idx="5">
                  <c:v>5000-150</c:v>
                </c:pt>
                <c:pt idx="6">
                  <c:v>6000-50</c:v>
                </c:pt>
                <c:pt idx="7">
                  <c:v>6000-100</c:v>
                </c:pt>
                <c:pt idx="8">
                  <c:v>6000-150</c:v>
                </c:pt>
              </c:strCache>
            </c:strRef>
          </c:cat>
          <c:val>
            <c:numRef>
              <c:f>Quenching!$Y$4:$Y$12</c:f>
              <c:numCache>
                <c:formatCode>General</c:formatCode>
                <c:ptCount val="9"/>
                <c:pt idx="0">
                  <c:v>12.027833333333335</c:v>
                </c:pt>
                <c:pt idx="1">
                  <c:v>15.982000000000012</c:v>
                </c:pt>
                <c:pt idx="2">
                  <c:v>12.081500000000007</c:v>
                </c:pt>
                <c:pt idx="3">
                  <c:v>15.293500000000002</c:v>
                </c:pt>
                <c:pt idx="4">
                  <c:v>18.074333333333339</c:v>
                </c:pt>
                <c:pt idx="5">
                  <c:v>18.074333333333339</c:v>
                </c:pt>
                <c:pt idx="6">
                  <c:v>15.254666666666681</c:v>
                </c:pt>
                <c:pt idx="7">
                  <c:v>25.349666666666668</c:v>
                </c:pt>
                <c:pt idx="8">
                  <c:v>15.381500000000008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529728"/>
        <c:axId val="105531264"/>
        <c:axId val="0"/>
      </c:bar3DChart>
      <c:catAx>
        <c:axId val="10552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531264"/>
        <c:crosses val="autoZero"/>
        <c:auto val="1"/>
        <c:lblAlgn val="ctr"/>
        <c:lblOffset val="100"/>
        <c:noMultiLvlLbl val="0"/>
      </c:catAx>
      <c:valAx>
        <c:axId val="10553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2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AH!$R$4:$R$12</c:f>
              <c:strCache>
                <c:ptCount val="9"/>
                <c:pt idx="0">
                  <c:v>4000-50</c:v>
                </c:pt>
                <c:pt idx="1">
                  <c:v>4000-100</c:v>
                </c:pt>
                <c:pt idx="2">
                  <c:v>4000-150</c:v>
                </c:pt>
                <c:pt idx="3">
                  <c:v>5000-50</c:v>
                </c:pt>
                <c:pt idx="4">
                  <c:v>5000-100</c:v>
                </c:pt>
                <c:pt idx="5">
                  <c:v>5000-150</c:v>
                </c:pt>
                <c:pt idx="6">
                  <c:v>6000-50</c:v>
                </c:pt>
                <c:pt idx="7">
                  <c:v>6000-100</c:v>
                </c:pt>
                <c:pt idx="8">
                  <c:v>6000-150</c:v>
                </c:pt>
              </c:strCache>
            </c:strRef>
          </c:cat>
          <c:val>
            <c:numRef>
              <c:f>AH!$Y$4:$Y$12</c:f>
              <c:numCache>
                <c:formatCode>General</c:formatCode>
                <c:ptCount val="9"/>
                <c:pt idx="0">
                  <c:v>9.1605000000000008</c:v>
                </c:pt>
                <c:pt idx="1">
                  <c:v>4.2101666666666757</c:v>
                </c:pt>
                <c:pt idx="2">
                  <c:v>4.888833333333328</c:v>
                </c:pt>
                <c:pt idx="3">
                  <c:v>7.1944999999999952</c:v>
                </c:pt>
                <c:pt idx="4">
                  <c:v>9.0508333333333297</c:v>
                </c:pt>
                <c:pt idx="5">
                  <c:v>9.0508333333333297</c:v>
                </c:pt>
                <c:pt idx="6">
                  <c:v>8.0098333333333382</c:v>
                </c:pt>
                <c:pt idx="7">
                  <c:v>10.777166666666671</c:v>
                </c:pt>
                <c:pt idx="8">
                  <c:v>7.5551666666666719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659008"/>
        <c:axId val="105668992"/>
        <c:axId val="0"/>
      </c:bar3DChart>
      <c:catAx>
        <c:axId val="1056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68992"/>
        <c:crosses val="autoZero"/>
        <c:auto val="1"/>
        <c:lblAlgn val="ctr"/>
        <c:lblOffset val="100"/>
        <c:noMultiLvlLbl val="0"/>
      </c:catAx>
      <c:valAx>
        <c:axId val="1056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5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AC!$R$3:$R$11</c:f>
              <c:strCache>
                <c:ptCount val="9"/>
                <c:pt idx="0">
                  <c:v>4000-50</c:v>
                </c:pt>
                <c:pt idx="1">
                  <c:v>4000-100</c:v>
                </c:pt>
                <c:pt idx="2">
                  <c:v>4000-150</c:v>
                </c:pt>
                <c:pt idx="3">
                  <c:v>5000-50</c:v>
                </c:pt>
                <c:pt idx="4">
                  <c:v>5000-100</c:v>
                </c:pt>
                <c:pt idx="5">
                  <c:v>5000-150</c:v>
                </c:pt>
                <c:pt idx="6">
                  <c:v>6000-50</c:v>
                </c:pt>
                <c:pt idx="7">
                  <c:v>6000-100</c:v>
                </c:pt>
                <c:pt idx="8">
                  <c:v>6000-150</c:v>
                </c:pt>
              </c:strCache>
            </c:strRef>
          </c:cat>
          <c:val>
            <c:numRef>
              <c:f>AC!$Y$3:$Y$11</c:f>
              <c:numCache>
                <c:formatCode>General</c:formatCode>
                <c:ptCount val="9"/>
                <c:pt idx="0">
                  <c:v>6.8089999999999975</c:v>
                </c:pt>
                <c:pt idx="1">
                  <c:v>10.057000000000016</c:v>
                </c:pt>
                <c:pt idx="2">
                  <c:v>1.0400000000000205</c:v>
                </c:pt>
                <c:pt idx="3">
                  <c:v>11.432000000000016</c:v>
                </c:pt>
                <c:pt idx="4">
                  <c:v>10.429000000000002</c:v>
                </c:pt>
                <c:pt idx="5">
                  <c:v>10.429000000000002</c:v>
                </c:pt>
                <c:pt idx="6">
                  <c:v>7.7930000000000064</c:v>
                </c:pt>
                <c:pt idx="7">
                  <c:v>19.888000000000005</c:v>
                </c:pt>
                <c:pt idx="8">
                  <c:v>18.246000000000009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07584"/>
        <c:axId val="111909120"/>
        <c:axId val="0"/>
      </c:bar3DChart>
      <c:catAx>
        <c:axId val="11190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909120"/>
        <c:crosses val="autoZero"/>
        <c:auto val="1"/>
        <c:lblAlgn val="ctr"/>
        <c:lblOffset val="100"/>
        <c:noMultiLvlLbl val="0"/>
      </c:catAx>
      <c:valAx>
        <c:axId val="11190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0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Sheet1!$C$6</c:f>
              <c:strCache>
                <c:ptCount val="1"/>
                <c:pt idx="0">
                  <c:v>5000-50</c:v>
                </c:pt>
              </c:strCache>
            </c:strRef>
          </c:tx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Sheet1!$D$6:$H$6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124.438</c:v>
                </c:pt>
                <c:pt idx="2">
                  <c:v>124.417</c:v>
                </c:pt>
                <c:pt idx="3">
                  <c:v>153.804</c:v>
                </c:pt>
                <c:pt idx="4">
                  <c:v>146.072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Sheet1!$C$7</c:f>
              <c:strCache>
                <c:ptCount val="1"/>
                <c:pt idx="0">
                  <c:v>5000-100</c:v>
                </c:pt>
              </c:strCache>
            </c:strRef>
          </c:tx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Sheet1!$D$7:$H$7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124.483</c:v>
                </c:pt>
                <c:pt idx="2">
                  <c:v>124.51900000000001</c:v>
                </c:pt>
                <c:pt idx="3">
                  <c:v>149.81700000000001</c:v>
                </c:pt>
                <c:pt idx="4">
                  <c:v>148.21199999999999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Sheet1!$C$8</c:f>
              <c:strCache>
                <c:ptCount val="1"/>
                <c:pt idx="0">
                  <c:v>5000-150</c:v>
                </c:pt>
              </c:strCache>
            </c:strRef>
          </c:tx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Alpha</c:v>
                </c:pt>
                <c:pt idx="1">
                  <c:v>M</c:v>
                </c:pt>
                <c:pt idx="2">
                  <c:v>Q</c:v>
                </c:pt>
                <c:pt idx="3">
                  <c:v>A</c:v>
                </c:pt>
                <c:pt idx="4">
                  <c:v>C</c:v>
                </c:pt>
              </c:strCache>
            </c:strRef>
          </c:cat>
          <c:val>
            <c:numRef>
              <c:f>Sheet1!$D$8:$H$8</c:f>
              <c:numCache>
                <c:formatCode>General</c:formatCode>
                <c:ptCount val="5"/>
                <c:pt idx="0">
                  <c:v>143.66300000000001</c:v>
                </c:pt>
                <c:pt idx="1">
                  <c:v>113.593</c:v>
                </c:pt>
                <c:pt idx="2">
                  <c:v>113.66200000000001</c:v>
                </c:pt>
                <c:pt idx="3">
                  <c:v>134.38800000000001</c:v>
                </c:pt>
                <c:pt idx="4">
                  <c:v>113.593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49344"/>
        <c:axId val="166040704"/>
      </c:lineChart>
      <c:catAx>
        <c:axId val="16584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40704"/>
        <c:crosses val="autoZero"/>
        <c:auto val="1"/>
        <c:lblAlgn val="ctr"/>
        <c:lblOffset val="100"/>
        <c:noMultiLvlLbl val="0"/>
      </c:catAx>
      <c:valAx>
        <c:axId val="166040704"/>
        <c:scaling>
          <c:orientation val="minMax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4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9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13</xdr:row>
      <xdr:rowOff>147637</xdr:rowOff>
    </xdr:from>
    <xdr:to>
      <xdr:col>18</xdr:col>
      <xdr:colOff>161925</xdr:colOff>
      <xdr:row>28</xdr:row>
      <xdr:rowOff>33337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9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33337</xdr:rowOff>
    </xdr:from>
    <xdr:to>
      <xdr:col>7</xdr:col>
      <xdr:colOff>314325</xdr:colOff>
      <xdr:row>27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13</xdr:row>
      <xdr:rowOff>14287</xdr:rowOff>
    </xdr:from>
    <xdr:to>
      <xdr:col>16</xdr:col>
      <xdr:colOff>95250</xdr:colOff>
      <xdr:row>27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590550</xdr:colOff>
      <xdr:row>13</xdr:row>
      <xdr:rowOff>23812</xdr:rowOff>
    </xdr:from>
    <xdr:to>
      <xdr:col>25</xdr:col>
      <xdr:colOff>285750</xdr:colOff>
      <xdr:row>27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147637</xdr:rowOff>
    </xdr:from>
    <xdr:to>
      <xdr:col>18</xdr:col>
      <xdr:colOff>381000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147637</xdr:rowOff>
    </xdr:from>
    <xdr:to>
      <xdr:col>18</xdr:col>
      <xdr:colOff>381000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F2" sqref="F2:F11"/>
    </sheetView>
  </sheetViews>
  <sheetFormatPr defaultRowHeight="15" x14ac:dyDescent="0.25"/>
  <cols>
    <col min="1" max="1" width="12.42578125" style="2" bestFit="1" customWidth="1"/>
    <col min="2" max="2" width="11.42578125" style="2" bestFit="1" customWidth="1"/>
    <col min="3" max="3" width="11.42578125" style="2" customWidth="1"/>
    <col min="4" max="4" width="11.42578125" style="2" bestFit="1" customWidth="1"/>
    <col min="5" max="5" width="11.42578125" style="2" customWidth="1"/>
    <col min="6" max="14" width="9.140625" style="2"/>
    <col min="15" max="15" width="12.42578125" style="2" bestFit="1" customWidth="1"/>
    <col min="16" max="16384" width="9.140625" style="2"/>
  </cols>
  <sheetData>
    <row r="1" spans="1:23" x14ac:dyDescent="0.25">
      <c r="C1" s="2" t="s">
        <v>12</v>
      </c>
      <c r="E1" s="2" t="s">
        <v>13</v>
      </c>
      <c r="G1" s="2" t="s">
        <v>14</v>
      </c>
      <c r="I1" s="2" t="s">
        <v>15</v>
      </c>
      <c r="K1" s="2" t="s">
        <v>16</v>
      </c>
      <c r="M1" s="2" t="s">
        <v>17</v>
      </c>
      <c r="W1" s="2" t="s">
        <v>19</v>
      </c>
    </row>
    <row r="2" spans="1:23" x14ac:dyDescent="0.25">
      <c r="A2" s="2" t="s">
        <v>18</v>
      </c>
      <c r="B2" s="2">
        <v>143.66300000000001</v>
      </c>
      <c r="C2" s="2">
        <f t="shared" ref="C2:C11" si="0">ABS(B2-$B$2)</f>
        <v>0</v>
      </c>
      <c r="D2" s="2">
        <v>143.66300000000001</v>
      </c>
      <c r="E2" s="2">
        <f>ABS(D2-$B$2)</f>
        <v>0</v>
      </c>
      <c r="F2" s="2">
        <v>143.66300000000001</v>
      </c>
      <c r="G2" s="2">
        <f>ABS(F2-$B$2)</f>
        <v>0</v>
      </c>
      <c r="H2" s="2">
        <v>143.66300000000001</v>
      </c>
      <c r="I2" s="2">
        <f>ABS(H2-$B$2)</f>
        <v>0</v>
      </c>
      <c r="J2" s="2">
        <v>143.66300000000001</v>
      </c>
      <c r="K2" s="2">
        <f>ABS(J2-$B$2)</f>
        <v>0</v>
      </c>
      <c r="L2" s="2">
        <v>143.66300000000001</v>
      </c>
      <c r="M2" s="2">
        <f>ABS(L2-$B$2)</f>
        <v>0</v>
      </c>
      <c r="O2" s="2" t="s">
        <v>18</v>
      </c>
      <c r="P2" s="2">
        <f t="shared" ref="P2:P11" si="1">C2</f>
        <v>0</v>
      </c>
      <c r="Q2" s="2">
        <f t="shared" ref="Q2:Q11" si="2">E2</f>
        <v>0</v>
      </c>
      <c r="R2" s="2">
        <f t="shared" ref="R2:R11" si="3">G2</f>
        <v>0</v>
      </c>
      <c r="S2" s="2">
        <f t="shared" ref="S2:S11" si="4">I2</f>
        <v>0</v>
      </c>
      <c r="T2" s="2">
        <f t="shared" ref="T2:T11" si="5">K2</f>
        <v>0</v>
      </c>
      <c r="U2" s="2">
        <f t="shared" ref="U2:U11" si="6">M2</f>
        <v>0</v>
      </c>
      <c r="V2" s="2">
        <f>AVERAGE(P2:U2)</f>
        <v>0</v>
      </c>
      <c r="W2" s="2">
        <f>AVERAGE(P2:V2)</f>
        <v>0</v>
      </c>
    </row>
    <row r="3" spans="1:23" x14ac:dyDescent="0.25">
      <c r="A3" s="2" t="s">
        <v>2</v>
      </c>
      <c r="B3" s="2">
        <v>149.98699999999999</v>
      </c>
      <c r="C3" s="2">
        <f t="shared" si="0"/>
        <v>6.3239999999999839</v>
      </c>
      <c r="D3" s="2">
        <v>115.807</v>
      </c>
      <c r="E3" s="2">
        <f t="shared" ref="E3:E11" si="7">ABS(D3-$B$2)</f>
        <v>27.856000000000009</v>
      </c>
      <c r="F3" s="2">
        <v>149.82300000000001</v>
      </c>
      <c r="G3" s="2">
        <f t="shared" ref="G3:G11" si="8">ABS(F3-$B$2)</f>
        <v>6.1599999999999966</v>
      </c>
      <c r="H3" s="2">
        <v>120.12</v>
      </c>
      <c r="I3" s="2">
        <f t="shared" ref="I3:I11" si="9">ABS(H3-$B$2)</f>
        <v>23.543000000000006</v>
      </c>
      <c r="J3" s="2">
        <v>134.02199999999999</v>
      </c>
      <c r="K3" s="2">
        <f t="shared" ref="K3:K11" si="10">ABS(J3-$B$2)</f>
        <v>9.6410000000000196</v>
      </c>
      <c r="L3" s="2">
        <v>144.59800000000001</v>
      </c>
      <c r="M3" s="2">
        <f t="shared" ref="M3:M11" si="11">ABS(L3-$B$2)</f>
        <v>0.93500000000000227</v>
      </c>
      <c r="O3" s="2" t="s">
        <v>2</v>
      </c>
      <c r="P3" s="2">
        <f t="shared" si="1"/>
        <v>6.3239999999999839</v>
      </c>
      <c r="Q3" s="2">
        <f t="shared" si="2"/>
        <v>27.856000000000009</v>
      </c>
      <c r="R3" s="2">
        <f t="shared" si="3"/>
        <v>6.1599999999999966</v>
      </c>
      <c r="S3" s="2">
        <f t="shared" si="4"/>
        <v>23.543000000000006</v>
      </c>
      <c r="T3" s="2">
        <f t="shared" si="5"/>
        <v>9.6410000000000196</v>
      </c>
      <c r="U3" s="2">
        <f t="shared" si="6"/>
        <v>0.93500000000000227</v>
      </c>
      <c r="V3" s="2">
        <f t="shared" ref="V3:V11" si="12">AVERAGE(P3:U3)</f>
        <v>12.409833333333337</v>
      </c>
      <c r="W3" s="2">
        <f t="shared" ref="W3:W11" si="13">AVERAGE(P3:V3)</f>
        <v>12.409833333333337</v>
      </c>
    </row>
    <row r="4" spans="1:23" x14ac:dyDescent="0.25">
      <c r="A4" s="2" t="s">
        <v>3</v>
      </c>
      <c r="B4" s="2">
        <v>163.328</v>
      </c>
      <c r="C4" s="2">
        <f t="shared" si="0"/>
        <v>19.664999999999992</v>
      </c>
      <c r="D4" s="2">
        <v>123.44</v>
      </c>
      <c r="E4" s="2">
        <f t="shared" si="7"/>
        <v>20.223000000000013</v>
      </c>
      <c r="F4" s="2">
        <v>161.61799999999999</v>
      </c>
      <c r="G4" s="2">
        <f t="shared" si="8"/>
        <v>17.954999999999984</v>
      </c>
      <c r="H4" s="2">
        <v>126.562</v>
      </c>
      <c r="I4" s="2">
        <f t="shared" si="9"/>
        <v>17.101000000000013</v>
      </c>
      <c r="J4" s="2">
        <v>129.54300000000001</v>
      </c>
      <c r="K4" s="2">
        <f t="shared" si="10"/>
        <v>14.120000000000005</v>
      </c>
      <c r="L4" s="2">
        <v>159.24600000000001</v>
      </c>
      <c r="M4" s="2">
        <f t="shared" si="11"/>
        <v>15.582999999999998</v>
      </c>
      <c r="O4" s="2" t="s">
        <v>3</v>
      </c>
      <c r="P4" s="2">
        <f t="shared" si="1"/>
        <v>19.664999999999992</v>
      </c>
      <c r="Q4" s="2">
        <f t="shared" si="2"/>
        <v>20.223000000000013</v>
      </c>
      <c r="R4" s="2">
        <f t="shared" si="3"/>
        <v>17.954999999999984</v>
      </c>
      <c r="S4" s="2">
        <f t="shared" si="4"/>
        <v>17.101000000000013</v>
      </c>
      <c r="T4" s="2">
        <f t="shared" si="5"/>
        <v>14.120000000000005</v>
      </c>
      <c r="U4" s="2">
        <f t="shared" si="6"/>
        <v>15.582999999999998</v>
      </c>
      <c r="V4" s="2">
        <f t="shared" si="12"/>
        <v>17.441166666666668</v>
      </c>
      <c r="W4" s="2">
        <f t="shared" si="13"/>
        <v>17.441166666666668</v>
      </c>
    </row>
    <row r="5" spans="1:23" x14ac:dyDescent="0.25">
      <c r="A5" s="2" t="s">
        <v>4</v>
      </c>
      <c r="B5" s="2">
        <v>131.61799999999999</v>
      </c>
      <c r="C5" s="2">
        <f t="shared" si="0"/>
        <v>12.045000000000016</v>
      </c>
      <c r="D5" s="2">
        <v>135.923</v>
      </c>
      <c r="E5" s="2">
        <f t="shared" si="7"/>
        <v>7.7400000000000091</v>
      </c>
      <c r="F5" s="2">
        <v>145.584</v>
      </c>
      <c r="G5" s="2">
        <f t="shared" si="8"/>
        <v>1.9209999999999923</v>
      </c>
      <c r="H5" s="2">
        <v>148.858</v>
      </c>
      <c r="I5" s="2">
        <f t="shared" si="9"/>
        <v>5.1949999999999932</v>
      </c>
      <c r="J5" s="2">
        <v>113.011</v>
      </c>
      <c r="K5" s="2">
        <f t="shared" si="10"/>
        <v>30.652000000000015</v>
      </c>
      <c r="L5" s="2">
        <v>159.858</v>
      </c>
      <c r="M5" s="2">
        <f t="shared" si="11"/>
        <v>16.194999999999993</v>
      </c>
      <c r="O5" s="2" t="s">
        <v>4</v>
      </c>
      <c r="P5" s="2">
        <f t="shared" si="1"/>
        <v>12.045000000000016</v>
      </c>
      <c r="Q5" s="2">
        <f t="shared" si="2"/>
        <v>7.7400000000000091</v>
      </c>
      <c r="R5" s="2">
        <f t="shared" si="3"/>
        <v>1.9209999999999923</v>
      </c>
      <c r="S5" s="2">
        <f t="shared" si="4"/>
        <v>5.1949999999999932</v>
      </c>
      <c r="T5" s="2">
        <f t="shared" si="5"/>
        <v>30.652000000000015</v>
      </c>
      <c r="U5" s="2">
        <f t="shared" si="6"/>
        <v>16.194999999999993</v>
      </c>
      <c r="V5" s="2">
        <f t="shared" si="12"/>
        <v>12.291333333333336</v>
      </c>
      <c r="W5" s="2">
        <f t="shared" si="13"/>
        <v>12.291333333333338</v>
      </c>
    </row>
    <row r="6" spans="1:23" x14ac:dyDescent="0.25">
      <c r="A6" s="2" t="s">
        <v>5</v>
      </c>
      <c r="B6" s="2">
        <v>124.438</v>
      </c>
      <c r="C6" s="2">
        <f t="shared" si="0"/>
        <v>19.225000000000009</v>
      </c>
      <c r="D6" s="2">
        <v>162.66900000000001</v>
      </c>
      <c r="E6" s="2">
        <f t="shared" si="7"/>
        <v>19.006</v>
      </c>
      <c r="F6" s="2">
        <v>141.54300000000001</v>
      </c>
      <c r="G6" s="2">
        <f t="shared" si="8"/>
        <v>2.1200000000000045</v>
      </c>
      <c r="H6" s="2">
        <v>133.922</v>
      </c>
      <c r="I6" s="2">
        <f t="shared" si="9"/>
        <v>9.7410000000000139</v>
      </c>
      <c r="J6" s="2">
        <v>145.19999999999999</v>
      </c>
      <c r="K6" s="2">
        <f t="shared" si="10"/>
        <v>1.5369999999999777</v>
      </c>
      <c r="L6" s="2">
        <v>113.21899999999999</v>
      </c>
      <c r="M6" s="2">
        <f t="shared" si="11"/>
        <v>30.444000000000017</v>
      </c>
      <c r="O6" s="2" t="s">
        <v>5</v>
      </c>
      <c r="P6" s="2">
        <f t="shared" si="1"/>
        <v>19.225000000000009</v>
      </c>
      <c r="Q6" s="2">
        <f t="shared" si="2"/>
        <v>19.006</v>
      </c>
      <c r="R6" s="2">
        <f t="shared" si="3"/>
        <v>2.1200000000000045</v>
      </c>
      <c r="S6" s="2">
        <f t="shared" si="4"/>
        <v>9.7410000000000139</v>
      </c>
      <c r="T6" s="2">
        <f t="shared" si="5"/>
        <v>1.5369999999999777</v>
      </c>
      <c r="U6" s="2">
        <f t="shared" si="6"/>
        <v>30.444000000000017</v>
      </c>
      <c r="V6" s="2">
        <f t="shared" si="12"/>
        <v>13.678833333333337</v>
      </c>
      <c r="W6" s="2">
        <f t="shared" si="13"/>
        <v>13.678833333333339</v>
      </c>
    </row>
    <row r="7" spans="1:23" x14ac:dyDescent="0.25">
      <c r="A7" s="2" t="s">
        <v>6</v>
      </c>
      <c r="B7" s="2">
        <v>124.483</v>
      </c>
      <c r="C7" s="2">
        <f t="shared" si="0"/>
        <v>19.180000000000007</v>
      </c>
      <c r="D7" s="2">
        <v>155.30199999999999</v>
      </c>
      <c r="E7" s="2">
        <f t="shared" si="7"/>
        <v>11.638999999999982</v>
      </c>
      <c r="F7" s="2">
        <v>150.84899999999999</v>
      </c>
      <c r="G7" s="2">
        <f t="shared" si="8"/>
        <v>7.1859999999999786</v>
      </c>
      <c r="H7" s="2">
        <v>158.24299999999999</v>
      </c>
      <c r="I7" s="2">
        <f t="shared" si="9"/>
        <v>14.579999999999984</v>
      </c>
      <c r="J7" s="2">
        <v>133.886</v>
      </c>
      <c r="K7" s="2">
        <f t="shared" si="10"/>
        <v>9.7770000000000152</v>
      </c>
      <c r="L7" s="2">
        <v>147.29400000000001</v>
      </c>
      <c r="M7" s="2">
        <f t="shared" si="11"/>
        <v>3.6310000000000002</v>
      </c>
      <c r="O7" s="2" t="s">
        <v>6</v>
      </c>
      <c r="P7" s="2">
        <f t="shared" si="1"/>
        <v>19.180000000000007</v>
      </c>
      <c r="Q7" s="2">
        <f t="shared" si="2"/>
        <v>11.638999999999982</v>
      </c>
      <c r="R7" s="2">
        <f t="shared" si="3"/>
        <v>7.1859999999999786</v>
      </c>
      <c r="S7" s="2">
        <f t="shared" si="4"/>
        <v>14.579999999999984</v>
      </c>
      <c r="T7" s="2">
        <f t="shared" si="5"/>
        <v>9.7770000000000152</v>
      </c>
      <c r="U7" s="2">
        <f t="shared" si="6"/>
        <v>3.6310000000000002</v>
      </c>
      <c r="V7" s="2">
        <f t="shared" si="12"/>
        <v>10.998833333333328</v>
      </c>
      <c r="W7" s="2">
        <f t="shared" si="13"/>
        <v>10.998833333333327</v>
      </c>
    </row>
    <row r="8" spans="1:23" x14ac:dyDescent="0.25">
      <c r="A8" s="2" t="s">
        <v>7</v>
      </c>
      <c r="B8" s="2">
        <v>113.593</v>
      </c>
      <c r="C8" s="2">
        <f t="shared" si="0"/>
        <v>30.070000000000007</v>
      </c>
      <c r="D8" s="2">
        <v>122.188</v>
      </c>
      <c r="E8" s="2">
        <f t="shared" si="7"/>
        <v>21.475000000000009</v>
      </c>
      <c r="F8" s="2">
        <v>134.72900000000001</v>
      </c>
      <c r="G8" s="2">
        <f t="shared" si="8"/>
        <v>8.9339999999999975</v>
      </c>
      <c r="H8" s="2">
        <v>156.46100000000001</v>
      </c>
      <c r="I8" s="2">
        <f t="shared" si="9"/>
        <v>12.798000000000002</v>
      </c>
      <c r="J8" s="2">
        <v>108.379</v>
      </c>
      <c r="K8" s="2">
        <f t="shared" si="10"/>
        <v>35.284000000000006</v>
      </c>
      <c r="L8" s="2">
        <v>98.16</v>
      </c>
      <c r="M8" s="2">
        <f t="shared" si="11"/>
        <v>45.503000000000014</v>
      </c>
      <c r="O8" s="2" t="s">
        <v>7</v>
      </c>
      <c r="P8" s="2">
        <f t="shared" si="1"/>
        <v>30.070000000000007</v>
      </c>
      <c r="Q8" s="2">
        <f t="shared" si="2"/>
        <v>21.475000000000009</v>
      </c>
      <c r="R8" s="2">
        <f t="shared" si="3"/>
        <v>8.9339999999999975</v>
      </c>
      <c r="S8" s="2">
        <f t="shared" si="4"/>
        <v>12.798000000000002</v>
      </c>
      <c r="T8" s="2">
        <f t="shared" si="5"/>
        <v>35.284000000000006</v>
      </c>
      <c r="U8" s="2">
        <f t="shared" si="6"/>
        <v>45.503000000000014</v>
      </c>
      <c r="V8" s="2">
        <f t="shared" si="12"/>
        <v>25.677333333333337</v>
      </c>
      <c r="W8" s="2">
        <f t="shared" si="13"/>
        <v>25.677333333333337</v>
      </c>
    </row>
    <row r="9" spans="1:23" x14ac:dyDescent="0.25">
      <c r="A9" s="2" t="s">
        <v>8</v>
      </c>
      <c r="B9" s="2">
        <v>116.92100000000001</v>
      </c>
      <c r="C9" s="2">
        <f t="shared" si="0"/>
        <v>26.742000000000004</v>
      </c>
      <c r="D9" s="2">
        <v>102.92700000000001</v>
      </c>
      <c r="E9" s="2">
        <f t="shared" si="7"/>
        <v>40.736000000000004</v>
      </c>
      <c r="F9" s="2">
        <v>150.62299999999999</v>
      </c>
      <c r="G9" s="2">
        <f t="shared" si="8"/>
        <v>6.9599999999999795</v>
      </c>
      <c r="H9" s="2">
        <v>118.511</v>
      </c>
      <c r="I9" s="2">
        <f t="shared" si="9"/>
        <v>25.152000000000015</v>
      </c>
      <c r="J9" s="2">
        <v>141.90199999999999</v>
      </c>
      <c r="K9" s="2">
        <f t="shared" si="10"/>
        <v>1.7610000000000241</v>
      </c>
      <c r="L9" s="2">
        <v>132.12</v>
      </c>
      <c r="M9" s="2">
        <f t="shared" si="11"/>
        <v>11.543000000000006</v>
      </c>
      <c r="O9" s="2" t="s">
        <v>8</v>
      </c>
      <c r="P9" s="2">
        <f t="shared" si="1"/>
        <v>26.742000000000004</v>
      </c>
      <c r="Q9" s="2">
        <f t="shared" si="2"/>
        <v>40.736000000000004</v>
      </c>
      <c r="R9" s="2">
        <f t="shared" si="3"/>
        <v>6.9599999999999795</v>
      </c>
      <c r="S9" s="2">
        <f t="shared" si="4"/>
        <v>25.152000000000015</v>
      </c>
      <c r="T9" s="2">
        <f t="shared" si="5"/>
        <v>1.7610000000000241</v>
      </c>
      <c r="U9" s="2">
        <f t="shared" si="6"/>
        <v>11.543000000000006</v>
      </c>
      <c r="V9" s="2">
        <f t="shared" si="12"/>
        <v>18.815666666666672</v>
      </c>
      <c r="W9" s="2">
        <f t="shared" si="13"/>
        <v>18.815666666666669</v>
      </c>
    </row>
    <row r="10" spans="1:23" x14ac:dyDescent="0.25">
      <c r="A10" s="2" t="s">
        <v>9</v>
      </c>
      <c r="B10" s="2">
        <v>108.654</v>
      </c>
      <c r="C10" s="2">
        <f t="shared" si="0"/>
        <v>35.009000000000015</v>
      </c>
      <c r="D10" s="2">
        <v>115.59699999999999</v>
      </c>
      <c r="E10" s="2">
        <f t="shared" si="7"/>
        <v>28.066000000000017</v>
      </c>
      <c r="F10" s="2">
        <v>155.30600000000001</v>
      </c>
      <c r="G10" s="2">
        <f t="shared" si="8"/>
        <v>11.643000000000001</v>
      </c>
      <c r="H10" s="2">
        <v>108.654</v>
      </c>
      <c r="I10" s="2">
        <f t="shared" si="9"/>
        <v>35.009000000000015</v>
      </c>
      <c r="J10" s="2">
        <v>105.238</v>
      </c>
      <c r="K10" s="2">
        <f t="shared" si="10"/>
        <v>38.425000000000011</v>
      </c>
      <c r="L10" s="2">
        <v>134.876</v>
      </c>
      <c r="M10" s="2">
        <f t="shared" si="11"/>
        <v>8.7870000000000061</v>
      </c>
      <c r="O10" s="2" t="s">
        <v>9</v>
      </c>
      <c r="P10" s="2">
        <f t="shared" si="1"/>
        <v>35.009000000000015</v>
      </c>
      <c r="Q10" s="2">
        <f t="shared" si="2"/>
        <v>28.066000000000017</v>
      </c>
      <c r="R10" s="2">
        <f t="shared" si="3"/>
        <v>11.643000000000001</v>
      </c>
      <c r="S10" s="2">
        <f t="shared" si="4"/>
        <v>35.009000000000015</v>
      </c>
      <c r="T10" s="2">
        <f t="shared" si="5"/>
        <v>38.425000000000011</v>
      </c>
      <c r="U10" s="2">
        <f t="shared" si="6"/>
        <v>8.7870000000000061</v>
      </c>
      <c r="V10" s="2">
        <f t="shared" si="12"/>
        <v>26.156500000000008</v>
      </c>
      <c r="W10" s="2">
        <f t="shared" si="13"/>
        <v>26.156500000000012</v>
      </c>
    </row>
    <row r="11" spans="1:23" x14ac:dyDescent="0.25">
      <c r="A11" s="2" t="s">
        <v>10</v>
      </c>
      <c r="B11" s="2">
        <v>154.69200000000001</v>
      </c>
      <c r="C11" s="2">
        <f t="shared" si="0"/>
        <v>11.028999999999996</v>
      </c>
      <c r="D11" s="2">
        <v>143.83699999999999</v>
      </c>
      <c r="E11" s="2">
        <f t="shared" si="7"/>
        <v>0.17399999999997817</v>
      </c>
      <c r="F11" s="2">
        <v>133.73099999999999</v>
      </c>
      <c r="G11" s="2">
        <f t="shared" si="8"/>
        <v>9.9320000000000164</v>
      </c>
      <c r="H11" s="2">
        <v>150.63399999999999</v>
      </c>
      <c r="I11" s="2">
        <f t="shared" si="9"/>
        <v>6.9709999999999752</v>
      </c>
      <c r="J11" s="2">
        <v>168.52699999999999</v>
      </c>
      <c r="K11" s="2">
        <f t="shared" si="10"/>
        <v>24.863999999999976</v>
      </c>
      <c r="L11" s="2">
        <v>114.322</v>
      </c>
      <c r="M11" s="2">
        <f t="shared" si="11"/>
        <v>29.341000000000008</v>
      </c>
      <c r="O11" s="2" t="s">
        <v>10</v>
      </c>
      <c r="P11" s="2">
        <f t="shared" si="1"/>
        <v>11.028999999999996</v>
      </c>
      <c r="Q11" s="2">
        <f t="shared" si="2"/>
        <v>0.17399999999997817</v>
      </c>
      <c r="R11" s="2">
        <f t="shared" si="3"/>
        <v>9.9320000000000164</v>
      </c>
      <c r="S11" s="2">
        <f t="shared" si="4"/>
        <v>6.9709999999999752</v>
      </c>
      <c r="T11" s="2">
        <f t="shared" si="5"/>
        <v>24.863999999999976</v>
      </c>
      <c r="U11" s="2">
        <f t="shared" si="6"/>
        <v>29.341000000000008</v>
      </c>
      <c r="V11" s="2">
        <f t="shared" si="12"/>
        <v>13.718499999999992</v>
      </c>
      <c r="W11" s="2">
        <f t="shared" si="13"/>
        <v>13.718499999999992</v>
      </c>
    </row>
    <row r="12" spans="1:23" x14ac:dyDescent="0.25">
      <c r="C12" s="2">
        <f>AVERAGE(C3:C11)</f>
        <v>19.921000000000006</v>
      </c>
      <c r="E12" s="2">
        <f>AVERAGE(E3:E11)</f>
        <v>19.657222222222224</v>
      </c>
      <c r="G12" s="2">
        <f>AVERAGE(G3:G11)</f>
        <v>8.0901111111111064</v>
      </c>
      <c r="I12" s="2">
        <f>AVERAGE(I3:I11)</f>
        <v>16.676666666666666</v>
      </c>
      <c r="K12" s="2">
        <v>16.676666666666666</v>
      </c>
      <c r="M12" s="2">
        <f>AVERAGE(M3:M11)</f>
        <v>17.995777777777782</v>
      </c>
      <c r="N12" s="2">
        <f>AVERAGE(C12:M12)</f>
        <v>16.502907407407406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E3" sqref="E3:E11"/>
    </sheetView>
  </sheetViews>
  <sheetFormatPr defaultRowHeight="15" x14ac:dyDescent="0.25"/>
  <cols>
    <col min="3" max="3" width="11.42578125" bestFit="1" customWidth="1"/>
    <col min="4" max="4" width="11.42578125" customWidth="1"/>
    <col min="5" max="5" width="11.42578125" bestFit="1" customWidth="1"/>
    <col min="6" max="6" width="11.42578125" customWidth="1"/>
  </cols>
  <sheetData>
    <row r="1" spans="1:25" x14ac:dyDescent="0.25">
      <c r="C1" t="s">
        <v>0</v>
      </c>
      <c r="E1" t="s">
        <v>1</v>
      </c>
    </row>
    <row r="2" spans="1:25" x14ac:dyDescent="0.25">
      <c r="A2">
        <v>300</v>
      </c>
      <c r="B2">
        <v>0</v>
      </c>
      <c r="C2">
        <v>143.66300000000001</v>
      </c>
      <c r="E2">
        <v>143.66300000000001</v>
      </c>
      <c r="G2">
        <v>143.66300000000001</v>
      </c>
      <c r="I2">
        <v>143.66300000000001</v>
      </c>
      <c r="K2">
        <v>143.66300000000001</v>
      </c>
      <c r="M2">
        <v>143.66300000000001</v>
      </c>
    </row>
    <row r="3" spans="1:25" x14ac:dyDescent="0.25">
      <c r="A3">
        <v>4000</v>
      </c>
      <c r="B3">
        <v>50</v>
      </c>
      <c r="C3">
        <v>149.934</v>
      </c>
      <c r="D3">
        <f t="shared" ref="D3:D11" si="0">ABS(C3-$C$2)</f>
        <v>6.2709999999999866</v>
      </c>
      <c r="E3">
        <v>115.866</v>
      </c>
      <c r="F3">
        <f t="shared" ref="F3:F11" si="1">ABS(E3-$C$2)</f>
        <v>27.797000000000011</v>
      </c>
      <c r="G3">
        <v>146.79499999999999</v>
      </c>
      <c r="H3">
        <f t="shared" ref="H3:H11" si="2">ABS(G3-$C$2)</f>
        <v>3.1319999999999766</v>
      </c>
      <c r="I3">
        <v>123.85599999999999</v>
      </c>
      <c r="J3">
        <f t="shared" ref="J3:J11" si="3">ABS(I3-$C$2)</f>
        <v>19.807000000000016</v>
      </c>
      <c r="K3">
        <v>133.69399999999999</v>
      </c>
      <c r="L3">
        <f t="shared" ref="L3:L11" si="4">ABS(K3-$C$2)</f>
        <v>9.9690000000000225</v>
      </c>
      <c r="M3">
        <v>148.85400000000001</v>
      </c>
      <c r="N3">
        <f t="shared" ref="N3:N11" si="5">ABS(M3-$C$2)</f>
        <v>5.1910000000000025</v>
      </c>
      <c r="R3" t="s">
        <v>11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AVERAGE(S3:X3)</f>
        <v>0</v>
      </c>
    </row>
    <row r="4" spans="1:25" x14ac:dyDescent="0.25">
      <c r="A4">
        <v>4000</v>
      </c>
      <c r="B4">
        <v>100</v>
      </c>
      <c r="C4">
        <v>163.24</v>
      </c>
      <c r="D4">
        <f t="shared" si="0"/>
        <v>19.576999999999998</v>
      </c>
      <c r="E4">
        <v>123.515</v>
      </c>
      <c r="F4">
        <f t="shared" si="1"/>
        <v>20.14800000000001</v>
      </c>
      <c r="G4">
        <v>118.828</v>
      </c>
      <c r="H4">
        <f t="shared" si="2"/>
        <v>24.835000000000008</v>
      </c>
      <c r="I4">
        <v>128.02699999999999</v>
      </c>
      <c r="J4">
        <f t="shared" si="3"/>
        <v>15.636000000000024</v>
      </c>
      <c r="K4">
        <v>142.07599999999999</v>
      </c>
      <c r="L4">
        <f t="shared" si="4"/>
        <v>1.5870000000000175</v>
      </c>
      <c r="M4">
        <v>129.554</v>
      </c>
      <c r="N4">
        <f t="shared" si="5"/>
        <v>14.109000000000009</v>
      </c>
      <c r="R4" t="s">
        <v>2</v>
      </c>
      <c r="S4">
        <v>6.2709999999999866</v>
      </c>
      <c r="T4">
        <v>27.797000000000011</v>
      </c>
      <c r="U4">
        <v>3.1319999999999766</v>
      </c>
      <c r="V4">
        <v>19.807000000000016</v>
      </c>
      <c r="W4">
        <v>9.9690000000000225</v>
      </c>
      <c r="X4">
        <v>5.1910000000000025</v>
      </c>
      <c r="Y4">
        <f t="shared" ref="Y4:Y12" si="6">AVERAGE(S4:X4)</f>
        <v>12.027833333333335</v>
      </c>
    </row>
    <row r="5" spans="1:25" x14ac:dyDescent="0.25">
      <c r="A5">
        <v>4000</v>
      </c>
      <c r="B5">
        <v>150</v>
      </c>
      <c r="C5">
        <v>131.66399999999999</v>
      </c>
      <c r="D5">
        <f t="shared" si="0"/>
        <v>11.999000000000024</v>
      </c>
      <c r="E5">
        <v>136.02000000000001</v>
      </c>
      <c r="F5">
        <f t="shared" si="1"/>
        <v>7.6430000000000007</v>
      </c>
      <c r="G5">
        <v>132.72399999999999</v>
      </c>
      <c r="H5">
        <f t="shared" si="2"/>
        <v>10.939000000000021</v>
      </c>
      <c r="I5">
        <v>121.01</v>
      </c>
      <c r="J5">
        <f t="shared" si="3"/>
        <v>22.653000000000006</v>
      </c>
      <c r="K5">
        <v>148.232</v>
      </c>
      <c r="L5">
        <f t="shared" si="4"/>
        <v>4.5689999999999884</v>
      </c>
      <c r="M5">
        <v>128.977</v>
      </c>
      <c r="N5">
        <f t="shared" si="5"/>
        <v>14.686000000000007</v>
      </c>
      <c r="R5" t="s">
        <v>3</v>
      </c>
      <c r="S5">
        <v>19.576999999999998</v>
      </c>
      <c r="T5">
        <v>20.14800000000001</v>
      </c>
      <c r="U5">
        <v>24.835000000000008</v>
      </c>
      <c r="V5">
        <v>15.636000000000024</v>
      </c>
      <c r="W5">
        <v>1.5870000000000175</v>
      </c>
      <c r="X5">
        <v>14.109000000000009</v>
      </c>
      <c r="Y5">
        <f t="shared" si="6"/>
        <v>15.982000000000012</v>
      </c>
    </row>
    <row r="6" spans="1:25" x14ac:dyDescent="0.25">
      <c r="A6">
        <v>5000</v>
      </c>
      <c r="B6">
        <v>50</v>
      </c>
      <c r="C6">
        <v>124.417</v>
      </c>
      <c r="D6">
        <f t="shared" si="0"/>
        <v>19.246000000000009</v>
      </c>
      <c r="E6">
        <v>162.61199999999999</v>
      </c>
      <c r="F6">
        <f t="shared" si="1"/>
        <v>18.948999999999984</v>
      </c>
      <c r="G6">
        <v>122.66200000000001</v>
      </c>
      <c r="H6">
        <f t="shared" si="2"/>
        <v>21.001000000000005</v>
      </c>
      <c r="I6">
        <v>117.383</v>
      </c>
      <c r="J6">
        <f t="shared" si="3"/>
        <v>26.280000000000015</v>
      </c>
      <c r="K6">
        <v>146.57400000000001</v>
      </c>
      <c r="L6">
        <f t="shared" si="4"/>
        <v>2.9110000000000014</v>
      </c>
      <c r="M6">
        <v>147.03700000000001</v>
      </c>
      <c r="N6">
        <f t="shared" si="5"/>
        <v>3.3739999999999952</v>
      </c>
      <c r="R6" t="s">
        <v>4</v>
      </c>
      <c r="S6">
        <v>11.999000000000024</v>
      </c>
      <c r="T6">
        <v>7.6430000000000007</v>
      </c>
      <c r="U6">
        <v>10.939000000000021</v>
      </c>
      <c r="V6">
        <v>22.653000000000006</v>
      </c>
      <c r="W6">
        <v>4.5689999999999884</v>
      </c>
      <c r="X6">
        <v>14.686000000000007</v>
      </c>
      <c r="Y6">
        <f t="shared" si="6"/>
        <v>12.081500000000007</v>
      </c>
    </row>
    <row r="7" spans="1:25" x14ac:dyDescent="0.25">
      <c r="A7">
        <v>5000</v>
      </c>
      <c r="B7">
        <v>100</v>
      </c>
      <c r="C7">
        <v>124.51900000000001</v>
      </c>
      <c r="D7">
        <f t="shared" si="0"/>
        <v>19.144000000000005</v>
      </c>
      <c r="E7">
        <v>155.328</v>
      </c>
      <c r="F7">
        <f t="shared" si="1"/>
        <v>11.664999999999992</v>
      </c>
      <c r="G7">
        <v>122.297</v>
      </c>
      <c r="H7">
        <f t="shared" si="2"/>
        <v>21.366000000000014</v>
      </c>
      <c r="I7">
        <v>102.852</v>
      </c>
      <c r="J7">
        <f t="shared" si="3"/>
        <v>40.811000000000007</v>
      </c>
      <c r="K7">
        <v>150.501</v>
      </c>
      <c r="L7">
        <f t="shared" si="4"/>
        <v>6.8379999999999939</v>
      </c>
      <c r="M7">
        <v>135.041</v>
      </c>
      <c r="N7">
        <f t="shared" si="5"/>
        <v>8.6220000000000141</v>
      </c>
      <c r="R7" t="s">
        <v>5</v>
      </c>
      <c r="S7">
        <v>19.246000000000009</v>
      </c>
      <c r="T7">
        <v>18.948999999999984</v>
      </c>
      <c r="U7">
        <v>21.001000000000005</v>
      </c>
      <c r="V7">
        <v>26.280000000000015</v>
      </c>
      <c r="W7">
        <v>2.9110000000000014</v>
      </c>
      <c r="X7">
        <v>3.3739999999999952</v>
      </c>
      <c r="Y7">
        <f t="shared" si="6"/>
        <v>15.293500000000002</v>
      </c>
    </row>
    <row r="8" spans="1:25" s="1" customFormat="1" x14ac:dyDescent="0.25">
      <c r="A8" s="1">
        <v>5000</v>
      </c>
      <c r="B8" s="1">
        <v>150</v>
      </c>
      <c r="C8" s="1">
        <v>124.51900000000001</v>
      </c>
      <c r="D8" s="1">
        <f t="shared" si="0"/>
        <v>19.144000000000005</v>
      </c>
      <c r="E8" s="1">
        <v>155.328</v>
      </c>
      <c r="F8" s="1">
        <f t="shared" si="1"/>
        <v>11.664999999999992</v>
      </c>
      <c r="G8" s="1">
        <v>122.297</v>
      </c>
      <c r="H8" s="1">
        <f t="shared" si="2"/>
        <v>21.366000000000014</v>
      </c>
      <c r="I8" s="1">
        <v>102.852</v>
      </c>
      <c r="J8" s="1">
        <f t="shared" si="3"/>
        <v>40.811000000000007</v>
      </c>
      <c r="K8" s="1">
        <v>150.501</v>
      </c>
      <c r="L8" s="1">
        <f t="shared" si="4"/>
        <v>6.8379999999999939</v>
      </c>
      <c r="M8" s="1">
        <v>135.041</v>
      </c>
      <c r="N8" s="1">
        <f t="shared" si="5"/>
        <v>8.6220000000000141</v>
      </c>
      <c r="R8" t="s">
        <v>6</v>
      </c>
      <c r="S8">
        <v>19.144000000000005</v>
      </c>
      <c r="T8">
        <v>11.664999999999992</v>
      </c>
      <c r="U8">
        <v>21.366000000000014</v>
      </c>
      <c r="V8">
        <v>40.811000000000007</v>
      </c>
      <c r="W8">
        <v>6.8379999999999939</v>
      </c>
      <c r="X8">
        <v>8.6220000000000141</v>
      </c>
      <c r="Y8">
        <f t="shared" si="6"/>
        <v>18.074333333333339</v>
      </c>
    </row>
    <row r="9" spans="1:25" x14ac:dyDescent="0.25">
      <c r="A9">
        <v>6000</v>
      </c>
      <c r="B9">
        <v>50</v>
      </c>
      <c r="C9">
        <v>117.017</v>
      </c>
      <c r="D9">
        <f t="shared" si="0"/>
        <v>26.646000000000015</v>
      </c>
      <c r="E9">
        <v>102.991</v>
      </c>
      <c r="F9">
        <f t="shared" si="1"/>
        <v>40.672000000000011</v>
      </c>
      <c r="G9">
        <v>142.14400000000001</v>
      </c>
      <c r="H9">
        <f t="shared" si="2"/>
        <v>1.5190000000000055</v>
      </c>
      <c r="I9">
        <v>136.761</v>
      </c>
      <c r="J9">
        <f t="shared" si="3"/>
        <v>6.9020000000000152</v>
      </c>
      <c r="K9">
        <v>135.38999999999999</v>
      </c>
      <c r="L9">
        <f t="shared" si="4"/>
        <v>8.2730000000000246</v>
      </c>
      <c r="M9">
        <v>136.14699999999999</v>
      </c>
      <c r="N9">
        <f t="shared" si="5"/>
        <v>7.5160000000000196</v>
      </c>
      <c r="R9" t="s">
        <v>7</v>
      </c>
      <c r="S9">
        <v>19.144000000000005</v>
      </c>
      <c r="T9">
        <v>11.664999999999992</v>
      </c>
      <c r="U9">
        <v>21.366000000000014</v>
      </c>
      <c r="V9">
        <v>40.811000000000007</v>
      </c>
      <c r="W9">
        <v>6.8379999999999939</v>
      </c>
      <c r="X9">
        <v>8.6220000000000141</v>
      </c>
      <c r="Y9">
        <f t="shared" si="6"/>
        <v>18.074333333333339</v>
      </c>
    </row>
    <row r="10" spans="1:25" x14ac:dyDescent="0.25">
      <c r="A10">
        <v>6000</v>
      </c>
      <c r="B10">
        <v>100</v>
      </c>
      <c r="C10">
        <v>108.72499999999999</v>
      </c>
      <c r="D10">
        <f t="shared" si="0"/>
        <v>34.938000000000017</v>
      </c>
      <c r="E10">
        <v>115.517</v>
      </c>
      <c r="F10">
        <f t="shared" si="1"/>
        <v>28.146000000000015</v>
      </c>
      <c r="G10">
        <v>138.84200000000001</v>
      </c>
      <c r="H10">
        <f t="shared" si="2"/>
        <v>4.820999999999998</v>
      </c>
      <c r="I10">
        <v>167.17699999999999</v>
      </c>
      <c r="J10">
        <f t="shared" si="3"/>
        <v>23.513999999999982</v>
      </c>
      <c r="K10">
        <v>123.05500000000001</v>
      </c>
      <c r="L10">
        <f t="shared" si="4"/>
        <v>20.608000000000004</v>
      </c>
      <c r="M10">
        <v>103.592</v>
      </c>
      <c r="N10">
        <f t="shared" si="5"/>
        <v>40.071000000000012</v>
      </c>
      <c r="R10" t="s">
        <v>8</v>
      </c>
      <c r="S10">
        <v>26.646000000000015</v>
      </c>
      <c r="T10">
        <v>40.672000000000011</v>
      </c>
      <c r="U10">
        <v>1.5190000000000055</v>
      </c>
      <c r="V10">
        <v>6.9020000000000152</v>
      </c>
      <c r="W10">
        <v>8.2730000000000246</v>
      </c>
      <c r="X10">
        <v>7.5160000000000196</v>
      </c>
      <c r="Y10">
        <f t="shared" si="6"/>
        <v>15.254666666666681</v>
      </c>
    </row>
    <row r="11" spans="1:25" x14ac:dyDescent="0.25">
      <c r="A11">
        <v>6000</v>
      </c>
      <c r="B11">
        <v>150</v>
      </c>
      <c r="C11">
        <v>154.60900000000001</v>
      </c>
      <c r="D11">
        <f t="shared" si="0"/>
        <v>10.945999999999998</v>
      </c>
      <c r="E11">
        <v>143.80600000000001</v>
      </c>
      <c r="F11">
        <f t="shared" si="1"/>
        <v>0.14300000000000068</v>
      </c>
      <c r="G11">
        <v>115.408</v>
      </c>
      <c r="H11">
        <f t="shared" si="2"/>
        <v>28.25500000000001</v>
      </c>
      <c r="I11">
        <v>174.43600000000001</v>
      </c>
      <c r="J11">
        <f t="shared" si="3"/>
        <v>30.772999999999996</v>
      </c>
      <c r="K11">
        <v>125.20399999999999</v>
      </c>
      <c r="L11">
        <f t="shared" si="4"/>
        <v>18.459000000000017</v>
      </c>
      <c r="M11">
        <v>139.94999999999999</v>
      </c>
      <c r="N11">
        <f t="shared" si="5"/>
        <v>3.7130000000000223</v>
      </c>
      <c r="R11" t="s">
        <v>9</v>
      </c>
      <c r="S11">
        <v>34.938000000000017</v>
      </c>
      <c r="T11">
        <v>28.146000000000015</v>
      </c>
      <c r="U11">
        <v>4.820999999999998</v>
      </c>
      <c r="V11">
        <v>23.513999999999982</v>
      </c>
      <c r="W11">
        <v>20.608000000000004</v>
      </c>
      <c r="X11">
        <v>40.071000000000012</v>
      </c>
      <c r="Y11">
        <f t="shared" si="6"/>
        <v>25.349666666666668</v>
      </c>
    </row>
    <row r="12" spans="1:25" x14ac:dyDescent="0.25">
      <c r="D12">
        <f>AVERAGE(D3:D11)</f>
        <v>18.656777777777783</v>
      </c>
      <c r="F12">
        <f>AVERAGE(F3:F11)</f>
        <v>18.536444444444445</v>
      </c>
      <c r="H12">
        <f>AVERAGE(H3:H11)</f>
        <v>15.248222222222227</v>
      </c>
      <c r="J12">
        <f>AVERAGE(J3:J11)</f>
        <v>25.243000000000009</v>
      </c>
      <c r="L12">
        <v>16.676666666666666</v>
      </c>
      <c r="N12">
        <f>AVERAGE(N3:N11)</f>
        <v>11.767111111111122</v>
      </c>
      <c r="O12">
        <f>AVERAGE(D12:N12)</f>
        <v>17.688037037037041</v>
      </c>
      <c r="R12" t="s">
        <v>10</v>
      </c>
      <c r="S12">
        <v>10.945999999999998</v>
      </c>
      <c r="T12">
        <v>0.14300000000000068</v>
      </c>
      <c r="U12">
        <v>28.25500000000001</v>
      </c>
      <c r="V12">
        <v>30.772999999999996</v>
      </c>
      <c r="W12">
        <v>18.459000000000017</v>
      </c>
      <c r="X12">
        <v>3.7130000000000223</v>
      </c>
      <c r="Y12">
        <f t="shared" si="6"/>
        <v>15.381500000000008</v>
      </c>
    </row>
    <row r="13" spans="1:25" x14ac:dyDescent="0.25">
      <c r="S13">
        <v>18.656777777777783</v>
      </c>
      <c r="T13">
        <v>18.536444444444445</v>
      </c>
      <c r="U13">
        <v>15.248222222222227</v>
      </c>
      <c r="V13">
        <v>25.243000000000009</v>
      </c>
      <c r="W13">
        <v>16.676666666666666</v>
      </c>
      <c r="X13">
        <v>11.767111111111122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E3" sqref="E3:E11"/>
    </sheetView>
  </sheetViews>
  <sheetFormatPr defaultRowHeight="15" x14ac:dyDescent="0.25"/>
  <sheetData>
    <row r="1" spans="1:25" x14ac:dyDescent="0.25">
      <c r="C1" t="s">
        <v>0</v>
      </c>
      <c r="E1" t="s">
        <v>1</v>
      </c>
    </row>
    <row r="2" spans="1:25" x14ac:dyDescent="0.25">
      <c r="A2">
        <v>300</v>
      </c>
      <c r="B2">
        <v>0</v>
      </c>
      <c r="C2">
        <v>143.66300000000001</v>
      </c>
      <c r="E2">
        <v>143.66300000000001</v>
      </c>
      <c r="G2">
        <v>143.66300000000001</v>
      </c>
      <c r="I2">
        <v>143.66300000000001</v>
      </c>
      <c r="K2">
        <v>143.66300000000001</v>
      </c>
      <c r="M2">
        <v>143.66300000000001</v>
      </c>
    </row>
    <row r="3" spans="1:25" x14ac:dyDescent="0.25">
      <c r="A3">
        <v>4000</v>
      </c>
      <c r="B3">
        <v>50</v>
      </c>
      <c r="C3">
        <v>144.4</v>
      </c>
      <c r="D3">
        <f>ABS(C3-$C$2)</f>
        <v>0.73699999999999477</v>
      </c>
      <c r="E3">
        <v>133.54</v>
      </c>
      <c r="F3">
        <f t="shared" ref="F3:F11" si="0">ABS(E3-$C$2)</f>
        <v>10.123000000000019</v>
      </c>
      <c r="G3">
        <v>152.55500000000001</v>
      </c>
      <c r="H3">
        <f t="shared" ref="H3:H11" si="1">ABS(G3-$C$2)</f>
        <v>8.8919999999999959</v>
      </c>
      <c r="I3">
        <v>158.422</v>
      </c>
      <c r="J3">
        <f t="shared" ref="J3:J11" si="2">ABS(I3-$C$2)</f>
        <v>14.758999999999986</v>
      </c>
      <c r="K3">
        <v>126.306</v>
      </c>
      <c r="L3">
        <f t="shared" ref="L3:L11" si="3">ABS(K3-$C$2)</f>
        <v>17.357000000000014</v>
      </c>
      <c r="M3">
        <v>146.75800000000001</v>
      </c>
      <c r="N3">
        <f t="shared" ref="N3:N11" si="4">ABS(M3-$C$2)</f>
        <v>3.0949999999999989</v>
      </c>
      <c r="R3" t="s">
        <v>11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AVERAGE(S3:X3)</f>
        <v>0</v>
      </c>
    </row>
    <row r="4" spans="1:25" x14ac:dyDescent="0.25">
      <c r="A4">
        <v>4000</v>
      </c>
      <c r="B4">
        <v>100</v>
      </c>
      <c r="C4">
        <v>145.52799999999999</v>
      </c>
      <c r="D4">
        <f t="shared" ref="D4:D11" si="5">ABS(C4-$C$2)</f>
        <v>1.8649999999999807</v>
      </c>
      <c r="E4">
        <v>140.38900000000001</v>
      </c>
      <c r="F4">
        <f t="shared" si="0"/>
        <v>3.2740000000000009</v>
      </c>
      <c r="G4">
        <v>136.71799999999999</v>
      </c>
      <c r="H4">
        <f t="shared" si="1"/>
        <v>6.9450000000000216</v>
      </c>
      <c r="I4">
        <v>136.815</v>
      </c>
      <c r="J4">
        <f t="shared" si="2"/>
        <v>6.8480000000000132</v>
      </c>
      <c r="K4">
        <v>143.15799999999999</v>
      </c>
      <c r="L4">
        <f t="shared" si="3"/>
        <v>0.50500000000002387</v>
      </c>
      <c r="M4">
        <v>137.839</v>
      </c>
      <c r="N4">
        <f t="shared" si="4"/>
        <v>5.8240000000000123</v>
      </c>
      <c r="R4" t="s">
        <v>2</v>
      </c>
      <c r="S4">
        <v>0.73699999999999477</v>
      </c>
      <c r="T4">
        <v>10.123000000000019</v>
      </c>
      <c r="U4">
        <v>8.8919999999999959</v>
      </c>
      <c r="V4">
        <v>14.758999999999986</v>
      </c>
      <c r="W4">
        <v>17.357000000000014</v>
      </c>
      <c r="X4">
        <v>3.0949999999999989</v>
      </c>
      <c r="Y4">
        <f t="shared" ref="Y4:Y12" si="6">AVERAGE(S4:X4)</f>
        <v>9.1605000000000008</v>
      </c>
    </row>
    <row r="5" spans="1:25" x14ac:dyDescent="0.25">
      <c r="A5">
        <v>4000</v>
      </c>
      <c r="B5">
        <v>150</v>
      </c>
      <c r="C5">
        <v>145.60300000000001</v>
      </c>
      <c r="D5">
        <f t="shared" si="5"/>
        <v>1.9399999999999977</v>
      </c>
      <c r="E5">
        <v>142.49100000000001</v>
      </c>
      <c r="F5">
        <f t="shared" si="0"/>
        <v>1.171999999999997</v>
      </c>
      <c r="G5">
        <v>152.63399999999999</v>
      </c>
      <c r="H5">
        <f t="shared" si="1"/>
        <v>8.9709999999999752</v>
      </c>
      <c r="I5">
        <v>159.33500000000001</v>
      </c>
      <c r="J5">
        <f t="shared" si="2"/>
        <v>15.671999999999997</v>
      </c>
      <c r="K5">
        <v>142.31200000000001</v>
      </c>
      <c r="L5">
        <f t="shared" si="3"/>
        <v>1.3509999999999991</v>
      </c>
      <c r="M5">
        <v>143.43600000000001</v>
      </c>
      <c r="N5">
        <f t="shared" si="4"/>
        <v>0.22700000000000387</v>
      </c>
      <c r="R5" t="s">
        <v>3</v>
      </c>
      <c r="S5">
        <v>1.8649999999999807</v>
      </c>
      <c r="T5">
        <v>3.2740000000000009</v>
      </c>
      <c r="U5">
        <v>6.9450000000000216</v>
      </c>
      <c r="V5">
        <v>6.8480000000000132</v>
      </c>
      <c r="W5">
        <v>0.50500000000002387</v>
      </c>
      <c r="X5">
        <v>5.8240000000000123</v>
      </c>
      <c r="Y5">
        <f t="shared" si="6"/>
        <v>4.2101666666666757</v>
      </c>
    </row>
    <row r="6" spans="1:25" x14ac:dyDescent="0.25">
      <c r="A6">
        <v>5000</v>
      </c>
      <c r="B6">
        <v>50</v>
      </c>
      <c r="C6">
        <v>153.804</v>
      </c>
      <c r="D6">
        <f t="shared" si="5"/>
        <v>10.140999999999991</v>
      </c>
      <c r="E6">
        <v>143.68799999999999</v>
      </c>
      <c r="F6">
        <f t="shared" si="0"/>
        <v>2.4999999999977263E-2</v>
      </c>
      <c r="G6">
        <v>132.23099999999999</v>
      </c>
      <c r="H6">
        <f t="shared" si="1"/>
        <v>11.432000000000016</v>
      </c>
      <c r="I6">
        <v>152.67599999999999</v>
      </c>
      <c r="J6">
        <f t="shared" si="2"/>
        <v>9.0129999999999768</v>
      </c>
      <c r="K6">
        <v>150.51400000000001</v>
      </c>
      <c r="L6">
        <f t="shared" si="3"/>
        <v>6.8509999999999991</v>
      </c>
      <c r="M6">
        <v>137.958</v>
      </c>
      <c r="N6">
        <f t="shared" si="4"/>
        <v>5.7050000000000125</v>
      </c>
      <c r="R6" t="s">
        <v>4</v>
      </c>
      <c r="S6">
        <v>1.9399999999999977</v>
      </c>
      <c r="T6">
        <v>1.171999999999997</v>
      </c>
      <c r="U6">
        <v>8.9709999999999752</v>
      </c>
      <c r="V6">
        <v>15.671999999999997</v>
      </c>
      <c r="W6">
        <v>1.3509999999999991</v>
      </c>
      <c r="X6">
        <v>0.22700000000000387</v>
      </c>
      <c r="Y6">
        <f t="shared" si="6"/>
        <v>4.888833333333328</v>
      </c>
    </row>
    <row r="7" spans="1:25" x14ac:dyDescent="0.25">
      <c r="A7">
        <v>5000</v>
      </c>
      <c r="B7">
        <v>100</v>
      </c>
      <c r="C7">
        <v>149.81700000000001</v>
      </c>
      <c r="D7">
        <f t="shared" si="5"/>
        <v>6.1539999999999964</v>
      </c>
      <c r="E7">
        <v>140.85300000000001</v>
      </c>
      <c r="F7">
        <f t="shared" si="0"/>
        <v>2.8100000000000023</v>
      </c>
      <c r="G7">
        <v>147.88499999999999</v>
      </c>
      <c r="H7">
        <f t="shared" si="1"/>
        <v>4.22199999999998</v>
      </c>
      <c r="I7">
        <v>163.24799999999999</v>
      </c>
      <c r="J7">
        <f t="shared" si="2"/>
        <v>19.58499999999998</v>
      </c>
      <c r="K7">
        <v>130.16999999999999</v>
      </c>
      <c r="L7">
        <f t="shared" si="3"/>
        <v>13.493000000000023</v>
      </c>
      <c r="M7">
        <v>151.70400000000001</v>
      </c>
      <c r="N7">
        <f t="shared" si="4"/>
        <v>8.0409999999999968</v>
      </c>
      <c r="R7" t="s">
        <v>5</v>
      </c>
      <c r="S7">
        <v>10.140999999999991</v>
      </c>
      <c r="T7">
        <v>2.4999999999977263E-2</v>
      </c>
      <c r="U7">
        <v>11.432000000000016</v>
      </c>
      <c r="V7">
        <v>9.0129999999999768</v>
      </c>
      <c r="W7">
        <v>6.8509999999999991</v>
      </c>
      <c r="X7">
        <v>5.7050000000000125</v>
      </c>
      <c r="Y7">
        <f t="shared" si="6"/>
        <v>7.1944999999999952</v>
      </c>
    </row>
    <row r="8" spans="1:25" x14ac:dyDescent="0.25">
      <c r="A8">
        <v>5000</v>
      </c>
      <c r="B8">
        <v>150</v>
      </c>
      <c r="C8">
        <v>149.81700000000001</v>
      </c>
      <c r="D8">
        <f t="shared" si="5"/>
        <v>6.1539999999999964</v>
      </c>
      <c r="E8">
        <v>140.85300000000001</v>
      </c>
      <c r="F8">
        <f t="shared" si="0"/>
        <v>2.8100000000000023</v>
      </c>
      <c r="G8">
        <v>147.88499999999999</v>
      </c>
      <c r="H8">
        <f t="shared" si="1"/>
        <v>4.22199999999998</v>
      </c>
      <c r="I8">
        <v>163.24799999999999</v>
      </c>
      <c r="J8">
        <f t="shared" si="2"/>
        <v>19.58499999999998</v>
      </c>
      <c r="K8">
        <v>130.16999999999999</v>
      </c>
      <c r="L8">
        <f t="shared" si="3"/>
        <v>13.493000000000023</v>
      </c>
      <c r="M8">
        <v>151.70400000000001</v>
      </c>
      <c r="N8">
        <f t="shared" si="4"/>
        <v>8.0409999999999968</v>
      </c>
      <c r="R8" t="s">
        <v>6</v>
      </c>
      <c r="S8">
        <v>6.1539999999999964</v>
      </c>
      <c r="T8">
        <v>2.8100000000000023</v>
      </c>
      <c r="U8">
        <v>4.22199999999998</v>
      </c>
      <c r="V8">
        <v>19.58499999999998</v>
      </c>
      <c r="W8">
        <v>13.493000000000023</v>
      </c>
      <c r="X8">
        <v>8.0409999999999968</v>
      </c>
      <c r="Y8">
        <f t="shared" si="6"/>
        <v>9.0508333333333297</v>
      </c>
    </row>
    <row r="9" spans="1:25" x14ac:dyDescent="0.25">
      <c r="A9">
        <v>6000</v>
      </c>
      <c r="B9">
        <v>50</v>
      </c>
      <c r="C9">
        <v>150.267</v>
      </c>
      <c r="D9">
        <f t="shared" si="5"/>
        <v>6.603999999999985</v>
      </c>
      <c r="E9">
        <v>147.16900000000001</v>
      </c>
      <c r="F9">
        <f t="shared" si="0"/>
        <v>3.5060000000000002</v>
      </c>
      <c r="G9">
        <v>158.37200000000001</v>
      </c>
      <c r="H9">
        <f t="shared" si="1"/>
        <v>14.709000000000003</v>
      </c>
      <c r="I9">
        <v>136.333</v>
      </c>
      <c r="J9">
        <f t="shared" si="2"/>
        <v>7.3300000000000125</v>
      </c>
      <c r="K9">
        <v>148.97300000000001</v>
      </c>
      <c r="L9">
        <f t="shared" si="3"/>
        <v>5.3100000000000023</v>
      </c>
      <c r="M9">
        <v>133.06299999999999</v>
      </c>
      <c r="N9">
        <f t="shared" si="4"/>
        <v>10.600000000000023</v>
      </c>
      <c r="R9" t="s">
        <v>7</v>
      </c>
      <c r="S9">
        <v>6.1539999999999964</v>
      </c>
      <c r="T9">
        <v>2.8100000000000023</v>
      </c>
      <c r="U9">
        <v>4.22199999999998</v>
      </c>
      <c r="V9">
        <v>19.58499999999998</v>
      </c>
      <c r="W9">
        <v>13.493000000000023</v>
      </c>
      <c r="X9">
        <v>8.0409999999999968</v>
      </c>
      <c r="Y9">
        <f t="shared" si="6"/>
        <v>9.0508333333333297</v>
      </c>
    </row>
    <row r="10" spans="1:25" x14ac:dyDescent="0.25">
      <c r="A10">
        <v>6000</v>
      </c>
      <c r="B10">
        <v>100</v>
      </c>
      <c r="C10">
        <v>120.40900000000001</v>
      </c>
      <c r="D10">
        <f t="shared" si="5"/>
        <v>23.254000000000005</v>
      </c>
      <c r="E10">
        <v>134.18899999999999</v>
      </c>
      <c r="F10">
        <f t="shared" si="0"/>
        <v>9.474000000000018</v>
      </c>
      <c r="G10">
        <v>161.977</v>
      </c>
      <c r="H10">
        <f t="shared" si="1"/>
        <v>18.313999999999993</v>
      </c>
      <c r="I10">
        <v>140.56</v>
      </c>
      <c r="J10">
        <f t="shared" si="2"/>
        <v>3.1030000000000086</v>
      </c>
      <c r="K10">
        <v>151.91300000000001</v>
      </c>
      <c r="L10">
        <f t="shared" si="3"/>
        <v>8.25</v>
      </c>
      <c r="M10">
        <v>141.39500000000001</v>
      </c>
      <c r="N10">
        <f t="shared" si="4"/>
        <v>2.2680000000000007</v>
      </c>
      <c r="R10" t="s">
        <v>8</v>
      </c>
      <c r="S10">
        <v>6.603999999999985</v>
      </c>
      <c r="T10">
        <v>3.5060000000000002</v>
      </c>
      <c r="U10">
        <v>14.709000000000003</v>
      </c>
      <c r="V10">
        <v>7.3300000000000125</v>
      </c>
      <c r="W10">
        <v>5.3100000000000023</v>
      </c>
      <c r="X10">
        <v>10.600000000000023</v>
      </c>
      <c r="Y10">
        <f t="shared" si="6"/>
        <v>8.0098333333333382</v>
      </c>
    </row>
    <row r="11" spans="1:25" x14ac:dyDescent="0.25">
      <c r="A11">
        <v>6000</v>
      </c>
      <c r="B11">
        <v>150</v>
      </c>
      <c r="C11">
        <v>127.79600000000001</v>
      </c>
      <c r="D11">
        <f t="shared" si="5"/>
        <v>15.867000000000004</v>
      </c>
      <c r="E11">
        <v>142.928</v>
      </c>
      <c r="F11">
        <f t="shared" si="0"/>
        <v>0.73500000000001364</v>
      </c>
      <c r="G11">
        <v>136.43799999999999</v>
      </c>
      <c r="H11">
        <f t="shared" si="1"/>
        <v>7.2250000000000227</v>
      </c>
      <c r="I11">
        <v>144.76300000000001</v>
      </c>
      <c r="J11">
        <f t="shared" si="2"/>
        <v>1.0999999999999943</v>
      </c>
      <c r="K11">
        <v>133.066</v>
      </c>
      <c r="L11">
        <f t="shared" si="3"/>
        <v>10.597000000000008</v>
      </c>
      <c r="M11">
        <v>153.47</v>
      </c>
      <c r="N11">
        <f t="shared" si="4"/>
        <v>9.8069999999999879</v>
      </c>
      <c r="R11" t="s">
        <v>9</v>
      </c>
      <c r="S11">
        <v>23.254000000000005</v>
      </c>
      <c r="T11">
        <v>9.474000000000018</v>
      </c>
      <c r="U11">
        <v>18.313999999999993</v>
      </c>
      <c r="V11">
        <v>3.1030000000000086</v>
      </c>
      <c r="W11">
        <v>8.25</v>
      </c>
      <c r="X11">
        <v>2.2680000000000007</v>
      </c>
      <c r="Y11">
        <f t="shared" si="6"/>
        <v>10.777166666666671</v>
      </c>
    </row>
    <row r="12" spans="1:25" x14ac:dyDescent="0.25">
      <c r="D12">
        <f>AVERAGE(D3:D11)</f>
        <v>8.0795555555555509</v>
      </c>
      <c r="F12">
        <f>AVERAGE(F3:F11)</f>
        <v>3.7698888888888922</v>
      </c>
      <c r="H12">
        <f>AVERAGE(H3:H11)</f>
        <v>9.4368888888888875</v>
      </c>
      <c r="J12">
        <f>AVERAGE(J3:J11)</f>
        <v>10.777222222222216</v>
      </c>
      <c r="L12">
        <v>16.676666666666666</v>
      </c>
      <c r="N12">
        <f>AVERAGE(N3:N11)</f>
        <v>5.9564444444444478</v>
      </c>
      <c r="O12">
        <f>AVERAGE(D12:N12)</f>
        <v>9.1161111111111115</v>
      </c>
      <c r="R12" t="s">
        <v>10</v>
      </c>
      <c r="S12">
        <v>15.867000000000004</v>
      </c>
      <c r="T12">
        <v>0.73500000000001364</v>
      </c>
      <c r="U12">
        <v>7.2250000000000227</v>
      </c>
      <c r="V12">
        <v>1.0999999999999943</v>
      </c>
      <c r="W12">
        <v>10.597000000000008</v>
      </c>
      <c r="X12">
        <v>9.8069999999999879</v>
      </c>
      <c r="Y12">
        <f t="shared" si="6"/>
        <v>7.5551666666666719</v>
      </c>
    </row>
    <row r="13" spans="1:25" x14ac:dyDescent="0.25">
      <c r="S13">
        <f>AVERAGE(S4:S12)</f>
        <v>8.0795555555555509</v>
      </c>
      <c r="T13">
        <f t="shared" ref="T13:X13" si="7">AVERAGE(T4:T12)</f>
        <v>3.7698888888888922</v>
      </c>
      <c r="U13">
        <f t="shared" si="7"/>
        <v>9.4368888888888875</v>
      </c>
      <c r="V13">
        <f t="shared" si="7"/>
        <v>10.777222222222216</v>
      </c>
      <c r="W13">
        <f t="shared" si="7"/>
        <v>8.5785555555555657</v>
      </c>
      <c r="X13">
        <f t="shared" si="7"/>
        <v>5.9564444444444478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E3" sqref="E3:E11"/>
    </sheetView>
  </sheetViews>
  <sheetFormatPr defaultRowHeight="15" x14ac:dyDescent="0.25"/>
  <sheetData>
    <row r="1" spans="1:25" x14ac:dyDescent="0.25">
      <c r="C1" t="s">
        <v>0</v>
      </c>
      <c r="E1" t="s">
        <v>1</v>
      </c>
    </row>
    <row r="2" spans="1:25" x14ac:dyDescent="0.25">
      <c r="A2">
        <v>300</v>
      </c>
      <c r="B2">
        <v>0</v>
      </c>
      <c r="C2">
        <v>143.66300000000001</v>
      </c>
      <c r="E2">
        <v>143.66300000000001</v>
      </c>
      <c r="G2">
        <v>143.66300000000001</v>
      </c>
      <c r="I2">
        <v>143.66300000000001</v>
      </c>
      <c r="K2">
        <v>143.66300000000001</v>
      </c>
      <c r="M2">
        <v>143.66300000000001</v>
      </c>
      <c r="R2" t="s">
        <v>11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AVERAGE(S2:X2)</f>
        <v>0</v>
      </c>
    </row>
    <row r="3" spans="1:25" x14ac:dyDescent="0.25">
      <c r="A3">
        <v>4000</v>
      </c>
      <c r="B3">
        <v>50</v>
      </c>
      <c r="C3">
        <v>149.096</v>
      </c>
      <c r="D3">
        <f>ABS(C3-$C$2)</f>
        <v>5.4329999999999927</v>
      </c>
      <c r="E3">
        <v>131.55600000000001</v>
      </c>
      <c r="F3">
        <f t="shared" ref="F3:F11" si="0">ABS(E3-$C$2)</f>
        <v>12.106999999999999</v>
      </c>
      <c r="G3">
        <v>108.271</v>
      </c>
      <c r="H3">
        <f t="shared" ref="H3:H10" si="1">ABS(G3-$C$2)</f>
        <v>35.39200000000001</v>
      </c>
      <c r="I3">
        <v>134.02199999999999</v>
      </c>
      <c r="J3">
        <f t="shared" ref="J3:J11" si="2">ABS(I3-$C$2)</f>
        <v>9.6410000000000196</v>
      </c>
      <c r="K3">
        <v>136.18</v>
      </c>
      <c r="L3">
        <f t="shared" ref="L3:L11" si="3">ABS(K3-$C$2)</f>
        <v>7.4830000000000041</v>
      </c>
      <c r="M3">
        <v>150.47200000000001</v>
      </c>
      <c r="N3">
        <f t="shared" ref="N3:N11" si="4">ABS(M3-$C$2)</f>
        <v>6.8089999999999975</v>
      </c>
      <c r="R3" t="s">
        <v>2</v>
      </c>
      <c r="S3">
        <v>5.4329999999999927</v>
      </c>
      <c r="T3">
        <v>12.106999999999999</v>
      </c>
      <c r="U3">
        <v>35.39200000000001</v>
      </c>
      <c r="V3">
        <v>9.6410000000000196</v>
      </c>
      <c r="W3">
        <v>7.4830000000000041</v>
      </c>
      <c r="X3">
        <v>6.8089999999999975</v>
      </c>
      <c r="Y3">
        <v>6.8089999999999975</v>
      </c>
    </row>
    <row r="4" spans="1:25" x14ac:dyDescent="0.25">
      <c r="A4">
        <v>4000</v>
      </c>
      <c r="B4">
        <v>100</v>
      </c>
      <c r="C4">
        <v>154.23699999999999</v>
      </c>
      <c r="D4">
        <f t="shared" ref="D4:D11" si="5">ABS(C4-$C$2)</f>
        <v>10.573999999999984</v>
      </c>
      <c r="E4">
        <v>139.75399999999999</v>
      </c>
      <c r="F4">
        <f t="shared" si="0"/>
        <v>3.9090000000000202</v>
      </c>
      <c r="G4">
        <v>138.334</v>
      </c>
      <c r="H4">
        <f t="shared" si="1"/>
        <v>5.3290000000000077</v>
      </c>
      <c r="I4">
        <v>127.59399999999999</v>
      </c>
      <c r="J4">
        <f t="shared" si="2"/>
        <v>16.069000000000017</v>
      </c>
      <c r="K4">
        <v>145.52000000000001</v>
      </c>
      <c r="L4">
        <f t="shared" si="3"/>
        <v>1.8569999999999993</v>
      </c>
      <c r="M4">
        <v>133.60599999999999</v>
      </c>
      <c r="N4">
        <f t="shared" si="4"/>
        <v>10.057000000000016</v>
      </c>
      <c r="R4" t="s">
        <v>3</v>
      </c>
      <c r="S4">
        <v>10.573999999999984</v>
      </c>
      <c r="T4">
        <v>3.9090000000000202</v>
      </c>
      <c r="U4">
        <v>5.3290000000000077</v>
      </c>
      <c r="V4">
        <v>16.069000000000017</v>
      </c>
      <c r="W4">
        <v>1.8569999999999993</v>
      </c>
      <c r="X4">
        <v>10.057000000000016</v>
      </c>
      <c r="Y4">
        <v>10.057000000000016</v>
      </c>
    </row>
    <row r="5" spans="1:25" x14ac:dyDescent="0.25">
      <c r="A5">
        <v>4000</v>
      </c>
      <c r="B5">
        <v>150</v>
      </c>
      <c r="C5">
        <v>128.512</v>
      </c>
      <c r="D5">
        <f t="shared" si="5"/>
        <v>15.15100000000001</v>
      </c>
      <c r="E5">
        <v>134.47300000000001</v>
      </c>
      <c r="F5">
        <f t="shared" si="0"/>
        <v>9.1899999999999977</v>
      </c>
      <c r="G5">
        <v>150.21199999999999</v>
      </c>
      <c r="H5">
        <f t="shared" si="1"/>
        <v>6.5489999999999782</v>
      </c>
      <c r="I5">
        <v>132.173</v>
      </c>
      <c r="J5">
        <f t="shared" si="2"/>
        <v>11.490000000000009</v>
      </c>
      <c r="K5">
        <v>139.35400000000001</v>
      </c>
      <c r="L5">
        <f t="shared" si="3"/>
        <v>4.3089999999999975</v>
      </c>
      <c r="M5">
        <v>142.62299999999999</v>
      </c>
      <c r="N5">
        <f t="shared" si="4"/>
        <v>1.0400000000000205</v>
      </c>
      <c r="R5" t="s">
        <v>4</v>
      </c>
      <c r="S5">
        <v>15.15100000000001</v>
      </c>
      <c r="T5">
        <v>9.1899999999999977</v>
      </c>
      <c r="U5">
        <v>6.5489999999999782</v>
      </c>
      <c r="V5">
        <v>11.490000000000009</v>
      </c>
      <c r="W5">
        <v>4.3089999999999975</v>
      </c>
      <c r="X5">
        <v>1.0400000000000205</v>
      </c>
      <c r="Y5">
        <v>1.0400000000000205</v>
      </c>
    </row>
    <row r="6" spans="1:25" x14ac:dyDescent="0.25">
      <c r="A6">
        <v>5000</v>
      </c>
      <c r="B6">
        <v>50</v>
      </c>
      <c r="C6">
        <v>153.804</v>
      </c>
      <c r="D6">
        <f t="shared" si="5"/>
        <v>10.140999999999991</v>
      </c>
      <c r="E6">
        <v>143.68799999999999</v>
      </c>
      <c r="F6">
        <f t="shared" si="0"/>
        <v>2.4999999999977263E-2</v>
      </c>
      <c r="G6">
        <v>130.81700000000001</v>
      </c>
      <c r="H6">
        <f t="shared" si="1"/>
        <v>12.846000000000004</v>
      </c>
      <c r="I6">
        <v>140.76300000000001</v>
      </c>
      <c r="J6">
        <f t="shared" si="2"/>
        <v>2.9000000000000057</v>
      </c>
      <c r="K6">
        <v>148.72800000000001</v>
      </c>
      <c r="L6">
        <f t="shared" si="3"/>
        <v>5.0649999999999977</v>
      </c>
      <c r="M6">
        <v>132.23099999999999</v>
      </c>
      <c r="N6">
        <f t="shared" si="4"/>
        <v>11.432000000000016</v>
      </c>
      <c r="R6" t="s">
        <v>5</v>
      </c>
      <c r="S6">
        <v>10.140999999999991</v>
      </c>
      <c r="T6">
        <v>2.4999999999977263E-2</v>
      </c>
      <c r="U6">
        <v>12.846000000000004</v>
      </c>
      <c r="V6">
        <v>2.9000000000000057</v>
      </c>
      <c r="W6">
        <v>5.0649999999999977</v>
      </c>
      <c r="X6">
        <v>11.432000000000016</v>
      </c>
      <c r="Y6">
        <v>11.432000000000016</v>
      </c>
    </row>
    <row r="7" spans="1:25" x14ac:dyDescent="0.25">
      <c r="A7">
        <v>5000</v>
      </c>
      <c r="B7">
        <v>100</v>
      </c>
      <c r="C7">
        <v>148.21199999999999</v>
      </c>
      <c r="D7">
        <f t="shared" si="5"/>
        <v>4.5489999999999782</v>
      </c>
      <c r="E7">
        <v>143.18199999999999</v>
      </c>
      <c r="F7">
        <f t="shared" si="0"/>
        <v>0.48100000000002296</v>
      </c>
      <c r="G7">
        <v>145.61000000000001</v>
      </c>
      <c r="H7">
        <f t="shared" si="1"/>
        <v>1.9470000000000027</v>
      </c>
      <c r="I7">
        <v>136.84899999999999</v>
      </c>
      <c r="J7">
        <f t="shared" si="2"/>
        <v>6.8140000000000214</v>
      </c>
      <c r="K7">
        <v>154.43199999999999</v>
      </c>
      <c r="L7">
        <f t="shared" si="3"/>
        <v>10.768999999999977</v>
      </c>
      <c r="M7">
        <v>154.09200000000001</v>
      </c>
      <c r="N7">
        <f t="shared" si="4"/>
        <v>10.429000000000002</v>
      </c>
      <c r="R7" t="s">
        <v>6</v>
      </c>
      <c r="S7">
        <v>4.5489999999999782</v>
      </c>
      <c r="T7">
        <v>0.48100000000002296</v>
      </c>
      <c r="U7">
        <v>1.9470000000000027</v>
      </c>
      <c r="V7">
        <v>6.8140000000000214</v>
      </c>
      <c r="W7">
        <v>10.768999999999977</v>
      </c>
      <c r="X7">
        <v>10.429000000000002</v>
      </c>
      <c r="Y7">
        <v>10.429000000000002</v>
      </c>
    </row>
    <row r="8" spans="1:25" x14ac:dyDescent="0.25">
      <c r="A8">
        <v>5000</v>
      </c>
      <c r="B8">
        <v>150</v>
      </c>
      <c r="C8">
        <v>148.21199999999999</v>
      </c>
      <c r="D8">
        <f t="shared" si="5"/>
        <v>4.5489999999999782</v>
      </c>
      <c r="E8">
        <v>143.18199999999999</v>
      </c>
      <c r="F8">
        <f t="shared" si="0"/>
        <v>0.48100000000002296</v>
      </c>
      <c r="G8">
        <v>145.61000000000001</v>
      </c>
      <c r="H8">
        <f t="shared" si="1"/>
        <v>1.9470000000000027</v>
      </c>
      <c r="I8">
        <v>136.84899999999999</v>
      </c>
      <c r="J8">
        <f t="shared" si="2"/>
        <v>6.8140000000000214</v>
      </c>
      <c r="K8">
        <v>154.43199999999999</v>
      </c>
      <c r="L8">
        <f t="shared" si="3"/>
        <v>10.768999999999977</v>
      </c>
      <c r="M8">
        <v>154.09200000000001</v>
      </c>
      <c r="N8">
        <f t="shared" si="4"/>
        <v>10.429000000000002</v>
      </c>
      <c r="R8" t="s">
        <v>7</v>
      </c>
      <c r="S8">
        <v>4.5489999999999782</v>
      </c>
      <c r="T8">
        <v>0.48100000000002296</v>
      </c>
      <c r="U8">
        <v>1.9470000000000027</v>
      </c>
      <c r="V8">
        <v>6.8140000000000214</v>
      </c>
      <c r="W8">
        <v>10.768999999999977</v>
      </c>
      <c r="X8">
        <v>10.429000000000002</v>
      </c>
      <c r="Y8">
        <v>10.429000000000002</v>
      </c>
    </row>
    <row r="9" spans="1:25" x14ac:dyDescent="0.25">
      <c r="A9">
        <v>6000</v>
      </c>
      <c r="B9">
        <v>50</v>
      </c>
      <c r="C9">
        <v>117.017</v>
      </c>
      <c r="D9">
        <f t="shared" si="5"/>
        <v>26.646000000000015</v>
      </c>
      <c r="E9">
        <v>122.589</v>
      </c>
      <c r="F9">
        <f t="shared" si="0"/>
        <v>21.074000000000012</v>
      </c>
      <c r="G9">
        <v>115.104</v>
      </c>
      <c r="H9">
        <f>ABS(G9-$C$2)</f>
        <v>28.559000000000012</v>
      </c>
      <c r="I9">
        <v>119.254</v>
      </c>
      <c r="J9">
        <f t="shared" si="2"/>
        <v>24.409000000000006</v>
      </c>
      <c r="K9">
        <v>120.74</v>
      </c>
      <c r="L9">
        <f t="shared" si="3"/>
        <v>22.923000000000016</v>
      </c>
      <c r="M9">
        <v>135.87</v>
      </c>
      <c r="N9">
        <f t="shared" si="4"/>
        <v>7.7930000000000064</v>
      </c>
      <c r="R9" t="s">
        <v>8</v>
      </c>
      <c r="S9">
        <v>26.646000000000015</v>
      </c>
      <c r="T9">
        <v>21.074000000000012</v>
      </c>
      <c r="U9">
        <v>28.559000000000012</v>
      </c>
      <c r="V9">
        <v>24.409000000000006</v>
      </c>
      <c r="W9">
        <v>22.923000000000016</v>
      </c>
      <c r="X9">
        <v>7.7930000000000064</v>
      </c>
      <c r="Y9">
        <v>7.7930000000000064</v>
      </c>
    </row>
    <row r="10" spans="1:25" x14ac:dyDescent="0.25">
      <c r="A10">
        <v>6000</v>
      </c>
      <c r="B10">
        <v>100</v>
      </c>
      <c r="C10">
        <v>125.495</v>
      </c>
      <c r="D10">
        <f t="shared" si="5"/>
        <v>18.168000000000006</v>
      </c>
      <c r="E10">
        <v>126.645</v>
      </c>
      <c r="F10">
        <f t="shared" si="0"/>
        <v>17.018000000000015</v>
      </c>
      <c r="G10">
        <v>148.40299999999999</v>
      </c>
      <c r="H10">
        <f t="shared" si="1"/>
        <v>4.7399999999999807</v>
      </c>
      <c r="I10">
        <v>155.91</v>
      </c>
      <c r="J10">
        <f t="shared" si="2"/>
        <v>12.246999999999986</v>
      </c>
      <c r="K10">
        <v>116.261</v>
      </c>
      <c r="L10">
        <f t="shared" si="3"/>
        <v>27.402000000000015</v>
      </c>
      <c r="M10">
        <v>123.77500000000001</v>
      </c>
      <c r="N10">
        <f t="shared" si="4"/>
        <v>19.888000000000005</v>
      </c>
      <c r="R10" t="s">
        <v>9</v>
      </c>
      <c r="S10">
        <v>18.168000000000006</v>
      </c>
      <c r="T10">
        <v>17.018000000000015</v>
      </c>
      <c r="U10">
        <v>4.7399999999999807</v>
      </c>
      <c r="V10">
        <v>12.246999999999986</v>
      </c>
      <c r="W10">
        <v>27.402000000000015</v>
      </c>
      <c r="X10">
        <v>7.5160000000000196</v>
      </c>
      <c r="Y10">
        <v>19.888000000000005</v>
      </c>
    </row>
    <row r="11" spans="1:25" x14ac:dyDescent="0.25">
      <c r="A11">
        <v>6000</v>
      </c>
      <c r="B11">
        <v>150</v>
      </c>
      <c r="C11">
        <v>148.21</v>
      </c>
      <c r="D11">
        <f t="shared" si="5"/>
        <v>4.546999999999997</v>
      </c>
      <c r="E11">
        <v>135.46899999999999</v>
      </c>
      <c r="F11">
        <f t="shared" si="0"/>
        <v>8.1940000000000168</v>
      </c>
      <c r="G11">
        <v>138.45699999999999</v>
      </c>
      <c r="H11">
        <f>ABS(G11-$C$2)</f>
        <v>5.2060000000000173</v>
      </c>
      <c r="I11">
        <v>117.419</v>
      </c>
      <c r="J11">
        <f t="shared" si="2"/>
        <v>26.244000000000014</v>
      </c>
      <c r="K11">
        <v>116.914</v>
      </c>
      <c r="L11">
        <f t="shared" si="3"/>
        <v>26.749000000000009</v>
      </c>
      <c r="M11">
        <v>125.417</v>
      </c>
      <c r="N11">
        <f t="shared" si="4"/>
        <v>18.246000000000009</v>
      </c>
      <c r="R11" t="s">
        <v>10</v>
      </c>
      <c r="S11">
        <v>4.546999999999997</v>
      </c>
      <c r="T11">
        <v>8.1940000000000168</v>
      </c>
      <c r="U11">
        <v>5.2060000000000173</v>
      </c>
      <c r="V11">
        <v>26.244000000000014</v>
      </c>
      <c r="W11">
        <v>26.749000000000009</v>
      </c>
      <c r="X11">
        <v>18.246000000000009</v>
      </c>
      <c r="Y11">
        <v>18.246000000000009</v>
      </c>
    </row>
    <row r="12" spans="1:25" x14ac:dyDescent="0.25">
      <c r="D12">
        <f>AVERAGE(D3:D11)</f>
        <v>11.084222222222216</v>
      </c>
      <c r="F12">
        <f>AVERAGE(F3:F11)</f>
        <v>8.0532222222222316</v>
      </c>
      <c r="H12">
        <f>AVERAGE(H3:H11)</f>
        <v>11.390555555555558</v>
      </c>
      <c r="J12">
        <f>AVERAGE(J3:J11)</f>
        <v>12.958666666666678</v>
      </c>
      <c r="L12">
        <v>16.676666666666666</v>
      </c>
      <c r="N12">
        <f>AVERAGE(N3:N11)</f>
        <v>10.680333333333342</v>
      </c>
      <c r="O12">
        <f>AVERAGE(D12:N12)</f>
        <v>11.807277777777783</v>
      </c>
      <c r="S12">
        <f>AVERAGE(S3:S11)</f>
        <v>11.084222222222216</v>
      </c>
      <c r="T12">
        <f t="shared" ref="T12:X12" si="6">AVERAGE(T3:T11)</f>
        <v>8.0532222222222316</v>
      </c>
      <c r="U12">
        <f t="shared" si="6"/>
        <v>11.390555555555558</v>
      </c>
      <c r="V12">
        <f t="shared" si="6"/>
        <v>12.958666666666678</v>
      </c>
      <c r="W12">
        <f t="shared" si="6"/>
        <v>13.036222222222221</v>
      </c>
      <c r="X12">
        <f t="shared" si="6"/>
        <v>9.3056666666666761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4"/>
  <sheetViews>
    <sheetView workbookViewId="0">
      <selection activeCell="J2" sqref="J2:O11"/>
    </sheetView>
  </sheetViews>
  <sheetFormatPr defaultRowHeight="15" x14ac:dyDescent="0.25"/>
  <cols>
    <col min="3" max="3" width="12.42578125" bestFit="1" customWidth="1"/>
  </cols>
  <sheetData>
    <row r="2" spans="3:15" x14ac:dyDescent="0.25">
      <c r="D2" t="s">
        <v>20</v>
      </c>
      <c r="E2" t="s">
        <v>21</v>
      </c>
      <c r="F2" t="s">
        <v>22</v>
      </c>
      <c r="G2" t="s">
        <v>23</v>
      </c>
      <c r="H2" t="s">
        <v>24</v>
      </c>
      <c r="K2" t="s">
        <v>25</v>
      </c>
      <c r="L2" t="s">
        <v>21</v>
      </c>
      <c r="M2" t="s">
        <v>22</v>
      </c>
      <c r="N2" t="s">
        <v>23</v>
      </c>
      <c r="O2" t="s">
        <v>24</v>
      </c>
    </row>
    <row r="3" spans="3:15" x14ac:dyDescent="0.25">
      <c r="C3" t="s">
        <v>2</v>
      </c>
      <c r="D3">
        <v>143.66300000000001</v>
      </c>
      <c r="E3">
        <v>149.98699999999999</v>
      </c>
      <c r="F3">
        <v>149.934</v>
      </c>
      <c r="G3">
        <v>144.4</v>
      </c>
      <c r="H3">
        <v>149.096</v>
      </c>
      <c r="J3" t="s">
        <v>2</v>
      </c>
      <c r="K3">
        <f>D3-$D$3</f>
        <v>0</v>
      </c>
      <c r="L3">
        <f>ABS(E3-D3)</f>
        <v>6.3239999999999839</v>
      </c>
      <c r="M3">
        <f>ABS(F3-E3)</f>
        <v>5.2999999999997272E-2</v>
      </c>
      <c r="N3">
        <f>ABS(G3-F3)</f>
        <v>5.5339999999999918</v>
      </c>
      <c r="O3">
        <f>ABS(H3-G3)</f>
        <v>4.695999999999998</v>
      </c>
    </row>
    <row r="4" spans="3:15" x14ac:dyDescent="0.25">
      <c r="C4" t="s">
        <v>3</v>
      </c>
      <c r="D4">
        <v>143.66300000000001</v>
      </c>
      <c r="E4">
        <v>163.328</v>
      </c>
      <c r="F4">
        <v>163.24</v>
      </c>
      <c r="G4">
        <v>145.52799999999999</v>
      </c>
      <c r="H4">
        <v>154.23699999999999</v>
      </c>
      <c r="J4" t="s">
        <v>3</v>
      </c>
      <c r="K4">
        <f t="shared" ref="K4:K11" si="0">D4-$D$3</f>
        <v>0</v>
      </c>
      <c r="L4">
        <f t="shared" ref="L4:L11" si="1">ABS(E4-D4)</f>
        <v>19.664999999999992</v>
      </c>
      <c r="M4">
        <f>ABS(F4-E4)</f>
        <v>8.7999999999993861E-2</v>
      </c>
      <c r="N4">
        <f>ABS(G4-F4)</f>
        <v>17.712000000000018</v>
      </c>
      <c r="O4">
        <f t="shared" ref="O4:O11" si="2">ABS(H4-G4)</f>
        <v>8.7090000000000032</v>
      </c>
    </row>
    <row r="5" spans="3:15" x14ac:dyDescent="0.25">
      <c r="C5" t="s">
        <v>4</v>
      </c>
      <c r="D5">
        <v>143.66300000000001</v>
      </c>
      <c r="E5">
        <v>131.61799999999999</v>
      </c>
      <c r="F5">
        <v>131.66399999999999</v>
      </c>
      <c r="G5">
        <v>145.60300000000001</v>
      </c>
      <c r="H5">
        <v>128.512</v>
      </c>
      <c r="J5" t="s">
        <v>4</v>
      </c>
      <c r="K5">
        <f t="shared" si="0"/>
        <v>0</v>
      </c>
      <c r="L5">
        <f t="shared" si="1"/>
        <v>12.045000000000016</v>
      </c>
      <c r="M5">
        <f>ABS(F5-E5)</f>
        <v>4.5999999999992269E-2</v>
      </c>
      <c r="N5">
        <f>ABS(G5-F5)</f>
        <v>13.939000000000021</v>
      </c>
      <c r="O5">
        <f t="shared" si="2"/>
        <v>17.091000000000008</v>
      </c>
    </row>
    <row r="6" spans="3:15" x14ac:dyDescent="0.25">
      <c r="C6" t="s">
        <v>5</v>
      </c>
      <c r="D6">
        <v>143.66300000000001</v>
      </c>
      <c r="E6">
        <v>124.438</v>
      </c>
      <c r="F6">
        <v>124.417</v>
      </c>
      <c r="G6">
        <v>153.804</v>
      </c>
      <c r="H6">
        <v>146.072</v>
      </c>
      <c r="J6" t="s">
        <v>5</v>
      </c>
      <c r="K6">
        <f t="shared" si="0"/>
        <v>0</v>
      </c>
      <c r="L6">
        <f t="shared" si="1"/>
        <v>19.225000000000009</v>
      </c>
      <c r="M6">
        <f>ABS(F6-E6)</f>
        <v>2.1000000000000796E-2</v>
      </c>
      <c r="N6">
        <f>ABS(G6-F6)</f>
        <v>29.387</v>
      </c>
      <c r="O6">
        <f t="shared" si="2"/>
        <v>7.7319999999999993</v>
      </c>
    </row>
    <row r="7" spans="3:15" x14ac:dyDescent="0.25">
      <c r="C7" t="s">
        <v>6</v>
      </c>
      <c r="D7">
        <v>143.66300000000001</v>
      </c>
      <c r="E7">
        <v>124.483</v>
      </c>
      <c r="F7">
        <v>124.51900000000001</v>
      </c>
      <c r="G7">
        <v>149.81700000000001</v>
      </c>
      <c r="H7">
        <v>148.21199999999999</v>
      </c>
      <c r="J7" t="s">
        <v>6</v>
      </c>
      <c r="K7">
        <f t="shared" si="0"/>
        <v>0</v>
      </c>
      <c r="L7">
        <f t="shared" si="1"/>
        <v>19.180000000000007</v>
      </c>
      <c r="M7">
        <f>ABS(F7-E7)</f>
        <v>3.6000000000001364E-2</v>
      </c>
      <c r="N7">
        <f>ABS(G7-F7)</f>
        <v>25.298000000000002</v>
      </c>
      <c r="O7">
        <f t="shared" si="2"/>
        <v>1.6050000000000182</v>
      </c>
    </row>
    <row r="8" spans="3:15" x14ac:dyDescent="0.25">
      <c r="C8" t="s">
        <v>7</v>
      </c>
      <c r="D8">
        <v>143.66300000000001</v>
      </c>
      <c r="E8">
        <v>113.593</v>
      </c>
      <c r="F8">
        <v>113.66200000000001</v>
      </c>
      <c r="G8">
        <v>134.38800000000001</v>
      </c>
      <c r="H8">
        <v>113.593</v>
      </c>
      <c r="J8" t="s">
        <v>7</v>
      </c>
      <c r="K8">
        <f t="shared" si="0"/>
        <v>0</v>
      </c>
      <c r="L8">
        <f t="shared" si="1"/>
        <v>30.070000000000007</v>
      </c>
      <c r="M8">
        <f>ABS(F8-E8)</f>
        <v>6.9000000000002615E-2</v>
      </c>
      <c r="N8">
        <f>ABS(G8-F8)</f>
        <v>20.725999999999999</v>
      </c>
      <c r="O8">
        <f t="shared" si="2"/>
        <v>20.795000000000002</v>
      </c>
    </row>
    <row r="9" spans="3:15" x14ac:dyDescent="0.25">
      <c r="C9" t="s">
        <v>8</v>
      </c>
      <c r="D9">
        <v>143.66300000000001</v>
      </c>
      <c r="E9">
        <v>116.92100000000001</v>
      </c>
      <c r="F9">
        <v>117.017</v>
      </c>
      <c r="G9">
        <v>150.267</v>
      </c>
      <c r="H9">
        <v>117.017</v>
      </c>
      <c r="J9" t="s">
        <v>8</v>
      </c>
      <c r="K9">
        <f t="shared" si="0"/>
        <v>0</v>
      </c>
      <c r="L9">
        <f t="shared" si="1"/>
        <v>26.742000000000004</v>
      </c>
      <c r="M9">
        <f>ABS(F9-E9)</f>
        <v>9.5999999999989427E-2</v>
      </c>
      <c r="N9">
        <f>ABS(G9-F9)</f>
        <v>33.25</v>
      </c>
      <c r="O9">
        <f t="shared" si="2"/>
        <v>33.25</v>
      </c>
    </row>
    <row r="10" spans="3:15" x14ac:dyDescent="0.25">
      <c r="C10" t="s">
        <v>9</v>
      </c>
      <c r="D10">
        <v>143.66300000000001</v>
      </c>
      <c r="E10">
        <v>108.654</v>
      </c>
      <c r="F10">
        <v>108.72499999999999</v>
      </c>
      <c r="G10">
        <v>120.40900000000001</v>
      </c>
      <c r="H10">
        <v>125.495</v>
      </c>
      <c r="J10" t="s">
        <v>9</v>
      </c>
      <c r="K10">
        <f t="shared" si="0"/>
        <v>0</v>
      </c>
      <c r="L10">
        <f t="shared" si="1"/>
        <v>35.009000000000015</v>
      </c>
      <c r="M10">
        <f>ABS(F10-E10)</f>
        <v>7.0999999999997954E-2</v>
      </c>
      <c r="N10">
        <f>ABS(G10-F10)</f>
        <v>11.684000000000012</v>
      </c>
      <c r="O10">
        <f t="shared" si="2"/>
        <v>5.0859999999999985</v>
      </c>
    </row>
    <row r="11" spans="3:15" x14ac:dyDescent="0.25">
      <c r="C11" t="s">
        <v>10</v>
      </c>
      <c r="D11">
        <v>143.66300000000001</v>
      </c>
      <c r="E11">
        <v>154.69200000000001</v>
      </c>
      <c r="F11">
        <v>154.60900000000001</v>
      </c>
      <c r="G11">
        <v>127.79600000000001</v>
      </c>
      <c r="H11">
        <v>127.79600000000001</v>
      </c>
      <c r="J11" t="s">
        <v>10</v>
      </c>
      <c r="K11">
        <f t="shared" si="0"/>
        <v>0</v>
      </c>
      <c r="L11">
        <f t="shared" si="1"/>
        <v>11.028999999999996</v>
      </c>
      <c r="M11">
        <f>ABS(F11-E11)</f>
        <v>8.2999999999998408E-2</v>
      </c>
      <c r="N11">
        <f>ABS(G11-F11)</f>
        <v>26.813000000000002</v>
      </c>
      <c r="O11">
        <f t="shared" si="2"/>
        <v>0</v>
      </c>
    </row>
    <row r="15" spans="3:15" x14ac:dyDescent="0.25">
      <c r="C15" s="2"/>
      <c r="D15" t="s">
        <v>20</v>
      </c>
      <c r="E15" t="s">
        <v>21</v>
      </c>
      <c r="F15" t="s">
        <v>22</v>
      </c>
      <c r="G15" t="s">
        <v>23</v>
      </c>
      <c r="H15" t="s">
        <v>24</v>
      </c>
    </row>
    <row r="16" spans="3:15" x14ac:dyDescent="0.25">
      <c r="C16" s="2" t="s">
        <v>2</v>
      </c>
      <c r="D16">
        <v>143.66300000000001</v>
      </c>
      <c r="E16">
        <v>149.82300000000001</v>
      </c>
      <c r="F16">
        <v>115.866</v>
      </c>
      <c r="G16">
        <v>133.54</v>
      </c>
      <c r="H16">
        <v>131.55600000000001</v>
      </c>
    </row>
    <row r="17" spans="3:8" x14ac:dyDescent="0.25">
      <c r="C17" s="2" t="s">
        <v>3</v>
      </c>
      <c r="D17">
        <v>143.66300000000001</v>
      </c>
      <c r="E17">
        <v>161.61799999999999</v>
      </c>
      <c r="F17">
        <v>123.515</v>
      </c>
      <c r="G17">
        <v>140.38900000000001</v>
      </c>
      <c r="H17">
        <v>139.75399999999999</v>
      </c>
    </row>
    <row r="18" spans="3:8" x14ac:dyDescent="0.25">
      <c r="C18" s="2" t="s">
        <v>4</v>
      </c>
      <c r="D18">
        <v>143.66300000000001</v>
      </c>
      <c r="E18">
        <v>145.584</v>
      </c>
      <c r="F18">
        <v>136.02000000000001</v>
      </c>
      <c r="G18">
        <v>142.49100000000001</v>
      </c>
      <c r="H18">
        <v>134.47300000000001</v>
      </c>
    </row>
    <row r="19" spans="3:8" x14ac:dyDescent="0.25">
      <c r="C19" s="2" t="s">
        <v>5</v>
      </c>
      <c r="D19">
        <v>143.66300000000001</v>
      </c>
      <c r="E19">
        <v>141.54300000000001</v>
      </c>
      <c r="F19">
        <v>162.61199999999999</v>
      </c>
      <c r="G19">
        <v>143.68799999999999</v>
      </c>
      <c r="H19">
        <v>143.68799999999999</v>
      </c>
    </row>
    <row r="20" spans="3:8" x14ac:dyDescent="0.25">
      <c r="C20" s="2" t="s">
        <v>6</v>
      </c>
      <c r="D20">
        <v>143.66300000000001</v>
      </c>
      <c r="E20">
        <v>150.84899999999999</v>
      </c>
      <c r="F20">
        <v>155.328</v>
      </c>
      <c r="G20">
        <v>140.85300000000001</v>
      </c>
      <c r="H20">
        <v>143.18199999999999</v>
      </c>
    </row>
    <row r="21" spans="3:8" x14ac:dyDescent="0.25">
      <c r="C21" s="2" t="s">
        <v>7</v>
      </c>
      <c r="D21">
        <v>143.66300000000001</v>
      </c>
      <c r="E21">
        <v>134.72900000000001</v>
      </c>
      <c r="F21">
        <v>122.396</v>
      </c>
      <c r="G21">
        <v>151.12899999999999</v>
      </c>
      <c r="H21">
        <v>157.23400000000001</v>
      </c>
    </row>
    <row r="22" spans="3:8" x14ac:dyDescent="0.25">
      <c r="C22" s="2" t="s">
        <v>8</v>
      </c>
      <c r="D22">
        <v>143.66300000000001</v>
      </c>
      <c r="E22">
        <v>150.62299999999999</v>
      </c>
      <c r="F22">
        <v>102.991</v>
      </c>
      <c r="G22">
        <v>147.16900000000001</v>
      </c>
      <c r="H22">
        <v>122.589</v>
      </c>
    </row>
    <row r="23" spans="3:8" x14ac:dyDescent="0.25">
      <c r="C23" s="2" t="s">
        <v>9</v>
      </c>
      <c r="D23">
        <v>143.66300000000001</v>
      </c>
      <c r="E23">
        <v>155.30600000000001</v>
      </c>
      <c r="F23">
        <v>115.517</v>
      </c>
      <c r="G23">
        <v>134.18899999999999</v>
      </c>
      <c r="H23">
        <v>126.645</v>
      </c>
    </row>
    <row r="24" spans="3:8" x14ac:dyDescent="0.25">
      <c r="C24" s="2" t="s">
        <v>10</v>
      </c>
      <c r="D24">
        <v>143.66300000000001</v>
      </c>
      <c r="E24">
        <v>133.73099999999999</v>
      </c>
      <c r="F24">
        <v>143.80600000000001</v>
      </c>
      <c r="G24">
        <v>142.928</v>
      </c>
      <c r="H24">
        <v>135.46899999999999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Heating</vt:lpstr>
      <vt:lpstr>Quenching</vt:lpstr>
      <vt:lpstr>AH</vt:lpstr>
      <vt:lpstr>AC</vt:lpstr>
      <vt:lpstr>Sheet1</vt:lpstr>
      <vt:lpstr>Heating Bond Angle</vt:lpstr>
      <vt:lpstr>Heating Bond Angle (4000)</vt:lpstr>
      <vt:lpstr>Quenching Bond Angle</vt:lpstr>
      <vt:lpstr>Angle 1 Change 5000 degrees</vt:lpstr>
      <vt:lpstr>Angle 1 Change 4000Degrees</vt:lpstr>
      <vt:lpstr>Angle 1 Change 6000 degrees</vt:lpstr>
      <vt:lpstr>Bond Angle Changes</vt:lpstr>
    </vt:vector>
  </TitlesOfParts>
  <Company>North-West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10073817</dc:creator>
  <cp:lastModifiedBy>10073817</cp:lastModifiedBy>
  <dcterms:created xsi:type="dcterms:W3CDTF">2016-10-23T16:07:49Z</dcterms:created>
  <dcterms:modified xsi:type="dcterms:W3CDTF">2016-10-27T15:58:29Z</dcterms:modified>
</cp:coreProperties>
</file>