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Thesis\Data\"/>
    </mc:Choice>
  </mc:AlternateContent>
  <xr:revisionPtr revIDLastSave="0" documentId="13_ncr:1_{2739C9F6-3E66-4523-BEA0-CB7CAC7492A5}" xr6:coauthVersionLast="43" xr6:coauthVersionMax="43" xr10:uidLastSave="{00000000-0000-0000-0000-000000000000}"/>
  <bookViews>
    <workbookView xWindow="1470" yWindow="1470" windowWidth="18090" windowHeight="12210" activeTab="1" xr2:uid="{00000000-000D-0000-FFFF-FFFF00000000}"/>
  </bookViews>
  <sheets>
    <sheet name="Sheet1" sheetId="1" r:id="rId1"/>
    <sheet name="JSON" sheetId="2" r:id="rId2"/>
    <sheet name="values" sheetId="3" r:id="rId3"/>
  </sheets>
  <definedNames>
    <definedName name="_xlnm._FilterDatabase" localSheetId="1" hidden="1">JSON!$A$1:$O$816</definedName>
    <definedName name="_xlnm._FilterDatabase" localSheetId="0" hidden="1">Sheet1!$A$1:$Z$816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44" i="2" l="1"/>
  <c r="M245" i="2"/>
  <c r="M246" i="2"/>
  <c r="M247" i="2"/>
  <c r="M248" i="2"/>
  <c r="M249" i="2"/>
  <c r="M243" i="2"/>
  <c r="M242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13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" i="2"/>
  <c r="L816" i="1" l="1"/>
  <c r="K816" i="1"/>
  <c r="L815" i="1"/>
  <c r="K815" i="1"/>
  <c r="R814" i="1"/>
  <c r="L814" i="1"/>
  <c r="K814" i="1"/>
  <c r="R813" i="1"/>
  <c r="L813" i="1"/>
  <c r="K813" i="1"/>
  <c r="R812" i="1"/>
  <c r="L812" i="1"/>
  <c r="K812" i="1"/>
  <c r="R811" i="1"/>
  <c r="L811" i="1"/>
  <c r="K811" i="1"/>
  <c r="R810" i="1"/>
  <c r="L810" i="1"/>
  <c r="K810" i="1"/>
  <c r="R809" i="1"/>
  <c r="L809" i="1"/>
  <c r="K809" i="1"/>
  <c r="R808" i="1"/>
  <c r="L808" i="1"/>
  <c r="K808" i="1"/>
  <c r="R807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R604" i="1"/>
  <c r="L604" i="1"/>
  <c r="K604" i="1"/>
  <c r="R603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R331" i="1"/>
  <c r="L331" i="1"/>
  <c r="K331" i="1"/>
  <c r="R330" i="1"/>
  <c r="L330" i="1"/>
  <c r="K330" i="1"/>
  <c r="R329" i="1"/>
  <c r="L329" i="1"/>
  <c r="K329" i="1"/>
  <c r="R328" i="1"/>
  <c r="L328" i="1"/>
  <c r="K328" i="1"/>
  <c r="R327" i="1"/>
  <c r="L327" i="1"/>
  <c r="K327" i="1"/>
  <c r="R326" i="1"/>
  <c r="L326" i="1"/>
  <c r="K326" i="1"/>
  <c r="R325" i="1"/>
  <c r="L325" i="1"/>
  <c r="K325" i="1"/>
  <c r="R324" i="1"/>
  <c r="L324" i="1"/>
  <c r="K324" i="1"/>
  <c r="R323" i="1"/>
  <c r="L323" i="1"/>
  <c r="K323" i="1"/>
  <c r="R322" i="1"/>
  <c r="L322" i="1"/>
  <c r="K322" i="1"/>
  <c r="R321" i="1"/>
  <c r="L321" i="1"/>
  <c r="K321" i="1"/>
  <c r="R320" i="1"/>
  <c r="L320" i="1"/>
  <c r="K320" i="1"/>
  <c r="R319" i="1"/>
  <c r="L319" i="1"/>
  <c r="K319" i="1"/>
  <c r="R318" i="1"/>
  <c r="L318" i="1"/>
  <c r="K318" i="1"/>
  <c r="R317" i="1"/>
  <c r="L317" i="1"/>
  <c r="K317" i="1"/>
  <c r="R316" i="1"/>
  <c r="L316" i="1"/>
  <c r="K316" i="1"/>
  <c r="R315" i="1"/>
  <c r="L315" i="1"/>
  <c r="K315" i="1"/>
  <c r="R314" i="1"/>
  <c r="L314" i="1"/>
  <c r="K314" i="1"/>
  <c r="R313" i="1"/>
  <c r="L313" i="1"/>
  <c r="K313" i="1"/>
  <c r="R312" i="1"/>
  <c r="L312" i="1"/>
  <c r="K312" i="1"/>
  <c r="R311" i="1"/>
  <c r="L311" i="1"/>
  <c r="K311" i="1"/>
  <c r="R310" i="1"/>
  <c r="L310" i="1"/>
  <c r="K310" i="1"/>
  <c r="R309" i="1"/>
  <c r="L309" i="1"/>
  <c r="K309" i="1"/>
  <c r="R308" i="1"/>
  <c r="L308" i="1"/>
  <c r="K308" i="1"/>
  <c r="R307" i="1"/>
  <c r="L307" i="1"/>
  <c r="K307" i="1"/>
  <c r="R306" i="1"/>
  <c r="L306" i="1"/>
  <c r="K306" i="1"/>
  <c r="R305" i="1"/>
  <c r="L305" i="1"/>
  <c r="K305" i="1"/>
  <c r="R304" i="1"/>
  <c r="L304" i="1"/>
  <c r="K304" i="1"/>
  <c r="R303" i="1"/>
  <c r="L303" i="1"/>
  <c r="K303" i="1"/>
  <c r="R302" i="1"/>
  <c r="L302" i="1"/>
  <c r="K302" i="1"/>
  <c r="R301" i="1"/>
  <c r="L301" i="1"/>
  <c r="K301" i="1"/>
  <c r="R300" i="1"/>
  <c r="L300" i="1"/>
  <c r="K300" i="1"/>
  <c r="R299" i="1"/>
  <c r="L299" i="1"/>
  <c r="K299" i="1"/>
  <c r="R298" i="1"/>
  <c r="L298" i="1"/>
  <c r="K298" i="1"/>
  <c r="R297" i="1"/>
  <c r="L297" i="1"/>
  <c r="K297" i="1"/>
  <c r="R296" i="1"/>
  <c r="L296" i="1"/>
  <c r="K296" i="1"/>
  <c r="R295" i="1"/>
  <c r="L295" i="1"/>
  <c r="K295" i="1"/>
  <c r="R294" i="1"/>
  <c r="L294" i="1"/>
  <c r="K294" i="1"/>
  <c r="R293" i="1"/>
  <c r="L293" i="1"/>
  <c r="K293" i="1"/>
  <c r="R292" i="1"/>
  <c r="L292" i="1"/>
  <c r="K292" i="1"/>
  <c r="R291" i="1"/>
  <c r="L291" i="1"/>
  <c r="K291" i="1"/>
  <c r="R290" i="1"/>
  <c r="L290" i="1"/>
  <c r="K290" i="1"/>
  <c r="R289" i="1"/>
  <c r="L289" i="1"/>
  <c r="K289" i="1"/>
  <c r="R288" i="1"/>
  <c r="L288" i="1"/>
  <c r="K288" i="1"/>
  <c r="R287" i="1"/>
  <c r="L287" i="1"/>
  <c r="K287" i="1"/>
  <c r="R286" i="1"/>
  <c r="L286" i="1"/>
  <c r="K286" i="1"/>
  <c r="R285" i="1"/>
  <c r="L285" i="1"/>
  <c r="K285" i="1"/>
  <c r="R284" i="1"/>
  <c r="L284" i="1"/>
  <c r="K284" i="1"/>
  <c r="R283" i="1"/>
  <c r="L283" i="1"/>
  <c r="K283" i="1"/>
  <c r="R282" i="1"/>
  <c r="L282" i="1"/>
  <c r="K282" i="1"/>
  <c r="R281" i="1"/>
  <c r="L281" i="1"/>
  <c r="K281" i="1"/>
  <c r="R280" i="1"/>
  <c r="L280" i="1"/>
  <c r="K280" i="1"/>
  <c r="R279" i="1"/>
  <c r="L279" i="1"/>
  <c r="K279" i="1"/>
  <c r="R278" i="1"/>
  <c r="L278" i="1"/>
  <c r="K278" i="1"/>
  <c r="R277" i="1"/>
  <c r="L277" i="1"/>
  <c r="K277" i="1"/>
  <c r="R276" i="1"/>
  <c r="L276" i="1"/>
  <c r="K276" i="1"/>
  <c r="R275" i="1"/>
  <c r="L275" i="1"/>
  <c r="K275" i="1"/>
  <c r="R274" i="1"/>
  <c r="L274" i="1"/>
  <c r="K274" i="1"/>
  <c r="R273" i="1"/>
  <c r="L273" i="1"/>
  <c r="K273" i="1"/>
  <c r="R272" i="1"/>
  <c r="L272" i="1"/>
  <c r="K272" i="1"/>
  <c r="R271" i="1"/>
  <c r="L271" i="1"/>
  <c r="K271" i="1"/>
  <c r="R270" i="1"/>
  <c r="L270" i="1"/>
  <c r="K270" i="1"/>
  <c r="R269" i="1"/>
  <c r="L269" i="1"/>
  <c r="K269" i="1"/>
  <c r="R268" i="1"/>
  <c r="L268" i="1"/>
  <c r="K268" i="1"/>
  <c r="R267" i="1"/>
  <c r="L267" i="1"/>
  <c r="K267" i="1"/>
  <c r="R266" i="1"/>
  <c r="L266" i="1"/>
  <c r="K266" i="1"/>
  <c r="R265" i="1"/>
  <c r="L265" i="1"/>
  <c r="K265" i="1"/>
  <c r="R264" i="1"/>
  <c r="L264" i="1"/>
  <c r="K264" i="1"/>
  <c r="R263" i="1"/>
  <c r="L263" i="1"/>
  <c r="K263" i="1"/>
  <c r="R262" i="1"/>
  <c r="L262" i="1"/>
  <c r="K262" i="1"/>
  <c r="R261" i="1"/>
  <c r="L261" i="1"/>
  <c r="K261" i="1"/>
  <c r="R260" i="1"/>
  <c r="L260" i="1"/>
  <c r="K260" i="1"/>
  <c r="R259" i="1"/>
  <c r="L259" i="1"/>
  <c r="K259" i="1"/>
  <c r="R258" i="1"/>
  <c r="L258" i="1"/>
  <c r="K258" i="1"/>
  <c r="R257" i="1"/>
  <c r="L257" i="1"/>
  <c r="K257" i="1"/>
  <c r="R256" i="1"/>
  <c r="L256" i="1"/>
  <c r="K256" i="1"/>
  <c r="R255" i="1"/>
  <c r="L255" i="1"/>
  <c r="K255" i="1"/>
  <c r="R254" i="1"/>
  <c r="L254" i="1"/>
  <c r="K254" i="1"/>
  <c r="R253" i="1"/>
  <c r="L253" i="1"/>
  <c r="K253" i="1"/>
  <c r="R252" i="1"/>
  <c r="L252" i="1"/>
  <c r="K252" i="1"/>
  <c r="R251" i="1"/>
  <c r="L251" i="1"/>
  <c r="K251" i="1"/>
  <c r="R250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R162" i="1"/>
  <c r="L162" i="1"/>
  <c r="K162" i="1"/>
  <c r="R161" i="1"/>
  <c r="L161" i="1"/>
  <c r="K161" i="1"/>
  <c r="R160" i="1"/>
  <c r="L160" i="1"/>
  <c r="K160" i="1"/>
  <c r="R159" i="1"/>
  <c r="L159" i="1"/>
  <c r="K159" i="1"/>
  <c r="R158" i="1"/>
  <c r="L158" i="1"/>
  <c r="K158" i="1"/>
  <c r="R157" i="1"/>
  <c r="L157" i="1"/>
  <c r="K157" i="1"/>
  <c r="R156" i="1"/>
  <c r="L156" i="1"/>
  <c r="K156" i="1"/>
  <c r="R155" i="1"/>
  <c r="L155" i="1"/>
  <c r="K155" i="1"/>
  <c r="R154" i="1"/>
  <c r="L154" i="1"/>
  <c r="K154" i="1"/>
  <c r="R153" i="1"/>
  <c r="L153" i="1"/>
  <c r="K153" i="1"/>
  <c r="R152" i="1"/>
  <c r="L152" i="1"/>
  <c r="K152" i="1"/>
  <c r="L151" i="1"/>
  <c r="K151" i="1"/>
  <c r="R150" i="1"/>
  <c r="L150" i="1"/>
  <c r="K150" i="1"/>
  <c r="R149" i="1"/>
  <c r="L149" i="1"/>
  <c r="K149" i="1"/>
  <c r="R148" i="1"/>
  <c r="L148" i="1"/>
  <c r="K148" i="1"/>
  <c r="L147" i="1"/>
  <c r="K147" i="1"/>
  <c r="R146" i="1"/>
  <c r="L146" i="1"/>
  <c r="K146" i="1"/>
  <c r="R145" i="1"/>
  <c r="L145" i="1"/>
  <c r="K145" i="1"/>
  <c r="R144" i="1"/>
  <c r="L144" i="1"/>
  <c r="K144" i="1"/>
  <c r="L143" i="1"/>
  <c r="K143" i="1"/>
  <c r="R142" i="1"/>
  <c r="L142" i="1"/>
  <c r="K142" i="1"/>
  <c r="R141" i="1"/>
  <c r="L141" i="1"/>
  <c r="K141" i="1"/>
  <c r="R140" i="1"/>
  <c r="L140" i="1"/>
  <c r="K140" i="1"/>
  <c r="R139" i="1"/>
  <c r="L139" i="1"/>
  <c r="K139" i="1"/>
  <c r="R138" i="1"/>
  <c r="L138" i="1"/>
  <c r="K138" i="1"/>
  <c r="R137" i="1"/>
  <c r="L137" i="1"/>
  <c r="K137" i="1"/>
  <c r="R136" i="1"/>
  <c r="L136" i="1"/>
  <c r="K136" i="1"/>
  <c r="R135" i="1"/>
  <c r="L135" i="1"/>
  <c r="K135" i="1"/>
  <c r="R134" i="1"/>
  <c r="L134" i="1"/>
  <c r="K134" i="1"/>
  <c r="R133" i="1"/>
  <c r="L133" i="1"/>
  <c r="K133" i="1"/>
  <c r="R132" i="1"/>
  <c r="L132" i="1"/>
  <c r="K132" i="1"/>
  <c r="R131" i="1"/>
  <c r="L131" i="1"/>
  <c r="K131" i="1"/>
  <c r="R130" i="1"/>
  <c r="L130" i="1"/>
  <c r="K130" i="1"/>
  <c r="R129" i="1"/>
  <c r="L129" i="1"/>
  <c r="K129" i="1"/>
  <c r="R128" i="1"/>
  <c r="L128" i="1"/>
  <c r="K128" i="1"/>
  <c r="R127" i="1"/>
  <c r="L127" i="1"/>
  <c r="K127" i="1"/>
  <c r="R126" i="1"/>
  <c r="L126" i="1"/>
  <c r="K126" i="1"/>
  <c r="R125" i="1"/>
  <c r="L125" i="1"/>
  <c r="K125" i="1"/>
  <c r="R124" i="1"/>
  <c r="L124" i="1"/>
  <c r="K124" i="1"/>
  <c r="R123" i="1"/>
  <c r="L123" i="1"/>
  <c r="K123" i="1"/>
  <c r="R122" i="1"/>
  <c r="L122" i="1"/>
  <c r="K122" i="1"/>
  <c r="R121" i="1"/>
  <c r="L121" i="1"/>
  <c r="K121" i="1"/>
  <c r="R120" i="1"/>
  <c r="L120" i="1"/>
  <c r="K120" i="1"/>
  <c r="R119" i="1"/>
  <c r="L119" i="1"/>
  <c r="K119" i="1"/>
  <c r="R118" i="1"/>
  <c r="L118" i="1"/>
  <c r="K118" i="1"/>
  <c r="R117" i="1"/>
  <c r="L117" i="1"/>
  <c r="K117" i="1"/>
  <c r="R116" i="1"/>
  <c r="L116" i="1"/>
  <c r="K116" i="1"/>
  <c r="R115" i="1"/>
  <c r="L115" i="1"/>
  <c r="K115" i="1"/>
  <c r="R114" i="1"/>
  <c r="L114" i="1"/>
  <c r="K114" i="1"/>
  <c r="R113" i="1"/>
  <c r="L113" i="1"/>
  <c r="K113" i="1"/>
  <c r="R112" i="1"/>
  <c r="L112" i="1"/>
  <c r="K112" i="1"/>
  <c r="R111" i="1"/>
  <c r="L111" i="1"/>
  <c r="K111" i="1"/>
  <c r="R110" i="1"/>
  <c r="L110" i="1"/>
  <c r="K110" i="1"/>
  <c r="R109" i="1"/>
  <c r="L109" i="1"/>
  <c r="K109" i="1"/>
  <c r="R108" i="1"/>
  <c r="L108" i="1"/>
  <c r="K108" i="1"/>
  <c r="R107" i="1"/>
  <c r="L107" i="1"/>
  <c r="K107" i="1"/>
  <c r="R106" i="1"/>
  <c r="L106" i="1"/>
  <c r="K106" i="1"/>
  <c r="R105" i="1"/>
  <c r="L105" i="1"/>
  <c r="K105" i="1"/>
  <c r="R104" i="1"/>
  <c r="L104" i="1"/>
  <c r="K104" i="1"/>
  <c r="R103" i="1"/>
  <c r="L103" i="1"/>
  <c r="K103" i="1"/>
  <c r="R102" i="1"/>
  <c r="L102" i="1"/>
  <c r="K102" i="1"/>
  <c r="R101" i="1"/>
  <c r="L101" i="1"/>
  <c r="K101" i="1"/>
  <c r="R100" i="1"/>
  <c r="L100" i="1"/>
  <c r="K100" i="1"/>
  <c r="R99" i="1"/>
  <c r="L99" i="1"/>
  <c r="K99" i="1"/>
  <c r="R98" i="1"/>
  <c r="L98" i="1"/>
  <c r="K98" i="1"/>
  <c r="R97" i="1"/>
  <c r="L97" i="1"/>
  <c r="K97" i="1"/>
  <c r="R96" i="1"/>
  <c r="L96" i="1"/>
  <c r="K96" i="1"/>
  <c r="R95" i="1"/>
  <c r="L95" i="1"/>
  <c r="K95" i="1"/>
  <c r="R94" i="1"/>
  <c r="L94" i="1"/>
  <c r="K94" i="1"/>
  <c r="R93" i="1"/>
  <c r="L93" i="1"/>
  <c r="K93" i="1"/>
  <c r="R92" i="1"/>
  <c r="L92" i="1"/>
  <c r="K92" i="1"/>
  <c r="R91" i="1"/>
  <c r="L91" i="1"/>
  <c r="K91" i="1"/>
  <c r="R90" i="1"/>
  <c r="L90" i="1"/>
  <c r="K90" i="1"/>
  <c r="R89" i="1"/>
  <c r="L89" i="1"/>
  <c r="K89" i="1"/>
  <c r="R88" i="1"/>
  <c r="L88" i="1"/>
  <c r="K88" i="1"/>
  <c r="R87" i="1"/>
  <c r="L87" i="1"/>
  <c r="K87" i="1"/>
  <c r="R86" i="1"/>
  <c r="L86" i="1"/>
  <c r="K86" i="1"/>
  <c r="R85" i="1"/>
  <c r="L85" i="1"/>
  <c r="K85" i="1"/>
  <c r="R84" i="1"/>
  <c r="L84" i="1"/>
  <c r="K84" i="1"/>
  <c r="R83" i="1"/>
  <c r="L83" i="1"/>
  <c r="K83" i="1"/>
  <c r="R82" i="1"/>
  <c r="L82" i="1"/>
  <c r="K82" i="1"/>
  <c r="R81" i="1"/>
  <c r="L81" i="1"/>
  <c r="K81" i="1"/>
  <c r="R80" i="1"/>
  <c r="L80" i="1"/>
  <c r="K80" i="1"/>
  <c r="R79" i="1"/>
  <c r="L79" i="1"/>
  <c r="K79" i="1"/>
  <c r="R78" i="1"/>
  <c r="L78" i="1"/>
  <c r="K78" i="1"/>
  <c r="R77" i="1"/>
  <c r="L77" i="1"/>
  <c r="K77" i="1"/>
  <c r="R76" i="1"/>
  <c r="L76" i="1"/>
  <c r="K76" i="1"/>
  <c r="R75" i="1"/>
  <c r="L75" i="1"/>
  <c r="K75" i="1"/>
  <c r="R74" i="1"/>
  <c r="L74" i="1"/>
  <c r="K74" i="1"/>
  <c r="R73" i="1"/>
  <c r="L73" i="1"/>
  <c r="K73" i="1"/>
  <c r="R72" i="1"/>
  <c r="L72" i="1"/>
  <c r="K72" i="1"/>
  <c r="R71" i="1"/>
  <c r="L71" i="1"/>
  <c r="K71" i="1"/>
  <c r="R70" i="1"/>
  <c r="L70" i="1"/>
  <c r="K70" i="1"/>
  <c r="R69" i="1"/>
  <c r="L69" i="1"/>
  <c r="K69" i="1"/>
  <c r="R68" i="1"/>
  <c r="L68" i="1"/>
  <c r="K68" i="1"/>
  <c r="R67" i="1"/>
  <c r="L67" i="1"/>
  <c r="K67" i="1"/>
  <c r="R66" i="1"/>
  <c r="L66" i="1"/>
  <c r="K66" i="1"/>
  <c r="R65" i="1"/>
  <c r="L65" i="1"/>
  <c r="K65" i="1"/>
  <c r="R64" i="1"/>
  <c r="L64" i="1"/>
  <c r="K64" i="1"/>
  <c r="R63" i="1"/>
  <c r="L63" i="1"/>
  <c r="K63" i="1"/>
  <c r="R62" i="1"/>
  <c r="L62" i="1"/>
  <c r="K62" i="1"/>
  <c r="R61" i="1"/>
  <c r="L61" i="1"/>
  <c r="K61" i="1"/>
  <c r="R60" i="1"/>
  <c r="L60" i="1"/>
  <c r="K60" i="1"/>
  <c r="R59" i="1"/>
  <c r="L59" i="1"/>
  <c r="K59" i="1"/>
  <c r="R58" i="1"/>
  <c r="L58" i="1"/>
  <c r="K58" i="1"/>
  <c r="R57" i="1"/>
  <c r="L57" i="1"/>
  <c r="K57" i="1"/>
  <c r="R56" i="1"/>
  <c r="L56" i="1"/>
  <c r="K56" i="1"/>
  <c r="R55" i="1"/>
  <c r="L55" i="1"/>
  <c r="K55" i="1"/>
  <c r="R54" i="1"/>
  <c r="L54" i="1"/>
  <c r="K54" i="1"/>
  <c r="R53" i="1"/>
  <c r="L53" i="1"/>
  <c r="K53" i="1"/>
  <c r="R52" i="1"/>
  <c r="L52" i="1"/>
  <c r="K52" i="1"/>
  <c r="R51" i="1"/>
  <c r="L51" i="1"/>
  <c r="K51" i="1"/>
  <c r="R50" i="1"/>
  <c r="L50" i="1"/>
  <c r="K50" i="1"/>
  <c r="R49" i="1"/>
  <c r="L49" i="1"/>
  <c r="K49" i="1"/>
  <c r="R48" i="1"/>
  <c r="L48" i="1"/>
  <c r="K48" i="1"/>
  <c r="R47" i="1"/>
  <c r="L47" i="1"/>
  <c r="K47" i="1"/>
  <c r="R46" i="1"/>
  <c r="L46" i="1"/>
  <c r="K46" i="1"/>
  <c r="R45" i="1"/>
  <c r="L45" i="1"/>
  <c r="K45" i="1"/>
  <c r="R44" i="1"/>
  <c r="L44" i="1"/>
  <c r="K44" i="1"/>
  <c r="R43" i="1"/>
  <c r="L43" i="1"/>
  <c r="K43" i="1"/>
  <c r="R42" i="1"/>
  <c r="L42" i="1"/>
  <c r="K42" i="1"/>
  <c r="R41" i="1"/>
  <c r="L41" i="1"/>
  <c r="K41" i="1"/>
  <c r="R40" i="1"/>
  <c r="L40" i="1"/>
  <c r="K40" i="1"/>
  <c r="R39" i="1"/>
  <c r="L39" i="1"/>
  <c r="K39" i="1"/>
  <c r="R38" i="1"/>
  <c r="L38" i="1"/>
  <c r="K38" i="1"/>
  <c r="R37" i="1"/>
  <c r="L37" i="1"/>
  <c r="K37" i="1"/>
  <c r="R36" i="1"/>
  <c r="L36" i="1"/>
  <c r="K36" i="1"/>
  <c r="R35" i="1"/>
  <c r="L35" i="1"/>
  <c r="K35" i="1"/>
  <c r="R34" i="1"/>
  <c r="L34" i="1"/>
  <c r="K34" i="1"/>
  <c r="R33" i="1"/>
  <c r="L33" i="1"/>
  <c r="K33" i="1"/>
  <c r="R32" i="1"/>
  <c r="L32" i="1"/>
  <c r="K32" i="1"/>
  <c r="R31" i="1"/>
  <c r="L31" i="1"/>
  <c r="K31" i="1"/>
  <c r="R30" i="1"/>
  <c r="L30" i="1"/>
  <c r="K30" i="1"/>
  <c r="R29" i="1"/>
  <c r="L29" i="1"/>
  <c r="K29" i="1"/>
  <c r="R28" i="1"/>
  <c r="L28" i="1"/>
  <c r="K28" i="1"/>
  <c r="R27" i="1"/>
  <c r="L27" i="1"/>
  <c r="K27" i="1"/>
  <c r="R26" i="1"/>
  <c r="L26" i="1"/>
  <c r="K26" i="1"/>
  <c r="R25" i="1"/>
  <c r="L25" i="1"/>
  <c r="K25" i="1"/>
  <c r="R24" i="1"/>
  <c r="L24" i="1"/>
  <c r="K24" i="1"/>
  <c r="R23" i="1"/>
  <c r="L23" i="1"/>
  <c r="K23" i="1"/>
  <c r="R22" i="1"/>
  <c r="L22" i="1"/>
  <c r="K22" i="1"/>
  <c r="R21" i="1"/>
  <c r="L21" i="1"/>
  <c r="K21" i="1"/>
  <c r="R20" i="1"/>
  <c r="L20" i="1"/>
  <c r="K20" i="1"/>
  <c r="R19" i="1"/>
  <c r="L19" i="1"/>
  <c r="K19" i="1"/>
  <c r="R18" i="1"/>
  <c r="L18" i="1"/>
  <c r="K18" i="1"/>
  <c r="R17" i="1"/>
  <c r="L17" i="1"/>
  <c r="K17" i="1"/>
  <c r="R16" i="1"/>
  <c r="L16" i="1"/>
  <c r="K16" i="1"/>
  <c r="R15" i="1"/>
  <c r="L15" i="1"/>
  <c r="K15" i="1"/>
  <c r="R14" i="1"/>
  <c r="L14" i="1"/>
  <c r="K14" i="1"/>
  <c r="R13" i="1"/>
  <c r="L13" i="1"/>
  <c r="K13" i="1"/>
  <c r="R12" i="1"/>
  <c r="L12" i="1"/>
  <c r="K12" i="1"/>
  <c r="R11" i="1"/>
  <c r="L11" i="1"/>
  <c r="K11" i="1"/>
  <c r="R10" i="1"/>
  <c r="L10" i="1"/>
  <c r="K10" i="1"/>
  <c r="R9" i="1"/>
  <c r="L9" i="1"/>
  <c r="K9" i="1"/>
  <c r="R8" i="1"/>
  <c r="L8" i="1"/>
  <c r="K8" i="1"/>
  <c r="L7" i="1"/>
  <c r="K7" i="1"/>
  <c r="L6" i="1"/>
  <c r="K6" i="1"/>
  <c r="L5" i="1"/>
  <c r="K5" i="1"/>
  <c r="R4" i="1"/>
  <c r="L4" i="1"/>
  <c r="K4" i="1"/>
  <c r="R3" i="1"/>
  <c r="L3" i="1"/>
  <c r="K3" i="1"/>
  <c r="R2" i="1"/>
  <c r="L2" i="1"/>
  <c r="K2" i="1"/>
</calcChain>
</file>

<file path=xl/sharedStrings.xml><?xml version="1.0" encoding="utf-8"?>
<sst xmlns="http://schemas.openxmlformats.org/spreadsheetml/2006/main" count="9901" uniqueCount="2321">
  <si>
    <t>Type</t>
  </si>
  <si>
    <t>Data</t>
  </si>
  <si>
    <t>Name</t>
  </si>
  <si>
    <t>Label</t>
  </si>
  <si>
    <t>Units</t>
  </si>
  <si>
    <t>Meta</t>
  </si>
  <si>
    <t>Group</t>
  </si>
  <si>
    <t>Require</t>
  </si>
  <si>
    <t>Constraint</t>
  </si>
  <si>
    <t>Method Constructor</t>
  </si>
  <si>
    <t>Comment</t>
  </si>
  <si>
    <t>Tab</t>
  </si>
  <si>
    <t>Section</t>
  </si>
  <si>
    <t>SubSection</t>
  </si>
  <si>
    <t>Label on UI</t>
  </si>
  <si>
    <t>SSC_INPUT</t>
  </si>
  <si>
    <t>SSC_NUMBER</t>
  </si>
  <si>
    <t>analysis_period</t>
  </si>
  <si>
    <t>Analyis period</t>
  </si>
  <si>
    <t>years</t>
  </si>
  <si>
    <t>Financials</t>
  </si>
  <si>
    <t>?=30</t>
  </si>
  <si>
    <t>INTEGER,MIN=0,MAX=50</t>
  </si>
  <si>
    <t>Financial Parameters</t>
  </si>
  <si>
    <t>Analysis Parameters</t>
  </si>
  <si>
    <t>Analysis period</t>
  </si>
  <si>
    <t>SSC_ARRAY</t>
  </si>
  <si>
    <t>federal_tax_rate</t>
  </si>
  <si>
    <t>Federal income tax rate</t>
  </si>
  <si>
    <t>%</t>
  </si>
  <si>
    <t>*</t>
  </si>
  <si>
    <t>Project Tax and Insurance Rates</t>
  </si>
  <si>
    <t>Value/Schedule</t>
  </si>
  <si>
    <t>state_tax_rate</t>
  </si>
  <si>
    <t>State income tax rate</t>
  </si>
  <si>
    <t>SSC_OUTPUT</t>
  </si>
  <si>
    <t>cf_federal_tax_frac</t>
  </si>
  <si>
    <t>frac</t>
  </si>
  <si>
    <t>LENGTH_EQUAL=cf_length</t>
  </si>
  <si>
    <t>Schedule</t>
  </si>
  <si>
    <t>cf_state_tax_frac</t>
  </si>
  <si>
    <t>cf_effective_tax_frac</t>
  </si>
  <si>
    <t>Effective income tax rate</t>
  </si>
  <si>
    <t>property_tax_rate</t>
  </si>
  <si>
    <t>Property tax rate</t>
  </si>
  <si>
    <t>?=0.0</t>
  </si>
  <si>
    <t>MIN=0,MAX=100</t>
  </si>
  <si>
    <t>Property Tax</t>
  </si>
  <si>
    <t>prop_tax_cost_assessed_percent</t>
  </si>
  <si>
    <t>Percent of pre-financing costs assessed</t>
  </si>
  <si>
    <t>?=95</t>
  </si>
  <si>
    <t>Assessed percentage</t>
  </si>
  <si>
    <t>prop_tax_assessed_decline</t>
  </si>
  <si>
    <t>Assessed value annual decline</t>
  </si>
  <si>
    <t>?=5</t>
  </si>
  <si>
    <t>Annual decline</t>
  </si>
  <si>
    <t>real_discount_rate</t>
  </si>
  <si>
    <t>Real discount rate</t>
  </si>
  <si>
    <t>MIN=-99</t>
  </si>
  <si>
    <t>inflation_rate</t>
  </si>
  <si>
    <t>Inflation rate</t>
  </si>
  <si>
    <t>insurance_rate</t>
  </si>
  <si>
    <t>Insurance rate</t>
  </si>
  <si>
    <t>Insurance rate (annual)</t>
  </si>
  <si>
    <t>system_capacity</t>
  </si>
  <si>
    <t>System nameplate capacity</t>
  </si>
  <si>
    <t>kW</t>
  </si>
  <si>
    <t>System</t>
  </si>
  <si>
    <t>POSITIVE</t>
  </si>
  <si>
    <t>System Costs</t>
  </si>
  <si>
    <t>Indirect Capital Costs</t>
  </si>
  <si>
    <t>Nameplate</t>
  </si>
  <si>
    <t>Calculated Value</t>
  </si>
  <si>
    <t>system_heat_rate</t>
  </si>
  <si>
    <t>System heat rate</t>
  </si>
  <si>
    <t>MMBTus/MWh</t>
  </si>
  <si>
    <t>MIN=0</t>
  </si>
  <si>
    <t>Output from model</t>
  </si>
  <si>
    <t>om_fixed</t>
  </si>
  <si>
    <t>Fixed O&amp;M annual amount</t>
  </si>
  <si>
    <t>$/year</t>
  </si>
  <si>
    <t>O&amp;M</t>
  </si>
  <si>
    <t>Operation and Maintenance Costs</t>
  </si>
  <si>
    <t>Fixed annual cost</t>
  </si>
  <si>
    <t>First year cost</t>
  </si>
  <si>
    <t>om_fixed_escal</t>
  </si>
  <si>
    <t>Fixed O&amp;M escalation</t>
  </si>
  <si>
    <t>%/year</t>
  </si>
  <si>
    <t>Escalation rate</t>
  </si>
  <si>
    <t>om_production</t>
  </si>
  <si>
    <t>Production-based O&amp;M amount</t>
  </si>
  <si>
    <t>$/MWh</t>
  </si>
  <si>
    <t>Variable cost by generation</t>
  </si>
  <si>
    <t>om_production_escal</t>
  </si>
  <si>
    <t>Production-based O&amp;M escalation</t>
  </si>
  <si>
    <t>om_capacity</t>
  </si>
  <si>
    <t>Capacity-based O&amp;M amount</t>
  </si>
  <si>
    <t>$/kWcap</t>
  </si>
  <si>
    <t>Fixed cost by capacity</t>
  </si>
  <si>
    <t>om_capacity_escal</t>
  </si>
  <si>
    <t>Capacity-based O&amp;M escalation</t>
  </si>
  <si>
    <t>om_fuel_cost</t>
  </si>
  <si>
    <t>Fuel cost</t>
  </si>
  <si>
    <t>$/MMBtu</t>
  </si>
  <si>
    <t>Fossil fuel cost</t>
  </si>
  <si>
    <t>om_fuel_cost_escal</t>
  </si>
  <si>
    <t>Fuel cost escalation</t>
  </si>
  <si>
    <t>annual_fuel_usage</t>
  </si>
  <si>
    <t>Fuel usage</t>
  </si>
  <si>
    <t>kWht</t>
  </si>
  <si>
    <t>?=0</t>
  </si>
  <si>
    <t>om_opt_fuel_1_usage</t>
  </si>
  <si>
    <t>Biomass feedstock usage</t>
  </si>
  <si>
    <t>unit</t>
  </si>
  <si>
    <t>om_opt_fuel_1_cost</t>
  </si>
  <si>
    <t>Biomass feedstock cost</t>
  </si>
  <si>
    <t>$/unit</t>
  </si>
  <si>
    <t>om_opt_fuel_1_cost_escal</t>
  </si>
  <si>
    <t>Biomass feedstock cost escalation</t>
  </si>
  <si>
    <t>om_opt_fuel_2_usage</t>
  </si>
  <si>
    <t>Coal feedstock usage</t>
  </si>
  <si>
    <t>om_opt_fuel_2_cost</t>
  </si>
  <si>
    <t>Coal feedstock cost</t>
  </si>
  <si>
    <t>om_opt_fuel_2_cost_escal</t>
  </si>
  <si>
    <t>Coal feedstock cost escalation</t>
  </si>
  <si>
    <t>itc_fed_amount</t>
  </si>
  <si>
    <t>Federal amount-based ITC amount</t>
  </si>
  <si>
    <t>$</t>
  </si>
  <si>
    <t>Tax Credit Incentives</t>
  </si>
  <si>
    <t>Incentives</t>
  </si>
  <si>
    <t>Investment Tax Credit (ITC)</t>
  </si>
  <si>
    <t>Federal</t>
  </si>
  <si>
    <t>Amount ($)</t>
  </si>
  <si>
    <t>itc_fed_amount_deprbas_fed</t>
  </si>
  <si>
    <t>Federal amount-based ITC reduces federal depreciation basis</t>
  </si>
  <si>
    <t>0/1</t>
  </si>
  <si>
    <t>?=1</t>
  </si>
  <si>
    <t>BOOLEAN</t>
  </si>
  <si>
    <t>itc_fed_amount_deprbas_sta</t>
  </si>
  <si>
    <t>Federal amount-based ITC reduces state depreciation basis</t>
  </si>
  <si>
    <t>State</t>
  </si>
  <si>
    <t>itc_sta_amount</t>
  </si>
  <si>
    <t>State amount-based ITC amount</t>
  </si>
  <si>
    <t>itc_sta_amount_deprbas_fed</t>
  </si>
  <si>
    <t>State amount-based ITC reduces federal depreciation basis</t>
  </si>
  <si>
    <t>itc_sta_amount_deprbas_sta</t>
  </si>
  <si>
    <t>State amount-based ITC reduces state depreciation basis</t>
  </si>
  <si>
    <t>itc_fed_percent</t>
  </si>
  <si>
    <t>Federal percentage-based ITC percent</t>
  </si>
  <si>
    <t>Percentage</t>
  </si>
  <si>
    <t>itc_fed_percent_maxvalue</t>
  </si>
  <si>
    <t>Federal percentage-based ITC maximum value</t>
  </si>
  <si>
    <t>?=1e99</t>
  </si>
  <si>
    <t>Maximum</t>
  </si>
  <si>
    <t>itc_fed_percent_deprbas_fed</t>
  </si>
  <si>
    <t>Federal percentage-based ITC reduces federal depreciation basis</t>
  </si>
  <si>
    <t>itc_fed_percent_deprbas_sta</t>
  </si>
  <si>
    <t>Federal percentage-based ITC reduces state depreciation basis</t>
  </si>
  <si>
    <t>itc_sta_percent</t>
  </si>
  <si>
    <t>State percentage-based ITC percent</t>
  </si>
  <si>
    <t>itc_sta_percent_maxvalue</t>
  </si>
  <si>
    <t>State percentage-based ITC maximum Value</t>
  </si>
  <si>
    <t>itc_sta_percent_deprbas_fed</t>
  </si>
  <si>
    <t>State percentage-based ITC reduces federal depreciation basis</t>
  </si>
  <si>
    <t>itc_sta_percent_deprbas_sta</t>
  </si>
  <si>
    <t>State percentage-based ITC reduces state depreciation basis</t>
  </si>
  <si>
    <t>ptc_fed_amount</t>
  </si>
  <si>
    <t>Federal PTC amount</t>
  </si>
  <si>
    <t>$/kWh</t>
  </si>
  <si>
    <t>Production Tax Credit</t>
  </si>
  <si>
    <t>Amount ($/kWh)</t>
  </si>
  <si>
    <t>ptc_fed_term</t>
  </si>
  <si>
    <t>Federal PTC term</t>
  </si>
  <si>
    <t>?=10</t>
  </si>
  <si>
    <t>Term (years)</t>
  </si>
  <si>
    <t>ptc_fed_escal</t>
  </si>
  <si>
    <t>Federal PTC escalation</t>
  </si>
  <si>
    <t>Escalation (%/yr)</t>
  </si>
  <si>
    <t>ptc_sta_amount</t>
  </si>
  <si>
    <t>State PTC amount</t>
  </si>
  <si>
    <t>ptc_sta_term</t>
  </si>
  <si>
    <t>State PTC term</t>
  </si>
  <si>
    <t>ptc_sta_escal</t>
  </si>
  <si>
    <t>State PTC escalation</t>
  </si>
  <si>
    <t>ibi_fed_amount</t>
  </si>
  <si>
    <t>Federal amount-based IBI amount</t>
  </si>
  <si>
    <t>Payment Incentives</t>
  </si>
  <si>
    <t>Investment Based Incentive (IBI)</t>
  </si>
  <si>
    <t>Amount</t>
  </si>
  <si>
    <t>ibi_fed_amount_tax_fed</t>
  </si>
  <si>
    <t>Federal amount-based IBI federal taxable</t>
  </si>
  <si>
    <t>Taxable Incentive - Federal</t>
  </si>
  <si>
    <t>ibi_fed_amount_tax_sta</t>
  </si>
  <si>
    <t>Federal amount-based IBI state taxable</t>
  </si>
  <si>
    <t>Taxable Incentive - State</t>
  </si>
  <si>
    <t>ibi_fed_amount_deprbas_fed</t>
  </si>
  <si>
    <t>Federal amount-based IBI reduces federal depreciation basis</t>
  </si>
  <si>
    <t>Reduces Depreciation and ITC Bases - Federal</t>
  </si>
  <si>
    <t>ibi_fed_amount_deprbas_sta</t>
  </si>
  <si>
    <t>Federal amount-based IBI reduces state depreciation basis</t>
  </si>
  <si>
    <t>Reduces Depreciation and ITC Bases - State</t>
  </si>
  <si>
    <t>ibi_sta_amount</t>
  </si>
  <si>
    <t>State amount-based IBI amount</t>
  </si>
  <si>
    <t>ibi_sta_amount_tax_fed</t>
  </si>
  <si>
    <t>State amount-based IBI federal taxable</t>
  </si>
  <si>
    <t>ibi_sta_amount_tax_sta</t>
  </si>
  <si>
    <t>State amount-based IBI state taxable</t>
  </si>
  <si>
    <t>ibi_sta_amount_deprbas_fed</t>
  </si>
  <si>
    <t>State amount-based IBI reduces federal depreciation basis</t>
  </si>
  <si>
    <t>ibi_sta_amount_deprbas_sta</t>
  </si>
  <si>
    <t>State amount-based IBI reduces state depreciation basis</t>
  </si>
  <si>
    <t>ibi_uti_amount</t>
  </si>
  <si>
    <t>Utility amount-based IBI amount</t>
  </si>
  <si>
    <t>Utility</t>
  </si>
  <si>
    <t>ibi_uti_amount_tax_fed</t>
  </si>
  <si>
    <t>Utility amount-based IBI federal taxable</t>
  </si>
  <si>
    <t>ibi_uti_amount_tax_sta</t>
  </si>
  <si>
    <t>Utility amount-based IBI state taxable</t>
  </si>
  <si>
    <t>ibi_uti_amount_deprbas_fed</t>
  </si>
  <si>
    <t>Utility amount-based IBI reduces federal depreciation basis</t>
  </si>
  <si>
    <t>ibi_uti_amount_deprbas_sta</t>
  </si>
  <si>
    <t>Utility amount-based IBI reduces state depreciation basis</t>
  </si>
  <si>
    <t>ibi_oth_amount</t>
  </si>
  <si>
    <t>Other amount-based IBI amount</t>
  </si>
  <si>
    <t>Other</t>
  </si>
  <si>
    <t>ibi_oth_amount_tax_fed</t>
  </si>
  <si>
    <t>Other amount-based IBI federal taxable</t>
  </si>
  <si>
    <t>ibi_oth_amount_tax_sta</t>
  </si>
  <si>
    <t>Other amount-based IBI state taxable</t>
  </si>
  <si>
    <t>ibi_oth_amount_deprbas_fed</t>
  </si>
  <si>
    <t>Other amount-based IBI reduces federal depreciation basis</t>
  </si>
  <si>
    <t>ibi_oth_amount_deprbas_sta</t>
  </si>
  <si>
    <t>Other amount-based IBI reduces state depreciation basis</t>
  </si>
  <si>
    <t>ibi_fed_percent</t>
  </si>
  <si>
    <t>Federal percentage-based IBI percent</t>
  </si>
  <si>
    <t>Percentage (%)</t>
  </si>
  <si>
    <t>ibi_fed_percent_maxvalue</t>
  </si>
  <si>
    <t>Federal percentage-based IBI maximum value</t>
  </si>
  <si>
    <t>Maximum ($)</t>
  </si>
  <si>
    <t>ibi_fed_percent_tax_fed</t>
  </si>
  <si>
    <t>Federal percentage-based IBI federal taxable</t>
  </si>
  <si>
    <t>ibi_fed_percent_tax_sta</t>
  </si>
  <si>
    <t>Federal percentage-based IBI state taxable</t>
  </si>
  <si>
    <t>ibi_fed_percent_deprbas_fed</t>
  </si>
  <si>
    <t>Federal percentage-based IBI reduces federal depreciation basis</t>
  </si>
  <si>
    <t>ibi_fed_percent_deprbas_sta</t>
  </si>
  <si>
    <t>Federal percentage-based IBI reduces state depreciation basis</t>
  </si>
  <si>
    <t>ibi_sta_percent</t>
  </si>
  <si>
    <t>State percentage-based IBI percent</t>
  </si>
  <si>
    <t>ibi_sta_percent_maxvalue</t>
  </si>
  <si>
    <t>State percentage-based IBI maximum value</t>
  </si>
  <si>
    <t>ibi_sta_percent_tax_fed</t>
  </si>
  <si>
    <t>State percentage-based IBI federal taxable</t>
  </si>
  <si>
    <t>ibi_sta_percent_tax_sta</t>
  </si>
  <si>
    <t>State percentage-based IBI state taxable</t>
  </si>
  <si>
    <t>ibi_sta_percent_deprbas_fed</t>
  </si>
  <si>
    <t>State percentage-based IBI reduces federal depreciation basis</t>
  </si>
  <si>
    <t>ibi_sta_percent_deprbas_sta</t>
  </si>
  <si>
    <t>State percentage-based IBI reduces state depreciation basis</t>
  </si>
  <si>
    <t>ibi_uti_percent</t>
  </si>
  <si>
    <t>Utility percentage-based IBI percent</t>
  </si>
  <si>
    <t>ibi_uti_percent_maxvalue</t>
  </si>
  <si>
    <t>Utility percentage-based IBI maximum value</t>
  </si>
  <si>
    <t>ibi_uti_percent_tax_fed</t>
  </si>
  <si>
    <t>Utility percentage-based IBI federal taxable</t>
  </si>
  <si>
    <t>ibi_uti_percent_tax_sta</t>
  </si>
  <si>
    <t>Utility percentage-based IBI state taxable</t>
  </si>
  <si>
    <t>ibi_uti_percent_deprbas_fed</t>
  </si>
  <si>
    <t>Utility percentage-based IBI reduces federal depreciation basis</t>
  </si>
  <si>
    <t>ibi_uti_percent_deprbas_sta</t>
  </si>
  <si>
    <t>Utility percentage-based IBI reduces state depreciation basis</t>
  </si>
  <si>
    <t>ibi_oth_percent</t>
  </si>
  <si>
    <t>Other percentage-based IBI percent</t>
  </si>
  <si>
    <t>ibi_oth_percent_maxvalue</t>
  </si>
  <si>
    <t>Other percentage-based IBI maximum value</t>
  </si>
  <si>
    <t>ibi_oth_percent_tax_fed</t>
  </si>
  <si>
    <t>Other percentage-based IBI federal taxable</t>
  </si>
  <si>
    <t>ibi_oth_percent_tax_sta</t>
  </si>
  <si>
    <t>Other percentage-based IBI state taxable</t>
  </si>
  <si>
    <t>ibi_oth_percent_deprbas_fed</t>
  </si>
  <si>
    <t>Other percentage-based IBI reduces federal depreciation basis</t>
  </si>
  <si>
    <t>ibi_oth_percent_deprbas_sta</t>
  </si>
  <si>
    <t>Other percentage-based IBI reduces state depreciation basis</t>
  </si>
  <si>
    <t>cbi_fed_amount</t>
  </si>
  <si>
    <t>Federal CBI amount</t>
  </si>
  <si>
    <t>$/Watt</t>
  </si>
  <si>
    <t>Capacity Based Incentive (CBI)</t>
  </si>
  <si>
    <t>Amount ($/W)</t>
  </si>
  <si>
    <t>cbi_fed_maxvalue</t>
  </si>
  <si>
    <t>Federal CBI maximum</t>
  </si>
  <si>
    <t>cbi_fed_tax_fed</t>
  </si>
  <si>
    <t>Federal CBI federal taxable</t>
  </si>
  <si>
    <t>cbi_fed_tax_sta</t>
  </si>
  <si>
    <t>Federal CBI state taxable</t>
  </si>
  <si>
    <t>cbi_fed_deprbas_fed</t>
  </si>
  <si>
    <t>Federal CBI reduces federal depreciation basis</t>
  </si>
  <si>
    <t>cbi_fed_deprbas_sta</t>
  </si>
  <si>
    <t>Federal CBI reduces state depreciation basis</t>
  </si>
  <si>
    <t>cbi_sta_amount</t>
  </si>
  <si>
    <t>State CBI amount</t>
  </si>
  <si>
    <t>cbi_sta_maxvalue</t>
  </si>
  <si>
    <t>State CBI maximum</t>
  </si>
  <si>
    <t>cbi_sta_tax_fed</t>
  </si>
  <si>
    <t>State CBI federal taxable</t>
  </si>
  <si>
    <t>cbi_sta_tax_sta</t>
  </si>
  <si>
    <t>State CBI state taxable</t>
  </si>
  <si>
    <t>cbi_sta_deprbas_fed</t>
  </si>
  <si>
    <t>State CBI reduces federal depreciation basis</t>
  </si>
  <si>
    <t>cbi_sta_deprbas_sta</t>
  </si>
  <si>
    <t>State CBI reduces state depreciation basis</t>
  </si>
  <si>
    <t>cbi_uti_amount</t>
  </si>
  <si>
    <t>Utility CBI amount</t>
  </si>
  <si>
    <t>cbi_uti_maxvalue</t>
  </si>
  <si>
    <t>Utility CBI maximum</t>
  </si>
  <si>
    <t>cbi_uti_tax_fed</t>
  </si>
  <si>
    <t>Utility CBI federal taxable</t>
  </si>
  <si>
    <t>cbi_uti_tax_sta</t>
  </si>
  <si>
    <t>Utility CBI state taxable</t>
  </si>
  <si>
    <t>cbi_uti_deprbas_fed</t>
  </si>
  <si>
    <t>Utility CBI reduces federal depreciation basis</t>
  </si>
  <si>
    <t>cbi_uti_deprbas_sta</t>
  </si>
  <si>
    <t>Utility CBI reduces state depreciation basis</t>
  </si>
  <si>
    <t>cbi_oth_amount</t>
  </si>
  <si>
    <t>Other CBI amount</t>
  </si>
  <si>
    <t>cbi_oth_maxvalue</t>
  </si>
  <si>
    <t>Other CBI maximum</t>
  </si>
  <si>
    <t>cbi_oth_tax_fed</t>
  </si>
  <si>
    <t>Other CBI federal taxable</t>
  </si>
  <si>
    <t>cbi_oth_tax_sta</t>
  </si>
  <si>
    <t>Other CBI state taxable</t>
  </si>
  <si>
    <t>cbi_oth_deprbas_fed</t>
  </si>
  <si>
    <t>Other CBI reduces federal depreciation basis</t>
  </si>
  <si>
    <t>cbi_oth_deprbas_sta</t>
  </si>
  <si>
    <t>Other CBI reduces state depreciation basis</t>
  </si>
  <si>
    <t>pbi_fed_amount</t>
  </si>
  <si>
    <t>Federal PBI amount</t>
  </si>
  <si>
    <t>Production Based Incentive (PBI)</t>
  </si>
  <si>
    <t>pbi_fed_term</t>
  </si>
  <si>
    <t>Federal PBI term</t>
  </si>
  <si>
    <t>pbi_fed_escal</t>
  </si>
  <si>
    <t>Federal PBI escalation</t>
  </si>
  <si>
    <t>pbi_fed_tax_fed</t>
  </si>
  <si>
    <t>Federal PBI federal taxable</t>
  </si>
  <si>
    <t>pbi_fed_tax_sta</t>
  </si>
  <si>
    <t>Federal PBI state taxable</t>
  </si>
  <si>
    <t>pbi_sta_amount</t>
  </si>
  <si>
    <t>State PBI amount</t>
  </si>
  <si>
    <t>pbi_sta_term</t>
  </si>
  <si>
    <t>State PBI term</t>
  </si>
  <si>
    <t>pbi_sta_escal</t>
  </si>
  <si>
    <t>State PBI escalation</t>
  </si>
  <si>
    <t>pbi_sta_tax_fed</t>
  </si>
  <si>
    <t>State PBI federal taxable</t>
  </si>
  <si>
    <t>pbi_sta_tax_sta</t>
  </si>
  <si>
    <t>State PBI state taxable</t>
  </si>
  <si>
    <t>pbi_uti_amount</t>
  </si>
  <si>
    <t>Utility PBI amount</t>
  </si>
  <si>
    <t>pbi_uti_term</t>
  </si>
  <si>
    <t>Utility PBI term</t>
  </si>
  <si>
    <t>pbi_uti_escal</t>
  </si>
  <si>
    <t>Utility PBI escalation</t>
  </si>
  <si>
    <t>pbi_uti_tax_fed</t>
  </si>
  <si>
    <t>Utility PBI federal taxable</t>
  </si>
  <si>
    <t>pbi_uti_tax_sta</t>
  </si>
  <si>
    <t>Utility PBI state taxable</t>
  </si>
  <si>
    <t>pbi_oth_amount</t>
  </si>
  <si>
    <t>Other PBI amount</t>
  </si>
  <si>
    <t>pbi_oth_term</t>
  </si>
  <si>
    <t>Other PBI term</t>
  </si>
  <si>
    <t>pbi_oth_escal</t>
  </si>
  <si>
    <t>Other PBI escalation</t>
  </si>
  <si>
    <t>pbi_oth_tax_fed</t>
  </si>
  <si>
    <t>Other PBI federal taxable</t>
  </si>
  <si>
    <t>pbi_oth_tax_sta</t>
  </si>
  <si>
    <t>Other PBI state taxable</t>
  </si>
  <si>
    <t>gen</t>
  </si>
  <si>
    <t>Power generated by renewable resource</t>
  </si>
  <si>
    <t>degradation</t>
  </si>
  <si>
    <t>Annual energy degradation</t>
  </si>
  <si>
    <t>System Output</t>
  </si>
  <si>
    <t>Lifetime</t>
  </si>
  <si>
    <t>System Performance Degradation</t>
  </si>
  <si>
    <t>Degradation Rate</t>
  </si>
  <si>
    <t>MIN=1e-3</t>
  </si>
  <si>
    <t>loan_moratorium</t>
  </si>
  <si>
    <t>Loan moratorium period</t>
  </si>
  <si>
    <t>Moratorium</t>
  </si>
  <si>
    <t>INTEGER,MIN=0</t>
  </si>
  <si>
    <t>Project Term Debt</t>
  </si>
  <si>
    <t>Only active for Debt Percentage</t>
  </si>
  <si>
    <t>SSC_INOUT</t>
  </si>
  <si>
    <t>system_use_recapitalization</t>
  </si>
  <si>
    <t>Recapitalization expenses</t>
  </si>
  <si>
    <t>0=None,1=Recapitalize</t>
  </si>
  <si>
    <t>Recapitalization</t>
  </si>
  <si>
    <t>system_recapitalization_cost</t>
  </si>
  <si>
    <t>Recapitalization cost</t>
  </si>
  <si>
    <t>system_recapitalization_escalation</t>
  </si>
  <si>
    <t>Recapitalization escalation (above inflation)</t>
  </si>
  <si>
    <t>system_lifetime_recapitalize</t>
  </si>
  <si>
    <t>Recapitalization boolean</t>
  </si>
  <si>
    <t>cf_recapitalization</t>
  </si>
  <si>
    <t>Recapitalization operating expense</t>
  </si>
  <si>
    <t>system_use_lifetime_output</t>
  </si>
  <si>
    <t>Lifetime hourly system outputs</t>
  </si>
  <si>
    <t>0=hourly first year,1=hourly lifetime</t>
  </si>
  <si>
    <t>Time of Delivery</t>
  </si>
  <si>
    <t>Time of Delivery Factors</t>
  </si>
  <si>
    <t>Time of Delivery (TOD) Factors</t>
  </si>
  <si>
    <t>TOD factors by schedule</t>
  </si>
  <si>
    <t>ppa_multiplier_model</t>
  </si>
  <si>
    <t>PPA multiplier model</t>
  </si>
  <si>
    <t>0=diurnal,1=timestep</t>
  </si>
  <si>
    <t>TOD factors by time step</t>
  </si>
  <si>
    <t>Option buttton</t>
  </si>
  <si>
    <t>dispatch_factors_ts</t>
  </si>
  <si>
    <t>Dispatch payment factor array</t>
  </si>
  <si>
    <t>ppa_multiplier_model=1</t>
  </si>
  <si>
    <t>Input file - required only when ppa_multiplier_model = 1</t>
  </si>
  <si>
    <t>ppa_multipliers</t>
  </si>
  <si>
    <t>TOD factors</t>
  </si>
  <si>
    <t>dispatch_factor1</t>
  </si>
  <si>
    <t>TOD factor for period 1</t>
  </si>
  <si>
    <t>ppa_multiplier_model=0</t>
  </si>
  <si>
    <t>Period 1</t>
  </si>
  <si>
    <t>Require ppa_multiplier_model = 0</t>
  </si>
  <si>
    <t>dispatch_factor2</t>
  </si>
  <si>
    <t>TOD factor for period 2</t>
  </si>
  <si>
    <t>Period 2</t>
  </si>
  <si>
    <t>dispatch_factor3</t>
  </si>
  <si>
    <t>TOD factor for period 3</t>
  </si>
  <si>
    <t>Period 3</t>
  </si>
  <si>
    <t>dispatch_factor4</t>
  </si>
  <si>
    <t>TOD factor for period 4</t>
  </si>
  <si>
    <t>Period 4</t>
  </si>
  <si>
    <t>dispatch_factor5</t>
  </si>
  <si>
    <t>TOD factor for period 5</t>
  </si>
  <si>
    <t>Period 5</t>
  </si>
  <si>
    <t>dispatch_factor6</t>
  </si>
  <si>
    <t>TOD factor for period 6</t>
  </si>
  <si>
    <t>Period 6</t>
  </si>
  <si>
    <t>dispatch_factor7</t>
  </si>
  <si>
    <t>TOD factor for period 7</t>
  </si>
  <si>
    <t>Period 7</t>
  </si>
  <si>
    <t>dispatch_factor8</t>
  </si>
  <si>
    <t>TOD factor for period 8</t>
  </si>
  <si>
    <t>Period 8</t>
  </si>
  <si>
    <t>dispatch_factor9</t>
  </si>
  <si>
    <t>TOD factor for period 9</t>
  </si>
  <si>
    <t>Period 9</t>
  </si>
  <si>
    <t>SSC_MATRIX</t>
  </si>
  <si>
    <t>dispatch_sched_weekday</t>
  </si>
  <si>
    <t>Diurnal weekday TOD periods</t>
  </si>
  <si>
    <t>1..9</t>
  </si>
  <si>
    <t>12 x 24 matrix</t>
  </si>
  <si>
    <t>Weekday Schedule</t>
  </si>
  <si>
    <t>dispatch_sched_weekend</t>
  </si>
  <si>
    <t>Diurnal weekend TOD periods</t>
  </si>
  <si>
    <t>Weekend Schedule</t>
  </si>
  <si>
    <t>cf_energy_net_jan</t>
  </si>
  <si>
    <t>Energy produced by the system in January</t>
  </si>
  <si>
    <t>kWh</t>
  </si>
  <si>
    <t>Cash Flow Revenue</t>
  </si>
  <si>
    <t>cf_revenue_jan</t>
  </si>
  <si>
    <t>Revenue from the system in January</t>
  </si>
  <si>
    <t>cf_energy_net_feb</t>
  </si>
  <si>
    <t>Energy produced by the system in February</t>
  </si>
  <si>
    <t>cf_revenue_feb</t>
  </si>
  <si>
    <t>Revenue from the system in February</t>
  </si>
  <si>
    <t>cf_energy_net_mar</t>
  </si>
  <si>
    <t>Energy produced by the system in March</t>
  </si>
  <si>
    <t>cf_revenue_mar</t>
  </si>
  <si>
    <t>Revenue from the system in March</t>
  </si>
  <si>
    <t>cf_energy_net_apr</t>
  </si>
  <si>
    <t>Energy produced by the system in April</t>
  </si>
  <si>
    <t>cf_revenue_apr</t>
  </si>
  <si>
    <t>Revenue from the system in April</t>
  </si>
  <si>
    <t>cf_energy_net_may</t>
  </si>
  <si>
    <t>Energy produced by the system in May</t>
  </si>
  <si>
    <t>cf_revenue_may</t>
  </si>
  <si>
    <t>Revenue from the system in May</t>
  </si>
  <si>
    <t>cf_energy_net_jun</t>
  </si>
  <si>
    <t>Energy produced by the system in June</t>
  </si>
  <si>
    <t>cf_revenue_jun</t>
  </si>
  <si>
    <t>Revenue from the system in June</t>
  </si>
  <si>
    <t>cf_energy_net_jul</t>
  </si>
  <si>
    <t>Energy produced by the system in July</t>
  </si>
  <si>
    <t>cf_revenue_jul</t>
  </si>
  <si>
    <t>Revenue from the system in July</t>
  </si>
  <si>
    <t>cf_energy_net_aug</t>
  </si>
  <si>
    <t>Energy produced by the system in August</t>
  </si>
  <si>
    <t>cf_revenue_aug</t>
  </si>
  <si>
    <t>Revenue from the system in August</t>
  </si>
  <si>
    <t>cf_energy_net_sep</t>
  </si>
  <si>
    <t>Energy produced by the system in September</t>
  </si>
  <si>
    <t>cf_revenue_sep</t>
  </si>
  <si>
    <t>Revenue from the system in September</t>
  </si>
  <si>
    <t>cf_energy_net_oct</t>
  </si>
  <si>
    <t>Energy produced by the system in October</t>
  </si>
  <si>
    <t>cf_revenue_oct</t>
  </si>
  <si>
    <t>Revenue from the system in October</t>
  </si>
  <si>
    <t>cf_energy_net_nov</t>
  </si>
  <si>
    <t>Energy produced by the system in November</t>
  </si>
  <si>
    <t>cf_revenue_nov</t>
  </si>
  <si>
    <t>Revenue from the system in November</t>
  </si>
  <si>
    <t>cf_energy_net_dec</t>
  </si>
  <si>
    <t>Energy produced by the system in December</t>
  </si>
  <si>
    <t>cf_revenue_dec</t>
  </si>
  <si>
    <t>Revenue from the system in December</t>
  </si>
  <si>
    <t>cf_energy_net_dispatch1</t>
  </si>
  <si>
    <t>Energy produced by the system in TOD period 1</t>
  </si>
  <si>
    <t>cf_revenue_dispatch1</t>
  </si>
  <si>
    <t>Revenue from the system in TOD period 1</t>
  </si>
  <si>
    <t>cf_energy_net_dispatch2</t>
  </si>
  <si>
    <t>Energy produced by the system in TOD period 2</t>
  </si>
  <si>
    <t>cf_revenue_dispatch2</t>
  </si>
  <si>
    <t>Revenue from the system in TOD period 2</t>
  </si>
  <si>
    <t>cf_energy_net_dispatch3</t>
  </si>
  <si>
    <t>Energy produced by the system in TOD period 3</t>
  </si>
  <si>
    <t>cf_revenue_dispatch3</t>
  </si>
  <si>
    <t>Revenue from the system in TOD period 3</t>
  </si>
  <si>
    <t>cf_energy_net_dispatch4</t>
  </si>
  <si>
    <t>Energy produced by the system in TOD period 4</t>
  </si>
  <si>
    <t>cf_revenue_dispatch4</t>
  </si>
  <si>
    <t>Revenue from the system in TOD period 4</t>
  </si>
  <si>
    <t>cf_energy_net_dispatch5</t>
  </si>
  <si>
    <t>Energy produced by the system in TOD period 5</t>
  </si>
  <si>
    <t>cf_revenue_dispatch5</t>
  </si>
  <si>
    <t>Revenue from the system in TOD period 5</t>
  </si>
  <si>
    <t>cf_energy_net_dispatch6</t>
  </si>
  <si>
    <t>Energy produced by the system in TOD period 6</t>
  </si>
  <si>
    <t>cf_revenue_dispatch6</t>
  </si>
  <si>
    <t>Revenue from the system in TOD period 6</t>
  </si>
  <si>
    <t>cf_energy_net_dispatch7</t>
  </si>
  <si>
    <t>Energy produced by the system in TOD period 7</t>
  </si>
  <si>
    <t>cf_revenue_dispatch7</t>
  </si>
  <si>
    <t>Revenue from the system in TOD period 7</t>
  </si>
  <si>
    <t>cf_energy_net_dispatch8</t>
  </si>
  <si>
    <t>Energy produced by the system in TOD period 8</t>
  </si>
  <si>
    <t>cf_revenue_dispatch8</t>
  </si>
  <si>
    <t>Revenue from the system in TOD period 8</t>
  </si>
  <si>
    <t>cf_energy_net_dispatch9</t>
  </si>
  <si>
    <t>Energy produced by the system in TOD period 9</t>
  </si>
  <si>
    <t>cf_revenue_dispatch9</t>
  </si>
  <si>
    <t>Revenue from the system in TOD period 9</t>
  </si>
  <si>
    <t>firstyear_revenue_dispatch1</t>
  </si>
  <si>
    <t>First year revenue from the system in TOD period 1</t>
  </si>
  <si>
    <t>firstyear_revenue_dispatch2</t>
  </si>
  <si>
    <t>First year revenue from the system in TOD period 2</t>
  </si>
  <si>
    <t>firstyear_revenue_dispatch3</t>
  </si>
  <si>
    <t>First year revenue from the system in TOD period 3</t>
  </si>
  <si>
    <t>firstyear_revenue_dispatch4</t>
  </si>
  <si>
    <t>First year revenue from the system in TOD period 4</t>
  </si>
  <si>
    <t>firstyear_revenue_dispatch5</t>
  </si>
  <si>
    <t>First year revenue from the system in TOD period 5</t>
  </si>
  <si>
    <t>firstyear_revenue_dispatch6</t>
  </si>
  <si>
    <t>First year revenue from the system in TOD period 6</t>
  </si>
  <si>
    <t>firstyear_revenue_dispatch7</t>
  </si>
  <si>
    <t>First year revenue from the system in TOD period 7</t>
  </si>
  <si>
    <t>firstyear_revenue_dispatch8</t>
  </si>
  <si>
    <t>First year revenue from the system in TOD period 8</t>
  </si>
  <si>
    <t>firstyear_revenue_dispatch9</t>
  </si>
  <si>
    <t>First year revenue from the system in TOD period 9</t>
  </si>
  <si>
    <t>firstyear_energy_dispatch1</t>
  </si>
  <si>
    <t>First year energy from the system in TOD period 1</t>
  </si>
  <si>
    <t>firstyear_energy_dispatch2</t>
  </si>
  <si>
    <t>First year energy from the system in TOD period 2</t>
  </si>
  <si>
    <t>firstyear_energy_dispatch3</t>
  </si>
  <si>
    <t>First year energy from the system in TOD period 3</t>
  </si>
  <si>
    <t>firstyear_energy_dispatch4</t>
  </si>
  <si>
    <t>First year energy from the system in TOD period 4</t>
  </si>
  <si>
    <t>firstyear_energy_dispatch5</t>
  </si>
  <si>
    <t>First year energy from the system in TOD period 5</t>
  </si>
  <si>
    <t>firstyear_energy_dispatch6</t>
  </si>
  <si>
    <t>First year energy from the system in TOD period 6</t>
  </si>
  <si>
    <t>firstyear_energy_dispatch7</t>
  </si>
  <si>
    <t>First year energy from the system in TOD period 7</t>
  </si>
  <si>
    <t>firstyear_energy_dispatch8</t>
  </si>
  <si>
    <t>First year energy from the system in TOD period 8</t>
  </si>
  <si>
    <t>firstyear_energy_dispatch9</t>
  </si>
  <si>
    <t>First year energy from the system in TOD period 9</t>
  </si>
  <si>
    <t>firstyear_energy_price1</t>
  </si>
  <si>
    <t>First year energy price for TOD period 1</t>
  </si>
  <si>
    <t>cents/kWh</t>
  </si>
  <si>
    <t>firstyear_energy_price2</t>
  </si>
  <si>
    <t>First year energy price for TOD period 2</t>
  </si>
  <si>
    <t>firstyear_energy_price3</t>
  </si>
  <si>
    <t>First year energy price for TOD period 3</t>
  </si>
  <si>
    <t>firstyear_energy_price4</t>
  </si>
  <si>
    <t>First year energy price for TOD period 4</t>
  </si>
  <si>
    <t>firstyear_energy_price5</t>
  </si>
  <si>
    <t>First year energy price for TOD period 5</t>
  </si>
  <si>
    <t>firstyear_energy_price6</t>
  </si>
  <si>
    <t>First year energy price for TOD period 6</t>
  </si>
  <si>
    <t>firstyear_energy_price7</t>
  </si>
  <si>
    <t>First year energy price for TOD period 7</t>
  </si>
  <si>
    <t>firstyear_energy_price8</t>
  </si>
  <si>
    <t>First year energy price for TOD period 8</t>
  </si>
  <si>
    <t>firstyear_energy_price9</t>
  </si>
  <si>
    <t>First year energy price for TOD period 9</t>
  </si>
  <si>
    <t>cf_revenue_monthly_firstyear_TOD1</t>
  </si>
  <si>
    <t>First year revenue from the system by month for TOD period 1</t>
  </si>
  <si>
    <t>cf_energy_net_monthly_firstyear_TOD1</t>
  </si>
  <si>
    <t>First year energy from the system by month for TOD period 1</t>
  </si>
  <si>
    <t>cf_revenue_monthly_firstyear_TOD2</t>
  </si>
  <si>
    <t>First year revenue from the system by month for TOD period 2</t>
  </si>
  <si>
    <t>cf_energy_net_monthly_firstyear_TOD2</t>
  </si>
  <si>
    <t>First year energy from the system by month for TOD period 2</t>
  </si>
  <si>
    <t>cf_revenue_monthly_firstyear_TOD3</t>
  </si>
  <si>
    <t>First year revenue from the system by month for TOD period 3</t>
  </si>
  <si>
    <t>cf_energy_net_monthly_firstyear_TOD3</t>
  </si>
  <si>
    <t>First year energy from the system by month for TOD period 3</t>
  </si>
  <si>
    <t>cf_revenue_monthly_firstyear_TOD4</t>
  </si>
  <si>
    <t>First year revenue from the system by month for TOD period 4</t>
  </si>
  <si>
    <t>cf_energy_net_monthly_firstyear_TOD4</t>
  </si>
  <si>
    <t>First year energy from the system by month for TOD period 4</t>
  </si>
  <si>
    <t>cf_revenue_monthly_firstyear_TOD5</t>
  </si>
  <si>
    <t>First year revenue from the system by month for TOD period 5</t>
  </si>
  <si>
    <t>cf_energy_net_monthly_firstyear_TOD5</t>
  </si>
  <si>
    <t>First year energy from the system by month for TOD period 5</t>
  </si>
  <si>
    <t>cf_revenue_monthly_firstyear_TOD6</t>
  </si>
  <si>
    <t>First year revenue from the system by month for TOD period 6</t>
  </si>
  <si>
    <t>cf_energy_net_monthly_firstyear_TOD6</t>
  </si>
  <si>
    <t>First year energy from the system by month for TOD period 6</t>
  </si>
  <si>
    <t>cf_revenue_monthly_firstyear_TOD7</t>
  </si>
  <si>
    <t>First year revenue from the system by month for TOD period 7</t>
  </si>
  <si>
    <t>cf_energy_net_monthly_firstyear_TOD7</t>
  </si>
  <si>
    <t>First year energy from the system by month for TOD period 7</t>
  </si>
  <si>
    <t>cf_revenue_monthly_firstyear_TOD8</t>
  </si>
  <si>
    <t>First year revenue from the system by month for TOD period 8</t>
  </si>
  <si>
    <t>cf_energy_net_monthly_firstyear_TOD8</t>
  </si>
  <si>
    <t>First year energy from the system by month for TOD period 8</t>
  </si>
  <si>
    <t>cf_revenue_monthly_firstyear_TOD9</t>
  </si>
  <si>
    <t>First year revenue from the system by month for TOD period 9</t>
  </si>
  <si>
    <t>cf_energy_net_monthly_firstyear_TOD9</t>
  </si>
  <si>
    <t>First year energy from the system by month for TOD period 9</t>
  </si>
  <si>
    <t>total_installed_cost</t>
  </si>
  <si>
    <t>Installed cost</t>
  </si>
  <si>
    <t>Total Installed Costs</t>
  </si>
  <si>
    <t>Total installed cost</t>
  </si>
  <si>
    <t>reserves_interest</t>
  </si>
  <si>
    <t>Interest on reserves</t>
  </si>
  <si>
    <t>Reserve Accounts</t>
  </si>
  <si>
    <t>?=1.75</t>
  </si>
  <si>
    <t>equip1_reserve_cost</t>
  </si>
  <si>
    <t>Major equipment reserve 1 cost</t>
  </si>
  <si>
    <t>$/W</t>
  </si>
  <si>
    <t>?=0.25</t>
  </si>
  <si>
    <t>Replacement Reserve 1</t>
  </si>
  <si>
    <t>Replacement cost</t>
  </si>
  <si>
    <t>equip1_reserve_freq</t>
  </si>
  <si>
    <t>Major equipment reserve 1 frequency</t>
  </si>
  <si>
    <t>?=12</t>
  </si>
  <si>
    <t>Replacement frequency (years)</t>
  </si>
  <si>
    <t>equip2_reserve_cost</t>
  </si>
  <si>
    <t>Major equipment reserve 2 cost</t>
  </si>
  <si>
    <t>Replacement Reserve 2</t>
  </si>
  <si>
    <t>equip2_reserve_freq</t>
  </si>
  <si>
    <t>Major equipment reserve 2 frequency</t>
  </si>
  <si>
    <t>?=15</t>
  </si>
  <si>
    <t>equip3_reserve_cost</t>
  </si>
  <si>
    <t>Major equipment reserve 3 cost</t>
  </si>
  <si>
    <t>Replacement Reserve 3</t>
  </si>
  <si>
    <t>equip3_reserve_freq</t>
  </si>
  <si>
    <t>Major equipment reserve 3 frequency</t>
  </si>
  <si>
    <t>?=20</t>
  </si>
  <si>
    <t>equip_reserve_depr_sta</t>
  </si>
  <si>
    <t>Major equipment reserve state depreciation</t>
  </si>
  <si>
    <t>0=5yr MACRS,1=15yr MACRS,2=5yr SL,3=15yr SL, 4=20yr SL,5=39yr SL,6=Custom</t>
  </si>
  <si>
    <t>Depreciation</t>
  </si>
  <si>
    <t>INTEGER,MIN=0,MAX=6</t>
  </si>
  <si>
    <t>Major Equipment Replacement Reserve Accounts</t>
  </si>
  <si>
    <t>equip_reserve_depr_fed</t>
  </si>
  <si>
    <t>Major equipment reserve federal depreciation</t>
  </si>
  <si>
    <t>salvage_percentage</t>
  </si>
  <si>
    <t>Net pre-tax cash salvage value</t>
  </si>
  <si>
    <t>Salvage Value</t>
  </si>
  <si>
    <t>Net salvage value</t>
  </si>
  <si>
    <t>ppa_soln_mode</t>
  </si>
  <si>
    <t>PPA solution mode</t>
  </si>
  <si>
    <t>0=solve ppa,1=specify ppa</t>
  </si>
  <si>
    <t>Solution Mode</t>
  </si>
  <si>
    <t>INTEGER,MIN=0,MAX=1</t>
  </si>
  <si>
    <t>Specify PPA Price</t>
  </si>
  <si>
    <t>ppa_soln_tolerance</t>
  </si>
  <si>
    <t>PPA solution tolerance</t>
  </si>
  <si>
    <t>?=1e-3</t>
  </si>
  <si>
    <t>ppa_soln_min</t>
  </si>
  <si>
    <t>PPA solution minimum ppa</t>
  </si>
  <si>
    <t>ppa_soln_max</t>
  </si>
  <si>
    <t>PPA solution maximum ppa</t>
  </si>
  <si>
    <t>?=100</t>
  </si>
  <si>
    <t>ppa_soln_max_iterations</t>
  </si>
  <si>
    <t>PPA solution maximum number of iterations</t>
  </si>
  <si>
    <t>INTEGER,MIN=1</t>
  </si>
  <si>
    <t>ppa_price_input</t>
  </si>
  <si>
    <t>Initial year PPA price</t>
  </si>
  <si>
    <t>PPA Price</t>
  </si>
  <si>
    <t>ppa_escalation</t>
  </si>
  <si>
    <t>PPA escalation</t>
  </si>
  <si>
    <t>construction_financing_cost</t>
  </si>
  <si>
    <t>Construction financing total</t>
  </si>
  <si>
    <t>Construction Financing</t>
  </si>
  <si>
    <t>Totals</t>
  </si>
  <si>
    <t>Total construction financing cost ($)</t>
  </si>
  <si>
    <t>term_tenor</t>
  </si>
  <si>
    <t>Term financing tenor</t>
  </si>
  <si>
    <t>Tenor</t>
  </si>
  <si>
    <t>term_int_rate</t>
  </si>
  <si>
    <t>Term financing interest rate</t>
  </si>
  <si>
    <t>?=8.5</t>
  </si>
  <si>
    <t>Annual interest rate</t>
  </si>
  <si>
    <t>dscr</t>
  </si>
  <si>
    <t>Debt service coverage ratio</t>
  </si>
  <si>
    <t>?=1.5</t>
  </si>
  <si>
    <t>DSCR</t>
  </si>
  <si>
    <t>dscr_reserve_months</t>
  </si>
  <si>
    <t>Debt service reserve account</t>
  </si>
  <si>
    <t>months P&amp;I</t>
  </si>
  <si>
    <t>?=6</t>
  </si>
  <si>
    <t>debt_percent</t>
  </si>
  <si>
    <t>Debt percent</t>
  </si>
  <si>
    <t>?=50</t>
  </si>
  <si>
    <t>debt_option</t>
  </si>
  <si>
    <t>Debt option</t>
  </si>
  <si>
    <t>0=debt percent,1=dscr</t>
  </si>
  <si>
    <t>Option button</t>
  </si>
  <si>
    <t>payment_option</t>
  </si>
  <si>
    <t>Debt repayment option</t>
  </si>
  <si>
    <t>0=Equal payments (standard amortization),1=Fixed principal declining interest</t>
  </si>
  <si>
    <t>Equal payments / Fixed principal declining interest</t>
  </si>
  <si>
    <t>cost_dev_fee_percent</t>
  </si>
  <si>
    <t>Development fee (% pre-financing cost)</t>
  </si>
  <si>
    <t>Other Capital Costs</t>
  </si>
  <si>
    <t>?=3</t>
  </si>
  <si>
    <t>Cost of Acquiring Financing</t>
  </si>
  <si>
    <t>Development fee</t>
  </si>
  <si>
    <t>cost_debt_closing</t>
  </si>
  <si>
    <t>Debt closing cost</t>
  </si>
  <si>
    <t>?=250000</t>
  </si>
  <si>
    <t>Debt closing costs</t>
  </si>
  <si>
    <t>cost_debt_fee</t>
  </si>
  <si>
    <t>Debt closing fee (% of total debt amount)</t>
  </si>
  <si>
    <t>Up-front fee</t>
  </si>
  <si>
    <t>cost_equity_closing</t>
  </si>
  <si>
    <t>Equity closing cost</t>
  </si>
  <si>
    <t>?=100000</t>
  </si>
  <si>
    <t>months_working_reserve</t>
  </si>
  <si>
    <t>Working capital reserve months of operating costs</t>
  </si>
  <si>
    <t>months</t>
  </si>
  <si>
    <t>Working capital reserve</t>
  </si>
  <si>
    <t>months_receivables_reserve</t>
  </si>
  <si>
    <t>Receivables reserve months of PPA revenue</t>
  </si>
  <si>
    <t>Receivables reserve</t>
  </si>
  <si>
    <t>cost_other_financing</t>
  </si>
  <si>
    <t>Other financing cost</t>
  </si>
  <si>
    <t>?=150000</t>
  </si>
  <si>
    <t>tax_investor_equity_percent</t>
  </si>
  <si>
    <t>Tax investor equity</t>
  </si>
  <si>
    <t>IRR Targets</t>
  </si>
  <si>
    <t>?=98</t>
  </si>
  <si>
    <t>Equity Flip Structure</t>
  </si>
  <si>
    <t>Tax investor</t>
  </si>
  <si>
    <t>Share of equity</t>
  </si>
  <si>
    <t>tax_investor_preflip_cash_percent</t>
  </si>
  <si>
    <t>Tax investor pre-flip cash</t>
  </si>
  <si>
    <t>Share of project cash</t>
  </si>
  <si>
    <t>Pre-flip</t>
  </si>
  <si>
    <t>tax_investor_postflip_cash_percent</t>
  </si>
  <si>
    <t>Tax investor post-flip cash</t>
  </si>
  <si>
    <t>Post-flip</t>
  </si>
  <si>
    <t>tax_investor_preflip_tax_percent</t>
  </si>
  <si>
    <t>Tax investor pre-flip tax benefit</t>
  </si>
  <si>
    <t>Share of tax benefits</t>
  </si>
  <si>
    <t>tax_investor_postflip_tax_percent</t>
  </si>
  <si>
    <t>Tax investor post-flip tax benefit</t>
  </si>
  <si>
    <t>flip_target_percent</t>
  </si>
  <si>
    <t>After-tax flip/return target</t>
  </si>
  <si>
    <t>?=11</t>
  </si>
  <si>
    <t>IRR target</t>
  </si>
  <si>
    <t>flip_target_year</t>
  </si>
  <si>
    <t>Return target year</t>
  </si>
  <si>
    <t>MIN=1</t>
  </si>
  <si>
    <t>IRR target year</t>
  </si>
  <si>
    <t>depr_alloc_macrs_5_percent</t>
  </si>
  <si>
    <t>5-yr MACRS depreciation federal and state allocation</t>
  </si>
  <si>
    <t>?=89</t>
  </si>
  <si>
    <t>Allocations</t>
  </si>
  <si>
    <t>5-yr MACRS</t>
  </si>
  <si>
    <t>depr_alloc_macrs_15_percent</t>
  </si>
  <si>
    <t>15-yr MACRS depreciation federal and state allocation</t>
  </si>
  <si>
    <t>15-yr MACRS</t>
  </si>
  <si>
    <t>depr_alloc_sl_5_percent</t>
  </si>
  <si>
    <t>5-yr straight line depreciation federal and state allocation</t>
  </si>
  <si>
    <t>5-yr Straight Line</t>
  </si>
  <si>
    <t>depr_alloc_sl_15_percent</t>
  </si>
  <si>
    <t>15-yr straight line depreciation federal and state allocation</t>
  </si>
  <si>
    <t>15-yr Straight Line</t>
  </si>
  <si>
    <t>depr_alloc_sl_20_percent</t>
  </si>
  <si>
    <t>20-yr straight line depreciation federal and state allocation</t>
  </si>
  <si>
    <t>20-yr Straight Line</t>
  </si>
  <si>
    <t>depr_alloc_sl_39_percent</t>
  </si>
  <si>
    <t>39-yr straight line depreciation federal and state allocation</t>
  </si>
  <si>
    <t>?=0.5</t>
  </si>
  <si>
    <t>39-yr Straight Line</t>
  </si>
  <si>
    <t>depr_alloc_custom_percent</t>
  </si>
  <si>
    <t>Custom depreciation federal and state allocation</t>
  </si>
  <si>
    <t>Custom</t>
  </si>
  <si>
    <t>depr_custom_schedule</t>
  </si>
  <si>
    <t>Custom depreciation schedule</t>
  </si>
  <si>
    <t>Input array</t>
  </si>
  <si>
    <t>depr_bonus_sta</t>
  </si>
  <si>
    <t>State bonus depreciation</t>
  </si>
  <si>
    <t>Bonus Depreciation</t>
  </si>
  <si>
    <t>Bonus</t>
  </si>
  <si>
    <t>depr_bonus_sta_macrs_5</t>
  </si>
  <si>
    <t>State bonus depreciation 5-yr MACRS</t>
  </si>
  <si>
    <t>depr_bonus_sta_macrs_15</t>
  </si>
  <si>
    <t>State bonus depreciation 15-yr MACRS</t>
  </si>
  <si>
    <t>depr_bonus_sta_sl_5</t>
  </si>
  <si>
    <t>State bonus depreciation 5-yr straight line</t>
  </si>
  <si>
    <t>depr_bonus_sta_sl_15</t>
  </si>
  <si>
    <t>State bonus depreciation 15-yr straight line</t>
  </si>
  <si>
    <t>depr_bonus_sta_sl_20</t>
  </si>
  <si>
    <t>State bonus depreciation 20-yr straight line</t>
  </si>
  <si>
    <t>depr_bonus_sta_sl_39</t>
  </si>
  <si>
    <t>State bonus depreciation 39-yr straight line</t>
  </si>
  <si>
    <t>depr_bonus_sta_custom</t>
  </si>
  <si>
    <t>State bonus depreciation custom</t>
  </si>
  <si>
    <t>depr_bonus_fed</t>
  </si>
  <si>
    <t>Federal bonus depreciation</t>
  </si>
  <si>
    <t>depr_bonus_fed_macrs_5</t>
  </si>
  <si>
    <t>Federal bonus depreciation 5-yr MACRS</t>
  </si>
  <si>
    <t>depr_bonus_fed_macrs_15</t>
  </si>
  <si>
    <t>Federal bonus depreciation 15-yr MACRS</t>
  </si>
  <si>
    <t>depr_bonus_fed_sl_5</t>
  </si>
  <si>
    <t>Federal bonus depreciation 5-yr straight line</t>
  </si>
  <si>
    <t>depr_bonus_fed_sl_15</t>
  </si>
  <si>
    <t>Federal bonus depreciation 15-yr straight line</t>
  </si>
  <si>
    <t>depr_bonus_fed_sl_20</t>
  </si>
  <si>
    <t>Federal bonus depreciation 20-yr straight line</t>
  </si>
  <si>
    <t>depr_bonus_fed_sl_39</t>
  </si>
  <si>
    <t>Federal bonus depreciation 39-yr straight line</t>
  </si>
  <si>
    <t>depr_bonus_fed_custom</t>
  </si>
  <si>
    <t>Federal bonus depreciation custom</t>
  </si>
  <si>
    <t>depr_itc_sta_macrs_5</t>
  </si>
  <si>
    <t>State itc depreciation 5-yr MACRS</t>
  </si>
  <si>
    <t>ITC Qualification</t>
  </si>
  <si>
    <t>depr_itc_sta_macrs_15</t>
  </si>
  <si>
    <t>State itc depreciation 15-yr MACRS</t>
  </si>
  <si>
    <t>depr_itc_sta_sl_5</t>
  </si>
  <si>
    <t>State itc depreciation 5-yr straight line</t>
  </si>
  <si>
    <t>depr_itc_sta_sl_15</t>
  </si>
  <si>
    <t>State itc depreciation 15-yr straight line</t>
  </si>
  <si>
    <t>depr_itc_sta_sl_20</t>
  </si>
  <si>
    <t>State itc depreciation 20-yr straight line</t>
  </si>
  <si>
    <t>depr_itc_sta_sl_39</t>
  </si>
  <si>
    <t>State itc depreciation 39-yr straight line</t>
  </si>
  <si>
    <t>depr_itc_sta_custom</t>
  </si>
  <si>
    <t>State itc depreciation custom</t>
  </si>
  <si>
    <t>depr_itc_fed_macrs_5</t>
  </si>
  <si>
    <t>Federal itc depreciation 5-yr MACRS</t>
  </si>
  <si>
    <t>depr_itc_fed_macrs_15</t>
  </si>
  <si>
    <t>Federal itc depreciation 15-yr MACRS</t>
  </si>
  <si>
    <t>depr_itc_fed_sl_5</t>
  </si>
  <si>
    <t>Federal itc depreciation 5-yr straight line</t>
  </si>
  <si>
    <t>depr_itc_fed_sl_15</t>
  </si>
  <si>
    <t>Federal itc depreciation 15-yr straight line</t>
  </si>
  <si>
    <t>depr_itc_fed_sl_20</t>
  </si>
  <si>
    <t>Federal itc depreciation 20-yr straight line</t>
  </si>
  <si>
    <t>depr_itc_fed_sl_39</t>
  </si>
  <si>
    <t>Federal itc depreciation 39-yr straight line</t>
  </si>
  <si>
    <t>depr_itc_fed_custom</t>
  </si>
  <si>
    <t>Federal itc depreciation custom</t>
  </si>
  <si>
    <t>pbi_fed_for_ds</t>
  </si>
  <si>
    <t>Federal PBI available for debt service</t>
  </si>
  <si>
    <t>Cash Incentives</t>
  </si>
  <si>
    <t>PBI available for debt service</t>
  </si>
  <si>
    <t>pbi_sta_for_ds</t>
  </si>
  <si>
    <t>State PBI available for debt service</t>
  </si>
  <si>
    <t>pbi_uti_for_ds</t>
  </si>
  <si>
    <t>Utility PBI available for debt service</t>
  </si>
  <si>
    <t>pbi_oth_for_ds</t>
  </si>
  <si>
    <t>Other PBI available for debt service</t>
  </si>
  <si>
    <t>cost_debt_upfront</t>
  </si>
  <si>
    <t>Debt up-front fee</t>
  </si>
  <si>
    <t>Intermediate Costs</t>
  </si>
  <si>
    <t>cost_financing</t>
  </si>
  <si>
    <t>Financing Cost</t>
  </si>
  <si>
    <t>cost_prefinancing</t>
  </si>
  <si>
    <t>cost_installed</t>
  </si>
  <si>
    <t>Net capital cost</t>
  </si>
  <si>
    <t>cost_installedperwatt</t>
  </si>
  <si>
    <t>Net capital cost per watt</t>
  </si>
  <si>
    <t>nominal_discount_rate</t>
  </si>
  <si>
    <t>Nominal discount rate</t>
  </si>
  <si>
    <t>prop_tax_assessed_value</t>
  </si>
  <si>
    <t>Assessed value of property for tax purposes</t>
  </si>
  <si>
    <t>salvage_value</t>
  </si>
  <si>
    <t>depr_alloc_none_percent</t>
  </si>
  <si>
    <t>Non-depreciable federal and state allocation</t>
  </si>
  <si>
    <t>depr_alloc_none</t>
  </si>
  <si>
    <t>depr_alloc_total</t>
  </si>
  <si>
    <t>Total depreciation federal and state allocation</t>
  </si>
  <si>
    <t>depr_stabas_percent_macrs_5</t>
  </si>
  <si>
    <t>5-yr MACRS state percent of total depreciable basis</t>
  </si>
  <si>
    <t>depr_alloc_macrs_5</t>
  </si>
  <si>
    <t>depr_stabas_ibi_reduc_macrs_5</t>
  </si>
  <si>
    <t>5-yr MACRS state ibi reduction</t>
  </si>
  <si>
    <t>depr_stabas_cbi_reduc_macrs_5</t>
  </si>
  <si>
    <t>5-yr MACRS state cbi reduction</t>
  </si>
  <si>
    <t>depr_stabas_prior_itc_macrs_5</t>
  </si>
  <si>
    <t>5-yr MACRS state depreciation basis prior ITC reduction</t>
  </si>
  <si>
    <t>itc_sta_qual_macrs_5</t>
  </si>
  <si>
    <t>5-yr MACRS depreciation state ITC adj qualifying costs</t>
  </si>
  <si>
    <t>depr_stabas_percent_qual_macrs_5</t>
  </si>
  <si>
    <t>5-yr MACRS state percent of qualifying costs</t>
  </si>
  <si>
    <t>depr_stabas_percent_amount_macrs_5</t>
  </si>
  <si>
    <t>5-yr MACRS depreciation ITC basis from state percentage</t>
  </si>
  <si>
    <t>itc_disallow_sta_percent_macrs_5</t>
  </si>
  <si>
    <t>5-yr MACRS depreciation ITC basis disallowance from state percentage</t>
  </si>
  <si>
    <t>depr_stabas_fixed_amount_macrs_5</t>
  </si>
  <si>
    <t>5-yr MACRS depreciation ITC basis from state fixed amount</t>
  </si>
  <si>
    <t>itc_disallow_sta_fixed_macrs_5</t>
  </si>
  <si>
    <t>5-yr MACRS depreciation ITC basis disallowance from state fixed amount</t>
  </si>
  <si>
    <t>depr_stabas_itc_sta_reduction_macrs_5</t>
  </si>
  <si>
    <t>5-yr MACRS state basis state ITC reduciton</t>
  </si>
  <si>
    <t>depr_stabas_itc_fed_reduction_macrs_5</t>
  </si>
  <si>
    <t>5-yr MACRS state basis federal ITC reduciton</t>
  </si>
  <si>
    <t>depr_stabas_after_itc_macrs_5</t>
  </si>
  <si>
    <t>5-yr MACRS state depreciation basis after ITC reduction</t>
  </si>
  <si>
    <t>depr_stabas_first_year_bonus_macrs_5</t>
  </si>
  <si>
    <t>5-yr MACRS state first year bonus depreciation</t>
  </si>
  <si>
    <t>depr_stabas_macrs_5</t>
  </si>
  <si>
    <t>5-yr MACRS state depreciation basis</t>
  </si>
  <si>
    <t>depr_stabas_percent_macrs_15</t>
  </si>
  <si>
    <t>15-yr MACRS state percent of total depreciable basis</t>
  </si>
  <si>
    <t>depr_alloc_macrs_15</t>
  </si>
  <si>
    <t>depr_stabas_ibi_reduc_macrs_15</t>
  </si>
  <si>
    <t>15-yr MACRS state ibi reduction</t>
  </si>
  <si>
    <t>depr_stabas_cbi_reduc_macrs_15</t>
  </si>
  <si>
    <t>15-yr MACRS state cbi reduction</t>
  </si>
  <si>
    <t>depr_stabas_prior_itc_macrs_15</t>
  </si>
  <si>
    <t>15-yr MACRS state depreciation basis prior ITC reduction</t>
  </si>
  <si>
    <t>itc_sta_qual_macrs_15</t>
  </si>
  <si>
    <t>15-yr MACRS depreciation state ITC adj qualifying costs</t>
  </si>
  <si>
    <t>depr_stabas_percent_qual_macrs_15</t>
  </si>
  <si>
    <t>15-yr MACRS state percent of qualifying costs</t>
  </si>
  <si>
    <t>depr_stabas_percent_amount_macrs_15</t>
  </si>
  <si>
    <t>15-yr MACRS depreciation ITC basis from state percentage</t>
  </si>
  <si>
    <t>itc_disallow_sta_percent_macrs_15</t>
  </si>
  <si>
    <t>15-yr MACRS depreciation ITC basis disallowance from state percentage</t>
  </si>
  <si>
    <t>depr_stabas_fixed_amount_macrs_15</t>
  </si>
  <si>
    <t>15-yr MACRS depreciation ITC basis from state fixed amount</t>
  </si>
  <si>
    <t>itc_disallow_sta_fixed_macrs_15</t>
  </si>
  <si>
    <t>15-yr MACRS depreciation ITC basis disallowance from state fixed amount</t>
  </si>
  <si>
    <t>depr_stabas_itc_sta_reduction_macrs_15</t>
  </si>
  <si>
    <t>15-yr MACRS state basis state ITC reduciton</t>
  </si>
  <si>
    <t>depr_stabas_itc_fed_reduction_macrs_15</t>
  </si>
  <si>
    <t>15-yr MACRS state basis federal ITC reduciton</t>
  </si>
  <si>
    <t>depr_stabas_after_itc_macrs_15</t>
  </si>
  <si>
    <t>15-yr MACRS state depreciation basis after ITC reduction</t>
  </si>
  <si>
    <t>depr_stabas_first_year_bonus_macrs_15</t>
  </si>
  <si>
    <t>15-yr MACRS state first year bonus depreciation</t>
  </si>
  <si>
    <t>depr_stabas_macrs_15</t>
  </si>
  <si>
    <t>15-yr MACRS state depreciation basis</t>
  </si>
  <si>
    <t>depr_stabas_percent_sl_5</t>
  </si>
  <si>
    <t>5-yr straight line state percent of total depreciable basis</t>
  </si>
  <si>
    <t>depr_alloc_sl_5</t>
  </si>
  <si>
    <t>depr_stabas_ibi_reduc_sl_5</t>
  </si>
  <si>
    <t>5-yr straight line state ibi reduction</t>
  </si>
  <si>
    <t>depr_stabas_cbi_reduc_sl_5</t>
  </si>
  <si>
    <t>5-yr straight line state cbi reduction</t>
  </si>
  <si>
    <t>depr_stabas_prior_itc_sl_5</t>
  </si>
  <si>
    <t>5-yr straight line state depreciation basis prior ITC reduction</t>
  </si>
  <si>
    <t>itc_sta_qual_sl_5</t>
  </si>
  <si>
    <t>5-yr straight line depreciation state ITC adj qualifying costs</t>
  </si>
  <si>
    <t>depr_stabas_percent_qual_sl_5</t>
  </si>
  <si>
    <t>5-yr straight line state percent of qualifying costs</t>
  </si>
  <si>
    <t>depr_stabas_percent_amount_sl_5</t>
  </si>
  <si>
    <t>5-yr straight line depreciation ITC basis from state percentage</t>
  </si>
  <si>
    <t>itc_disallow_sta_percent_sl_5</t>
  </si>
  <si>
    <t>5-yr straight line depreciation ITC basis disallowance from state percentage</t>
  </si>
  <si>
    <t>depr_stabas_fixed_amount_sl_5</t>
  </si>
  <si>
    <t>5-yr straight line depreciation ITC basis from state fixed amount</t>
  </si>
  <si>
    <t>itc_disallow_sta_fixed_sl_5</t>
  </si>
  <si>
    <t>5-yr straight line depreciation ITC basis disallowance from state fixed amount</t>
  </si>
  <si>
    <t>depr_stabas_itc_sta_reduction_sl_5</t>
  </si>
  <si>
    <t>5-yr straight line state basis state ITC reduciton</t>
  </si>
  <si>
    <t>depr_stabas_itc_fed_reduction_sl_5</t>
  </si>
  <si>
    <t>5-yr straight line state basis federal ITC reduciton</t>
  </si>
  <si>
    <t>depr_stabas_after_itc_sl_5</t>
  </si>
  <si>
    <t>5-yr straight line state depreciation basis after ITC reduction</t>
  </si>
  <si>
    <t>depr_stabas_first_year_bonus_sl_5</t>
  </si>
  <si>
    <t>5-yr straight line state first year bonus depreciation</t>
  </si>
  <si>
    <t>depr_stabas_sl_5</t>
  </si>
  <si>
    <t>5-yr straight line state depreciation basis</t>
  </si>
  <si>
    <t>depr_stabas_percent_sl_15</t>
  </si>
  <si>
    <t>15-yr straight line state percent of total depreciable basis</t>
  </si>
  <si>
    <t>depr_alloc_sl_15</t>
  </si>
  <si>
    <t>depr_stabas_ibi_reduc_sl_15</t>
  </si>
  <si>
    <t>15-yr straight line state ibi reduction</t>
  </si>
  <si>
    <t>depr_stabas_cbi_reduc_sl_15</t>
  </si>
  <si>
    <t>15-yr straight line state cbi reduction</t>
  </si>
  <si>
    <t>depr_stabas_prior_itc_sl_15</t>
  </si>
  <si>
    <t>15-yr straight line state depreciation basis prior ITC reduction</t>
  </si>
  <si>
    <t>itc_sta_qual_sl_15</t>
  </si>
  <si>
    <t>15-yr straight line depreciation state ITC adj qualifying costs</t>
  </si>
  <si>
    <t>depr_stabas_percent_qual_sl_15</t>
  </si>
  <si>
    <t>15-yr straight line state percent of qualifying costs</t>
  </si>
  <si>
    <t>depr_stabas_percent_amount_sl_15</t>
  </si>
  <si>
    <t>15-yr straight line depreciation ITC basis from state percentage</t>
  </si>
  <si>
    <t>itc_disallow_sta_percent_sl_15</t>
  </si>
  <si>
    <t>15-yr straight line depreciation ITC basis disallowance from state percentage</t>
  </si>
  <si>
    <t>depr_stabas_fixed_amount_sl_15</t>
  </si>
  <si>
    <t>15-yr straight line depreciation ITC basis from state fixed amount</t>
  </si>
  <si>
    <t>itc_disallow_sta_fixed_sl_15</t>
  </si>
  <si>
    <t>15-yr straight line depreciation ITC basis disallowance from state fixed amount</t>
  </si>
  <si>
    <t>depr_stabas_itc_sta_reduction_sl_15</t>
  </si>
  <si>
    <t>15-yr straight line state basis state ITC reduciton</t>
  </si>
  <si>
    <t>depr_stabas_itc_fed_reduction_sl_15</t>
  </si>
  <si>
    <t>15-yr straight line state basis federal ITC reduciton</t>
  </si>
  <si>
    <t>depr_stabas_after_itc_sl_15</t>
  </si>
  <si>
    <t>15-yr straight line state depreciation basis after ITC reduction</t>
  </si>
  <si>
    <t>depr_stabas_first_year_bonus_sl_15</t>
  </si>
  <si>
    <t>15-yr straight line state first year bonus depreciation</t>
  </si>
  <si>
    <t>depr_stabas_sl_15</t>
  </si>
  <si>
    <t>15-yr straight line state depreciation basis</t>
  </si>
  <si>
    <t>depr_stabas_percent_sl_20</t>
  </si>
  <si>
    <t>20-yr straight line state percent of total depreciable basis</t>
  </si>
  <si>
    <t>depr_alloc_sl_20</t>
  </si>
  <si>
    <t>depr_stabas_ibi_reduc_sl_20</t>
  </si>
  <si>
    <t>20-yr straight line state ibi reduction</t>
  </si>
  <si>
    <t>depr_stabas_cbi_reduc_sl_20</t>
  </si>
  <si>
    <t>20-yr straight line state cbi reduction</t>
  </si>
  <si>
    <t>depr_stabas_prior_itc_sl_20</t>
  </si>
  <si>
    <t>20-yr straight line state depreciation basis prior ITC reduction</t>
  </si>
  <si>
    <t>itc_sta_qual_sl_20</t>
  </si>
  <si>
    <t>20-yr straight line depreciation state ITC adj qualifying costs</t>
  </si>
  <si>
    <t>depr_stabas_percent_qual_sl_20</t>
  </si>
  <si>
    <t>20-yr straight line state percent of qualifying costs</t>
  </si>
  <si>
    <t>depr_stabas_percent_amount_sl_20</t>
  </si>
  <si>
    <t>20-yr straight line depreciation ITC basis from state percentage</t>
  </si>
  <si>
    <t>itc_disallow_sta_percent_sl_20</t>
  </si>
  <si>
    <t>20-yr straight line depreciation ITC basis disallowance from state percentage</t>
  </si>
  <si>
    <t>depr_stabas_fixed_amount_sl_20</t>
  </si>
  <si>
    <t>20-yr straight line depreciation ITC basis from state fixed amount</t>
  </si>
  <si>
    <t>itc_disallow_sta_fixed_sl_20</t>
  </si>
  <si>
    <t>20-yr straight line depreciation ITC basis disallowance from state fixed amount</t>
  </si>
  <si>
    <t>depr_stabas_itc_sta_reduction_sl_20</t>
  </si>
  <si>
    <t>20-yr straight line state basis state ITC reduciton</t>
  </si>
  <si>
    <t>depr_stabas_itc_fed_reduction_sl_20</t>
  </si>
  <si>
    <t>20-yr straight line state basis federal ITC reduciton</t>
  </si>
  <si>
    <t>depr_stabas_after_itc_sl_20</t>
  </si>
  <si>
    <t>20-yr straight line state depreciation basis after ITC reduction</t>
  </si>
  <si>
    <t>depr_stabas_first_year_bonus_sl_20</t>
  </si>
  <si>
    <t>20-yr straight line state first year bonus depreciation</t>
  </si>
  <si>
    <t>depr_stabas_sl_20</t>
  </si>
  <si>
    <t>20-yr straight line state depreciation basis</t>
  </si>
  <si>
    <t>depr_stabas_percent_sl_39</t>
  </si>
  <si>
    <t>39-yr straight line state percent of total depreciable basis</t>
  </si>
  <si>
    <t>depr_alloc_sl_39</t>
  </si>
  <si>
    <t>depr_stabas_ibi_reduc_sl_39</t>
  </si>
  <si>
    <t>39-yr straight line state ibi reduction</t>
  </si>
  <si>
    <t>depr_stabas_cbi_reduc_sl_39</t>
  </si>
  <si>
    <t>39-yr straight line state cbi reduction</t>
  </si>
  <si>
    <t>depr_stabas_prior_itc_sl_39</t>
  </si>
  <si>
    <t>39-yr straight line state depreciation basis prior ITC reduction</t>
  </si>
  <si>
    <t>itc_sta_qual_sl_39</t>
  </si>
  <si>
    <t>39-yr straight line depreciation state ITC adj qualifying costs</t>
  </si>
  <si>
    <t>depr_stabas_percent_qual_sl_39</t>
  </si>
  <si>
    <t>39-yr straight line state percent of qualifying costs</t>
  </si>
  <si>
    <t>depr_stabas_percent_amount_sl_39</t>
  </si>
  <si>
    <t>39-yr straight line depreciation ITC basis from state percentage</t>
  </si>
  <si>
    <t>itc_disallow_sta_percent_sl_39</t>
  </si>
  <si>
    <t>39-yr straight line depreciation ITC basis disallowance from state percentage</t>
  </si>
  <si>
    <t>depr_stabas_fixed_amount_sl_39</t>
  </si>
  <si>
    <t>39-yr straight line depreciation ITC basis from state fixed amount</t>
  </si>
  <si>
    <t>itc_disallow_sta_fixed_sl_39</t>
  </si>
  <si>
    <t>39-yr straight line depreciation ITC basis disallowance from state fixed amount</t>
  </si>
  <si>
    <t>depr_stabas_itc_sta_reduction_sl_39</t>
  </si>
  <si>
    <t>39-yr straight line state basis state ITC reduciton</t>
  </si>
  <si>
    <t>depr_stabas_itc_fed_reduction_sl_39</t>
  </si>
  <si>
    <t>39-yr straight line state basis federal ITC reduciton</t>
  </si>
  <si>
    <t>depr_stabas_after_itc_sl_39</t>
  </si>
  <si>
    <t>39-yr straight line state depreciation basis after ITC reduction</t>
  </si>
  <si>
    <t>depr_stabas_first_year_bonus_sl_39</t>
  </si>
  <si>
    <t>39-yr straight line state first year bonus depreciation</t>
  </si>
  <si>
    <t>depr_stabas_sl_39</t>
  </si>
  <si>
    <t>39-yr straight line state depreciation basis</t>
  </si>
  <si>
    <t>depr_stabas_percent_custom</t>
  </si>
  <si>
    <t>Custom straight line state percent of total depreciable basis</t>
  </si>
  <si>
    <t>depr_alloc_custom</t>
  </si>
  <si>
    <t>Custom straight line depreciation federal and state allocation</t>
  </si>
  <si>
    <t>depr_stabas_ibi_reduc_custom</t>
  </si>
  <si>
    <t>Custom straight line state ibi reduction</t>
  </si>
  <si>
    <t>depr_stabas_cbi_reduc_custom</t>
  </si>
  <si>
    <t>Custom straight line state cbi reduction</t>
  </si>
  <si>
    <t>depr_stabas_prior_itc_custom</t>
  </si>
  <si>
    <t>Custom straight line state depreciation basis prior ITC reduction</t>
  </si>
  <si>
    <t>itc_sta_qual_custom</t>
  </si>
  <si>
    <t>Custom straight line depreciation state ITC adj qualifying costs</t>
  </si>
  <si>
    <t>depr_stabas_percent_qual_custom</t>
  </si>
  <si>
    <t>Custom straight line state percent of qualifying costs</t>
  </si>
  <si>
    <t>depr_stabas_percent_amount_custom</t>
  </si>
  <si>
    <t>Custom straight line depreciation ITC basis from state percentage</t>
  </si>
  <si>
    <t>itc_disallow_sta_percent_custom</t>
  </si>
  <si>
    <t>Custom straight line depreciation ITC basis disallowance from state percentage</t>
  </si>
  <si>
    <t>depr_stabas_fixed_amount_custom</t>
  </si>
  <si>
    <t>Custom straight line depreciation ITC basis from state fixed amount</t>
  </si>
  <si>
    <t>itc_disallow_sta_fixed_custom</t>
  </si>
  <si>
    <t>Custom straight line depreciation ITC basis disallowance from state fixed amount</t>
  </si>
  <si>
    <t>depr_stabas_itc_sta_reduction_custom</t>
  </si>
  <si>
    <t>Custom straight line state basis state ITC reduciton</t>
  </si>
  <si>
    <t>depr_stabas_itc_fed_reduction_custom</t>
  </si>
  <si>
    <t>Custom straight line state basis federal ITC reduciton</t>
  </si>
  <si>
    <t>depr_stabas_after_itc_custom</t>
  </si>
  <si>
    <t>Custom straight line state depreciation basis after ITC reduction</t>
  </si>
  <si>
    <t>depr_stabas_first_year_bonus_custom</t>
  </si>
  <si>
    <t>Custom straight line state first year bonus depreciation</t>
  </si>
  <si>
    <t>depr_stabas_custom</t>
  </si>
  <si>
    <t>Custom straight line state depreciation basis</t>
  </si>
  <si>
    <t>depr_stabas_percent_total</t>
  </si>
  <si>
    <t>Total state percent of total depreciable basis</t>
  </si>
  <si>
    <t>depr_stabas_ibi_reduc_total</t>
  </si>
  <si>
    <t>Total state ibi reduction</t>
  </si>
  <si>
    <t>depr_stabas_cbi_reduc_total</t>
  </si>
  <si>
    <t>Total state cbi reduction</t>
  </si>
  <si>
    <t>depr_stabas_prior_itc_total</t>
  </si>
  <si>
    <t>Total state depreciation basis prior ITC reduction</t>
  </si>
  <si>
    <t>itc_sta_qual_total</t>
  </si>
  <si>
    <t>Total state ITC adj qualifying costs</t>
  </si>
  <si>
    <t>depr_stabas_percent_qual_total</t>
  </si>
  <si>
    <t>Total state percent of qualifying costs</t>
  </si>
  <si>
    <t>depr_stabas_percent_amount_total</t>
  </si>
  <si>
    <t>Total depreciation ITC basis from state percentage</t>
  </si>
  <si>
    <t>itc_disallow_sta_percent_total</t>
  </si>
  <si>
    <t>Total depreciation ITC basis disallowance from state percentage</t>
  </si>
  <si>
    <t>depr_stabas_fixed_amount_total</t>
  </si>
  <si>
    <t>Total depreciation ITC basis from state fixed amount</t>
  </si>
  <si>
    <t>itc_disallow_sta_fixed_total</t>
  </si>
  <si>
    <t>Total depreciation ITC basis disallowance from state fixed amount</t>
  </si>
  <si>
    <t>depr_stabas_itc_sta_reduction_total</t>
  </si>
  <si>
    <t>Total state basis state ITC reduciton</t>
  </si>
  <si>
    <t>depr_stabas_itc_fed_reduction_total</t>
  </si>
  <si>
    <t>Total state basis federal ITC reduciton</t>
  </si>
  <si>
    <t>depr_stabas_after_itc_total</t>
  </si>
  <si>
    <t>Total state depreciation basis after ITC reduction</t>
  </si>
  <si>
    <t>depr_stabas_first_year_bonus_total</t>
  </si>
  <si>
    <t>Total state first year bonus depreciation</t>
  </si>
  <si>
    <t>depr_stabas_total</t>
  </si>
  <si>
    <t>Total state depreciation basis</t>
  </si>
  <si>
    <t>itc_sta_percent_total</t>
  </si>
  <si>
    <t>State ITC percent total</t>
  </si>
  <si>
    <t>itc_sta_fixed_total</t>
  </si>
  <si>
    <t>State ITC fixed total</t>
  </si>
  <si>
    <t>depr_fedbas_percent_macrs_5</t>
  </si>
  <si>
    <t>5-yr MACRS federal percent of total depreciable basis</t>
  </si>
  <si>
    <t>5-yr MACRS depreciation federal and federal allocation</t>
  </si>
  <si>
    <t>depr_fedbas_ibi_reduc_macrs_5</t>
  </si>
  <si>
    <t>5-yr MACRS federal ibi reduction</t>
  </si>
  <si>
    <t>depr_fedbas_cbi_reduc_macrs_5</t>
  </si>
  <si>
    <t>5-yr MACRS federal cbi reduction</t>
  </si>
  <si>
    <t>depr_fedbas_prior_itc_macrs_5</t>
  </si>
  <si>
    <t>5-yr MACRS federal depreciation basis prior ITC reduction</t>
  </si>
  <si>
    <t>itc_fed_qual_macrs_5</t>
  </si>
  <si>
    <t>5-yr MACRS depreciation federal ITC adj qualifying costs</t>
  </si>
  <si>
    <t>depr_fedbas_percent_qual_macrs_5</t>
  </si>
  <si>
    <t>5-yr MACRS federal percent of qualifying costs</t>
  </si>
  <si>
    <t>depr_fedbas_percent_amount_macrs_5</t>
  </si>
  <si>
    <t>5-yr MACRS depreciation ITC basis from federal percentage</t>
  </si>
  <si>
    <t>itc_disallow_fed_percent_macrs_5</t>
  </si>
  <si>
    <t>5-yr MACRS depreciation ITC basis disallowance from federal percentage</t>
  </si>
  <si>
    <t>depr_fedbas_fixed_amount_macrs_5</t>
  </si>
  <si>
    <t>5-yr MACRS depreciation ITC basis from federal fixed amount</t>
  </si>
  <si>
    <t>itc_disallow_fed_fixed_macrs_5</t>
  </si>
  <si>
    <t>5-yr MACRS depreciation ITC basis disallowance from federal fixed amount</t>
  </si>
  <si>
    <t>depr_fedbas_itc_sta_reduction_macrs_5</t>
  </si>
  <si>
    <t>5-yr MACRS federal basis state ITC reduciton</t>
  </si>
  <si>
    <t>depr_fedbas_itc_fed_reduction_macrs_5</t>
  </si>
  <si>
    <t>5-yr MACRS federal basis federal ITC reduciton</t>
  </si>
  <si>
    <t>depr_fedbas_after_itc_macrs_5</t>
  </si>
  <si>
    <t>5-yr MACRS federal depreciation basis after ITC reduction</t>
  </si>
  <si>
    <t>depr_fedbas_first_year_bonus_macrs_5</t>
  </si>
  <si>
    <t>5-yr MACRS federal first year bonus depreciation</t>
  </si>
  <si>
    <t>depr_fedbas_macrs_5</t>
  </si>
  <si>
    <t>5-yr MACRS federal depreciation basis</t>
  </si>
  <si>
    <t>depr_fedbas_percent_macrs_15</t>
  </si>
  <si>
    <t>15-yr MACRS federal percent of total depreciable basis</t>
  </si>
  <si>
    <t>15-yr MACRS depreciation federal and federal allocation</t>
  </si>
  <si>
    <t>depr_fedbas_ibi_reduc_macrs_15</t>
  </si>
  <si>
    <t>15-yr MACRS federal ibi reduction</t>
  </si>
  <si>
    <t>depr_fedbas_cbi_reduc_macrs_15</t>
  </si>
  <si>
    <t>15-yr MACRS federal cbi reduction</t>
  </si>
  <si>
    <t>depr_fedbas_prior_itc_macrs_15</t>
  </si>
  <si>
    <t>15-yr MACRS federal depreciation basis prior ITC reduction</t>
  </si>
  <si>
    <t>itc_fed_qual_macrs_15</t>
  </si>
  <si>
    <t>15-yr MACRS depreciation federal ITC adj qualifying costs</t>
  </si>
  <si>
    <t>depr_fedbas_percent_qual_macrs_15</t>
  </si>
  <si>
    <t>15-yr MACRS federal percent of qualifying costs</t>
  </si>
  <si>
    <t>depr_fedbas_percent_amount_macrs_15</t>
  </si>
  <si>
    <t>15-yr MACRS depreciation ITC basis from federal percentage</t>
  </si>
  <si>
    <t>itc_disallow_fed_percent_macrs_15</t>
  </si>
  <si>
    <t>15-yr MACRS depreciation ITC basis disallowance from federal percentage</t>
  </si>
  <si>
    <t>depr_fedbas_fixed_amount_macrs_15</t>
  </si>
  <si>
    <t>15-yr MACRS depreciation ITC basis from federal fixed amount</t>
  </si>
  <si>
    <t>itc_disallow_fed_fixed_macrs_15</t>
  </si>
  <si>
    <t>15-yr MACRS depreciation ITC basis disallowance from federal fixed amount</t>
  </si>
  <si>
    <t>depr_fedbas_itc_sta_reduction_macrs_15</t>
  </si>
  <si>
    <t>15-yr MACRS federal basis state ITC reduciton</t>
  </si>
  <si>
    <t>depr_fedbas_itc_fed_reduction_macrs_15</t>
  </si>
  <si>
    <t>15-yr MACRS federal basis federal ITC reduciton</t>
  </si>
  <si>
    <t>depr_fedbas_after_itc_macrs_15</t>
  </si>
  <si>
    <t>15-yr MACRS federal depreciation basis after ITC reduction</t>
  </si>
  <si>
    <t>depr_fedbas_first_year_bonus_macrs_15</t>
  </si>
  <si>
    <t>15-yr MACRS federal first year bonus depreciation</t>
  </si>
  <si>
    <t>depr_fedbas_macrs_15</t>
  </si>
  <si>
    <t>15-yr MACRS federal depreciation basis</t>
  </si>
  <si>
    <t>depr_fedbas_percent_sl_5</t>
  </si>
  <si>
    <t>5-yr straight line federal percent of total depreciable basis</t>
  </si>
  <si>
    <t>5-yr straight line depreciation federal and federal allocation</t>
  </si>
  <si>
    <t>depr_fedbas_ibi_reduc_sl_5</t>
  </si>
  <si>
    <t>5-yr straight line federal ibi reduction</t>
  </si>
  <si>
    <t>depr_fedbas_cbi_reduc_sl_5</t>
  </si>
  <si>
    <t>5-yr straight line federal cbi reduction</t>
  </si>
  <si>
    <t>depr_fedbas_prior_itc_sl_5</t>
  </si>
  <si>
    <t>5-yr straight line federal depreciation basis prior ITC reduction</t>
  </si>
  <si>
    <t>itc_fed_qual_sl_5</t>
  </si>
  <si>
    <t>5-yr straight line depreciation federal ITC adj qualifying costs</t>
  </si>
  <si>
    <t>depr_fedbas_percent_qual_sl_5</t>
  </si>
  <si>
    <t>5-yr straight line federal percent of qualifying costs</t>
  </si>
  <si>
    <t>depr_fedbas_percent_amount_sl_5</t>
  </si>
  <si>
    <t>5-yr straight line depreciation ITC basis from federal percentage</t>
  </si>
  <si>
    <t>itc_disallow_fed_percent_sl_5</t>
  </si>
  <si>
    <t>5-yr straight line depreciation ITC basis disallowance from federal percentage</t>
  </si>
  <si>
    <t>depr_fedbas_fixed_amount_sl_5</t>
  </si>
  <si>
    <t>5-yr straight line depreciation ITC basis from federal fixed amount</t>
  </si>
  <si>
    <t>itc_disallow_fed_fixed_sl_5</t>
  </si>
  <si>
    <t>5-yr straight line depreciation ITC basis disallowance from federal fixed amount</t>
  </si>
  <si>
    <t>depr_fedbas_itc_sta_reduction_sl_5</t>
  </si>
  <si>
    <t>5-yr straight line federal basis state ITC reduciton</t>
  </si>
  <si>
    <t>depr_fedbas_itc_fed_reduction_sl_5</t>
  </si>
  <si>
    <t>5-yr straight line federal basis federal ITC reduciton</t>
  </si>
  <si>
    <t>depr_fedbas_after_itc_sl_5</t>
  </si>
  <si>
    <t>5-yr straight line federal depreciation basis after ITC reduction</t>
  </si>
  <si>
    <t>depr_fedbas_first_year_bonus_sl_5</t>
  </si>
  <si>
    <t>5-yr straight line federal first year bonus depreciation</t>
  </si>
  <si>
    <t>depr_fedbas_sl_5</t>
  </si>
  <si>
    <t>5-yr straight line federal depreciation basis</t>
  </si>
  <si>
    <t>depr_fedbas_percent_sl_15</t>
  </si>
  <si>
    <t>15-yr straight line federal percent of total depreciable basis</t>
  </si>
  <si>
    <t>15-yr straight line depreciation federal and federal allocation</t>
  </si>
  <si>
    <t>depr_fedbas_ibi_reduc_sl_15</t>
  </si>
  <si>
    <t>15-yr straight line federal ibi reduction</t>
  </si>
  <si>
    <t>depr_fedbas_cbi_reduc_sl_15</t>
  </si>
  <si>
    <t>15-yr straight line federal cbi reduction</t>
  </si>
  <si>
    <t>depr_fedbas_prior_itc_sl_15</t>
  </si>
  <si>
    <t>15-yr straight line federal depreciation basis prior ITC reduction</t>
  </si>
  <si>
    <t>itc_fed_qual_sl_15</t>
  </si>
  <si>
    <t>15-yr straight line depreciation federal ITC adj qualifying costs</t>
  </si>
  <si>
    <t>depr_fedbas_percent_qual_sl_15</t>
  </si>
  <si>
    <t>15-yr straight line federal percent of qualifying costs</t>
  </si>
  <si>
    <t>depr_fedbas_percent_amount_sl_15</t>
  </si>
  <si>
    <t>15-yr straight line depreciation ITC basis from federal percentage</t>
  </si>
  <si>
    <t>itc_disallow_fed_percent_sl_15</t>
  </si>
  <si>
    <t>15-yr straight line depreciation ITC basis disallowance from federal percentage</t>
  </si>
  <si>
    <t>depr_fedbas_fixed_amount_sl_15</t>
  </si>
  <si>
    <t>15-yr straight line depreciation ITC basis from federal fixed amount</t>
  </si>
  <si>
    <t>itc_disallow_fed_fixed_sl_15</t>
  </si>
  <si>
    <t>15-yr straight line depreciation ITC basis disallowance from federal fixed amount</t>
  </si>
  <si>
    <t>depr_fedbas_itc_sta_reduction_sl_15</t>
  </si>
  <si>
    <t>15-yr straight line federal basis state ITC reduciton</t>
  </si>
  <si>
    <t>depr_fedbas_itc_fed_reduction_sl_15</t>
  </si>
  <si>
    <t>15-yr straight line federal basis federal ITC reduciton</t>
  </si>
  <si>
    <t>depr_fedbas_after_itc_sl_15</t>
  </si>
  <si>
    <t>15-yr straight line federal depreciation basis after ITC reduction</t>
  </si>
  <si>
    <t>depr_fedbas_first_year_bonus_sl_15</t>
  </si>
  <si>
    <t>15-yr straight line federal first year bonus depreciation</t>
  </si>
  <si>
    <t>depr_fedbas_sl_15</t>
  </si>
  <si>
    <t>15-yr straight line federal depreciation basis</t>
  </si>
  <si>
    <t>depr_fedbas_percent_sl_20</t>
  </si>
  <si>
    <t>20-yr straight line federal percent of total depreciable basis</t>
  </si>
  <si>
    <t>20-yr straight line depreciation federal and federal allocation</t>
  </si>
  <si>
    <t>depr_fedbas_ibi_reduc_sl_20</t>
  </si>
  <si>
    <t>20-yr straight line federal ibi reduction</t>
  </si>
  <si>
    <t>depr_fedbas_cbi_reduc_sl_20</t>
  </si>
  <si>
    <t>20-yr straight line federal cbi reduction</t>
  </si>
  <si>
    <t>depr_fedbas_prior_itc_sl_20</t>
  </si>
  <si>
    <t>20-yr straight line federal depreciation basis prior ITC reduction</t>
  </si>
  <si>
    <t>itc_fed_qual_sl_20</t>
  </si>
  <si>
    <t>20-yr straight line depreciation federal ITC adj qualifying costs</t>
  </si>
  <si>
    <t>depr_fedbas_percent_qual_sl_20</t>
  </si>
  <si>
    <t>20-yr straight line federal percent of qualifying costs</t>
  </si>
  <si>
    <t>depr_fedbas_percent_amount_sl_20</t>
  </si>
  <si>
    <t>20-yr straight line depreciation ITC basis from federal percentage</t>
  </si>
  <si>
    <t>itc_disallow_fed_percent_sl_20</t>
  </si>
  <si>
    <t>20-yr straight line depreciation ITC basis disallowance from federal percentage</t>
  </si>
  <si>
    <t>depr_fedbas_fixed_amount_sl_20</t>
  </si>
  <si>
    <t>20-yr straight line depreciation ITC basis from federal fixed amount</t>
  </si>
  <si>
    <t>itc_disallow_fed_fixed_sl_20</t>
  </si>
  <si>
    <t>20-yr straight line depreciation ITC basis disallowance from federal fixed amount</t>
  </si>
  <si>
    <t>depr_fedbas_itc_sta_reduction_sl_20</t>
  </si>
  <si>
    <t>20-yr straight line federal basis state ITC reduciton</t>
  </si>
  <si>
    <t>depr_fedbas_itc_fed_reduction_sl_20</t>
  </si>
  <si>
    <t>20-yr straight line federal basis federal ITC reduciton</t>
  </si>
  <si>
    <t>depr_fedbas_after_itc_sl_20</t>
  </si>
  <si>
    <t>20-yr straight line federal depreciation basis after ITC reduction</t>
  </si>
  <si>
    <t>depr_fedbas_first_year_bonus_sl_20</t>
  </si>
  <si>
    <t>20-yr straight line federal first year bonus depreciation</t>
  </si>
  <si>
    <t>depr_fedbas_sl_20</t>
  </si>
  <si>
    <t>20-yr straight line federal depreciation basis</t>
  </si>
  <si>
    <t>depr_fedbas_percent_sl_39</t>
  </si>
  <si>
    <t>39-yr straight line federal percent of total depreciable basis</t>
  </si>
  <si>
    <t>39-yr straight line depreciation federal and federal allocation</t>
  </si>
  <si>
    <t>depr_fedbas_ibi_reduc_sl_39</t>
  </si>
  <si>
    <t>39-yr straight line federal ibi reduction</t>
  </si>
  <si>
    <t>depr_fedbas_cbi_reduc_sl_39</t>
  </si>
  <si>
    <t>39-yr straight line federal cbi reduction</t>
  </si>
  <si>
    <t>depr_fedbas_prior_itc_sl_39</t>
  </si>
  <si>
    <t>39-yr straight line federal depreciation basis prior ITC reduction</t>
  </si>
  <si>
    <t>itc_fed_qual_sl_39</t>
  </si>
  <si>
    <t>39-yr straight line depreciation federal ITC adj qualifying costs</t>
  </si>
  <si>
    <t>depr_fedbas_percent_qual_sl_39</t>
  </si>
  <si>
    <t>39-yr straight line federal percent of qualifying costs</t>
  </si>
  <si>
    <t>depr_fedbas_percent_amount_sl_39</t>
  </si>
  <si>
    <t>39-yr straight line depreciation ITC basis from federal percentage</t>
  </si>
  <si>
    <t>itc_disallow_fed_percent_sl_39</t>
  </si>
  <si>
    <t>39-yr straight line depreciation ITC basis disallowance from federal percentage</t>
  </si>
  <si>
    <t>depr_fedbas_fixed_amount_sl_39</t>
  </si>
  <si>
    <t>39-yr straight line depreciation ITC basis from federal fixed amount</t>
  </si>
  <si>
    <t>itc_disallow_fed_fixed_sl_39</t>
  </si>
  <si>
    <t>39-yr straight line depreciation ITC basis disallowance from federal fixed amount</t>
  </si>
  <si>
    <t>depr_fedbas_itc_sta_reduction_sl_39</t>
  </si>
  <si>
    <t>39-yr straight line federal basis state ITC reduciton</t>
  </si>
  <si>
    <t>depr_fedbas_itc_fed_reduction_sl_39</t>
  </si>
  <si>
    <t>39-yr straight line federal basis federal ITC reduciton</t>
  </si>
  <si>
    <t>depr_fedbas_after_itc_sl_39</t>
  </si>
  <si>
    <t>39-yr straight line federal depreciation basis after ITC reduction</t>
  </si>
  <si>
    <t>depr_fedbas_first_year_bonus_sl_39</t>
  </si>
  <si>
    <t>39-yr straight line federal first year bonus depreciation</t>
  </si>
  <si>
    <t>depr_fedbas_sl_39</t>
  </si>
  <si>
    <t>39-yr straight line federal depreciation basis</t>
  </si>
  <si>
    <t>depr_fedbas_percent_custom</t>
  </si>
  <si>
    <t>Custom straight line federal percent of total depreciable basis</t>
  </si>
  <si>
    <t>Custom straight line depreciation federal and federal allocation</t>
  </si>
  <si>
    <t>depr_fedbas_ibi_reduc_custom</t>
  </si>
  <si>
    <t>Custom straight line federal ibi reduction</t>
  </si>
  <si>
    <t>depr_fedbas_cbi_reduc_custom</t>
  </si>
  <si>
    <t>Custom straight line federal cbi reduction</t>
  </si>
  <si>
    <t>depr_fedbas_prior_itc_custom</t>
  </si>
  <si>
    <t>Custom straight line federal depreciation basis prior ITC reduction</t>
  </si>
  <si>
    <t>itc_fed_qual_custom</t>
  </si>
  <si>
    <t>Custom straight line depreciation federal ITC adj qualifying costs</t>
  </si>
  <si>
    <t>depr_fedbas_percent_qual_custom</t>
  </si>
  <si>
    <t>Custom straight line federal percent of qualifying costs</t>
  </si>
  <si>
    <t>depr_fedbas_percent_amount_custom</t>
  </si>
  <si>
    <t>Custom straight line depreciation ITC basis from federal percentage</t>
  </si>
  <si>
    <t>itc_disallow_fed_percent_custom</t>
  </si>
  <si>
    <t>Custom straight line depreciation ITC basis disallowance from federal percentage</t>
  </si>
  <si>
    <t>depr_fedbas_fixed_amount_custom</t>
  </si>
  <si>
    <t>Custom straight line depreciation ITC basis from federal fixed amount</t>
  </si>
  <si>
    <t>itc_disallow_fed_fixed_custom</t>
  </si>
  <si>
    <t>Custom straight line depreciation ITC basis disallowance from federal fixed amount</t>
  </si>
  <si>
    <t>depr_fedbas_itc_sta_reduction_custom</t>
  </si>
  <si>
    <t>Custom straight line federal basis state ITC reduciton</t>
  </si>
  <si>
    <t>depr_fedbas_itc_fed_reduction_custom</t>
  </si>
  <si>
    <t>Custom straight line federal basis federal ITC reduciton</t>
  </si>
  <si>
    <t>depr_fedbas_after_itc_custom</t>
  </si>
  <si>
    <t>Custom straight line federal depreciation basis after ITC reduction</t>
  </si>
  <si>
    <t>depr_fedbas_first_year_bonus_custom</t>
  </si>
  <si>
    <t>Custom straight line federal first year bonus depreciation</t>
  </si>
  <si>
    <t>depr_fedbas_custom</t>
  </si>
  <si>
    <t>Custom straight line federal depreciation basis</t>
  </si>
  <si>
    <t>depr_fedbas_percent_total</t>
  </si>
  <si>
    <t>Total federal percent of total depreciable basis</t>
  </si>
  <si>
    <t>Total depreciation federal and federal allocation</t>
  </si>
  <si>
    <t>depr_fedbas_ibi_reduc_total</t>
  </si>
  <si>
    <t>Total federal ibi reduction</t>
  </si>
  <si>
    <t>depr_fedbas_cbi_reduc_total</t>
  </si>
  <si>
    <t>Total federal cbi reduction</t>
  </si>
  <si>
    <t>depr_fedbas_prior_itc_total</t>
  </si>
  <si>
    <t>Total federal depreciation basis prior ITC reduction</t>
  </si>
  <si>
    <t>itc_fed_qual_total</t>
  </si>
  <si>
    <t>Total federal ITC adj qualifying costs</t>
  </si>
  <si>
    <t>depr_fedbas_percent_qual_total</t>
  </si>
  <si>
    <t>Total federal percent of qualifying costs</t>
  </si>
  <si>
    <t>depr_fedbas_percent_amount_total</t>
  </si>
  <si>
    <t>Total depreciation ITC basis from federal percentage</t>
  </si>
  <si>
    <t>itc_disallow_fed_percent_total</t>
  </si>
  <si>
    <t>Total depreciation ITC basis disallowance from federal percentage</t>
  </si>
  <si>
    <t>depr_fedbas_fixed_amount_total</t>
  </si>
  <si>
    <t>Total depreciation ITC basis from federal fixed amount</t>
  </si>
  <si>
    <t>itc_disallow_fed_fixed_total</t>
  </si>
  <si>
    <t>Total depreciation ITC basis disallowance from federal fixed amount</t>
  </si>
  <si>
    <t>depr_fedbas_itc_sta_reduction_total</t>
  </si>
  <si>
    <t>Total federal basis state ITC reduciton</t>
  </si>
  <si>
    <t>depr_fedbas_itc_fed_reduction_total</t>
  </si>
  <si>
    <t>Total federal basis federal ITC reduciton</t>
  </si>
  <si>
    <t>depr_fedbas_after_itc_total</t>
  </si>
  <si>
    <t>Total federal depreciation basis after ITC reduction</t>
  </si>
  <si>
    <t>depr_fedbas_first_year_bonus_total</t>
  </si>
  <si>
    <t>Total federal first year bonus depreciation</t>
  </si>
  <si>
    <t>depr_fedbas_total</t>
  </si>
  <si>
    <t>Total federal depreciation basis</t>
  </si>
  <si>
    <t>itc_fed_percent_total</t>
  </si>
  <si>
    <t>Federal ITC percent total</t>
  </si>
  <si>
    <t>Tax Credits</t>
  </si>
  <si>
    <t>itc_fed_fixed_total</t>
  </si>
  <si>
    <t>Federal ITC fixed total</t>
  </si>
  <si>
    <t>depr_stabas_method</t>
  </si>
  <si>
    <t>Method of state depreciation reduction</t>
  </si>
  <si>
    <t>0=5yr MACRS,1=Proportional</t>
  </si>
  <si>
    <t>depr_fedbas_method</t>
  </si>
  <si>
    <t>Method of federal depreciation reduction</t>
  </si>
  <si>
    <t>Custom federal depreciation basis</t>
  </si>
  <si>
    <t>cash_for_debt_service</t>
  </si>
  <si>
    <t>Cash available for debt service</t>
  </si>
  <si>
    <t>Debt Sizing</t>
  </si>
  <si>
    <t>pv_cafds</t>
  </si>
  <si>
    <t>Present value of cash available for debt service</t>
  </si>
  <si>
    <t>size_of_debt</t>
  </si>
  <si>
    <t>Total debt</t>
  </si>
  <si>
    <t>size_of_equity</t>
  </si>
  <si>
    <t>Total equity</t>
  </si>
  <si>
    <t>cf_length</t>
  </si>
  <si>
    <t>Number of periods in cashflow</t>
  </si>
  <si>
    <t>Cash Flow</t>
  </si>
  <si>
    <t>INTEGER</t>
  </si>
  <si>
    <t>ppa_price</t>
  </si>
  <si>
    <t>cf_energy_net</t>
  </si>
  <si>
    <t>Energy</t>
  </si>
  <si>
    <t>Cash Flow Revenues</t>
  </si>
  <si>
    <t>cf_ppa_price</t>
  </si>
  <si>
    <t>PPA price</t>
  </si>
  <si>
    <t>cf_energy_value</t>
  </si>
  <si>
    <t>PPA revenue to project</t>
  </si>
  <si>
    <t>cf_om_fixed_expense</t>
  </si>
  <si>
    <t>O&amp;M fixed expense</t>
  </si>
  <si>
    <t>Cash Flow Expenses</t>
  </si>
  <si>
    <t>cf_om_production_expense</t>
  </si>
  <si>
    <t>O&amp;M production-based expense</t>
  </si>
  <si>
    <t>cf_om_capacity_expense</t>
  </si>
  <si>
    <t>O&amp;M capacity-based expense</t>
  </si>
  <si>
    <t>cf_om_fuel_expense</t>
  </si>
  <si>
    <t>O&amp;M fuel expense</t>
  </si>
  <si>
    <t>cf_om_opt_fuel_1_expense</t>
  </si>
  <si>
    <t>O&amp;M biomass feedstock expense</t>
  </si>
  <si>
    <t>cf_om_opt_fuel_2_expense</t>
  </si>
  <si>
    <t>O&amp;M coal feedstock expense</t>
  </si>
  <si>
    <t>cf_property_tax_assessed_value</t>
  </si>
  <si>
    <t>Property tax net assessed value</t>
  </si>
  <si>
    <t>cf_property_tax_expense</t>
  </si>
  <si>
    <t>Property tax expense</t>
  </si>
  <si>
    <t>cf_insurance_expense</t>
  </si>
  <si>
    <t>Insurance expense</t>
  </si>
  <si>
    <t>cf_operating_expenses</t>
  </si>
  <si>
    <t>Total operating expenses</t>
  </si>
  <si>
    <t>cf_net_salvage_value</t>
  </si>
  <si>
    <t>Salvage value</t>
  </si>
  <si>
    <t>cf_total_revenue</t>
  </si>
  <si>
    <t>Total revenue to project</t>
  </si>
  <si>
    <t>cf_ebitda</t>
  </si>
  <si>
    <t>EBITDA</t>
  </si>
  <si>
    <t>cf_reserve_debtservice</t>
  </si>
  <si>
    <t>Reserve account debt service</t>
  </si>
  <si>
    <t>Cash Flow Reserves</t>
  </si>
  <si>
    <t>cf_reserve_om</t>
  </si>
  <si>
    <t>Reserve account working capital</t>
  </si>
  <si>
    <t>cf_reserve_receivables</t>
  </si>
  <si>
    <t>Reserve account receivables</t>
  </si>
  <si>
    <t>cf_reserve_equip1</t>
  </si>
  <si>
    <t>Reserve account major equipment 1</t>
  </si>
  <si>
    <t>cf_reserve_equip2</t>
  </si>
  <si>
    <t>Reserve account major equipment 2</t>
  </si>
  <si>
    <t>cf_reserve_equip3</t>
  </si>
  <si>
    <t>Reserve account major equipment 3</t>
  </si>
  <si>
    <t>cf_reserve_total</t>
  </si>
  <si>
    <t>Reserve account total reserves</t>
  </si>
  <si>
    <t>cf_reserve_interest</t>
  </si>
  <si>
    <t>Interest earned on reserve accounts</t>
  </si>
  <si>
    <t>cf_funding_debtservice</t>
  </si>
  <si>
    <t>Reserve funding debt service</t>
  </si>
  <si>
    <t>cf_funding_receivables</t>
  </si>
  <si>
    <t>Reserve funding receivables</t>
  </si>
  <si>
    <t>cf_funding_om</t>
  </si>
  <si>
    <t>Reserve funding working capital</t>
  </si>
  <si>
    <t>cf_funding_equip1</t>
  </si>
  <si>
    <t>Reserve funding major equipment 1</t>
  </si>
  <si>
    <t>cf_funding_equip2</t>
  </si>
  <si>
    <t>Reserve funding major equipment 2</t>
  </si>
  <si>
    <t>cf_funding_equip3</t>
  </si>
  <si>
    <t>Reserve funding major equipment 3</t>
  </si>
  <si>
    <t>cf_disbursement_debtservice</t>
  </si>
  <si>
    <t>Reserve disbursement debt service</t>
  </si>
  <si>
    <t>cf_disbursement_om</t>
  </si>
  <si>
    <t>Reserve disbursement working capital</t>
  </si>
  <si>
    <t>cf_disbursement_receivables</t>
  </si>
  <si>
    <t>Reserve disbursement receivables</t>
  </si>
  <si>
    <t>cf_disbursement_equip1</t>
  </si>
  <si>
    <t>Reserve disbursement major equipment 1</t>
  </si>
  <si>
    <t>cf_disbursement_equip2</t>
  </si>
  <si>
    <t>Reserve disbursement major equipment 2</t>
  </si>
  <si>
    <t>cf_disbursement_equip3</t>
  </si>
  <si>
    <t>Reserve disbursement major equipment 3</t>
  </si>
  <si>
    <t>cf_cash_for_ds</t>
  </si>
  <si>
    <t>Cash available for debt service (CAFDS)</t>
  </si>
  <si>
    <t>Cash Flow Debt Sizing</t>
  </si>
  <si>
    <t>cf_pv_interest_factor</t>
  </si>
  <si>
    <t>Present value interest factor for CAFDS</t>
  </si>
  <si>
    <t>Cash Flow Debt Repayment</t>
  </si>
  <si>
    <t>cf_pv_cash_for_ds</t>
  </si>
  <si>
    <t>Present value of CAFDS</t>
  </si>
  <si>
    <t>cf_debt_size</t>
  </si>
  <si>
    <t>Size of debt</t>
  </si>
  <si>
    <t>cf_debt_balance</t>
  </si>
  <si>
    <t>Debt balance</t>
  </si>
  <si>
    <t>cf_debt_payment_interest</t>
  </si>
  <si>
    <t>Debt interest payment</t>
  </si>
  <si>
    <t>cf_debt_payment_principal</t>
  </si>
  <si>
    <t>Debt principal payment</t>
  </si>
  <si>
    <t>cf_debt_payment_total</t>
  </si>
  <si>
    <t>Debt total payment</t>
  </si>
  <si>
    <t>cf_project_operating_activities</t>
  </si>
  <si>
    <t>Project cash flow from operating activities</t>
  </si>
  <si>
    <t>Cash Flow Pre Tax</t>
  </si>
  <si>
    <t>purchase_of_property</t>
  </si>
  <si>
    <t>Purchase of property</t>
  </si>
  <si>
    <t>cf_project_dsra</t>
  </si>
  <si>
    <t>Reserve (increase)/decrease debt service</t>
  </si>
  <si>
    <t>cf_project_wcra</t>
  </si>
  <si>
    <t>Reserve (increase)/decrease working capital</t>
  </si>
  <si>
    <t>cf_project_receivablesra</t>
  </si>
  <si>
    <t>Reserve (increase)/decrease receivables</t>
  </si>
  <si>
    <t>cf_project_me1ra</t>
  </si>
  <si>
    <t>Reserve (increase)/decrease major equipment 1</t>
  </si>
  <si>
    <t>cf_project_me2ra</t>
  </si>
  <si>
    <t>Reserve (increase)/decrease major equipment 2</t>
  </si>
  <si>
    <t>cf_project_me3ra</t>
  </si>
  <si>
    <t>Reserve (increase)/decrease major equipment 3</t>
  </si>
  <si>
    <t>cf_project_ra</t>
  </si>
  <si>
    <t>Reserve (increase)/decrease total reserve account</t>
  </si>
  <si>
    <t>cf_project_me1cs</t>
  </si>
  <si>
    <t>Reserve capital spending major equipment 1</t>
  </si>
  <si>
    <t>cf_project_me2cs</t>
  </si>
  <si>
    <t>Reserve capital spending major equipment 2</t>
  </si>
  <si>
    <t>cf_project_me3cs</t>
  </si>
  <si>
    <t>Reserve capital spending major equipment 3</t>
  </si>
  <si>
    <t>cf_project_mecs</t>
  </si>
  <si>
    <t>Reserve capital spending major equipment total</t>
  </si>
  <si>
    <t>cf_project_investing_activities</t>
  </si>
  <si>
    <t>Project cash flow from investing activities</t>
  </si>
  <si>
    <t>issuance_of_equity</t>
  </si>
  <si>
    <t>Issuance of equity</t>
  </si>
  <si>
    <t>cf_project_financing_activities</t>
  </si>
  <si>
    <t>Project cash flow from financing activities</t>
  </si>
  <si>
    <t>cf_pretax_cashflow</t>
  </si>
  <si>
    <t>Pre-tax project cash flow</t>
  </si>
  <si>
    <t>cf_project_return_pretax</t>
  </si>
  <si>
    <t>Project pre-tax returns</t>
  </si>
  <si>
    <t>Cash Flow Pre Tax Returns</t>
  </si>
  <si>
    <t>cf_project_return_pretax_irr</t>
  </si>
  <si>
    <t>Project pre-tax cumulative IRR</t>
  </si>
  <si>
    <t>cf_project_return_pretax_npv</t>
  </si>
  <si>
    <t>Project pre-tax cumulative NPV</t>
  </si>
  <si>
    <t>cf_project_return_aftertax_cash</t>
  </si>
  <si>
    <t>Project after-tax operating cash</t>
  </si>
  <si>
    <t>Cash Flow After Tax Returns</t>
  </si>
  <si>
    <t>cf_project_return_aftertax</t>
  </si>
  <si>
    <t>Project after-tax returns</t>
  </si>
  <si>
    <t>cf_project_return_aftertax_irr</t>
  </si>
  <si>
    <t>Project after-tax cumulative IRR</t>
  </si>
  <si>
    <t>cf_project_return_aftertax_npv</t>
  </si>
  <si>
    <t>Project after-tax cumulative NPV</t>
  </si>
  <si>
    <t>cbi_total_fed</t>
  </si>
  <si>
    <t>Federal CBI income</t>
  </si>
  <si>
    <t>Cash Flow Cash Incentives</t>
  </si>
  <si>
    <t>cbi_total_sta</t>
  </si>
  <si>
    <t>State CBI income</t>
  </si>
  <si>
    <t>cbi_total_oth</t>
  </si>
  <si>
    <t>Other CBI income</t>
  </si>
  <si>
    <t>cbi_total_uti</t>
  </si>
  <si>
    <t>Utility CBI income</t>
  </si>
  <si>
    <t>cbi_total</t>
  </si>
  <si>
    <t>Total CBI income</t>
  </si>
  <si>
    <t>cbi_statax_total</t>
  </si>
  <si>
    <t>State taxable CBI income</t>
  </si>
  <si>
    <t>cbi_fedtax_total</t>
  </si>
  <si>
    <t>Federal taxable CBI income</t>
  </si>
  <si>
    <t>ibi_total_fed</t>
  </si>
  <si>
    <t>Federal IBI income</t>
  </si>
  <si>
    <t>ibi_total_sta</t>
  </si>
  <si>
    <t>State IBI income</t>
  </si>
  <si>
    <t>ibi_total_oth</t>
  </si>
  <si>
    <t>Other IBI income</t>
  </si>
  <si>
    <t>ibi_total_uti</t>
  </si>
  <si>
    <t>Utility IBI income</t>
  </si>
  <si>
    <t>ibi_total</t>
  </si>
  <si>
    <t>Total IBI income</t>
  </si>
  <si>
    <t>ibi_statax_total</t>
  </si>
  <si>
    <t>State taxable IBI income</t>
  </si>
  <si>
    <t>ibi_fedtax_total</t>
  </si>
  <si>
    <t>Federal taxable IBI income</t>
  </si>
  <si>
    <t>cf_pbi_total_fed</t>
  </si>
  <si>
    <t>Federal PBI income</t>
  </si>
  <si>
    <t>cf_pbi_total_sta</t>
  </si>
  <si>
    <t>State PBI income</t>
  </si>
  <si>
    <t>cf_pbi_total_oth</t>
  </si>
  <si>
    <t>Other PBI income</t>
  </si>
  <si>
    <t>cf_pbi_total_uti</t>
  </si>
  <si>
    <t>Utility PBI income</t>
  </si>
  <si>
    <t>cf_pbi_total</t>
  </si>
  <si>
    <t>Total PBI income</t>
  </si>
  <si>
    <t>cf_pbi_statax_total</t>
  </si>
  <si>
    <t>State taxable PBI income</t>
  </si>
  <si>
    <t>cf_pbi_fedtax_total</t>
  </si>
  <si>
    <t>Federal taxable PBI income</t>
  </si>
  <si>
    <t>itc_total_fed</t>
  </si>
  <si>
    <t>Federal ITC income</t>
  </si>
  <si>
    <t>Cash Flow Tax Credits</t>
  </si>
  <si>
    <t>itc_total_sta</t>
  </si>
  <si>
    <t>State ITC income</t>
  </si>
  <si>
    <t>itc_total</t>
  </si>
  <si>
    <t>Total ITC</t>
  </si>
  <si>
    <t>cf_ptc_fed</t>
  </si>
  <si>
    <t>Federal PTC income</t>
  </si>
  <si>
    <t>cf_ptc_sta</t>
  </si>
  <si>
    <t>State PTC income</t>
  </si>
  <si>
    <t>cf_stadepr_macrs_5</t>
  </si>
  <si>
    <t>State depreciation from 5-yr MACRS</t>
  </si>
  <si>
    <t>Cash Flow State Income Tax</t>
  </si>
  <si>
    <t>cf_stadepr_macrs_15</t>
  </si>
  <si>
    <t>State depreciation from 15-yr MACRS</t>
  </si>
  <si>
    <t>cf_stadepr_sl_5</t>
  </si>
  <si>
    <t>State depreciation from 5-yr straight line</t>
  </si>
  <si>
    <t>cf_stadepr_sl_15</t>
  </si>
  <si>
    <t>State depreciation from 15-yr straight line</t>
  </si>
  <si>
    <t>cf_stadepr_sl_20</t>
  </si>
  <si>
    <t>State depreciation from 20-yr straight line</t>
  </si>
  <si>
    <t>cf_stadepr_sl_39</t>
  </si>
  <si>
    <t>State depreciation from 39-yr straight line</t>
  </si>
  <si>
    <t>cf_stadepr_custom</t>
  </si>
  <si>
    <t>State depreciation from custom</t>
  </si>
  <si>
    <t>cf_stadepr_me1</t>
  </si>
  <si>
    <t>State depreciation from major equipment 1</t>
  </si>
  <si>
    <t>cf_stadepr_me2</t>
  </si>
  <si>
    <t>State depreciation from major equipment 2</t>
  </si>
  <si>
    <t>cf_stadepr_me3</t>
  </si>
  <si>
    <t>State depreciation from major equipment 3</t>
  </si>
  <si>
    <t>cf_stadepr_total</t>
  </si>
  <si>
    <t>Total state tax depreciation</t>
  </si>
  <si>
    <t>cf_statax_income_prior_incentives</t>
  </si>
  <si>
    <t>State taxable income without incentives</t>
  </si>
  <si>
    <t>cf_statax_taxable_incentives</t>
  </si>
  <si>
    <t>State taxable incentives</t>
  </si>
  <si>
    <t>cf_statax_income_with_incentives</t>
  </si>
  <si>
    <t>State taxable income</t>
  </si>
  <si>
    <t>cf_statax</t>
  </si>
  <si>
    <t>State tax benefit/(liability)</t>
  </si>
  <si>
    <t>cf_feddepr_macrs_5</t>
  </si>
  <si>
    <t>Federal depreciation from 5-yr MACRS</t>
  </si>
  <si>
    <t>Cash Flow Federal Income Tax</t>
  </si>
  <si>
    <t>cf_feddepr_macrs_15</t>
  </si>
  <si>
    <t>Federal depreciation from 15-yr MACRS</t>
  </si>
  <si>
    <t>cf_feddepr_sl_5</t>
  </si>
  <si>
    <t>Federal depreciation from 5-yr straight line</t>
  </si>
  <si>
    <t>cf_feddepr_sl_15</t>
  </si>
  <si>
    <t>Federal depreciation from 15-yr straight line</t>
  </si>
  <si>
    <t>cf_feddepr_sl_20</t>
  </si>
  <si>
    <t>Federal depreciation from 20-yr straight line</t>
  </si>
  <si>
    <t>cf_feddepr_sl_39</t>
  </si>
  <si>
    <t>Federal depreciation from 39-yr straight line</t>
  </si>
  <si>
    <t>cf_feddepr_custom</t>
  </si>
  <si>
    <t>Federal depreciation from custom</t>
  </si>
  <si>
    <t>cf_feddepr_me1</t>
  </si>
  <si>
    <t>Federal depreciation from major equipment 1</t>
  </si>
  <si>
    <t>cf_feddepr_me2</t>
  </si>
  <si>
    <t>Federal depreciation from major equipment 2</t>
  </si>
  <si>
    <t>cf_feddepr_me3</t>
  </si>
  <si>
    <t>Federal depreciation from major equipment 3</t>
  </si>
  <si>
    <t>cf_feddepr_total</t>
  </si>
  <si>
    <t>Total federal tax depreciation</t>
  </si>
  <si>
    <t>cf_fedtax_income_prior_incentives</t>
  </si>
  <si>
    <t>Federal taxable income without incentives</t>
  </si>
  <si>
    <t>cf_fedtax_taxable_incentives</t>
  </si>
  <si>
    <t>Federal taxable incentives</t>
  </si>
  <si>
    <t>cf_fedtax_income_with_incentives</t>
  </si>
  <si>
    <t>Federal taxable income</t>
  </si>
  <si>
    <t>cf_fedtax</t>
  </si>
  <si>
    <t>Federal tax benefit/(liability)</t>
  </si>
  <si>
    <t>cf_tax_investor_pretax</t>
  </si>
  <si>
    <t>Tax investor pre-tax returns</t>
  </si>
  <si>
    <t>Cash Flow Tax Investor Returns</t>
  </si>
  <si>
    <t>cf_tax_investor_pretax_irr</t>
  </si>
  <si>
    <t>Tax investor pre-tax cumulative IRR</t>
  </si>
  <si>
    <t>cf_tax_investor_pretax_npv</t>
  </si>
  <si>
    <t>Tax investor pre-tax cumulative NPV</t>
  </si>
  <si>
    <t>cf_tax_investor_aftertax_cash</t>
  </si>
  <si>
    <t>Tax investor after-tax operating cash</t>
  </si>
  <si>
    <t>cf_tax_investor_aftertax_itc</t>
  </si>
  <si>
    <t>Tax investor share of ITC</t>
  </si>
  <si>
    <t>cf_tax_investor_aftertax_ptc</t>
  </si>
  <si>
    <t>Tax investor share of PTC</t>
  </si>
  <si>
    <t>cf_tax_investor_aftertax_tax</t>
  </si>
  <si>
    <t>Tax investor share of tax benefit/(liability)</t>
  </si>
  <si>
    <t>cf_tax_investor_aftertax</t>
  </si>
  <si>
    <t>Tax investor after-tax returns</t>
  </si>
  <si>
    <t>cf_tax_investor_aftertax_irr</t>
  </si>
  <si>
    <t>Tax investor after-tax cumulative IRR</t>
  </si>
  <si>
    <t>cf_tax_investor_aftertax_npv</t>
  </si>
  <si>
    <t>Tax investor after-tax cumulative NPV</t>
  </si>
  <si>
    <t>cf_tax_investor_aftertax_max_irr</t>
  </si>
  <si>
    <t>Tax investor after-tax maximum IRR</t>
  </si>
  <si>
    <t>tax_investor_aftertax_irr</t>
  </si>
  <si>
    <t>Tax investor after-tax IRR</t>
  </si>
  <si>
    <t>tax_investor_aftertax_npv</t>
  </si>
  <si>
    <t>Tax investor after-tax NPV</t>
  </si>
  <si>
    <t>tax_investor_pretax_irr</t>
  </si>
  <si>
    <t>Tax investor pre-tax IRR</t>
  </si>
  <si>
    <t>tax_investor_pretax_npv</t>
  </si>
  <si>
    <t>Tax investor pre-tax NPV</t>
  </si>
  <si>
    <t>sponsor_pretax_equity</t>
  </si>
  <si>
    <t>Developer equity investment</t>
  </si>
  <si>
    <t>Cash Flow Developer Returns</t>
  </si>
  <si>
    <t>sponsor_pretax_development</t>
  </si>
  <si>
    <t>cf_sponsor_pretax</t>
  </si>
  <si>
    <t>Developer pre-tax returns</t>
  </si>
  <si>
    <t>cf_sponsor_pretax_irr</t>
  </si>
  <si>
    <t>Developer pre-tax cumulative IRR</t>
  </si>
  <si>
    <t>cf_sponsor_pretax_npv</t>
  </si>
  <si>
    <t>Developer pre-tax cumulative NPV</t>
  </si>
  <si>
    <t>sponsor_pretax_irr</t>
  </si>
  <si>
    <t>Developer pre-tax IRR</t>
  </si>
  <si>
    <t>sponsor_pretax_npv</t>
  </si>
  <si>
    <t>Developer pre-tax NPV</t>
  </si>
  <si>
    <t>sponsor_aftertax_equity</t>
  </si>
  <si>
    <t>sponsor_aftertax_development</t>
  </si>
  <si>
    <t>Developer after-tax development fee</t>
  </si>
  <si>
    <t>cf_sponsor_aftertax_cash</t>
  </si>
  <si>
    <t>Developer after-tax cash returns</t>
  </si>
  <si>
    <t>cf_sponsor_aftertax</t>
  </si>
  <si>
    <t>Developer after-tax total</t>
  </si>
  <si>
    <t>cf_sponsor_aftertax_itc</t>
  </si>
  <si>
    <t>Developer share of ITC</t>
  </si>
  <si>
    <t>cf_sponsor_aftertax_ptc</t>
  </si>
  <si>
    <t>Developer share of PTC</t>
  </si>
  <si>
    <t>cf_sponsor_aftertax_tax</t>
  </si>
  <si>
    <t>Developer share of tax benefit/(liability)</t>
  </si>
  <si>
    <t>cf_sponsor_aftertax_irr</t>
  </si>
  <si>
    <t>Developer after-tax cumulative IRR</t>
  </si>
  <si>
    <t>cf_sponsor_aftertax_npv</t>
  </si>
  <si>
    <t>Developer after-tax cumulative NPV</t>
  </si>
  <si>
    <t>sponsor_aftertax_irr</t>
  </si>
  <si>
    <t>Developer after-tax IRR</t>
  </si>
  <si>
    <t>sponsor_aftertax_npv</t>
  </si>
  <si>
    <t>Developer after-tax NPV</t>
  </si>
  <si>
    <t>debt_fraction</t>
  </si>
  <si>
    <t>Metrics</t>
  </si>
  <si>
    <t>flip_target_irr</t>
  </si>
  <si>
    <t>flip_actual_year</t>
  </si>
  <si>
    <t>IRR actual year</t>
  </si>
  <si>
    <t>flip_actual_irr</t>
  </si>
  <si>
    <t>IRR in target year</t>
  </si>
  <si>
    <t>lcoe_real</t>
  </si>
  <si>
    <t>Levelized cost (real)</t>
  </si>
  <si>
    <t>lcoe_nom</t>
  </si>
  <si>
    <t>Levelized cost (nominal)</t>
  </si>
  <si>
    <t>lppa_real</t>
  </si>
  <si>
    <t>Levelized PPA price (real)</t>
  </si>
  <si>
    <t>lppa_nom</t>
  </si>
  <si>
    <t>Levelized PPA price (nominal)</t>
  </si>
  <si>
    <t>ppa</t>
  </si>
  <si>
    <t>PPA price escalation</t>
  </si>
  <si>
    <t>npv_ppa_revenue</t>
  </si>
  <si>
    <t>Present value PPA project revenue</t>
  </si>
  <si>
    <t>npv_energy_nom</t>
  </si>
  <si>
    <t>Present value of annual energy (nominal)</t>
  </si>
  <si>
    <t>npv_energy_real</t>
  </si>
  <si>
    <t>Present value annual energy (real)</t>
  </si>
  <si>
    <t>present_value_oandm</t>
  </si>
  <si>
    <t>Present value of O and M</t>
  </si>
  <si>
    <t>present_value_oandm_nonfuel</t>
  </si>
  <si>
    <t>Present value of non-fuel O and M</t>
  </si>
  <si>
    <t>present_value_fuel</t>
  </si>
  <si>
    <t>Present value of fuel O and M</t>
  </si>
  <si>
    <t>present_value_insandproptax</t>
  </si>
  <si>
    <t>Present value of Insurance and Prop Tax</t>
  </si>
  <si>
    <t>lcoptc_fed_real</t>
  </si>
  <si>
    <t>Levelized federal PTC (real)</t>
  </si>
  <si>
    <t>lcoptc_fed_nom</t>
  </si>
  <si>
    <t>Levelized federal PTC (nominal)</t>
  </si>
  <si>
    <t>lcoptc_sta_real</t>
  </si>
  <si>
    <t>Levelized state PTC (real)</t>
  </si>
  <si>
    <t>lcoptc_sta_nom</t>
  </si>
  <si>
    <t>Levelized state PTC (nominal)</t>
  </si>
  <si>
    <t>wacc</t>
  </si>
  <si>
    <t>Weighted average cost of capital (WACC)</t>
  </si>
  <si>
    <t>effective_tax_rate</t>
  </si>
  <si>
    <t>Effective tax rate</t>
  </si>
  <si>
    <t>analysis_period_irr</t>
  </si>
  <si>
    <t>Analysis period IRR</t>
  </si>
  <si>
    <t>cf_annual_costs</t>
  </si>
  <si>
    <t>Annual costs</t>
  </si>
  <si>
    <t>LCOE calculations</t>
  </si>
  <si>
    <t>npv_annual_costs</t>
  </si>
  <si>
    <t>Present value of annual costs</t>
  </si>
  <si>
    <t>adjusted_installed_cost</t>
  </si>
  <si>
    <t>Initial cost less cash incentives</t>
  </si>
  <si>
    <t>min_dscr</t>
  </si>
  <si>
    <t>Minimum DSCR</t>
  </si>
  <si>
    <t>cf_pretax_dscr</t>
  </si>
  <si>
    <t>Pre-tax DSCR</t>
  </si>
  <si>
    <t>batt_bank_replacement</t>
  </si>
  <si>
    <t>Battery bank replacements per year</t>
  </si>
  <si>
    <t>number/year</t>
  </si>
  <si>
    <t>Battery</t>
  </si>
  <si>
    <t>batt_replacement_schedule</t>
  </si>
  <si>
    <t>Battery bank replacements per year (user specified)</t>
  </si>
  <si>
    <t>en_batt</t>
  </si>
  <si>
    <t>Enable battery storage model</t>
  </si>
  <si>
    <t>batt_replacement_option</t>
  </si>
  <si>
    <t>Enable battery replacement?</t>
  </si>
  <si>
    <t>0=none,1=capacity based,2=user schedule</t>
  </si>
  <si>
    <t>INTEGER,MIN=0,MAX=2</t>
  </si>
  <si>
    <t>battery_per_kWh</t>
  </si>
  <si>
    <t>Battery cost</t>
  </si>
  <si>
    <t>batt_computed_bank_capacity</t>
  </si>
  <si>
    <t>Battery bank capacity</t>
  </si>
  <si>
    <t>batt_replacement_cost</t>
  </si>
  <si>
    <t>Battery bank replacement cost</t>
  </si>
  <si>
    <t>batt_replacement_cost_escal</t>
  </si>
  <si>
    <t>Battery bank replacement cost escalation</t>
  </si>
  <si>
    <t>cf_battery_replacement_cost</t>
  </si>
  <si>
    <t>Battery replacement cost</t>
  </si>
  <si>
    <t>cf_battery_replacement_cost_schedule</t>
  </si>
  <si>
    <t>Battery replacement cost schedule</t>
  </si>
  <si>
    <t xml:space="preserve">A_aperture </t>
  </si>
  <si>
    <t xml:space="preserve"> [ [ 513.5999755859375 ], [513.5999755859375 ] ]</t>
  </si>
  <si>
    <t xml:space="preserve">AbsorberMaterial </t>
  </si>
  <si>
    <t xml:space="preserve"> [ [ 1 ],[ 1 ] ]</t>
  </si>
  <si>
    <t>adjust</t>
  </si>
  <si>
    <t xml:space="preserve">constant </t>
  </si>
  <si>
    <t xml:space="preserve">alpha_abs </t>
  </si>
  <si>
    <t xml:space="preserve"> [ [ 0.95999997854232788,  0.95999997854232788,  0.80000001192092896,  0 ], [ 0.95999997854232788, 0.95999997854232788,  0.80000001192092896,  0 ] ]</t>
  </si>
  <si>
    <t xml:space="preserve">alpha_env </t>
  </si>
  <si>
    <t xml:space="preserve"> [ [ 0.019999999552965164,  0.019999999552965164,  0,  0 ], [ 0.019999999552965164, 0.019999999552965164,  0,  0 ] ]</t>
  </si>
  <si>
    <t xml:space="preserve">analysis_period </t>
  </si>
  <si>
    <t xml:space="preserve">AnnulusGas </t>
  </si>
  <si>
    <t xml:space="preserve"> [ [ 27,  1,  1,  1 ], [ 27, 1,  1,  1 ] ]</t>
  </si>
  <si>
    <t xml:space="preserve">aux_array </t>
  </si>
  <si>
    <t xml:space="preserve"> [ 0.023000000044703484, 1, 0.4830000102519989, 0.57099997997283936, 0 ]</t>
  </si>
  <si>
    <t xml:space="preserve">azimuth </t>
  </si>
  <si>
    <t xml:space="preserve">b_eps_HCE1 </t>
  </si>
  <si>
    <t xml:space="preserve"> [ [ 0 ], [ 0.13840000331401825 ] ]</t>
  </si>
  <si>
    <t xml:space="preserve">b_eps_HCE2 </t>
  </si>
  <si>
    <t xml:space="preserve"> [ [ 0 ], [0.64999997615814209 ] ]</t>
  </si>
  <si>
    <t xml:space="preserve">b_eps_HCE3 </t>
  </si>
  <si>
    <t xml:space="preserve">b_eps_HCE4 </t>
  </si>
  <si>
    <t xml:space="preserve"> [ [ 0 ], [0.13840000331401825 ] ]</t>
  </si>
  <si>
    <t xml:space="preserve">b_OpticalTable </t>
  </si>
  <si>
    <t xml:space="preserve"> [ [ -180,  -160,  -140,  -120,  -100,  -80,  -60,  -40,  -20,  0,  20,  40,  60,  80,  100,  120,  140,  160,  180,  -999.9000244140625 ], [ 0, 1,  1,  1,  1,  1,  1,  1,  1,  1,  1,  1,  1,  1,  1,  1,  1,  1,  1,  1 ], [ 10, 0.98000001907348633,  0.97444498538970947,  0.97197598218917847,  0.97284698486328125,  0.97690999507904053,  0.97690999507904053,  0.97284698486328125,  0.97197598218917847,  0.97444498538970947,  0.98000001907348633,  0.97444498538970947,  0.97197598218917847,  0.97284698486328125,  0.97690999507904053,  0.97690999507904053,  0.97284698486328125,  0.97197598218917847,  0.97444498538970947,  0.98000001907348633 ], [ 20, 0.93000000715255737,  0.92297601699829102,  0.92892998456954956,  0.94600498676300049,  0.95401901006698608,  0.95401901006698608,  0.94600498676300049,  0.92892998456954956,  0.92297601699829102,  0.93000000715255737,  0.92297601699829102,  0.92892998456954956,  0.94600498676300049,  0.95401901006698608,  0.95401901006698608,  0.94600498676300049,  0.92892998456954956,  0.92297601699829102,  0.93000000715255737 ], [ 30, 0.8399999737739563,  0.83861798048019409,  0.87069100141525269,  0.9130210280418396,  0.94091099500656128,  0.94091099500656128,  0.9130210280418396,  0.87069100141525269,  0.83861798048019409,  0.8399999737739563,  0.83861798048019409,  0.87069100141525269,  0.9130210280418396,  0.94091099500656128,  0.94091099500656128,  0.9130210280418396,  0.87069100141525269,  0.83861798048019409,  0.8399999737739563 ], [ 40, 0.72000002861022949,  0.72994697093963623,  0.80368697643280029,  0.86696100234985352,  0.90003901720046997,  0.90003901720046997,  0.86696100234985352,  0.80368697643280029,  0.72994697093963623,  0.72000002861022949,  0.72994697093963623,  0.80368697643280029,  0.86696100234985352,  0.90003901720046997,  0.90003901720046997,  0.86696100234985352,  0.80368697643280029,  0.72994697093963623,  0.72000002861022949 ], [ 50, 0.55000001192092896,  0.59125500917434692,  0.70745402574539185,  0.79350900650024414,  0.83955997228622437,  0.83955997228622437,  0.79350900650024414,  0.70745402574539185,  0.59125500917434692,  0.55000001192092896,  0.59125500917434692,  0.70745402574539185,  0.79350900650024414,  0.83955997228622437,  0.83955997228622437,  0.79350900650024414,  0.70745402574539185,  0.59125500917434692,  0.55000001192092896 ], [ 60, 0.34000000357627869,  0.43217799067497253,  0.59747797250747681,  0.66400599479675293,  0.69351100921630859,  0.69351100921630859,  0.66400599479675293,  0.59747797250747681,  0.43217799067497253,  0.34000000357627869,  0.43217799067497253,  0.59747797250747681,  0.66400599479675293,  0.69351100921630859,  0.69351100921630859,  0.66400599479675293,  0.59747797250747681,  0.43217799067497253,  0.34000000357627869 ], [ 70, 0.12999999523162842,  0.26525399088859558,  0.42558598518371582,  0.46449598670005798,  0.4771060049533844,  0.4771060049533844,  0.46449598670005798,  0.42558598518371582,  0.26525399088859558,  0.12999999523162842,  0.26525399088859558,  0.42558598518371582,  0.46449598670005798,  0.4771060049533844,  0.4771060049533844,  0.46449598670005798,  0.42558598518371582,  0.26525399088859558,  0.12999999523162842 ], [ 80, 0.0099999997764825821,  0.11369399726390839,  0.20891000330448151,  0.23325499892234802,  0.23882800340652466,  0.23882800340652466,  0.23325499892234802,  0.20891000330448151,  0.11369399726390839,  0.0099999997764825821,  0.11369399726390839,  0.20891000330448151,  0.23325499892234802,  0.23882800340652466,  0.23882800340652466,  0.23325499892234802,  0.20891000330448151,  0.11369399726390839,  0.0099999997764825821 ], [ 90, 0,  0,  0,  0,  0,  0,  0,  0,  0,  0,  0,  0,  0,  0,  0,  0,  0,  0,  0 ] ]</t>
  </si>
  <si>
    <t xml:space="preserve">bop_array </t>
  </si>
  <si>
    <t xml:space="preserve"> [ 0, 1, 0.4830000102519989, 0.57099997997283936, 0 ]</t>
  </si>
  <si>
    <t xml:space="preserve">cbi_fed_amount </t>
  </si>
  <si>
    <t xml:space="preserve">cbi_fed_deprbas_fed </t>
  </si>
  <si>
    <t xml:space="preserve">cbi_fed_deprbas_sta </t>
  </si>
  <si>
    <t xml:space="preserve">cbi_fed_maxvalue </t>
  </si>
  <si>
    <t xml:space="preserve">cbi_fed_tax_fed </t>
  </si>
  <si>
    <t xml:space="preserve">cbi_fed_tax_sta </t>
  </si>
  <si>
    <t xml:space="preserve">cbi_oth_amount </t>
  </si>
  <si>
    <t xml:space="preserve">cbi_oth_deprbas_fed </t>
  </si>
  <si>
    <t xml:space="preserve">cbi_oth_deprbas_sta </t>
  </si>
  <si>
    <t xml:space="preserve">cbi_oth_maxvalue </t>
  </si>
  <si>
    <t xml:space="preserve">cbi_oth_tax_fed </t>
  </si>
  <si>
    <t xml:space="preserve">cbi_oth_tax_sta </t>
  </si>
  <si>
    <t xml:space="preserve">cbi_sta_amount </t>
  </si>
  <si>
    <t xml:space="preserve">cbi_sta_deprbas_fed </t>
  </si>
  <si>
    <t xml:space="preserve">cbi_sta_deprbas_sta </t>
  </si>
  <si>
    <t xml:space="preserve">cbi_sta_maxvalue </t>
  </si>
  <si>
    <t xml:space="preserve">cbi_sta_tax_fed </t>
  </si>
  <si>
    <t xml:space="preserve">cbi_sta_tax_sta </t>
  </si>
  <si>
    <t xml:space="preserve">cbi_uti_amount </t>
  </si>
  <si>
    <t xml:space="preserve">cbi_uti_deprbas_fed </t>
  </si>
  <si>
    <t xml:space="preserve">cbi_uti_deprbas_sta </t>
  </si>
  <si>
    <t xml:space="preserve">cbi_uti_maxvalue </t>
  </si>
  <si>
    <t xml:space="preserve">cbi_uti_tax_fed </t>
  </si>
  <si>
    <t xml:space="preserve">cbi_uti_tax_sta </t>
  </si>
  <si>
    <t xml:space="preserve">ColAz </t>
  </si>
  <si>
    <t xml:space="preserve">compute_module_0 </t>
  </si>
  <si>
    <t xml:space="preserve"> tcslinear_fresnel</t>
  </si>
  <si>
    <t xml:space="preserve">compute_module_1 </t>
  </si>
  <si>
    <t xml:space="preserve"> levpartflip</t>
  </si>
  <si>
    <t xml:space="preserve">construction_financing_cost </t>
  </si>
  <si>
    <t xml:space="preserve">cost_debt_closing </t>
  </si>
  <si>
    <t xml:space="preserve">cost_debt_fee </t>
  </si>
  <si>
    <t xml:space="preserve">cost_dev_fee_percent </t>
  </si>
  <si>
    <t xml:space="preserve">cost_equity_closing </t>
  </si>
  <si>
    <t xml:space="preserve">cost_other_financing </t>
  </si>
  <si>
    <t xml:space="preserve">csp.lf.sf.washes_per_year </t>
  </si>
  <si>
    <t xml:space="preserve">csp.lf.sf.water_per_wash </t>
  </si>
  <si>
    <t xml:space="preserve">CT </t>
  </si>
  <si>
    <t xml:space="preserve">cycle_cutoff_frac </t>
  </si>
  <si>
    <t xml:space="preserve">cycle_max_fraction </t>
  </si>
  <si>
    <t xml:space="preserve">D_2 </t>
  </si>
  <si>
    <t xml:space="preserve"> [ [ 0.065999999642372131 ], [0.065999999642372131 ] ]</t>
  </si>
  <si>
    <t xml:space="preserve">D_3 </t>
  </si>
  <si>
    <t xml:space="preserve"> [ [ 0.070000000298023224 ], [0.070000000298023224 ] ]</t>
  </si>
  <si>
    <t xml:space="preserve">D_4 </t>
  </si>
  <si>
    <t xml:space="preserve"> [ [ 0.11500000208616257 ], [0.11500000208616257 ] ]</t>
  </si>
  <si>
    <t xml:space="preserve">D_5 </t>
  </si>
  <si>
    <t xml:space="preserve"> [ [ 0.11999999731779099 ], [0.11999999731779099 ] ]</t>
  </si>
  <si>
    <t xml:space="preserve">D_p </t>
  </si>
  <si>
    <t xml:space="preserve"> [ [ 0 ], [0 ] ]</t>
  </si>
  <si>
    <t xml:space="preserve">debt_option </t>
  </si>
  <si>
    <t xml:space="preserve">debt_percent </t>
  </si>
  <si>
    <t xml:space="preserve">degradation </t>
  </si>
  <si>
    <t xml:space="preserve"> [ 0 ]</t>
  </si>
  <si>
    <t xml:space="preserve">demand_var </t>
  </si>
  <si>
    <t xml:space="preserve">depr_alloc_custom_percent </t>
  </si>
  <si>
    <t xml:space="preserve">depr_alloc_macrs_15_percent </t>
  </si>
  <si>
    <t xml:space="preserve">depr_alloc_macrs_5_percent </t>
  </si>
  <si>
    <t xml:space="preserve">depr_alloc_sl_15_percent </t>
  </si>
  <si>
    <t xml:space="preserve">depr_alloc_sl_20_percent </t>
  </si>
  <si>
    <t xml:space="preserve">depr_alloc_sl_39_percent </t>
  </si>
  <si>
    <t xml:space="preserve">depr_alloc_sl_5_percent </t>
  </si>
  <si>
    <t xml:space="preserve">depr_bonus_fed </t>
  </si>
  <si>
    <t xml:space="preserve">depr_bonus_fed_custom </t>
  </si>
  <si>
    <t xml:space="preserve">depr_bonus_fed_macrs_15 </t>
  </si>
  <si>
    <t xml:space="preserve">depr_bonus_fed_macrs_5 </t>
  </si>
  <si>
    <t xml:space="preserve">depr_bonus_fed_sl_15 </t>
  </si>
  <si>
    <t xml:space="preserve">depr_bonus_fed_sl_20 </t>
  </si>
  <si>
    <t xml:space="preserve">depr_bonus_fed_sl_39 </t>
  </si>
  <si>
    <t xml:space="preserve">depr_bonus_fed_sl_5 </t>
  </si>
  <si>
    <t xml:space="preserve">depr_bonus_sta </t>
  </si>
  <si>
    <t xml:space="preserve">depr_bonus_sta_custom </t>
  </si>
  <si>
    <t xml:space="preserve">depr_bonus_sta_macrs_15 </t>
  </si>
  <si>
    <t xml:space="preserve">depr_bonus_sta_macrs_5 </t>
  </si>
  <si>
    <t xml:space="preserve">depr_bonus_sta_sl_15 </t>
  </si>
  <si>
    <t xml:space="preserve">depr_bonus_sta_sl_20 </t>
  </si>
  <si>
    <t xml:space="preserve">depr_bonus_sta_sl_39 </t>
  </si>
  <si>
    <t xml:space="preserve">depr_bonus_sta_sl_5 </t>
  </si>
  <si>
    <t xml:space="preserve">depr_custom_schedule </t>
  </si>
  <si>
    <t xml:space="preserve">depr_fedbas_method </t>
  </si>
  <si>
    <t xml:space="preserve">depr_itc_fed_custom </t>
  </si>
  <si>
    <t xml:space="preserve">depr_itc_fed_macrs_15 </t>
  </si>
  <si>
    <t xml:space="preserve">depr_itc_fed_macrs_5 </t>
  </si>
  <si>
    <t xml:space="preserve">depr_itc_fed_sl_15 </t>
  </si>
  <si>
    <t xml:space="preserve">depr_itc_fed_sl_20 </t>
  </si>
  <si>
    <t xml:space="preserve">depr_itc_fed_sl_39 </t>
  </si>
  <si>
    <t xml:space="preserve">depr_itc_fed_sl_5 </t>
  </si>
  <si>
    <t xml:space="preserve">depr_itc_sta_custom </t>
  </si>
  <si>
    <t xml:space="preserve">depr_itc_sta_macrs_15 </t>
  </si>
  <si>
    <t xml:space="preserve">depr_itc_sta_macrs_5 </t>
  </si>
  <si>
    <t xml:space="preserve">depr_itc_sta_sl_15 </t>
  </si>
  <si>
    <t xml:space="preserve">depr_itc_sta_sl_20 </t>
  </si>
  <si>
    <t xml:space="preserve">depr_itc_sta_sl_39 </t>
  </si>
  <si>
    <t xml:space="preserve">depr_itc_sta_sl_5 </t>
  </si>
  <si>
    <t xml:space="preserve">depr_stabas_method </t>
  </si>
  <si>
    <t xml:space="preserve">Design_loss </t>
  </si>
  <si>
    <t xml:space="preserve"> [ [ 150,  1100,  1500,  0 ], [ 150, 1100,  1500,  0 ] ]</t>
  </si>
  <si>
    <t xml:space="preserve">Dirt_HCE </t>
  </si>
  <si>
    <t xml:space="preserve"> [ [ 0.98000001907348633,  0.98000001907348633,  1,  0 ], [ 0.98000001907348633, 0.98000001907348633,  1,  0 ] ]</t>
  </si>
  <si>
    <t xml:space="preserve">dirt_mirror </t>
  </si>
  <si>
    <t xml:space="preserve"> [ [ 0.94999998807907104 ],[ 0.94999998807907104 ] ]</t>
  </si>
  <si>
    <t xml:space="preserve">dispatch_factor1 </t>
  </si>
  <si>
    <t xml:space="preserve">dispatch_factor2 </t>
  </si>
  <si>
    <t xml:space="preserve">dispatch_factor3 </t>
  </si>
  <si>
    <t xml:space="preserve">dispatch_factor4 </t>
  </si>
  <si>
    <t xml:space="preserve">dispatch_factor5 </t>
  </si>
  <si>
    <t xml:space="preserve">dispatch_factor6 </t>
  </si>
  <si>
    <t xml:space="preserve">dispatch_factor7 </t>
  </si>
  <si>
    <t xml:space="preserve">dispatch_factor8 </t>
  </si>
  <si>
    <t xml:space="preserve">dispatch_factor9 </t>
  </si>
  <si>
    <t xml:space="preserve">dispatch_factors_ts </t>
  </si>
  <si>
    <t>#ToBeParsed</t>
  </si>
  <si>
    <t xml:space="preserve">dispatch_sched_weekday </t>
  </si>
  <si>
    <t xml:space="preserve"> [ [ 6,  6,  6,  6,  6,  6,  5,  5,  4,  4,  4,  4,  4,  4,  4,  4,  4,  4,  4,  4,  4,  5,  5,  5 ], [ 6, 6,  6,  6,  6,  6,  5,  5,  4,  4,  4,  4,  4,  4,  4,  4,  4,  4,  4,  4,  4,  5,  5,  5 ], [ 6, 6,  6,  6,  6,  6,  5,  5,  4,  4,  4,  4,  4,  4,  4,  4,  4,  4,  4,  4,  4,  5,  5,  5 ], [ 6, 6,  6,  6,  6,  6,  5,  5,  4,  4,  4,  4,  4,  4,  4,  4,  4,  4,  4,  4,  4,  5,  5,  5 ], [ 6, 6,  6,  6,  6,  6,  5,  5,  4,  4,  4,  4,  4,  4,  4,  4,  4,  4,  4,  4,  4,  5,  5,  5 ], [ 3, 3,  3,  3,  3,  3,  3,  3,  2,  2,  2,  2,  1,  1,  1,  1,  1,  1,  2,  2,  2,  3,  3,  3 ], [ 3, 3,  3,  3,  3,  3,  3,  3,  2,  2,  2,  2,  1,  1,  1,  1,  1,  1,  2,  2,  2,  3,  3,  3 ], [ 3, 3,  3,  3,  3,  3,  3,  3,  2,  2,  2,  2,  1,  1,  1,  1,  1,  1,  2,  2,  2,  3,  3,  3 ], [ 3, 3,  3,  3,  3,  3,  3,  3,  2,  2,  2,  2,  1,  1,  1,  1,  1,  1,  2,  2,  2,  3,  3,  3 ], [ 6, 6,  6,  6,  6,  6,  5,  5,  4,  4,  4,  4,  4,  4,  4,  4,  4,  4,  4,  4,  4,  5,  5,  5 ], [ 6, 6,  6,  6,  6,  6,  5,  5,  4,  4,  4,  4,  4,  4,  4,  4,  4,  4,  4,  4,  4,  5,  5,  5 ], [ 6, 6,  6,  6,  6,  6,  5,  5,  4,  4,  4,  4,  4,  4,  4,  4,  4,  4,  4,  4,  4,  5,  5,  5 ] ]</t>
  </si>
  <si>
    <t xml:space="preserve">dispatch_sched_weekend </t>
  </si>
  <si>
    <t xml:space="preserve"> [ [ 6,  6,  6,  6,  6,  6,  5,  5,  5,  5,  5,  5,  5,  5,  5,  5,  5,  5,  5,  5,  5,  5,  5,  5 ], [ 6, 6,  6,  6,  6,  6,  5,  5,  5,  5,  5,  5,  5,  5,  5,  5,  5,  5,  5,  5,  5,  5,  5,  5 ], [ 6, 6,  6,  6,  6,  6,  5,  5,  5,  5,  5,  5,  5,  5,  5,  5,  5,  5,  5,  5,  5,  5,  5,  5 ], [ 6, 6,  6,  6,  6,  6,  5,  5,  5,  5,  5,  5,  5,  5,  5,  5,  5,  5,  5,  5,  5,  5,  5,  5 ], [ 6, 6,  6,  6,  6,  6,  5,  5,  5,  5,  5,  5,  5,  5,  5,  5,  5,  5,  5,  5,  5,  5,  5,  5 ], [ 3, 3,  3,  3,  3,  3,  3,  3,  3,  3,  3,  3,  3,  3,  3,  3,  3,  3,  3,  3,  3,  3,  3,  3 ], [ 3, 3,  3,  3,  3,  3,  3,  3,  3,  3,  3,  3,  3,  3,  3,  3,  3,  3,  3,  3,  3,  3,  3,  3 ], [ 3, 3,  3,  3,  3,  3,  3,  3,  3,  3,  3,  3,  3,  3,  3,  3,  3,  3,  3,  3,  3,  3,  3,  3 ], [ 3, 3,  3,  3,  3,  3,  3,  3,  3,  3,  3,  3,  3,  3,  3,  3,  3,  3,  3,  3,  3,  3,  3,  3 ], [ 6, 6,  6,  6,  6,  6,  5,  5,  5,  5,  5,  5,  5,  5,  5,  5,  5,  5,  5,  5,  5,  5,  5,  5 ], [ 6, 6,  6,  6,  6,  6,  5,  5,  5,  5,  5,  5,  5,  5,  5,  5,  5,  5,  5,  5,  5,  5,  5,  5 ], [ 6, 6,  6,  6,  6,  6,  5,  5,  5,  5,  5,  5,  5,  5,  5,  5,  5,  5,  5,  5,  5,  5,  5,  5 ] ]</t>
  </si>
  <si>
    <t xml:space="preserve">dnifc </t>
  </si>
  <si>
    <t xml:space="preserve">dp_b </t>
  </si>
  <si>
    <t xml:space="preserve">dp_rh </t>
  </si>
  <si>
    <t xml:space="preserve">dp_sh </t>
  </si>
  <si>
    <t xml:space="preserve">dscr </t>
  </si>
  <si>
    <t xml:space="preserve">dscr_reserve_months </t>
  </si>
  <si>
    <t xml:space="preserve">dT_cw_ref </t>
  </si>
  <si>
    <t xml:space="preserve">e_startup </t>
  </si>
  <si>
    <t xml:space="preserve">EPSILON_4 </t>
  </si>
  <si>
    <t xml:space="preserve"> [ [ 0.86000001430511475,  0.86000001430511475,  1,  0 ], [ 0.86000001430511475, 0.86000001430511475,  1,  0 ] ]</t>
  </si>
  <si>
    <t xml:space="preserve">equip_reserve_depr_fed </t>
  </si>
  <si>
    <t xml:space="preserve">equip_reserve_depr_sta </t>
  </si>
  <si>
    <t xml:space="preserve">equip1_reserve_cost </t>
  </si>
  <si>
    <t xml:space="preserve">equip1_reserve_freq </t>
  </si>
  <si>
    <t xml:space="preserve">equip2_reserve_cost </t>
  </si>
  <si>
    <t xml:space="preserve">equip2_reserve_freq </t>
  </si>
  <si>
    <t xml:space="preserve">equip3_reserve_cost </t>
  </si>
  <si>
    <t xml:space="preserve">equip3_reserve_freq </t>
  </si>
  <si>
    <t xml:space="preserve">error </t>
  </si>
  <si>
    <t xml:space="preserve">eta_pump </t>
  </si>
  <si>
    <t xml:space="preserve">eta_ref </t>
  </si>
  <si>
    <t xml:space="preserve">f_recSU </t>
  </si>
  <si>
    <t xml:space="preserve">F_wc </t>
  </si>
  <si>
    <t xml:space="preserve"> [ 0, 0, 0, 0, 0, 0, 0, 0, 0 ]</t>
  </si>
  <si>
    <t xml:space="preserve">federal_tax_rate </t>
  </si>
  <si>
    <t xml:space="preserve"> [ 21 ]</t>
  </si>
  <si>
    <t xml:space="preserve">ffrac </t>
  </si>
  <si>
    <t xml:space="preserve">file_name </t>
  </si>
  <si>
    <t xml:space="preserve"> D:/Drive/Thesis/SimulationModel/tmy_era_palomares.epw</t>
  </si>
  <si>
    <t xml:space="preserve">flip_target_percent </t>
  </si>
  <si>
    <t xml:space="preserve">flip_target_year </t>
  </si>
  <si>
    <t xml:space="preserve">Flow_type </t>
  </si>
  <si>
    <t xml:space="preserve">fossil_mode </t>
  </si>
  <si>
    <t xml:space="preserve">fP_boil_to_sh </t>
  </si>
  <si>
    <t xml:space="preserve">fP_hdr_c </t>
  </si>
  <si>
    <t xml:space="preserve">fP_hdr_h </t>
  </si>
  <si>
    <t xml:space="preserve">fP_sf_boil </t>
  </si>
  <si>
    <t xml:space="preserve">fP_sf_sh </t>
  </si>
  <si>
    <t xml:space="preserve">GeomEffects </t>
  </si>
  <si>
    <t xml:space="preserve"> [ [ 0.72399997711181641 ], [0.72399997711181641 ] ]</t>
  </si>
  <si>
    <t xml:space="preserve">GlazingIntactIn </t>
  </si>
  <si>
    <t xml:space="preserve"> [ [ 1,  1,  0,  1 ], [ 1, 1,  0,  1 ] ]</t>
  </si>
  <si>
    <t xml:space="preserve">HCE_FieldFrac </t>
  </si>
  <si>
    <t xml:space="preserve"> [ [ 0.98500001430511475,  0.0099999997764825821,  0.004999999888241291,  0 ], [ 0.98500001430511475, 0.0099999997764825821,  0.004999999888241291,  0 ] ]</t>
  </si>
  <si>
    <t xml:space="preserve">HL_dT </t>
  </si>
  <si>
    <t xml:space="preserve"> [ [ 0,  0.67199999094009399,  0.0025559999048709869,  0,  0 ], [ 0, 0.67199999094009399,  0.0025559999048709869,  0,  0 ] ]</t>
  </si>
  <si>
    <t xml:space="preserve">HL_W </t>
  </si>
  <si>
    <t xml:space="preserve"> [ [ 1,  0,  0,  0,  0 ], [ 1, 0,  0,  0,  0 ] ]</t>
  </si>
  <si>
    <t xml:space="preserve">HLCharType </t>
  </si>
  <si>
    <t xml:space="preserve"> [ [ 1 ],[ 2 ] ]</t>
  </si>
  <si>
    <t xml:space="preserve">I_bn </t>
  </si>
  <si>
    <t xml:space="preserve">I_bn_des </t>
  </si>
  <si>
    <t xml:space="preserve">IAM_L </t>
  </si>
  <si>
    <t xml:space="preserve"> [ [ 1.0031000375747681,  -0.22589999437332153,  0.53680002689361572,  -1.6433999538421631,  0.72219997644424438 ], [ 1.0031000375747681, -0.22589999437332153,  0.53680002689361572,  -1.6433999538421631,  0.72219997644424438 ] ]</t>
  </si>
  <si>
    <t xml:space="preserve">IAM_T </t>
  </si>
  <si>
    <t xml:space="preserve"> [ [ 0.98960000276565552,  0.043999999761581421,  -0.072099998593330383,  -0.23270000517368317,  0 ], [ 0.98960000276565552, 0.043999999761581421,  -0.072099998593330383,  -0.23270000517368317,  0 ] ]</t>
  </si>
  <si>
    <t xml:space="preserve">ibi_fed_amount </t>
  </si>
  <si>
    <t xml:space="preserve">ibi_fed_amount_deprbas_fed </t>
  </si>
  <si>
    <t xml:space="preserve">ibi_fed_amount_deprbas_sta </t>
  </si>
  <si>
    <t xml:space="preserve">ibi_fed_amount_tax_fed </t>
  </si>
  <si>
    <t xml:space="preserve">ibi_fed_amount_tax_sta </t>
  </si>
  <si>
    <t xml:space="preserve">ibi_fed_percent </t>
  </si>
  <si>
    <t xml:space="preserve">ibi_fed_percent_deprbas_fed </t>
  </si>
  <si>
    <t xml:space="preserve">ibi_fed_percent_deprbas_sta </t>
  </si>
  <si>
    <t xml:space="preserve">ibi_fed_percent_maxvalue </t>
  </si>
  <si>
    <t xml:space="preserve">ibi_fed_percent_tax_fed </t>
  </si>
  <si>
    <t xml:space="preserve">ibi_fed_percent_tax_sta </t>
  </si>
  <si>
    <t xml:space="preserve">ibi_oth_amount </t>
  </si>
  <si>
    <t xml:space="preserve">ibi_oth_amount_deprbas_fed </t>
  </si>
  <si>
    <t xml:space="preserve">ibi_oth_amount_deprbas_sta </t>
  </si>
  <si>
    <t xml:space="preserve">ibi_oth_amount_tax_fed </t>
  </si>
  <si>
    <t xml:space="preserve">ibi_oth_amount_tax_sta </t>
  </si>
  <si>
    <t xml:space="preserve">ibi_oth_percent </t>
  </si>
  <si>
    <t xml:space="preserve">ibi_oth_percent_deprbas_fed </t>
  </si>
  <si>
    <t xml:space="preserve">ibi_oth_percent_deprbas_sta </t>
  </si>
  <si>
    <t xml:space="preserve">ibi_oth_percent_maxvalue </t>
  </si>
  <si>
    <t xml:space="preserve">ibi_oth_percent_tax_fed </t>
  </si>
  <si>
    <t xml:space="preserve">ibi_oth_percent_tax_sta </t>
  </si>
  <si>
    <t xml:space="preserve">ibi_sta_amount </t>
  </si>
  <si>
    <t xml:space="preserve">ibi_sta_amount_deprbas_fed </t>
  </si>
  <si>
    <t xml:space="preserve">ibi_sta_amount_deprbas_sta </t>
  </si>
  <si>
    <t xml:space="preserve">ibi_sta_amount_tax_fed </t>
  </si>
  <si>
    <t xml:space="preserve">ibi_sta_amount_tax_sta </t>
  </si>
  <si>
    <t xml:space="preserve">ibi_sta_percent </t>
  </si>
  <si>
    <t xml:space="preserve">ibi_sta_percent_deprbas_fed </t>
  </si>
  <si>
    <t xml:space="preserve">ibi_sta_percent_deprbas_sta </t>
  </si>
  <si>
    <t xml:space="preserve">ibi_sta_percent_maxvalue </t>
  </si>
  <si>
    <t xml:space="preserve">ibi_sta_percent_tax_fed </t>
  </si>
  <si>
    <t xml:space="preserve">ibi_sta_percent_tax_sta </t>
  </si>
  <si>
    <t xml:space="preserve">ibi_uti_amount </t>
  </si>
  <si>
    <t xml:space="preserve">ibi_uti_amount_deprbas_fed </t>
  </si>
  <si>
    <t xml:space="preserve">ibi_uti_amount_deprbas_sta </t>
  </si>
  <si>
    <t xml:space="preserve">ibi_uti_amount_tax_fed </t>
  </si>
  <si>
    <t xml:space="preserve">ibi_uti_amount_tax_sta </t>
  </si>
  <si>
    <t xml:space="preserve">ibi_uti_percent </t>
  </si>
  <si>
    <t xml:space="preserve">ibi_uti_percent_deprbas_fed </t>
  </si>
  <si>
    <t xml:space="preserve">ibi_uti_percent_deprbas_sta </t>
  </si>
  <si>
    <t xml:space="preserve">ibi_uti_percent_maxvalue </t>
  </si>
  <si>
    <t xml:space="preserve">ibi_uti_percent_tax_fed </t>
  </si>
  <si>
    <t xml:space="preserve">ibi_uti_percent_tax_sta </t>
  </si>
  <si>
    <t xml:space="preserve">inflation_rate </t>
  </si>
  <si>
    <t xml:space="preserve">insurance_rate </t>
  </si>
  <si>
    <t xml:space="preserve">is_multgeom </t>
  </si>
  <si>
    <t xml:space="preserve">is_oncethru </t>
  </si>
  <si>
    <t xml:space="preserve">is_sh </t>
  </si>
  <si>
    <t xml:space="preserve">itc_fed_amount </t>
  </si>
  <si>
    <t xml:space="preserve">itc_fed_amount_deprbas_fed </t>
  </si>
  <si>
    <t xml:space="preserve">itc_fed_amount_deprbas_sta </t>
  </si>
  <si>
    <t xml:space="preserve">itc_fed_percent </t>
  </si>
  <si>
    <t xml:space="preserve">itc_fed_percent_deprbas_fed </t>
  </si>
  <si>
    <t xml:space="preserve">itc_fed_percent_deprbas_sta </t>
  </si>
  <si>
    <t xml:space="preserve">itc_fed_percent_maxvalue </t>
  </si>
  <si>
    <t xml:space="preserve">itc_sta_amount </t>
  </si>
  <si>
    <t xml:space="preserve">itc_sta_amount_deprbas_fed </t>
  </si>
  <si>
    <t xml:space="preserve">itc_sta_amount_deprbas_sta </t>
  </si>
  <si>
    <t xml:space="preserve">itc_sta_percent </t>
  </si>
  <si>
    <t xml:space="preserve">itc_sta_percent_deprbas_fed </t>
  </si>
  <si>
    <t xml:space="preserve">itc_sta_percent_deprbas_sta </t>
  </si>
  <si>
    <t xml:space="preserve">itc_sta_percent_maxvalue </t>
  </si>
  <si>
    <t xml:space="preserve">L_col </t>
  </si>
  <si>
    <t xml:space="preserve"> [ [ 44.799999237060547 ],[44.799999237060547 ] ]</t>
  </si>
  <si>
    <t xml:space="preserve">latitude </t>
  </si>
  <si>
    <t xml:space="preserve">LHV_eff </t>
  </si>
  <si>
    <t xml:space="preserve">loan_moratorium </t>
  </si>
  <si>
    <t xml:space="preserve">m_dot_htf_ref </t>
  </si>
  <si>
    <t xml:space="preserve">m_dot_min </t>
  </si>
  <si>
    <t xml:space="preserve">m_dot_st </t>
  </si>
  <si>
    <t xml:space="preserve">m_pb_demand </t>
  </si>
  <si>
    <t xml:space="preserve">metric_0 </t>
  </si>
  <si>
    <t xml:space="preserve"> annual_energy</t>
  </si>
  <si>
    <t xml:space="preserve">metric_0_label </t>
  </si>
  <si>
    <t xml:space="preserve"> Annual energy (year 1)</t>
  </si>
  <si>
    <t xml:space="preserve">metric_1 </t>
  </si>
  <si>
    <t xml:space="preserve"> capacity_factor</t>
  </si>
  <si>
    <t xml:space="preserve">metric_1_label </t>
  </si>
  <si>
    <t xml:space="preserve"> Capacity factor (year 1)</t>
  </si>
  <si>
    <t xml:space="preserve">metric_10 </t>
  </si>
  <si>
    <t xml:space="preserve"> flip_actual_year</t>
  </si>
  <si>
    <t xml:space="preserve">metric_10_label </t>
  </si>
  <si>
    <t xml:space="preserve"> Year investor IRR acheived</t>
  </si>
  <si>
    <t xml:space="preserve">metric_11 </t>
  </si>
  <si>
    <t xml:space="preserve"> tax_investor_aftertax_irr</t>
  </si>
  <si>
    <t xml:space="preserve">metric_11_label </t>
  </si>
  <si>
    <t xml:space="preserve"> Investor IRR at end of project</t>
  </si>
  <si>
    <t xml:space="preserve">metric_12 </t>
  </si>
  <si>
    <t xml:space="preserve"> tax_investor_aftertax_npv</t>
  </si>
  <si>
    <t xml:space="preserve">metric_12_label </t>
  </si>
  <si>
    <t xml:space="preserve"> Investor NPV over project life</t>
  </si>
  <si>
    <t xml:space="preserve">metric_13 </t>
  </si>
  <si>
    <t xml:space="preserve"> sponsor_aftertax_irr</t>
  </si>
  <si>
    <t xml:space="preserve">metric_13_label </t>
  </si>
  <si>
    <t xml:space="preserve"> Developer IRR at end of project</t>
  </si>
  <si>
    <t xml:space="preserve">metric_14 </t>
  </si>
  <si>
    <t xml:space="preserve"> sponsor_aftertax_npv</t>
  </si>
  <si>
    <t xml:space="preserve">metric_14_label </t>
  </si>
  <si>
    <t xml:space="preserve"> Developer NPV over project life</t>
  </si>
  <si>
    <t xml:space="preserve">metric_15 </t>
  </si>
  <si>
    <t xml:space="preserve"> cost_installed</t>
  </si>
  <si>
    <t xml:space="preserve">metric_15_label </t>
  </si>
  <si>
    <t xml:space="preserve"> Net capital cost</t>
  </si>
  <si>
    <t xml:space="preserve">metric_16 </t>
  </si>
  <si>
    <t xml:space="preserve"> size_of_equity</t>
  </si>
  <si>
    <t xml:space="preserve">metric_16_label </t>
  </si>
  <si>
    <t xml:space="preserve"> Equity</t>
  </si>
  <si>
    <t xml:space="preserve">metric_17 </t>
  </si>
  <si>
    <t xml:space="preserve"> size_of_debt</t>
  </si>
  <si>
    <t xml:space="preserve">metric_17_label </t>
  </si>
  <si>
    <t xml:space="preserve"> Debt</t>
  </si>
  <si>
    <t xml:space="preserve">metric_18 </t>
  </si>
  <si>
    <t xml:space="preserve"> min_dscr</t>
  </si>
  <si>
    <t xml:space="preserve">metric_18_label </t>
  </si>
  <si>
    <t xml:space="preserve"> Minimum DSCR</t>
  </si>
  <si>
    <t xml:space="preserve">metric_2 </t>
  </si>
  <si>
    <t xml:space="preserve"> annual_total_water_use</t>
  </si>
  <si>
    <t xml:space="preserve">metric_2_label </t>
  </si>
  <si>
    <t xml:space="preserve"> Annual Water Usage</t>
  </si>
  <si>
    <t xml:space="preserve">metric_3 </t>
  </si>
  <si>
    <t xml:space="preserve"> ppa</t>
  </si>
  <si>
    <t xml:space="preserve">metric_3_label </t>
  </si>
  <si>
    <t xml:space="preserve"> PPA price (year 1)</t>
  </si>
  <si>
    <t xml:space="preserve">metric_4 </t>
  </si>
  <si>
    <t xml:space="preserve"> ppa_escalation</t>
  </si>
  <si>
    <t xml:space="preserve">metric_4_label </t>
  </si>
  <si>
    <t xml:space="preserve"> PPA price escalation</t>
  </si>
  <si>
    <t xml:space="preserve">metric_5 </t>
  </si>
  <si>
    <t xml:space="preserve"> lppa_nom</t>
  </si>
  <si>
    <t xml:space="preserve">metric_5_label </t>
  </si>
  <si>
    <t xml:space="preserve"> Levelized PPA price (nominal)</t>
  </si>
  <si>
    <t xml:space="preserve">metric_6 </t>
  </si>
  <si>
    <t xml:space="preserve"> lppa_real</t>
  </si>
  <si>
    <t xml:space="preserve">metric_6_label </t>
  </si>
  <si>
    <t xml:space="preserve"> Levelized PPA price (real)</t>
  </si>
  <si>
    <t xml:space="preserve">metric_7 </t>
  </si>
  <si>
    <t xml:space="preserve"> lcoe_nom</t>
  </si>
  <si>
    <t xml:space="preserve">metric_7_label </t>
  </si>
  <si>
    <t xml:space="preserve"> Levelized COE (nominal)</t>
  </si>
  <si>
    <t xml:space="preserve">metric_8 </t>
  </si>
  <si>
    <t xml:space="preserve"> lcoe_real</t>
  </si>
  <si>
    <t xml:space="preserve">metric_8_label </t>
  </si>
  <si>
    <t xml:space="preserve"> Levelized COE (real)</t>
  </si>
  <si>
    <t xml:space="preserve">metric_9 </t>
  </si>
  <si>
    <t xml:space="preserve"> flip_actual_irr</t>
  </si>
  <si>
    <t xml:space="preserve">metric_9_label </t>
  </si>
  <si>
    <t xml:space="preserve"> Investor IRR</t>
  </si>
  <si>
    <t xml:space="preserve">months_receivables_reserve </t>
  </si>
  <si>
    <t xml:space="preserve">months_working_reserve </t>
  </si>
  <si>
    <t xml:space="preserve">n_pl_inc </t>
  </si>
  <si>
    <t xml:space="preserve">nLoops </t>
  </si>
  <si>
    <t xml:space="preserve">nModBoil </t>
  </si>
  <si>
    <t xml:space="preserve">nModSH </t>
  </si>
  <si>
    <t xml:space="preserve">number_compute_modules </t>
  </si>
  <si>
    <t xml:space="preserve">number_metrics </t>
  </si>
  <si>
    <t xml:space="preserve">om_capacity </t>
  </si>
  <si>
    <t xml:space="preserve"> [ 55 ]</t>
  </si>
  <si>
    <t xml:space="preserve">om_capacity_escal </t>
  </si>
  <si>
    <t xml:space="preserve">om_fixed </t>
  </si>
  <si>
    <t xml:space="preserve">om_fixed_escal </t>
  </si>
  <si>
    <t xml:space="preserve">om_fuel_cost </t>
  </si>
  <si>
    <t xml:space="preserve">om_fuel_cost_escal </t>
  </si>
  <si>
    <t xml:space="preserve">om_production </t>
  </si>
  <si>
    <t xml:space="preserve"> [ 4 ]</t>
  </si>
  <si>
    <t xml:space="preserve">om_production_escal </t>
  </si>
  <si>
    <t xml:space="preserve">OptCharType </t>
  </si>
  <si>
    <t xml:space="preserve">P_a </t>
  </si>
  <si>
    <t xml:space="preserve"> [ [ 9.9999997473787516e-05,  750,  750,  0 ], [ 9.9999997473787516e-05, 750,  750,  0 ] ]</t>
  </si>
  <si>
    <t xml:space="preserve">P_amb </t>
  </si>
  <si>
    <t xml:space="preserve">P_amb_pwb </t>
  </si>
  <si>
    <t xml:space="preserve">P_boil_des </t>
  </si>
  <si>
    <t xml:space="preserve">P_cond_min </t>
  </si>
  <si>
    <t xml:space="preserve">P_cond_ratio </t>
  </si>
  <si>
    <t xml:space="preserve">P_rh_ref </t>
  </si>
  <si>
    <t xml:space="preserve">P_turb_des </t>
  </si>
  <si>
    <t xml:space="preserve">payment_option </t>
  </si>
  <si>
    <t xml:space="preserve">pb_bd_frac </t>
  </si>
  <si>
    <t xml:space="preserve">PB_fixed_par </t>
  </si>
  <si>
    <t xml:space="preserve">PB_pump_coef </t>
  </si>
  <si>
    <t xml:space="preserve">pbi_fed_amount </t>
  </si>
  <si>
    <t xml:space="preserve">pbi_fed_escal </t>
  </si>
  <si>
    <t xml:space="preserve">pbi_fed_for_ds </t>
  </si>
  <si>
    <t xml:space="preserve">pbi_fed_tax_fed </t>
  </si>
  <si>
    <t xml:space="preserve">pbi_fed_tax_sta </t>
  </si>
  <si>
    <t xml:space="preserve">pbi_fed_term </t>
  </si>
  <si>
    <t xml:space="preserve">pbi_oth_amount </t>
  </si>
  <si>
    <t xml:space="preserve">pbi_oth_escal </t>
  </si>
  <si>
    <t xml:space="preserve">pbi_oth_for_ds </t>
  </si>
  <si>
    <t xml:space="preserve">pbi_oth_tax_fed </t>
  </si>
  <si>
    <t xml:space="preserve">pbi_oth_tax_sta </t>
  </si>
  <si>
    <t xml:space="preserve">pbi_oth_term </t>
  </si>
  <si>
    <t xml:space="preserve">pbi_sta_amount </t>
  </si>
  <si>
    <t xml:space="preserve">pbi_sta_escal </t>
  </si>
  <si>
    <t xml:space="preserve">pbi_sta_for_ds </t>
  </si>
  <si>
    <t xml:space="preserve">pbi_sta_tax_fed </t>
  </si>
  <si>
    <t xml:space="preserve">pbi_sta_tax_sta </t>
  </si>
  <si>
    <t xml:space="preserve">pbi_sta_term </t>
  </si>
  <si>
    <t xml:space="preserve">pbi_uti_amount </t>
  </si>
  <si>
    <t xml:space="preserve">pbi_uti_escal </t>
  </si>
  <si>
    <t xml:space="preserve">pbi_uti_for_ds </t>
  </si>
  <si>
    <t xml:space="preserve">pbi_uti_tax_fed </t>
  </si>
  <si>
    <t xml:space="preserve">pbi_uti_tax_sta </t>
  </si>
  <si>
    <t xml:space="preserve">pbi_uti_term </t>
  </si>
  <si>
    <t xml:space="preserve">pc_mode </t>
  </si>
  <si>
    <t xml:space="preserve">Pipe_hl_coef </t>
  </si>
  <si>
    <t xml:space="preserve">ppa_escalation </t>
  </si>
  <si>
    <t xml:space="preserve">ppa_multiplier_model </t>
  </si>
  <si>
    <t xml:space="preserve">ppa_price_input </t>
  </si>
  <si>
    <t xml:space="preserve">ppa_soln_mode </t>
  </si>
  <si>
    <t xml:space="preserve">prop_tax_assessed_decline </t>
  </si>
  <si>
    <t xml:space="preserve">prop_tax_cost_assessed_percent </t>
  </si>
  <si>
    <t xml:space="preserve">property_tax_rate </t>
  </si>
  <si>
    <t xml:space="preserve">ptc_fed_amount </t>
  </si>
  <si>
    <t xml:space="preserve">ptc_fed_escal </t>
  </si>
  <si>
    <t xml:space="preserve">ptc_fed_term </t>
  </si>
  <si>
    <t xml:space="preserve">ptc_sta_amount </t>
  </si>
  <si>
    <t xml:space="preserve">ptc_sta_escal </t>
  </si>
  <si>
    <t xml:space="preserve">ptc_sta_term </t>
  </si>
  <si>
    <t xml:space="preserve">q_max_aux </t>
  </si>
  <si>
    <t xml:space="preserve">q_pb_des </t>
  </si>
  <si>
    <t xml:space="preserve">q_sby_frac </t>
  </si>
  <si>
    <t xml:space="preserve">real_discount_rate </t>
  </si>
  <si>
    <t xml:space="preserve">relhum </t>
  </si>
  <si>
    <t xml:space="preserve">reserves_interest </t>
  </si>
  <si>
    <t xml:space="preserve">rh_frac_ref </t>
  </si>
  <si>
    <t xml:space="preserve">rho_mirror_clean </t>
  </si>
  <si>
    <t xml:space="preserve"> [ [ 0.93500000238418579 ],[ 0.93500000238418579 ] ]</t>
  </si>
  <si>
    <t xml:space="preserve">Rough </t>
  </si>
  <si>
    <t xml:space="preserve"> [ [ 4.5000000682193786e-05 ], [4.5000000682193786e-05 ] ]</t>
  </si>
  <si>
    <t xml:space="preserve">salvage_percentage </t>
  </si>
  <si>
    <t xml:space="preserve">SCA_drives_elec </t>
  </si>
  <si>
    <t xml:space="preserve">sh_eps_HCE1 </t>
  </si>
  <si>
    <t xml:space="preserve">sh_eps_HCE2 </t>
  </si>
  <si>
    <t xml:space="preserve">sh_eps_HCE3 </t>
  </si>
  <si>
    <t xml:space="preserve">sh_eps_HCE4 </t>
  </si>
  <si>
    <t xml:space="preserve">sh_OpticalTable </t>
  </si>
  <si>
    <t xml:space="preserve"> [ [ -180,  -160,  -140,  -120,  -100,  -80,  -60,  -40,  -20,  0,  20,  40,  60,  80,  100,  120,  140,  160,  180,  -999.9000244140625 ], [ 0, 1,  1,  1,  1,  1,  1,  1,  1,  1,  1,  1,  1,  1,  1,  1,  1,  1,  1,  1 ], [ 10, 0.98000001907348633,  0.97444498538970947,  0.97197598218917847,  0.97284698486328125,  0.97690999507904053,  0.97690999507904053,  0.97284698486328125,  0.97197598218917847,  0.97444498538970947,  0.98000001907348633,  0.97444498538970947,  0.97197598218917847,  0.97284698486328125,  0.97690999507904053,  0.97690999507904053,  0.97284698486328125,  0.97197598218917847,  0.97444498538970947,  0.98000001907348633 ], [ 20, 0.93000000715255737,  0.92297601699829102,  0.92892998456954956,  0.94600498676300049,  0.95401901006698608,  0.95401901006698608,  0.94600498676300049,  0.92892998456954956,  0.92297601699829102,  0.93000000715255737,  0.92297601699829102,  0.92892998456954956,  0.94600498676300049,  0.95401901006698608,  0.95401901006698608,  0.94600498676300049,  0.92892998456954956,  0.92297601699829102,  0.93000000715255737 ], [ 30, 0.8399999737739563,  0.83861798048019409,  0.87069100141525269,  0.9130210280418396,  0.94091099500656128,  0.94091099500656128,  0.9130210280418396,  0.87069100141525269,  0.83861798048019409,  0.8399999737739563,  0.83861798048019409,  0.87069100141525269,  0.9130210280418396,  0.94091099500656128,  0.94091099500656128,  0.9130210280418396,  0.87069100141525269,  0.83861798048019409,  0.8399999737739563 ], [ 40, 0.72000002861022949,  0.72994697093963623,  0.80368697643280029,  0.86696100234985352,  0.90003901720046997,  0.90003901720046997,  0.86696100234985352,  0.80368697643280029,  0.72994697093963623,  0.72000002861022949,  0.72994697093963623,  0.80368697643280029,  0.86696100234985352,  0.90003901720046997,  0.90003901720046997,  0.86696100234985352,  0.80368697643280029,  0.72994697093963623,  0.72000002861022949 ], [ 50, 0.55000001192092896,  0.59125500917434692,  0.70745402574539185,  0.79350900650024414,  0.83955997228622437,  0.83955997228622437,  0.79350900650024414,  0.70745402574539185,  0.59125500917434692,  0.55000001192092896,  0.59125500917434692,  0.70745402574539185,  0.79350900650024414,  0.83955997228622437,  0.83955997228622437,  0.79350900650024414,  0.70745402574539185,  0.59125500917434692,  0.55000001192092896 ], [ 60, 0.34000000357627869,  0.43217799067497253,  0.59747797250747681,  0.66400599479675293,  0.69351100921630859,  0.69351100921630859,  0.66400599479675293,  0.59747797250747681,  0.43217799067497253,  0.34000000357627869,  0.43217799067497253,  0.59747797250747681,  0.66400599479675293,  0.69351100921630859,  0.69351100921630859,  0.66400599479675293,  0.59747797250747681,  0.43217799067497253,  0.34000000357627869 ], [ 70, 0.12999999523162842,  0.26525399088859558,  0.42558598518371582,  0.46449598670005798,  0.4771060049533844,  0.4771060049533844,  0.46449598670005798,  0.42558598518371582,  0.26525399088859558,  0.12999999523162842,  0.26525399088859558,  0.42558598518371582,  0.46449598670005798,  0.4771060049533844,  0.4771060049533844,  0.46449598670005798,  0.42558598518371582,  0.26525399088859558,  0.12999999523162842 ], [ 80, 0.0099999997764825821,  0.11369399726390839,  0.20891000330448151,  0.23325499892234802,  0.23882800340652466,  0.23882800340652466,  0.23325499892234802,  0.20891000330448151,  0.11369399726390839,  0.0099999997764825821,  0.11369399726390839,  0.20891000330448151,  0.23325499892234802,  0.23882800340652466,  0.23882800340652466,  0.23325499892234802,  0.20891000330448151,  0.11369399726390839,  0.0099999997764825821 ] ]</t>
  </si>
  <si>
    <t xml:space="preserve">Shadowing </t>
  </si>
  <si>
    <t xml:space="preserve"> [ [ 0.95999997854232788,  0.95999997854232788,  0.95999997854232788,  0 ], [ 0.95999997854232788, 0.95999997854232788,  0.95999997854232788,  0 ] ]</t>
  </si>
  <si>
    <t xml:space="preserve">shift </t>
  </si>
  <si>
    <t xml:space="preserve">SolarAz_init </t>
  </si>
  <si>
    <t xml:space="preserve">solarm </t>
  </si>
  <si>
    <t xml:space="preserve">SolarZen </t>
  </si>
  <si>
    <t xml:space="preserve">standby_control </t>
  </si>
  <si>
    <t xml:space="preserve">startup_frac </t>
  </si>
  <si>
    <t xml:space="preserve">startup_time </t>
  </si>
  <si>
    <t xml:space="preserve">state_tax_rate </t>
  </si>
  <si>
    <t xml:space="preserve"> [ 7 ]</t>
  </si>
  <si>
    <t xml:space="preserve">system_capacity </t>
  </si>
  <si>
    <t xml:space="preserve">system_use_lifetime_output </t>
  </si>
  <si>
    <t xml:space="preserve">system_use_recapitalization </t>
  </si>
  <si>
    <t xml:space="preserve">T_amb_des </t>
  </si>
  <si>
    <t xml:space="preserve">T_amb_des_sf </t>
  </si>
  <si>
    <t xml:space="preserve">T_approach </t>
  </si>
  <si>
    <t xml:space="preserve">T_cold_ref </t>
  </si>
  <si>
    <t xml:space="preserve">T_db </t>
  </si>
  <si>
    <t xml:space="preserve">T_db_pwb </t>
  </si>
  <si>
    <t xml:space="preserve">T_dp </t>
  </si>
  <si>
    <t xml:space="preserve">T_fp </t>
  </si>
  <si>
    <t xml:space="preserve">T_hot </t>
  </si>
  <si>
    <t xml:space="preserve">T_ITD_des </t>
  </si>
  <si>
    <t xml:space="preserve">T_pb_out_init </t>
  </si>
  <si>
    <t xml:space="preserve">t_sby </t>
  </si>
  <si>
    <t xml:space="preserve">T_wb </t>
  </si>
  <si>
    <t xml:space="preserve">Tau_envelope </t>
  </si>
  <si>
    <t xml:space="preserve"> [ [ 0.96299999952316284,  0.96299999952316284,  1,  0 ], [ 0.96299999952316284, 0.96299999952316284,  1,  0 ] ]</t>
  </si>
  <si>
    <t xml:space="preserve">tax_investor_equity_percent </t>
  </si>
  <si>
    <t xml:space="preserve">tax_investor_postflip_cash_percent </t>
  </si>
  <si>
    <t xml:space="preserve">tax_investor_postflip_tax_percent </t>
  </si>
  <si>
    <t xml:space="preserve">tax_investor_preflip_cash_percent </t>
  </si>
  <si>
    <t xml:space="preserve">tax_investor_preflip_tax_percent </t>
  </si>
  <si>
    <t xml:space="preserve">term_int_rate </t>
  </si>
  <si>
    <t xml:space="preserve">term_tenor </t>
  </si>
  <si>
    <t xml:space="preserve">tes_hours </t>
  </si>
  <si>
    <t xml:space="preserve">theta_dep </t>
  </si>
  <si>
    <t xml:space="preserve">theta_stow </t>
  </si>
  <si>
    <t xml:space="preserve">tilt </t>
  </si>
  <si>
    <t xml:space="preserve">total_installed_cost </t>
  </si>
  <si>
    <t xml:space="preserve">track_mode </t>
  </si>
  <si>
    <t xml:space="preserve">TrackingError </t>
  </si>
  <si>
    <t xml:space="preserve">V_wind </t>
  </si>
  <si>
    <t xml:space="preserve">V_wind_max </t>
  </si>
  <si>
    <t xml:space="preserve">weekday_schedule </t>
  </si>
  <si>
    <t xml:space="preserve">weekend_schedule </t>
  </si>
  <si>
    <t xml:space="preserve">x_b_des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</si>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</sst>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R816"/>
  <sheetViews>
    <sheetView topLeftCell="G1" workbookViewId="0">
      <pane ySplit="1" topLeftCell="A312" activePane="bottomLeft" state="frozen"/>
      <selection pane="bottomLeft" activeCell="A2" sqref="A2:P814"/>
    </sheetView>
  </sheetViews>
  <sheetFormatPr defaultColWidth="14.42578125" defaultRowHeight="15.75" customHeight="1" x14ac:dyDescent="0.2"/>
  <cols>
    <col min="2" max="2" width="14" customWidth="1"/>
    <col min="3" max="3" width="27.140625" customWidth="1"/>
    <col min="4" max="4" width="31.5703125" customWidth="1"/>
    <col min="5" max="5" width="37.5703125" bestFit="1" customWidth="1"/>
    <col min="6" max="6" width="74" bestFit="1" customWidth="1"/>
    <col min="7" max="7" width="27.42578125" customWidth="1"/>
    <col min="11" max="11" width="15.5703125" customWidth="1"/>
    <col min="12" max="12" width="27.42578125" customWidth="1"/>
    <col min="14" max="14" width="24" customWidth="1"/>
  </cols>
  <sheetData>
    <row r="1" spans="1:1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10</v>
      </c>
    </row>
    <row r="2" spans="1:18" ht="15.75" customHeight="1" x14ac:dyDescent="0.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G2" s="2" t="s">
        <v>20</v>
      </c>
      <c r="H2" s="2" t="s">
        <v>21</v>
      </c>
      <c r="I2" s="2" t="s">
        <v>22</v>
      </c>
      <c r="K2" t="str">
        <f t="shared" ref="K2:K4" si="0">CONCATENATE(", ",IF(B2="SSC_NUMBER",CONCATENATE(C2," = "),""))</f>
        <v xml:space="preserve">, analysis_period = </v>
      </c>
      <c r="L2" t="str">
        <f t="shared" ref="L2:L4" si="1">CONCATENATE("        :param ",C2," ",D2,": ",IF(E2&lt;&gt;"",CONCATENATE(" [",E2,"] "),""),"  Type: ",B2,IF(I2&lt;&gt;"",CONCATENATE("    Constraint: ",I2),""),IF(H2&lt;&gt;"",CONCATENATE("   Require: ",H2)))</f>
        <v xml:space="preserve">        :param analysis_period Analyis period:  [years]   Type: SSC_NUMBER    Constraint: INTEGER,MIN=0,MAX=50   Require: ?=30</v>
      </c>
      <c r="M2" s="2" t="s">
        <v>23</v>
      </c>
      <c r="N2" s="2" t="s">
        <v>24</v>
      </c>
      <c r="P2" s="2" t="s">
        <v>25</v>
      </c>
      <c r="R2" t="str">
        <f t="shared" ref="R2:R4" si="2">CONCATENATE("        self.ssc.data_set_number( self.data, b'",C2,"', ",C2," )")</f>
        <v xml:space="preserve">        self.ssc.data_set_number( self.data, b'analysis_period', analysis_period )</v>
      </c>
    </row>
    <row r="3" spans="1:18" ht="15.75" customHeight="1" x14ac:dyDescent="0.2">
      <c r="A3" s="2" t="s">
        <v>15</v>
      </c>
      <c r="B3" s="2" t="s">
        <v>26</v>
      </c>
      <c r="C3" s="2" t="s">
        <v>27</v>
      </c>
      <c r="D3" s="2" t="s">
        <v>28</v>
      </c>
      <c r="E3" s="2" t="s">
        <v>29</v>
      </c>
      <c r="G3" s="2" t="s">
        <v>20</v>
      </c>
      <c r="H3" s="2" t="s">
        <v>30</v>
      </c>
      <c r="K3" t="str">
        <f t="shared" si="0"/>
        <v xml:space="preserve">, </v>
      </c>
      <c r="L3" t="str">
        <f t="shared" si="1"/>
        <v xml:space="preserve">        :param federal_tax_rate Federal income tax rate:  [%]   Type: SSC_ARRAY   Require: *</v>
      </c>
      <c r="M3" s="2" t="s">
        <v>23</v>
      </c>
      <c r="N3" s="2" t="s">
        <v>31</v>
      </c>
      <c r="P3" s="2" t="s">
        <v>28</v>
      </c>
      <c r="Q3" s="2" t="s">
        <v>32</v>
      </c>
      <c r="R3" t="str">
        <f t="shared" si="2"/>
        <v xml:space="preserve">        self.ssc.data_set_number( self.data, b'federal_tax_rate', federal_tax_rate )</v>
      </c>
    </row>
    <row r="4" spans="1:18" ht="15.75" customHeight="1" x14ac:dyDescent="0.2">
      <c r="A4" s="2" t="s">
        <v>15</v>
      </c>
      <c r="B4" s="2" t="s">
        <v>26</v>
      </c>
      <c r="C4" s="2" t="s">
        <v>33</v>
      </c>
      <c r="D4" s="2" t="s">
        <v>34</v>
      </c>
      <c r="E4" s="2" t="s">
        <v>29</v>
      </c>
      <c r="G4" s="2" t="s">
        <v>20</v>
      </c>
      <c r="H4" s="2" t="s">
        <v>30</v>
      </c>
      <c r="K4" t="str">
        <f t="shared" si="0"/>
        <v xml:space="preserve">, </v>
      </c>
      <c r="L4" t="str">
        <f t="shared" si="1"/>
        <v xml:space="preserve">        :param state_tax_rate State income tax rate:  [%]   Type: SSC_ARRAY   Require: *</v>
      </c>
      <c r="M4" s="2" t="s">
        <v>23</v>
      </c>
      <c r="N4" s="2" t="s">
        <v>31</v>
      </c>
      <c r="P4" s="2" t="s">
        <v>34</v>
      </c>
      <c r="Q4" s="2" t="s">
        <v>32</v>
      </c>
      <c r="R4" t="str">
        <f t="shared" si="2"/>
        <v xml:space="preserve">        self.ssc.data_set_number( self.data, b'state_tax_rate', state_tax_rate )</v>
      </c>
    </row>
    <row r="5" spans="1:18" ht="15.75" hidden="1" customHeight="1" x14ac:dyDescent="0.2">
      <c r="A5" s="2" t="s">
        <v>35</v>
      </c>
      <c r="B5" s="2" t="s">
        <v>26</v>
      </c>
      <c r="C5" s="2" t="s">
        <v>36</v>
      </c>
      <c r="D5" s="2" t="s">
        <v>28</v>
      </c>
      <c r="E5" s="2" t="s">
        <v>37</v>
      </c>
      <c r="G5" s="2" t="s">
        <v>20</v>
      </c>
      <c r="H5" s="2" t="s">
        <v>30</v>
      </c>
      <c r="I5" s="2" t="s">
        <v>38</v>
      </c>
      <c r="K5" t="str">
        <f t="shared" ref="K5:K7" si="3">CONCATENATE(", ",IF(B5="SSC_NUMBER",C5,""))</f>
        <v xml:space="preserve">, </v>
      </c>
      <c r="L5" t="str">
        <f t="shared" ref="L5:L7" si="4">CONCATENATE(":param ",C5," ",D5,": ",IF(E5&lt;&gt;"",CONCATENATE(" [",E5,"] "),""),"  Type: ",B5,IF(I5&lt;&gt;"",CONCATENATE("    Constraint: ",I5),""),IF(H5&lt;&gt;"",CONCATENATE("   Require: ",H5)))</f>
        <v>:param cf_federal_tax_frac Federal income tax rate:  [frac]   Type: SSC_ARRAY    Constraint: LENGTH_EQUAL=cf_length   Require: *</v>
      </c>
      <c r="M5" s="2" t="s">
        <v>23</v>
      </c>
      <c r="N5" s="2" t="s">
        <v>31</v>
      </c>
      <c r="P5" s="2" t="s">
        <v>28</v>
      </c>
      <c r="Q5" s="2" t="s">
        <v>39</v>
      </c>
    </row>
    <row r="6" spans="1:18" ht="15.75" hidden="1" customHeight="1" x14ac:dyDescent="0.2">
      <c r="A6" s="2" t="s">
        <v>35</v>
      </c>
      <c r="B6" s="2" t="s">
        <v>26</v>
      </c>
      <c r="C6" s="2" t="s">
        <v>40</v>
      </c>
      <c r="D6" s="2" t="s">
        <v>34</v>
      </c>
      <c r="E6" s="2" t="s">
        <v>37</v>
      </c>
      <c r="G6" s="2" t="s">
        <v>20</v>
      </c>
      <c r="H6" s="2" t="s">
        <v>30</v>
      </c>
      <c r="I6" s="2" t="s">
        <v>38</v>
      </c>
      <c r="K6" t="str">
        <f t="shared" si="3"/>
        <v xml:space="preserve">, </v>
      </c>
      <c r="L6" t="str">
        <f t="shared" si="4"/>
        <v>:param cf_state_tax_frac State income tax rate:  [frac]   Type: SSC_ARRAY    Constraint: LENGTH_EQUAL=cf_length   Require: *</v>
      </c>
      <c r="M6" s="2" t="s">
        <v>23</v>
      </c>
      <c r="N6" s="2" t="s">
        <v>31</v>
      </c>
      <c r="P6" s="2" t="s">
        <v>34</v>
      </c>
      <c r="Q6" s="2" t="s">
        <v>39</v>
      </c>
    </row>
    <row r="7" spans="1:18" ht="15.75" hidden="1" customHeight="1" x14ac:dyDescent="0.2">
      <c r="A7" s="2" t="s">
        <v>35</v>
      </c>
      <c r="B7" s="2" t="s">
        <v>26</v>
      </c>
      <c r="C7" s="2" t="s">
        <v>41</v>
      </c>
      <c r="D7" s="2" t="s">
        <v>42</v>
      </c>
      <c r="E7" s="2" t="s">
        <v>37</v>
      </c>
      <c r="G7" s="2" t="s">
        <v>20</v>
      </c>
      <c r="H7" s="2" t="s">
        <v>30</v>
      </c>
      <c r="I7" s="2" t="s">
        <v>38</v>
      </c>
      <c r="K7" t="str">
        <f t="shared" si="3"/>
        <v xml:space="preserve">, </v>
      </c>
      <c r="L7" t="str">
        <f t="shared" si="4"/>
        <v>:param cf_effective_tax_frac Effective income tax rate:  [frac]   Type: SSC_ARRAY    Constraint: LENGTH_EQUAL=cf_length   Require: *</v>
      </c>
    </row>
    <row r="8" spans="1:18" ht="15.75" customHeight="1" x14ac:dyDescent="0.2">
      <c r="A8" s="2" t="s">
        <v>15</v>
      </c>
      <c r="B8" s="2" t="s">
        <v>16</v>
      </c>
      <c r="C8" s="2" t="s">
        <v>43</v>
      </c>
      <c r="D8" s="2" t="s">
        <v>44</v>
      </c>
      <c r="E8" s="2" t="s">
        <v>29</v>
      </c>
      <c r="G8" s="2" t="s">
        <v>20</v>
      </c>
      <c r="H8" s="2" t="s">
        <v>45</v>
      </c>
      <c r="I8" s="2" t="s">
        <v>46</v>
      </c>
      <c r="K8" t="str">
        <f t="shared" ref="K8:K142" si="5">CONCATENATE(", ",IF(B8="SSC_NUMBER",CONCATENATE(C8," = "),""))</f>
        <v xml:space="preserve">, property_tax_rate = </v>
      </c>
      <c r="L8" t="str">
        <f t="shared" ref="L8:L142" si="6">CONCATENATE("        :param ",C8," ",D8,": ",IF(E8&lt;&gt;"",CONCATENATE(" [",E8,"] "),""),"  Type: ",B8,IF(I8&lt;&gt;"",CONCATENATE("    Constraint: ",I8),""),IF(H8&lt;&gt;"",CONCATENATE("   Require: ",H8)))</f>
        <v xml:space="preserve">        :param property_tax_rate Property tax rate:  [%]   Type: SSC_NUMBER    Constraint: MIN=0,MAX=100   Require: ?=0.0</v>
      </c>
      <c r="M8" s="2" t="s">
        <v>23</v>
      </c>
      <c r="N8" s="2" t="s">
        <v>31</v>
      </c>
      <c r="O8" s="2" t="s">
        <v>47</v>
      </c>
      <c r="P8" s="2" t="s">
        <v>44</v>
      </c>
      <c r="R8" t="str">
        <f t="shared" ref="R8:R142" si="7">CONCATENATE("        self.ssc.data_set_number( self.data, b'",C8,"', ",C8," )")</f>
        <v xml:space="preserve">        self.ssc.data_set_number( self.data, b'property_tax_rate', property_tax_rate )</v>
      </c>
    </row>
    <row r="9" spans="1:18" ht="15.75" customHeight="1" x14ac:dyDescent="0.2">
      <c r="A9" s="2" t="s">
        <v>15</v>
      </c>
      <c r="B9" s="2" t="s">
        <v>16</v>
      </c>
      <c r="C9" s="2" t="s">
        <v>48</v>
      </c>
      <c r="D9" s="2" t="s">
        <v>49</v>
      </c>
      <c r="E9" s="2" t="s">
        <v>29</v>
      </c>
      <c r="G9" s="2" t="s">
        <v>20</v>
      </c>
      <c r="H9" s="2" t="s">
        <v>50</v>
      </c>
      <c r="I9" s="2" t="s">
        <v>46</v>
      </c>
      <c r="K9" t="str">
        <f t="shared" si="5"/>
        <v xml:space="preserve">, prop_tax_cost_assessed_percent = </v>
      </c>
      <c r="L9" t="str">
        <f t="shared" si="6"/>
        <v xml:space="preserve">        :param prop_tax_cost_assessed_percent Percent of pre-financing costs assessed:  [%]   Type: SSC_NUMBER    Constraint: MIN=0,MAX=100   Require: ?=95</v>
      </c>
      <c r="M9" s="2" t="s">
        <v>23</v>
      </c>
      <c r="N9" s="2" t="s">
        <v>31</v>
      </c>
      <c r="O9" s="2" t="s">
        <v>47</v>
      </c>
      <c r="P9" s="2" t="s">
        <v>51</v>
      </c>
      <c r="R9" t="str">
        <f t="shared" si="7"/>
        <v xml:space="preserve">        self.ssc.data_set_number( self.data, b'prop_tax_cost_assessed_percent', prop_tax_cost_assessed_percent )</v>
      </c>
    </row>
    <row r="10" spans="1:18" ht="15.75" customHeight="1" x14ac:dyDescent="0.2">
      <c r="A10" s="2" t="s">
        <v>15</v>
      </c>
      <c r="B10" s="2" t="s">
        <v>16</v>
      </c>
      <c r="C10" s="2" t="s">
        <v>52</v>
      </c>
      <c r="D10" s="2" t="s">
        <v>53</v>
      </c>
      <c r="E10" s="2" t="s">
        <v>29</v>
      </c>
      <c r="G10" s="2" t="s">
        <v>20</v>
      </c>
      <c r="H10" s="2" t="s">
        <v>54</v>
      </c>
      <c r="I10" s="2" t="s">
        <v>46</v>
      </c>
      <c r="K10" t="str">
        <f t="shared" si="5"/>
        <v xml:space="preserve">, prop_tax_assessed_decline = </v>
      </c>
      <c r="L10" t="str">
        <f t="shared" si="6"/>
        <v xml:space="preserve">        :param prop_tax_assessed_decline Assessed value annual decline:  [%]   Type: SSC_NUMBER    Constraint: MIN=0,MAX=100   Require: ?=5</v>
      </c>
      <c r="M10" s="2" t="s">
        <v>23</v>
      </c>
      <c r="N10" s="2" t="s">
        <v>31</v>
      </c>
      <c r="O10" s="2" t="s">
        <v>47</v>
      </c>
      <c r="P10" s="2" t="s">
        <v>55</v>
      </c>
      <c r="R10" t="str">
        <f t="shared" si="7"/>
        <v xml:space="preserve">        self.ssc.data_set_number( self.data, b'prop_tax_assessed_decline', prop_tax_assessed_decline )</v>
      </c>
    </row>
    <row r="11" spans="1:18" ht="15.75" customHeight="1" x14ac:dyDescent="0.2">
      <c r="A11" s="2" t="s">
        <v>15</v>
      </c>
      <c r="B11" s="2" t="s">
        <v>16</v>
      </c>
      <c r="C11" s="2" t="s">
        <v>56</v>
      </c>
      <c r="D11" s="2" t="s">
        <v>57</v>
      </c>
      <c r="E11" s="2" t="s">
        <v>29</v>
      </c>
      <c r="G11" s="2" t="s">
        <v>20</v>
      </c>
      <c r="H11" s="2" t="s">
        <v>30</v>
      </c>
      <c r="I11" s="2" t="s">
        <v>58</v>
      </c>
      <c r="K11" t="str">
        <f t="shared" si="5"/>
        <v xml:space="preserve">, real_discount_rate = </v>
      </c>
      <c r="L11" t="str">
        <f t="shared" si="6"/>
        <v xml:space="preserve">        :param real_discount_rate Real discount rate:  [%]   Type: SSC_NUMBER    Constraint: MIN=-99   Require: *</v>
      </c>
      <c r="M11" s="2" t="s">
        <v>23</v>
      </c>
      <c r="N11" s="2" t="s">
        <v>24</v>
      </c>
      <c r="O11" s="2" t="s">
        <v>57</v>
      </c>
      <c r="R11" t="str">
        <f t="shared" si="7"/>
        <v xml:space="preserve">        self.ssc.data_set_number( self.data, b'real_discount_rate', real_discount_rate )</v>
      </c>
    </row>
    <row r="12" spans="1:18" ht="15.75" customHeight="1" x14ac:dyDescent="0.2">
      <c r="A12" s="2" t="s">
        <v>15</v>
      </c>
      <c r="B12" s="2" t="s">
        <v>16</v>
      </c>
      <c r="C12" s="2" t="s">
        <v>59</v>
      </c>
      <c r="D12" s="2" t="s">
        <v>60</v>
      </c>
      <c r="E12" s="2" t="s">
        <v>29</v>
      </c>
      <c r="G12" s="2" t="s">
        <v>20</v>
      </c>
      <c r="H12" s="2" t="s">
        <v>30</v>
      </c>
      <c r="I12" s="2" t="s">
        <v>58</v>
      </c>
      <c r="K12" t="str">
        <f t="shared" si="5"/>
        <v xml:space="preserve">, inflation_rate = </v>
      </c>
      <c r="L12" t="str">
        <f t="shared" si="6"/>
        <v xml:space="preserve">        :param inflation_rate Inflation rate:  [%]   Type: SSC_NUMBER    Constraint: MIN=-99   Require: *</v>
      </c>
      <c r="M12" s="2" t="s">
        <v>23</v>
      </c>
      <c r="N12" s="2" t="s">
        <v>24</v>
      </c>
      <c r="P12" s="2" t="s">
        <v>60</v>
      </c>
      <c r="R12" t="str">
        <f t="shared" si="7"/>
        <v xml:space="preserve">        self.ssc.data_set_number( self.data, b'inflation_rate', inflation_rate )</v>
      </c>
    </row>
    <row r="13" spans="1:18" ht="15.75" customHeight="1" x14ac:dyDescent="0.2">
      <c r="A13" s="2" t="s">
        <v>15</v>
      </c>
      <c r="B13" s="2" t="s">
        <v>16</v>
      </c>
      <c r="C13" s="2" t="s">
        <v>61</v>
      </c>
      <c r="D13" s="2" t="s">
        <v>62</v>
      </c>
      <c r="E13" s="2" t="s">
        <v>29</v>
      </c>
      <c r="G13" s="2" t="s">
        <v>20</v>
      </c>
      <c r="H13" s="2" t="s">
        <v>45</v>
      </c>
      <c r="I13" s="2" t="s">
        <v>46</v>
      </c>
      <c r="K13" t="str">
        <f t="shared" si="5"/>
        <v xml:space="preserve">, insurance_rate = </v>
      </c>
      <c r="L13" t="str">
        <f t="shared" si="6"/>
        <v xml:space="preserve">        :param insurance_rate Insurance rate:  [%]   Type: SSC_NUMBER    Constraint: MIN=0,MAX=100   Require: ?=0.0</v>
      </c>
      <c r="M13" s="2" t="s">
        <v>23</v>
      </c>
      <c r="N13" s="2" t="s">
        <v>31</v>
      </c>
      <c r="P13" s="2" t="s">
        <v>63</v>
      </c>
      <c r="R13" t="str">
        <f t="shared" si="7"/>
        <v xml:space="preserve">        self.ssc.data_set_number( self.data, b'insurance_rate', insurance_rate )</v>
      </c>
    </row>
    <row r="14" spans="1:18" ht="15.75" customHeight="1" x14ac:dyDescent="0.2">
      <c r="A14" s="2" t="s">
        <v>15</v>
      </c>
      <c r="B14" s="2" t="s">
        <v>16</v>
      </c>
      <c r="C14" s="2" t="s">
        <v>64</v>
      </c>
      <c r="D14" s="2" t="s">
        <v>65</v>
      </c>
      <c r="E14" s="2" t="s">
        <v>66</v>
      </c>
      <c r="G14" s="2" t="s">
        <v>67</v>
      </c>
      <c r="H14" s="2" t="s">
        <v>30</v>
      </c>
      <c r="I14" s="2" t="s">
        <v>68</v>
      </c>
      <c r="K14" t="str">
        <f t="shared" si="5"/>
        <v xml:space="preserve">, system_capacity = </v>
      </c>
      <c r="L14" t="str">
        <f t="shared" si="6"/>
        <v xml:space="preserve">        :param system_capacity System nameplate capacity:  [kW]   Type: SSC_NUMBER    Constraint: POSITIVE   Require: *</v>
      </c>
      <c r="M14" s="2" t="s">
        <v>69</v>
      </c>
      <c r="N14" s="2" t="s">
        <v>70</v>
      </c>
      <c r="P14" s="2" t="s">
        <v>71</v>
      </c>
      <c r="Q14" s="2" t="s">
        <v>72</v>
      </c>
      <c r="R14" t="str">
        <f t="shared" si="7"/>
        <v xml:space="preserve">        self.ssc.data_set_number( self.data, b'system_capacity', system_capacity )</v>
      </c>
    </row>
    <row r="15" spans="1:18" ht="15.75" customHeight="1" x14ac:dyDescent="0.2">
      <c r="A15" s="2" t="s">
        <v>15</v>
      </c>
      <c r="B15" s="2" t="s">
        <v>16</v>
      </c>
      <c r="C15" s="2" t="s">
        <v>73</v>
      </c>
      <c r="D15" s="2" t="s">
        <v>74</v>
      </c>
      <c r="E15" s="2" t="s">
        <v>75</v>
      </c>
      <c r="G15" s="2" t="s">
        <v>67</v>
      </c>
      <c r="H15" s="2" t="s">
        <v>45</v>
      </c>
      <c r="I15" s="2" t="s">
        <v>76</v>
      </c>
      <c r="K15" t="str">
        <f t="shared" si="5"/>
        <v xml:space="preserve">, system_heat_rate = </v>
      </c>
      <c r="L15" t="str">
        <f t="shared" si="6"/>
        <v xml:space="preserve">        :param system_heat_rate System heat rate:  [MMBTus/MWh]   Type: SSC_NUMBER    Constraint: MIN=0   Require: ?=0.0</v>
      </c>
      <c r="Q15" s="2" t="s">
        <v>77</v>
      </c>
      <c r="R15" t="str">
        <f t="shared" si="7"/>
        <v xml:space="preserve">        self.ssc.data_set_number( self.data, b'system_heat_rate', system_heat_rate )</v>
      </c>
    </row>
    <row r="16" spans="1:18" ht="15.75" customHeight="1" x14ac:dyDescent="0.2">
      <c r="A16" s="2" t="s">
        <v>15</v>
      </c>
      <c r="B16" s="2" t="s">
        <v>26</v>
      </c>
      <c r="C16" s="2" t="s">
        <v>78</v>
      </c>
      <c r="D16" s="2" t="s">
        <v>79</v>
      </c>
      <c r="E16" s="2" t="s">
        <v>80</v>
      </c>
      <c r="G16" s="2" t="s">
        <v>81</v>
      </c>
      <c r="H16" s="2" t="s">
        <v>45</v>
      </c>
      <c r="K16" t="str">
        <f t="shared" si="5"/>
        <v xml:space="preserve">, </v>
      </c>
      <c r="L16" t="str">
        <f t="shared" si="6"/>
        <v xml:space="preserve">        :param om_fixed Fixed O&amp;M annual amount:  [$/year]   Type: SSC_ARRAY   Require: ?=0.0</v>
      </c>
      <c r="M16" s="2" t="s">
        <v>69</v>
      </c>
      <c r="N16" s="2" t="s">
        <v>82</v>
      </c>
      <c r="O16" s="2" t="s">
        <v>83</v>
      </c>
      <c r="P16" s="2" t="s">
        <v>84</v>
      </c>
      <c r="Q16" s="2" t="s">
        <v>32</v>
      </c>
      <c r="R16" t="str">
        <f t="shared" si="7"/>
        <v xml:space="preserve">        self.ssc.data_set_number( self.data, b'om_fixed', om_fixed )</v>
      </c>
    </row>
    <row r="17" spans="1:18" ht="15.75" customHeight="1" x14ac:dyDescent="0.2">
      <c r="A17" s="2" t="s">
        <v>15</v>
      </c>
      <c r="B17" s="2" t="s">
        <v>16</v>
      </c>
      <c r="C17" s="2" t="s">
        <v>85</v>
      </c>
      <c r="D17" s="2" t="s">
        <v>86</v>
      </c>
      <c r="E17" s="2" t="s">
        <v>87</v>
      </c>
      <c r="G17" s="2" t="s">
        <v>81</v>
      </c>
      <c r="H17" s="2" t="s">
        <v>45</v>
      </c>
      <c r="K17" t="str">
        <f t="shared" si="5"/>
        <v xml:space="preserve">, om_fixed_escal = </v>
      </c>
      <c r="L17" t="str">
        <f t="shared" si="6"/>
        <v xml:space="preserve">        :param om_fixed_escal Fixed O&amp;M escalation:  [%/year]   Type: SSC_NUMBER   Require: ?=0.0</v>
      </c>
      <c r="M17" s="2" t="s">
        <v>69</v>
      </c>
      <c r="N17" s="2" t="s">
        <v>82</v>
      </c>
      <c r="O17" s="2" t="s">
        <v>83</v>
      </c>
      <c r="P17" s="2" t="s">
        <v>88</v>
      </c>
      <c r="R17" t="str">
        <f t="shared" si="7"/>
        <v xml:space="preserve">        self.ssc.data_set_number( self.data, b'om_fixed_escal', om_fixed_escal )</v>
      </c>
    </row>
    <row r="18" spans="1:18" ht="15.75" customHeight="1" x14ac:dyDescent="0.2">
      <c r="A18" s="2" t="s">
        <v>15</v>
      </c>
      <c r="B18" s="2" t="s">
        <v>26</v>
      </c>
      <c r="C18" s="2" t="s">
        <v>89</v>
      </c>
      <c r="D18" s="2" t="s">
        <v>90</v>
      </c>
      <c r="E18" s="2" t="s">
        <v>91</v>
      </c>
      <c r="G18" s="2" t="s">
        <v>81</v>
      </c>
      <c r="H18" s="2" t="s">
        <v>45</v>
      </c>
      <c r="K18" t="str">
        <f t="shared" si="5"/>
        <v xml:space="preserve">, </v>
      </c>
      <c r="L18" t="str">
        <f t="shared" si="6"/>
        <v xml:space="preserve">        :param om_production Production-based O&amp;M amount:  [$/MWh]   Type: SSC_ARRAY   Require: ?=0.0</v>
      </c>
      <c r="M18" s="2" t="s">
        <v>69</v>
      </c>
      <c r="N18" s="2" t="s">
        <v>82</v>
      </c>
      <c r="O18" s="2" t="s">
        <v>92</v>
      </c>
      <c r="P18" s="2" t="s">
        <v>84</v>
      </c>
      <c r="R18" t="str">
        <f t="shared" si="7"/>
        <v xml:space="preserve">        self.ssc.data_set_number( self.data, b'om_production', om_production )</v>
      </c>
    </row>
    <row r="19" spans="1:18" ht="15.75" customHeight="1" x14ac:dyDescent="0.2">
      <c r="A19" s="2" t="s">
        <v>15</v>
      </c>
      <c r="B19" s="2" t="s">
        <v>16</v>
      </c>
      <c r="C19" s="2" t="s">
        <v>93</v>
      </c>
      <c r="D19" s="2" t="s">
        <v>94</v>
      </c>
      <c r="E19" s="2" t="s">
        <v>87</v>
      </c>
      <c r="G19" s="2" t="s">
        <v>81</v>
      </c>
      <c r="H19" s="2" t="s">
        <v>45</v>
      </c>
      <c r="K19" t="str">
        <f t="shared" si="5"/>
        <v xml:space="preserve">, om_production_escal = </v>
      </c>
      <c r="L19" t="str">
        <f t="shared" si="6"/>
        <v xml:space="preserve">        :param om_production_escal Production-based O&amp;M escalation:  [%/year]   Type: SSC_NUMBER   Require: ?=0.0</v>
      </c>
      <c r="M19" s="2" t="s">
        <v>69</v>
      </c>
      <c r="N19" s="2" t="s">
        <v>82</v>
      </c>
      <c r="O19" s="2" t="s">
        <v>92</v>
      </c>
      <c r="P19" s="2" t="s">
        <v>88</v>
      </c>
      <c r="R19" t="str">
        <f t="shared" si="7"/>
        <v xml:space="preserve">        self.ssc.data_set_number( self.data, b'om_production_escal', om_production_escal )</v>
      </c>
    </row>
    <row r="20" spans="1:18" ht="15.75" customHeight="1" x14ac:dyDescent="0.2">
      <c r="A20" s="2" t="s">
        <v>15</v>
      </c>
      <c r="B20" s="2" t="s">
        <v>26</v>
      </c>
      <c r="C20" s="2" t="s">
        <v>95</v>
      </c>
      <c r="D20" s="2" t="s">
        <v>96</v>
      </c>
      <c r="E20" s="2" t="s">
        <v>97</v>
      </c>
      <c r="G20" s="2" t="s">
        <v>81</v>
      </c>
      <c r="H20" s="2" t="s">
        <v>45</v>
      </c>
      <c r="K20" t="str">
        <f t="shared" si="5"/>
        <v xml:space="preserve">, </v>
      </c>
      <c r="L20" t="str">
        <f t="shared" si="6"/>
        <v xml:space="preserve">        :param om_capacity Capacity-based O&amp;M amount:  [$/kWcap]   Type: SSC_ARRAY   Require: ?=0.0</v>
      </c>
      <c r="M20" s="2" t="s">
        <v>69</v>
      </c>
      <c r="N20" s="2" t="s">
        <v>82</v>
      </c>
      <c r="O20" s="2" t="s">
        <v>98</v>
      </c>
      <c r="P20" s="2" t="s">
        <v>84</v>
      </c>
      <c r="R20" t="str">
        <f t="shared" si="7"/>
        <v xml:space="preserve">        self.ssc.data_set_number( self.data, b'om_capacity', om_capacity )</v>
      </c>
    </row>
    <row r="21" spans="1:18" ht="15.75" customHeight="1" x14ac:dyDescent="0.2">
      <c r="A21" s="2" t="s">
        <v>15</v>
      </c>
      <c r="B21" s="2" t="s">
        <v>16</v>
      </c>
      <c r="C21" s="2" t="s">
        <v>99</v>
      </c>
      <c r="D21" s="2" t="s">
        <v>100</v>
      </c>
      <c r="E21" s="2" t="s">
        <v>87</v>
      </c>
      <c r="G21" s="2" t="s">
        <v>81</v>
      </c>
      <c r="H21" s="2" t="s">
        <v>45</v>
      </c>
      <c r="K21" t="str">
        <f t="shared" si="5"/>
        <v xml:space="preserve">, om_capacity_escal = </v>
      </c>
      <c r="L21" t="str">
        <f t="shared" si="6"/>
        <v xml:space="preserve">        :param om_capacity_escal Capacity-based O&amp;M escalation:  [%/year]   Type: SSC_NUMBER   Require: ?=0.0</v>
      </c>
      <c r="M21" s="2" t="s">
        <v>69</v>
      </c>
      <c r="N21" s="2" t="s">
        <v>82</v>
      </c>
      <c r="O21" s="2" t="s">
        <v>98</v>
      </c>
      <c r="P21" s="2" t="s">
        <v>88</v>
      </c>
      <c r="R21" t="str">
        <f t="shared" si="7"/>
        <v xml:space="preserve">        self.ssc.data_set_number( self.data, b'om_capacity_escal', om_capacity_escal )</v>
      </c>
    </row>
    <row r="22" spans="1:18" ht="15.75" customHeight="1" x14ac:dyDescent="0.2">
      <c r="A22" s="2" t="s">
        <v>15</v>
      </c>
      <c r="B22" s="2" t="s">
        <v>26</v>
      </c>
      <c r="C22" s="2" t="s">
        <v>101</v>
      </c>
      <c r="D22" s="2" t="s">
        <v>102</v>
      </c>
      <c r="E22" s="2" t="s">
        <v>103</v>
      </c>
      <c r="G22" s="2" t="s">
        <v>81</v>
      </c>
      <c r="H22" s="2" t="s">
        <v>45</v>
      </c>
      <c r="K22" t="str">
        <f t="shared" si="5"/>
        <v xml:space="preserve">, </v>
      </c>
      <c r="L22" t="str">
        <f t="shared" si="6"/>
        <v xml:space="preserve">        :param om_fuel_cost Fuel cost:  [$/MMBtu]   Type: SSC_ARRAY   Require: ?=0.0</v>
      </c>
      <c r="M22" s="2" t="s">
        <v>69</v>
      </c>
      <c r="N22" s="2" t="s">
        <v>82</v>
      </c>
      <c r="O22" s="2" t="s">
        <v>104</v>
      </c>
      <c r="P22" s="2" t="s">
        <v>84</v>
      </c>
      <c r="R22" t="str">
        <f t="shared" si="7"/>
        <v xml:space="preserve">        self.ssc.data_set_number( self.data, b'om_fuel_cost', om_fuel_cost )</v>
      </c>
    </row>
    <row r="23" spans="1:18" ht="15.75" customHeight="1" x14ac:dyDescent="0.2">
      <c r="A23" s="2" t="s">
        <v>15</v>
      </c>
      <c r="B23" s="2" t="s">
        <v>16</v>
      </c>
      <c r="C23" s="2" t="s">
        <v>105</v>
      </c>
      <c r="D23" s="2" t="s">
        <v>106</v>
      </c>
      <c r="E23" s="2" t="s">
        <v>87</v>
      </c>
      <c r="G23" s="2" t="s">
        <v>81</v>
      </c>
      <c r="H23" s="2" t="s">
        <v>45</v>
      </c>
      <c r="K23" t="str">
        <f t="shared" si="5"/>
        <v xml:space="preserve">, om_fuel_cost_escal = </v>
      </c>
      <c r="L23" t="str">
        <f t="shared" si="6"/>
        <v xml:space="preserve">        :param om_fuel_cost_escal Fuel cost escalation:  [%/year]   Type: SSC_NUMBER   Require: ?=0.0</v>
      </c>
      <c r="M23" s="2" t="s">
        <v>69</v>
      </c>
      <c r="N23" s="2" t="s">
        <v>82</v>
      </c>
      <c r="O23" s="2" t="s">
        <v>104</v>
      </c>
      <c r="P23" s="2" t="s">
        <v>88</v>
      </c>
      <c r="R23" t="str">
        <f t="shared" si="7"/>
        <v xml:space="preserve">        self.ssc.data_set_number( self.data, b'om_fuel_cost_escal', om_fuel_cost_escal )</v>
      </c>
    </row>
    <row r="24" spans="1:18" ht="15.75" customHeight="1" x14ac:dyDescent="0.2">
      <c r="A24" s="2" t="s">
        <v>15</v>
      </c>
      <c r="B24" s="2" t="s">
        <v>16</v>
      </c>
      <c r="C24" s="2" t="s">
        <v>107</v>
      </c>
      <c r="D24" s="2" t="s">
        <v>108</v>
      </c>
      <c r="E24" s="2" t="s">
        <v>109</v>
      </c>
      <c r="G24" s="2" t="s">
        <v>81</v>
      </c>
      <c r="H24" s="2" t="s">
        <v>110</v>
      </c>
      <c r="I24" s="2" t="s">
        <v>76</v>
      </c>
      <c r="K24" t="str">
        <f t="shared" si="5"/>
        <v xml:space="preserve">, annual_fuel_usage = </v>
      </c>
      <c r="L24" t="str">
        <f t="shared" si="6"/>
        <v xml:space="preserve">        :param annual_fuel_usage Fuel usage:  [kWht]   Type: SSC_NUMBER    Constraint: MIN=0   Require: ?=0</v>
      </c>
      <c r="R24" t="str">
        <f t="shared" si="7"/>
        <v xml:space="preserve">        self.ssc.data_set_number( self.data, b'annual_fuel_usage', annual_fuel_usage )</v>
      </c>
    </row>
    <row r="25" spans="1:18" ht="15.75" customHeight="1" x14ac:dyDescent="0.2">
      <c r="A25" s="2" t="s">
        <v>15</v>
      </c>
      <c r="B25" s="2" t="s">
        <v>16</v>
      </c>
      <c r="C25" s="2" t="s">
        <v>111</v>
      </c>
      <c r="D25" s="2" t="s">
        <v>112</v>
      </c>
      <c r="E25" s="2" t="s">
        <v>113</v>
      </c>
      <c r="G25" s="2" t="s">
        <v>81</v>
      </c>
      <c r="H25" s="2" t="s">
        <v>45</v>
      </c>
      <c r="K25" t="str">
        <f t="shared" si="5"/>
        <v xml:space="preserve">, om_opt_fuel_1_usage = </v>
      </c>
      <c r="L25" t="str">
        <f t="shared" si="6"/>
        <v xml:space="preserve">        :param om_opt_fuel_1_usage Biomass feedstock usage:  [unit]   Type: SSC_NUMBER   Require: ?=0.0</v>
      </c>
      <c r="R25" t="str">
        <f t="shared" si="7"/>
        <v xml:space="preserve">        self.ssc.data_set_number( self.data, b'om_opt_fuel_1_usage', om_opt_fuel_1_usage )</v>
      </c>
    </row>
    <row r="26" spans="1:18" ht="15.75" customHeight="1" x14ac:dyDescent="0.2">
      <c r="A26" s="2" t="s">
        <v>15</v>
      </c>
      <c r="B26" s="2" t="s">
        <v>26</v>
      </c>
      <c r="C26" s="2" t="s">
        <v>114</v>
      </c>
      <c r="D26" s="2" t="s">
        <v>115</v>
      </c>
      <c r="E26" s="2" t="s">
        <v>116</v>
      </c>
      <c r="G26" s="2" t="s">
        <v>81</v>
      </c>
      <c r="H26" s="2" t="s">
        <v>45</v>
      </c>
      <c r="K26" t="str">
        <f t="shared" si="5"/>
        <v xml:space="preserve">, </v>
      </c>
      <c r="L26" t="str">
        <f t="shared" si="6"/>
        <v xml:space="preserve">        :param om_opt_fuel_1_cost Biomass feedstock cost:  [$/unit]   Type: SSC_ARRAY   Require: ?=0.0</v>
      </c>
      <c r="R26" t="str">
        <f t="shared" si="7"/>
        <v xml:space="preserve">        self.ssc.data_set_number( self.data, b'om_opt_fuel_1_cost', om_opt_fuel_1_cost )</v>
      </c>
    </row>
    <row r="27" spans="1:18" ht="15.75" customHeight="1" x14ac:dyDescent="0.2">
      <c r="A27" s="2" t="s">
        <v>15</v>
      </c>
      <c r="B27" s="2" t="s">
        <v>16</v>
      </c>
      <c r="C27" s="2" t="s">
        <v>117</v>
      </c>
      <c r="D27" s="2" t="s">
        <v>118</v>
      </c>
      <c r="E27" s="2" t="s">
        <v>87</v>
      </c>
      <c r="G27" s="2" t="s">
        <v>81</v>
      </c>
      <c r="H27" s="2" t="s">
        <v>45</v>
      </c>
      <c r="K27" t="str">
        <f t="shared" si="5"/>
        <v xml:space="preserve">, om_opt_fuel_1_cost_escal = </v>
      </c>
      <c r="L27" t="str">
        <f t="shared" si="6"/>
        <v xml:space="preserve">        :param om_opt_fuel_1_cost_escal Biomass feedstock cost escalation:  [%/year]   Type: SSC_NUMBER   Require: ?=0.0</v>
      </c>
      <c r="R27" t="str">
        <f t="shared" si="7"/>
        <v xml:space="preserve">        self.ssc.data_set_number( self.data, b'om_opt_fuel_1_cost_escal', om_opt_fuel_1_cost_escal )</v>
      </c>
    </row>
    <row r="28" spans="1:18" ht="15.75" customHeight="1" x14ac:dyDescent="0.2">
      <c r="A28" s="2" t="s">
        <v>15</v>
      </c>
      <c r="B28" s="2" t="s">
        <v>16</v>
      </c>
      <c r="C28" s="2" t="s">
        <v>119</v>
      </c>
      <c r="D28" s="2" t="s">
        <v>120</v>
      </c>
      <c r="E28" s="2" t="s">
        <v>113</v>
      </c>
      <c r="G28" s="2" t="s">
        <v>81</v>
      </c>
      <c r="H28" s="2" t="s">
        <v>45</v>
      </c>
      <c r="K28" t="str">
        <f t="shared" si="5"/>
        <v xml:space="preserve">, om_opt_fuel_2_usage = </v>
      </c>
      <c r="L28" t="str">
        <f t="shared" si="6"/>
        <v xml:space="preserve">        :param om_opt_fuel_2_usage Coal feedstock usage:  [unit]   Type: SSC_NUMBER   Require: ?=0.0</v>
      </c>
      <c r="R28" t="str">
        <f t="shared" si="7"/>
        <v xml:space="preserve">        self.ssc.data_set_number( self.data, b'om_opt_fuel_2_usage', om_opt_fuel_2_usage )</v>
      </c>
    </row>
    <row r="29" spans="1:18" ht="12.75" x14ac:dyDescent="0.2">
      <c r="A29" s="2" t="s">
        <v>15</v>
      </c>
      <c r="B29" s="2" t="s">
        <v>26</v>
      </c>
      <c r="C29" s="2" t="s">
        <v>121</v>
      </c>
      <c r="D29" s="2" t="s">
        <v>122</v>
      </c>
      <c r="E29" s="2" t="s">
        <v>116</v>
      </c>
      <c r="G29" s="2" t="s">
        <v>81</v>
      </c>
      <c r="H29" s="2" t="s">
        <v>45</v>
      </c>
      <c r="K29" t="str">
        <f t="shared" si="5"/>
        <v xml:space="preserve">, </v>
      </c>
      <c r="L29" t="str">
        <f t="shared" si="6"/>
        <v xml:space="preserve">        :param om_opt_fuel_2_cost Coal feedstock cost:  [$/unit]   Type: SSC_ARRAY   Require: ?=0.0</v>
      </c>
      <c r="R29" t="str">
        <f t="shared" si="7"/>
        <v xml:space="preserve">        self.ssc.data_set_number( self.data, b'om_opt_fuel_2_cost', om_opt_fuel_2_cost )</v>
      </c>
    </row>
    <row r="30" spans="1:18" ht="12.75" x14ac:dyDescent="0.2">
      <c r="A30" s="2" t="s">
        <v>15</v>
      </c>
      <c r="B30" s="2" t="s">
        <v>16</v>
      </c>
      <c r="C30" s="2" t="s">
        <v>123</v>
      </c>
      <c r="D30" s="2" t="s">
        <v>124</v>
      </c>
      <c r="E30" s="2" t="s">
        <v>87</v>
      </c>
      <c r="G30" s="2" t="s">
        <v>81</v>
      </c>
      <c r="H30" s="2" t="s">
        <v>45</v>
      </c>
      <c r="K30" t="str">
        <f t="shared" si="5"/>
        <v xml:space="preserve">, om_opt_fuel_2_cost_escal = </v>
      </c>
      <c r="L30" t="str">
        <f t="shared" si="6"/>
        <v xml:space="preserve">        :param om_opt_fuel_2_cost_escal Coal feedstock cost escalation:  [%/year]   Type: SSC_NUMBER   Require: ?=0.0</v>
      </c>
      <c r="R30" t="str">
        <f t="shared" si="7"/>
        <v xml:space="preserve">        self.ssc.data_set_number( self.data, b'om_opt_fuel_2_cost_escal', om_opt_fuel_2_cost_escal )</v>
      </c>
    </row>
    <row r="31" spans="1:18" ht="12.75" x14ac:dyDescent="0.2">
      <c r="A31" s="2" t="s">
        <v>15</v>
      </c>
      <c r="B31" s="2" t="s">
        <v>16</v>
      </c>
      <c r="C31" s="2" t="s">
        <v>125</v>
      </c>
      <c r="D31" s="2" t="s">
        <v>126</v>
      </c>
      <c r="E31" s="2" t="s">
        <v>127</v>
      </c>
      <c r="G31" s="2" t="s">
        <v>128</v>
      </c>
      <c r="H31" s="2" t="s">
        <v>110</v>
      </c>
      <c r="K31" t="str">
        <f t="shared" si="5"/>
        <v xml:space="preserve">, itc_fed_amount = </v>
      </c>
      <c r="L31" t="str">
        <f t="shared" si="6"/>
        <v xml:space="preserve">        :param itc_fed_amount Federal amount-based ITC amount:  [$]   Type: SSC_NUMBER   Require: ?=0</v>
      </c>
      <c r="M31" s="2" t="s">
        <v>129</v>
      </c>
      <c r="N31" s="2" t="s">
        <v>130</v>
      </c>
      <c r="O31" s="2" t="s">
        <v>131</v>
      </c>
      <c r="P31" s="2" t="s">
        <v>132</v>
      </c>
      <c r="R31" t="str">
        <f t="shared" si="7"/>
        <v xml:space="preserve">        self.ssc.data_set_number( self.data, b'itc_fed_amount', itc_fed_amount )</v>
      </c>
    </row>
    <row r="32" spans="1:18" ht="12.75" x14ac:dyDescent="0.2">
      <c r="A32" s="2" t="s">
        <v>15</v>
      </c>
      <c r="B32" s="2" t="s">
        <v>16</v>
      </c>
      <c r="C32" s="2" t="s">
        <v>133</v>
      </c>
      <c r="D32" s="2" t="s">
        <v>134</v>
      </c>
      <c r="E32" s="2" t="s">
        <v>135</v>
      </c>
      <c r="G32" s="2" t="s">
        <v>128</v>
      </c>
      <c r="H32" s="2" t="s">
        <v>136</v>
      </c>
      <c r="I32" s="2" t="s">
        <v>137</v>
      </c>
      <c r="K32" t="str">
        <f t="shared" si="5"/>
        <v xml:space="preserve">, itc_fed_amount_deprbas_fed = </v>
      </c>
      <c r="L32" t="str">
        <f t="shared" si="6"/>
        <v xml:space="preserve">        :param itc_fed_amount_deprbas_fed Federal amount-based ITC reduces federal depreciation basis:  [0/1]   Type: SSC_NUMBER    Constraint: BOOLEAN   Require: ?=1</v>
      </c>
      <c r="M32" s="2" t="s">
        <v>129</v>
      </c>
      <c r="N32" s="2" t="s">
        <v>130</v>
      </c>
      <c r="O32" s="2" t="s">
        <v>131</v>
      </c>
      <c r="P32" s="2" t="s">
        <v>131</v>
      </c>
      <c r="R32" t="str">
        <f t="shared" si="7"/>
        <v xml:space="preserve">        self.ssc.data_set_number( self.data, b'itc_fed_amount_deprbas_fed', itc_fed_amount_deprbas_fed )</v>
      </c>
    </row>
    <row r="33" spans="1:18" ht="12.75" x14ac:dyDescent="0.2">
      <c r="A33" s="2" t="s">
        <v>15</v>
      </c>
      <c r="B33" s="2" t="s">
        <v>16</v>
      </c>
      <c r="C33" s="2" t="s">
        <v>138</v>
      </c>
      <c r="D33" s="2" t="s">
        <v>139</v>
      </c>
      <c r="E33" s="2" t="s">
        <v>135</v>
      </c>
      <c r="G33" s="2" t="s">
        <v>128</v>
      </c>
      <c r="H33" s="2" t="s">
        <v>136</v>
      </c>
      <c r="I33" s="2" t="s">
        <v>137</v>
      </c>
      <c r="K33" t="str">
        <f t="shared" si="5"/>
        <v xml:space="preserve">, itc_fed_amount_deprbas_sta = </v>
      </c>
      <c r="L33" t="str">
        <f t="shared" si="6"/>
        <v xml:space="preserve">        :param itc_fed_amount_deprbas_sta Federal amount-based ITC reduces state depreciation basis:  [0/1]   Type: SSC_NUMBER    Constraint: BOOLEAN   Require: ?=1</v>
      </c>
      <c r="M33" s="2" t="s">
        <v>129</v>
      </c>
      <c r="N33" s="2" t="s">
        <v>130</v>
      </c>
      <c r="O33" s="2" t="s">
        <v>131</v>
      </c>
      <c r="P33" s="2" t="s">
        <v>140</v>
      </c>
      <c r="R33" t="str">
        <f t="shared" si="7"/>
        <v xml:space="preserve">        self.ssc.data_set_number( self.data, b'itc_fed_amount_deprbas_sta', itc_fed_amount_deprbas_sta )</v>
      </c>
    </row>
    <row r="34" spans="1:18" ht="12.75" x14ac:dyDescent="0.2">
      <c r="A34" s="2" t="s">
        <v>15</v>
      </c>
      <c r="B34" s="2" t="s">
        <v>16</v>
      </c>
      <c r="C34" s="2" t="s">
        <v>141</v>
      </c>
      <c r="D34" s="2" t="s">
        <v>142</v>
      </c>
      <c r="E34" s="2" t="s">
        <v>127</v>
      </c>
      <c r="G34" s="2" t="s">
        <v>128</v>
      </c>
      <c r="H34" s="2" t="s">
        <v>110</v>
      </c>
      <c r="K34" t="str">
        <f t="shared" si="5"/>
        <v xml:space="preserve">, itc_sta_amount = </v>
      </c>
      <c r="L34" t="str">
        <f t="shared" si="6"/>
        <v xml:space="preserve">        :param itc_sta_amount State amount-based ITC amount:  [$]   Type: SSC_NUMBER   Require: ?=0</v>
      </c>
      <c r="M34" s="2" t="s">
        <v>129</v>
      </c>
      <c r="N34" s="2" t="s">
        <v>130</v>
      </c>
      <c r="O34" s="2" t="s">
        <v>140</v>
      </c>
      <c r="P34" s="2" t="s">
        <v>132</v>
      </c>
      <c r="R34" t="str">
        <f t="shared" si="7"/>
        <v xml:space="preserve">        self.ssc.data_set_number( self.data, b'itc_sta_amount', itc_sta_amount )</v>
      </c>
    </row>
    <row r="35" spans="1:18" ht="12.75" x14ac:dyDescent="0.2">
      <c r="A35" s="2" t="s">
        <v>15</v>
      </c>
      <c r="B35" s="2" t="s">
        <v>16</v>
      </c>
      <c r="C35" s="2" t="s">
        <v>143</v>
      </c>
      <c r="D35" s="2" t="s">
        <v>144</v>
      </c>
      <c r="E35" s="2" t="s">
        <v>135</v>
      </c>
      <c r="G35" s="2" t="s">
        <v>128</v>
      </c>
      <c r="H35" s="2" t="s">
        <v>110</v>
      </c>
      <c r="I35" s="2" t="s">
        <v>137</v>
      </c>
      <c r="K35" t="str">
        <f t="shared" si="5"/>
        <v xml:space="preserve">, itc_sta_amount_deprbas_fed = </v>
      </c>
      <c r="L35" t="str">
        <f t="shared" si="6"/>
        <v xml:space="preserve">        :param itc_sta_amount_deprbas_fed State amount-based ITC reduces federal depreciation basis:  [0/1]   Type: SSC_NUMBER    Constraint: BOOLEAN   Require: ?=0</v>
      </c>
      <c r="M35" s="2" t="s">
        <v>129</v>
      </c>
      <c r="N35" s="2" t="s">
        <v>130</v>
      </c>
      <c r="O35" s="2" t="s">
        <v>140</v>
      </c>
      <c r="P35" s="2" t="s">
        <v>131</v>
      </c>
      <c r="R35" t="str">
        <f t="shared" si="7"/>
        <v xml:space="preserve">        self.ssc.data_set_number( self.data, b'itc_sta_amount_deprbas_fed', itc_sta_amount_deprbas_fed )</v>
      </c>
    </row>
    <row r="36" spans="1:18" ht="12.75" x14ac:dyDescent="0.2">
      <c r="A36" s="2" t="s">
        <v>15</v>
      </c>
      <c r="B36" s="2" t="s">
        <v>16</v>
      </c>
      <c r="C36" s="2" t="s">
        <v>145</v>
      </c>
      <c r="D36" s="2" t="s">
        <v>146</v>
      </c>
      <c r="E36" s="2" t="s">
        <v>135</v>
      </c>
      <c r="G36" s="2" t="s">
        <v>128</v>
      </c>
      <c r="H36" s="2" t="s">
        <v>110</v>
      </c>
      <c r="I36" s="2" t="s">
        <v>137</v>
      </c>
      <c r="K36" t="str">
        <f t="shared" si="5"/>
        <v xml:space="preserve">, itc_sta_amount_deprbas_sta = </v>
      </c>
      <c r="L36" t="str">
        <f t="shared" si="6"/>
        <v xml:space="preserve">        :param itc_sta_amount_deprbas_sta State amount-based ITC reduces state depreciation basis:  [0/1]   Type: SSC_NUMBER    Constraint: BOOLEAN   Require: ?=0</v>
      </c>
      <c r="M36" s="2" t="s">
        <v>129</v>
      </c>
      <c r="N36" s="2" t="s">
        <v>130</v>
      </c>
      <c r="O36" s="2" t="s">
        <v>140</v>
      </c>
      <c r="P36" s="2" t="s">
        <v>140</v>
      </c>
      <c r="R36" t="str">
        <f t="shared" si="7"/>
        <v xml:space="preserve">        self.ssc.data_set_number( self.data, b'itc_sta_amount_deprbas_sta', itc_sta_amount_deprbas_sta )</v>
      </c>
    </row>
    <row r="37" spans="1:18" ht="12.75" x14ac:dyDescent="0.2">
      <c r="A37" s="2" t="s">
        <v>15</v>
      </c>
      <c r="B37" s="2" t="s">
        <v>16</v>
      </c>
      <c r="C37" s="2" t="s">
        <v>147</v>
      </c>
      <c r="D37" s="2" t="s">
        <v>148</v>
      </c>
      <c r="E37" s="2" t="s">
        <v>29</v>
      </c>
      <c r="G37" s="2" t="s">
        <v>128</v>
      </c>
      <c r="H37" s="2" t="s">
        <v>110</v>
      </c>
      <c r="K37" t="str">
        <f t="shared" si="5"/>
        <v xml:space="preserve">, itc_fed_percent = </v>
      </c>
      <c r="L37" t="str">
        <f t="shared" si="6"/>
        <v xml:space="preserve">        :param itc_fed_percent Federal percentage-based ITC percent:  [%]   Type: SSC_NUMBER   Require: ?=0</v>
      </c>
      <c r="M37" s="2" t="s">
        <v>129</v>
      </c>
      <c r="N37" s="2" t="s">
        <v>130</v>
      </c>
      <c r="O37" s="2" t="s">
        <v>131</v>
      </c>
      <c r="P37" s="2" t="s">
        <v>149</v>
      </c>
      <c r="R37" t="str">
        <f t="shared" si="7"/>
        <v xml:space="preserve">        self.ssc.data_set_number( self.data, b'itc_fed_percent', itc_fed_percent )</v>
      </c>
    </row>
    <row r="38" spans="1:18" ht="12.75" x14ac:dyDescent="0.2">
      <c r="A38" s="2" t="s">
        <v>15</v>
      </c>
      <c r="B38" s="2" t="s">
        <v>16</v>
      </c>
      <c r="C38" s="2" t="s">
        <v>150</v>
      </c>
      <c r="D38" s="2" t="s">
        <v>151</v>
      </c>
      <c r="E38" s="2" t="s">
        <v>127</v>
      </c>
      <c r="G38" s="2" t="s">
        <v>128</v>
      </c>
      <c r="H38" s="2" t="s">
        <v>152</v>
      </c>
      <c r="K38" t="str">
        <f t="shared" si="5"/>
        <v xml:space="preserve">, itc_fed_percent_maxvalue = </v>
      </c>
      <c r="L38" t="str">
        <f t="shared" si="6"/>
        <v xml:space="preserve">        :param itc_fed_percent_maxvalue Federal percentage-based ITC maximum value:  [$]   Type: SSC_NUMBER   Require: ?=1e99</v>
      </c>
      <c r="M38" s="2" t="s">
        <v>129</v>
      </c>
      <c r="N38" s="2" t="s">
        <v>130</v>
      </c>
      <c r="O38" s="2" t="s">
        <v>131</v>
      </c>
      <c r="P38" s="2" t="s">
        <v>153</v>
      </c>
      <c r="R38" t="str">
        <f t="shared" si="7"/>
        <v xml:space="preserve">        self.ssc.data_set_number( self.data, b'itc_fed_percent_maxvalue', itc_fed_percent_maxvalue )</v>
      </c>
    </row>
    <row r="39" spans="1:18" ht="12.75" x14ac:dyDescent="0.2">
      <c r="A39" s="2" t="s">
        <v>15</v>
      </c>
      <c r="B39" s="2" t="s">
        <v>16</v>
      </c>
      <c r="C39" s="2" t="s">
        <v>154</v>
      </c>
      <c r="D39" s="2" t="s">
        <v>155</v>
      </c>
      <c r="E39" s="2" t="s">
        <v>135</v>
      </c>
      <c r="G39" s="2" t="s">
        <v>128</v>
      </c>
      <c r="H39" s="2" t="s">
        <v>136</v>
      </c>
      <c r="I39" s="2" t="s">
        <v>137</v>
      </c>
      <c r="K39" t="str">
        <f t="shared" si="5"/>
        <v xml:space="preserve">, itc_fed_percent_deprbas_fed = </v>
      </c>
      <c r="L39" t="str">
        <f t="shared" si="6"/>
        <v xml:space="preserve">        :param itc_fed_percent_deprbas_fed Federal percentage-based ITC reduces federal depreciation basis:  [0/1]   Type: SSC_NUMBER    Constraint: BOOLEAN   Require: ?=1</v>
      </c>
      <c r="M39" s="2" t="s">
        <v>129</v>
      </c>
      <c r="N39" s="2" t="s">
        <v>130</v>
      </c>
      <c r="O39" s="2" t="s">
        <v>131</v>
      </c>
      <c r="P39" s="2" t="s">
        <v>131</v>
      </c>
      <c r="R39" t="str">
        <f t="shared" si="7"/>
        <v xml:space="preserve">        self.ssc.data_set_number( self.data, b'itc_fed_percent_deprbas_fed', itc_fed_percent_deprbas_fed )</v>
      </c>
    </row>
    <row r="40" spans="1:18" ht="12.75" x14ac:dyDescent="0.2">
      <c r="A40" s="2" t="s">
        <v>15</v>
      </c>
      <c r="B40" s="2" t="s">
        <v>16</v>
      </c>
      <c r="C40" s="2" t="s">
        <v>156</v>
      </c>
      <c r="D40" s="2" t="s">
        <v>157</v>
      </c>
      <c r="E40" s="2" t="s">
        <v>135</v>
      </c>
      <c r="G40" s="2" t="s">
        <v>128</v>
      </c>
      <c r="H40" s="2" t="s">
        <v>136</v>
      </c>
      <c r="I40" s="2" t="s">
        <v>137</v>
      </c>
      <c r="K40" t="str">
        <f t="shared" si="5"/>
        <v xml:space="preserve">, itc_fed_percent_deprbas_sta = </v>
      </c>
      <c r="L40" t="str">
        <f t="shared" si="6"/>
        <v xml:space="preserve">        :param itc_fed_percent_deprbas_sta Federal percentage-based ITC reduces state depreciation basis:  [0/1]   Type: SSC_NUMBER    Constraint: BOOLEAN   Require: ?=1</v>
      </c>
      <c r="M40" s="2" t="s">
        <v>129</v>
      </c>
      <c r="N40" s="2" t="s">
        <v>130</v>
      </c>
      <c r="O40" s="2" t="s">
        <v>131</v>
      </c>
      <c r="P40" s="2" t="s">
        <v>140</v>
      </c>
      <c r="R40" t="str">
        <f t="shared" si="7"/>
        <v xml:space="preserve">        self.ssc.data_set_number( self.data, b'itc_fed_percent_deprbas_sta', itc_fed_percent_deprbas_sta )</v>
      </c>
    </row>
    <row r="41" spans="1:18" ht="12.75" x14ac:dyDescent="0.2">
      <c r="A41" s="2" t="s">
        <v>15</v>
      </c>
      <c r="B41" s="2" t="s">
        <v>16</v>
      </c>
      <c r="C41" s="2" t="s">
        <v>158</v>
      </c>
      <c r="D41" s="2" t="s">
        <v>159</v>
      </c>
      <c r="E41" s="2" t="s">
        <v>29</v>
      </c>
      <c r="G41" s="2" t="s">
        <v>128</v>
      </c>
      <c r="H41" s="2" t="s">
        <v>110</v>
      </c>
      <c r="K41" t="str">
        <f t="shared" si="5"/>
        <v xml:space="preserve">, itc_sta_percent = </v>
      </c>
      <c r="L41" t="str">
        <f t="shared" si="6"/>
        <v xml:space="preserve">        :param itc_sta_percent State percentage-based ITC percent:  [%]   Type: SSC_NUMBER   Require: ?=0</v>
      </c>
      <c r="M41" s="2" t="s">
        <v>129</v>
      </c>
      <c r="N41" s="2" t="s">
        <v>130</v>
      </c>
      <c r="O41" s="2" t="s">
        <v>140</v>
      </c>
      <c r="P41" s="2" t="s">
        <v>149</v>
      </c>
      <c r="R41" t="str">
        <f t="shared" si="7"/>
        <v xml:space="preserve">        self.ssc.data_set_number( self.data, b'itc_sta_percent', itc_sta_percent )</v>
      </c>
    </row>
    <row r="42" spans="1:18" ht="12.75" x14ac:dyDescent="0.2">
      <c r="A42" s="2" t="s">
        <v>15</v>
      </c>
      <c r="B42" s="2" t="s">
        <v>16</v>
      </c>
      <c r="C42" s="2" t="s">
        <v>160</v>
      </c>
      <c r="D42" s="2" t="s">
        <v>161</v>
      </c>
      <c r="E42" s="2" t="s">
        <v>127</v>
      </c>
      <c r="G42" s="2" t="s">
        <v>128</v>
      </c>
      <c r="H42" s="2" t="s">
        <v>152</v>
      </c>
      <c r="K42" t="str">
        <f t="shared" si="5"/>
        <v xml:space="preserve">, itc_sta_percent_maxvalue = </v>
      </c>
      <c r="L42" t="str">
        <f t="shared" si="6"/>
        <v xml:space="preserve">        :param itc_sta_percent_maxvalue State percentage-based ITC maximum Value:  [$]   Type: SSC_NUMBER   Require: ?=1e99</v>
      </c>
      <c r="M42" s="2" t="s">
        <v>129</v>
      </c>
      <c r="N42" s="2" t="s">
        <v>130</v>
      </c>
      <c r="O42" s="2" t="s">
        <v>140</v>
      </c>
      <c r="P42" s="2" t="s">
        <v>153</v>
      </c>
      <c r="R42" t="str">
        <f t="shared" si="7"/>
        <v xml:space="preserve">        self.ssc.data_set_number( self.data, b'itc_sta_percent_maxvalue', itc_sta_percent_maxvalue )</v>
      </c>
    </row>
    <row r="43" spans="1:18" ht="12.75" x14ac:dyDescent="0.2">
      <c r="A43" s="2" t="s">
        <v>15</v>
      </c>
      <c r="B43" s="2" t="s">
        <v>16</v>
      </c>
      <c r="C43" s="2" t="s">
        <v>162</v>
      </c>
      <c r="D43" s="2" t="s">
        <v>163</v>
      </c>
      <c r="E43" s="2" t="s">
        <v>135</v>
      </c>
      <c r="G43" s="2" t="s">
        <v>128</v>
      </c>
      <c r="H43" s="2" t="s">
        <v>110</v>
      </c>
      <c r="I43" s="2" t="s">
        <v>137</v>
      </c>
      <c r="K43" t="str">
        <f t="shared" si="5"/>
        <v xml:space="preserve">, itc_sta_percent_deprbas_fed = </v>
      </c>
      <c r="L43" t="str">
        <f t="shared" si="6"/>
        <v xml:space="preserve">        :param itc_sta_percent_deprbas_fed State percentage-based ITC reduces federal depreciation basis:  [0/1]   Type: SSC_NUMBER    Constraint: BOOLEAN   Require: ?=0</v>
      </c>
      <c r="M43" s="2" t="s">
        <v>129</v>
      </c>
      <c r="N43" s="2" t="s">
        <v>130</v>
      </c>
      <c r="O43" s="2" t="s">
        <v>140</v>
      </c>
      <c r="P43" s="2" t="s">
        <v>131</v>
      </c>
      <c r="R43" t="str">
        <f t="shared" si="7"/>
        <v xml:space="preserve">        self.ssc.data_set_number( self.data, b'itc_sta_percent_deprbas_fed', itc_sta_percent_deprbas_fed )</v>
      </c>
    </row>
    <row r="44" spans="1:18" ht="12.75" x14ac:dyDescent="0.2">
      <c r="A44" s="2" t="s">
        <v>15</v>
      </c>
      <c r="B44" s="2" t="s">
        <v>16</v>
      </c>
      <c r="C44" s="2" t="s">
        <v>164</v>
      </c>
      <c r="D44" s="2" t="s">
        <v>165</v>
      </c>
      <c r="E44" s="2" t="s">
        <v>135</v>
      </c>
      <c r="G44" s="2" t="s">
        <v>128</v>
      </c>
      <c r="H44" s="2" t="s">
        <v>110</v>
      </c>
      <c r="I44" s="2" t="s">
        <v>137</v>
      </c>
      <c r="K44" t="str">
        <f t="shared" si="5"/>
        <v xml:space="preserve">, itc_sta_percent_deprbas_sta = </v>
      </c>
      <c r="L44" t="str">
        <f t="shared" si="6"/>
        <v xml:space="preserve">        :param itc_sta_percent_deprbas_sta State percentage-based ITC reduces state depreciation basis:  [0/1]   Type: SSC_NUMBER    Constraint: BOOLEAN   Require: ?=0</v>
      </c>
      <c r="M44" s="2" t="s">
        <v>129</v>
      </c>
      <c r="N44" s="2" t="s">
        <v>130</v>
      </c>
      <c r="O44" s="2" t="s">
        <v>140</v>
      </c>
      <c r="P44" s="2" t="s">
        <v>140</v>
      </c>
      <c r="R44" t="str">
        <f t="shared" si="7"/>
        <v xml:space="preserve">        self.ssc.data_set_number( self.data, b'itc_sta_percent_deprbas_sta', itc_sta_percent_deprbas_sta )</v>
      </c>
    </row>
    <row r="45" spans="1:18" ht="12.75" x14ac:dyDescent="0.2">
      <c r="A45" s="2" t="s">
        <v>15</v>
      </c>
      <c r="B45" s="2" t="s">
        <v>26</v>
      </c>
      <c r="C45" s="2" t="s">
        <v>166</v>
      </c>
      <c r="D45" s="2" t="s">
        <v>167</v>
      </c>
      <c r="E45" s="2" t="s">
        <v>168</v>
      </c>
      <c r="G45" s="2" t="s">
        <v>128</v>
      </c>
      <c r="H45" s="2" t="s">
        <v>110</v>
      </c>
      <c r="K45" t="str">
        <f t="shared" si="5"/>
        <v xml:space="preserve">, </v>
      </c>
      <c r="L45" t="str">
        <f t="shared" si="6"/>
        <v xml:space="preserve">        :param ptc_fed_amount Federal PTC amount:  [$/kWh]   Type: SSC_ARRAY   Require: ?=0</v>
      </c>
      <c r="M45" s="2" t="s">
        <v>129</v>
      </c>
      <c r="N45" s="2" t="s">
        <v>169</v>
      </c>
      <c r="O45" s="2" t="s">
        <v>131</v>
      </c>
      <c r="P45" s="2" t="s">
        <v>170</v>
      </c>
      <c r="R45" t="str">
        <f t="shared" si="7"/>
        <v xml:space="preserve">        self.ssc.data_set_number( self.data, b'ptc_fed_amount', ptc_fed_amount )</v>
      </c>
    </row>
    <row r="46" spans="1:18" ht="12.75" x14ac:dyDescent="0.2">
      <c r="A46" s="2" t="s">
        <v>15</v>
      </c>
      <c r="B46" s="2" t="s">
        <v>16</v>
      </c>
      <c r="C46" s="2" t="s">
        <v>171</v>
      </c>
      <c r="D46" s="2" t="s">
        <v>172</v>
      </c>
      <c r="E46" s="2" t="s">
        <v>19</v>
      </c>
      <c r="G46" s="2" t="s">
        <v>128</v>
      </c>
      <c r="H46" s="2" t="s">
        <v>173</v>
      </c>
      <c r="K46" t="str">
        <f t="shared" si="5"/>
        <v xml:space="preserve">, ptc_fed_term = </v>
      </c>
      <c r="L46" t="str">
        <f t="shared" si="6"/>
        <v xml:space="preserve">        :param ptc_fed_term Federal PTC term:  [years]   Type: SSC_NUMBER   Require: ?=10</v>
      </c>
      <c r="M46" s="2" t="s">
        <v>129</v>
      </c>
      <c r="N46" s="2" t="s">
        <v>169</v>
      </c>
      <c r="O46" s="2" t="s">
        <v>131</v>
      </c>
      <c r="P46" s="2" t="s">
        <v>174</v>
      </c>
      <c r="R46" t="str">
        <f t="shared" si="7"/>
        <v xml:space="preserve">        self.ssc.data_set_number( self.data, b'ptc_fed_term', ptc_fed_term )</v>
      </c>
    </row>
    <row r="47" spans="1:18" ht="12.75" x14ac:dyDescent="0.2">
      <c r="A47" s="2" t="s">
        <v>15</v>
      </c>
      <c r="B47" s="2" t="s">
        <v>16</v>
      </c>
      <c r="C47" s="2" t="s">
        <v>175</v>
      </c>
      <c r="D47" s="2" t="s">
        <v>176</v>
      </c>
      <c r="E47" s="2" t="s">
        <v>87</v>
      </c>
      <c r="G47" s="2" t="s">
        <v>128</v>
      </c>
      <c r="H47" s="2" t="s">
        <v>110</v>
      </c>
      <c r="K47" t="str">
        <f t="shared" si="5"/>
        <v xml:space="preserve">, ptc_fed_escal = </v>
      </c>
      <c r="L47" t="str">
        <f t="shared" si="6"/>
        <v xml:space="preserve">        :param ptc_fed_escal Federal PTC escalation:  [%/year]   Type: SSC_NUMBER   Require: ?=0</v>
      </c>
      <c r="M47" s="2" t="s">
        <v>129</v>
      </c>
      <c r="N47" s="2" t="s">
        <v>169</v>
      </c>
      <c r="O47" s="2" t="s">
        <v>131</v>
      </c>
      <c r="P47" s="2" t="s">
        <v>177</v>
      </c>
      <c r="R47" t="str">
        <f t="shared" si="7"/>
        <v xml:space="preserve">        self.ssc.data_set_number( self.data, b'ptc_fed_escal', ptc_fed_escal )</v>
      </c>
    </row>
    <row r="48" spans="1:18" ht="12.75" x14ac:dyDescent="0.2">
      <c r="A48" s="2" t="s">
        <v>15</v>
      </c>
      <c r="B48" s="2" t="s">
        <v>26</v>
      </c>
      <c r="C48" s="2" t="s">
        <v>178</v>
      </c>
      <c r="D48" s="2" t="s">
        <v>179</v>
      </c>
      <c r="E48" s="2" t="s">
        <v>168</v>
      </c>
      <c r="G48" s="2" t="s">
        <v>128</v>
      </c>
      <c r="H48" s="2" t="s">
        <v>110</v>
      </c>
      <c r="K48" t="str">
        <f t="shared" si="5"/>
        <v xml:space="preserve">, </v>
      </c>
      <c r="L48" t="str">
        <f t="shared" si="6"/>
        <v xml:space="preserve">        :param ptc_sta_amount State PTC amount:  [$/kWh]   Type: SSC_ARRAY   Require: ?=0</v>
      </c>
      <c r="M48" s="2" t="s">
        <v>129</v>
      </c>
      <c r="N48" s="2" t="s">
        <v>169</v>
      </c>
      <c r="O48" s="2" t="s">
        <v>140</v>
      </c>
      <c r="P48" s="2" t="s">
        <v>170</v>
      </c>
      <c r="R48" t="str">
        <f t="shared" si="7"/>
        <v xml:space="preserve">        self.ssc.data_set_number( self.data, b'ptc_sta_amount', ptc_sta_amount )</v>
      </c>
    </row>
    <row r="49" spans="1:18" ht="12.75" x14ac:dyDescent="0.2">
      <c r="A49" s="2" t="s">
        <v>15</v>
      </c>
      <c r="B49" s="2" t="s">
        <v>16</v>
      </c>
      <c r="C49" s="2" t="s">
        <v>180</v>
      </c>
      <c r="D49" s="2" t="s">
        <v>181</v>
      </c>
      <c r="E49" s="2" t="s">
        <v>19</v>
      </c>
      <c r="G49" s="2" t="s">
        <v>128</v>
      </c>
      <c r="H49" s="2" t="s">
        <v>173</v>
      </c>
      <c r="K49" t="str">
        <f t="shared" si="5"/>
        <v xml:space="preserve">, ptc_sta_term = </v>
      </c>
      <c r="L49" t="str">
        <f t="shared" si="6"/>
        <v xml:space="preserve">        :param ptc_sta_term State PTC term:  [years]   Type: SSC_NUMBER   Require: ?=10</v>
      </c>
      <c r="M49" s="2" t="s">
        <v>129</v>
      </c>
      <c r="N49" s="2" t="s">
        <v>169</v>
      </c>
      <c r="O49" s="2" t="s">
        <v>140</v>
      </c>
      <c r="P49" s="2" t="s">
        <v>174</v>
      </c>
      <c r="R49" t="str">
        <f t="shared" si="7"/>
        <v xml:space="preserve">        self.ssc.data_set_number( self.data, b'ptc_sta_term', ptc_sta_term )</v>
      </c>
    </row>
    <row r="50" spans="1:18" ht="12.75" x14ac:dyDescent="0.2">
      <c r="A50" s="2" t="s">
        <v>15</v>
      </c>
      <c r="B50" s="2" t="s">
        <v>16</v>
      </c>
      <c r="C50" s="2" t="s">
        <v>182</v>
      </c>
      <c r="D50" s="2" t="s">
        <v>183</v>
      </c>
      <c r="E50" s="2" t="s">
        <v>87</v>
      </c>
      <c r="G50" s="2" t="s">
        <v>128</v>
      </c>
      <c r="H50" s="2" t="s">
        <v>110</v>
      </c>
      <c r="K50" t="str">
        <f t="shared" si="5"/>
        <v xml:space="preserve">, ptc_sta_escal = </v>
      </c>
      <c r="L50" t="str">
        <f t="shared" si="6"/>
        <v xml:space="preserve">        :param ptc_sta_escal State PTC escalation:  [%/year]   Type: SSC_NUMBER   Require: ?=0</v>
      </c>
      <c r="M50" s="2" t="s">
        <v>129</v>
      </c>
      <c r="N50" s="2" t="s">
        <v>169</v>
      </c>
      <c r="O50" s="2" t="s">
        <v>140</v>
      </c>
      <c r="P50" s="2" t="s">
        <v>177</v>
      </c>
      <c r="R50" t="str">
        <f t="shared" si="7"/>
        <v xml:space="preserve">        self.ssc.data_set_number( self.data, b'ptc_sta_escal', ptc_sta_escal )</v>
      </c>
    </row>
    <row r="51" spans="1:18" ht="12.75" x14ac:dyDescent="0.2">
      <c r="A51" s="2" t="s">
        <v>15</v>
      </c>
      <c r="B51" s="2" t="s">
        <v>16</v>
      </c>
      <c r="C51" s="2" t="s">
        <v>184</v>
      </c>
      <c r="D51" s="2" t="s">
        <v>185</v>
      </c>
      <c r="E51" s="2" t="s">
        <v>127</v>
      </c>
      <c r="G51" s="2" t="s">
        <v>186</v>
      </c>
      <c r="H51" s="2" t="s">
        <v>110</v>
      </c>
      <c r="K51" t="str">
        <f t="shared" si="5"/>
        <v xml:space="preserve">, ibi_fed_amount = </v>
      </c>
      <c r="L51" t="str">
        <f t="shared" si="6"/>
        <v xml:space="preserve">        :param ibi_fed_amount Federal amount-based IBI amount:  [$]   Type: SSC_NUMBER   Require: ?=0</v>
      </c>
      <c r="M51" s="2" t="s">
        <v>129</v>
      </c>
      <c r="N51" s="2" t="s">
        <v>187</v>
      </c>
      <c r="O51" s="2" t="s">
        <v>131</v>
      </c>
      <c r="P51" s="2" t="s">
        <v>188</v>
      </c>
      <c r="R51" t="str">
        <f t="shared" si="7"/>
        <v xml:space="preserve">        self.ssc.data_set_number( self.data, b'ibi_fed_amount', ibi_fed_amount )</v>
      </c>
    </row>
    <row r="52" spans="1:18" ht="12.75" x14ac:dyDescent="0.2">
      <c r="A52" s="2" t="s">
        <v>15</v>
      </c>
      <c r="B52" s="2" t="s">
        <v>16</v>
      </c>
      <c r="C52" s="2" t="s">
        <v>189</v>
      </c>
      <c r="D52" s="2" t="s">
        <v>190</v>
      </c>
      <c r="E52" s="2" t="s">
        <v>135</v>
      </c>
      <c r="G52" s="2" t="s">
        <v>186</v>
      </c>
      <c r="H52" s="2" t="s">
        <v>136</v>
      </c>
      <c r="I52" s="2" t="s">
        <v>137</v>
      </c>
      <c r="K52" t="str">
        <f t="shared" si="5"/>
        <v xml:space="preserve">, ibi_fed_amount_tax_fed = </v>
      </c>
      <c r="L52" t="str">
        <f t="shared" si="6"/>
        <v xml:space="preserve">        :param ibi_fed_amount_tax_fed Federal amount-based IBI federal taxable:  [0/1]   Type: SSC_NUMBER    Constraint: BOOLEAN   Require: ?=1</v>
      </c>
      <c r="M52" s="2" t="s">
        <v>129</v>
      </c>
      <c r="N52" s="2" t="s">
        <v>187</v>
      </c>
      <c r="O52" s="2" t="s">
        <v>131</v>
      </c>
      <c r="P52" s="2" t="s">
        <v>191</v>
      </c>
      <c r="R52" t="str">
        <f t="shared" si="7"/>
        <v xml:space="preserve">        self.ssc.data_set_number( self.data, b'ibi_fed_amount_tax_fed', ibi_fed_amount_tax_fed )</v>
      </c>
    </row>
    <row r="53" spans="1:18" ht="12.75" x14ac:dyDescent="0.2">
      <c r="A53" s="2" t="s">
        <v>15</v>
      </c>
      <c r="B53" s="2" t="s">
        <v>16</v>
      </c>
      <c r="C53" s="2" t="s">
        <v>192</v>
      </c>
      <c r="D53" s="2" t="s">
        <v>193</v>
      </c>
      <c r="E53" s="2" t="s">
        <v>135</v>
      </c>
      <c r="G53" s="2" t="s">
        <v>186</v>
      </c>
      <c r="H53" s="2" t="s">
        <v>136</v>
      </c>
      <c r="I53" s="2" t="s">
        <v>137</v>
      </c>
      <c r="K53" t="str">
        <f t="shared" si="5"/>
        <v xml:space="preserve">, ibi_fed_amount_tax_sta = </v>
      </c>
      <c r="L53" t="str">
        <f t="shared" si="6"/>
        <v xml:space="preserve">        :param ibi_fed_amount_tax_sta Federal amount-based IBI state taxable:  [0/1]   Type: SSC_NUMBER    Constraint: BOOLEAN   Require: ?=1</v>
      </c>
      <c r="M53" s="2" t="s">
        <v>129</v>
      </c>
      <c r="N53" s="2" t="s">
        <v>187</v>
      </c>
      <c r="O53" s="2" t="s">
        <v>131</v>
      </c>
      <c r="P53" s="2" t="s">
        <v>194</v>
      </c>
      <c r="R53" t="str">
        <f t="shared" si="7"/>
        <v xml:space="preserve">        self.ssc.data_set_number( self.data, b'ibi_fed_amount_tax_sta', ibi_fed_amount_tax_sta )</v>
      </c>
    </row>
    <row r="54" spans="1:18" ht="12.75" x14ac:dyDescent="0.2">
      <c r="A54" s="2" t="s">
        <v>15</v>
      </c>
      <c r="B54" s="2" t="s">
        <v>16</v>
      </c>
      <c r="C54" s="2" t="s">
        <v>195</v>
      </c>
      <c r="D54" s="2" t="s">
        <v>196</v>
      </c>
      <c r="E54" s="2" t="s">
        <v>135</v>
      </c>
      <c r="G54" s="2" t="s">
        <v>186</v>
      </c>
      <c r="H54" s="2" t="s">
        <v>110</v>
      </c>
      <c r="I54" s="2" t="s">
        <v>137</v>
      </c>
      <c r="K54" t="str">
        <f t="shared" si="5"/>
        <v xml:space="preserve">, ibi_fed_amount_deprbas_fed = </v>
      </c>
      <c r="L54" t="str">
        <f t="shared" si="6"/>
        <v xml:space="preserve">        :param ibi_fed_amount_deprbas_fed Federal amount-based IBI reduces federal depreciation basis:  [0/1]   Type: SSC_NUMBER    Constraint: BOOLEAN   Require: ?=0</v>
      </c>
      <c r="M54" s="2" t="s">
        <v>129</v>
      </c>
      <c r="N54" s="2" t="s">
        <v>187</v>
      </c>
      <c r="O54" s="2" t="s">
        <v>131</v>
      </c>
      <c r="P54" s="2" t="s">
        <v>197</v>
      </c>
      <c r="R54" t="str">
        <f t="shared" si="7"/>
        <v xml:space="preserve">        self.ssc.data_set_number( self.data, b'ibi_fed_amount_deprbas_fed', ibi_fed_amount_deprbas_fed )</v>
      </c>
    </row>
    <row r="55" spans="1:18" ht="12.75" x14ac:dyDescent="0.2">
      <c r="A55" s="2" t="s">
        <v>15</v>
      </c>
      <c r="B55" s="2" t="s">
        <v>16</v>
      </c>
      <c r="C55" s="2" t="s">
        <v>198</v>
      </c>
      <c r="D55" s="2" t="s">
        <v>199</v>
      </c>
      <c r="E55" s="2" t="s">
        <v>135</v>
      </c>
      <c r="G55" s="2" t="s">
        <v>186</v>
      </c>
      <c r="H55" s="2" t="s">
        <v>110</v>
      </c>
      <c r="I55" s="2" t="s">
        <v>137</v>
      </c>
      <c r="K55" t="str">
        <f t="shared" si="5"/>
        <v xml:space="preserve">, ibi_fed_amount_deprbas_sta = </v>
      </c>
      <c r="L55" t="str">
        <f t="shared" si="6"/>
        <v xml:space="preserve">        :param ibi_fed_amount_deprbas_sta Federal amount-based IBI reduces state depreciation basis:  [0/1]   Type: SSC_NUMBER    Constraint: BOOLEAN   Require: ?=0</v>
      </c>
      <c r="M55" s="2" t="s">
        <v>129</v>
      </c>
      <c r="N55" s="2" t="s">
        <v>187</v>
      </c>
      <c r="O55" s="2" t="s">
        <v>131</v>
      </c>
      <c r="P55" s="2" t="s">
        <v>200</v>
      </c>
      <c r="R55" t="str">
        <f t="shared" si="7"/>
        <v xml:space="preserve">        self.ssc.data_set_number( self.data, b'ibi_fed_amount_deprbas_sta', ibi_fed_amount_deprbas_sta )</v>
      </c>
    </row>
    <row r="56" spans="1:18" ht="12.75" x14ac:dyDescent="0.2">
      <c r="A56" s="2" t="s">
        <v>15</v>
      </c>
      <c r="B56" s="2" t="s">
        <v>16</v>
      </c>
      <c r="C56" s="2" t="s">
        <v>201</v>
      </c>
      <c r="D56" s="2" t="s">
        <v>202</v>
      </c>
      <c r="E56" s="2" t="s">
        <v>127</v>
      </c>
      <c r="G56" s="2" t="s">
        <v>186</v>
      </c>
      <c r="H56" s="2" t="s">
        <v>110</v>
      </c>
      <c r="K56" t="str">
        <f t="shared" si="5"/>
        <v xml:space="preserve">, ibi_sta_amount = </v>
      </c>
      <c r="L56" t="str">
        <f t="shared" si="6"/>
        <v xml:space="preserve">        :param ibi_sta_amount State amount-based IBI amount:  [$]   Type: SSC_NUMBER   Require: ?=0</v>
      </c>
      <c r="M56" s="2" t="s">
        <v>129</v>
      </c>
      <c r="N56" s="2" t="s">
        <v>187</v>
      </c>
      <c r="O56" s="2" t="s">
        <v>140</v>
      </c>
      <c r="P56" s="2" t="s">
        <v>188</v>
      </c>
      <c r="R56" t="str">
        <f t="shared" si="7"/>
        <v xml:space="preserve">        self.ssc.data_set_number( self.data, b'ibi_sta_amount', ibi_sta_amount )</v>
      </c>
    </row>
    <row r="57" spans="1:18" ht="12.75" x14ac:dyDescent="0.2">
      <c r="A57" s="2" t="s">
        <v>15</v>
      </c>
      <c r="B57" s="2" t="s">
        <v>16</v>
      </c>
      <c r="C57" s="2" t="s">
        <v>203</v>
      </c>
      <c r="D57" s="2" t="s">
        <v>204</v>
      </c>
      <c r="E57" s="2" t="s">
        <v>135</v>
      </c>
      <c r="G57" s="2" t="s">
        <v>186</v>
      </c>
      <c r="H57" s="2" t="s">
        <v>136</v>
      </c>
      <c r="I57" s="2" t="s">
        <v>137</v>
      </c>
      <c r="K57" t="str">
        <f t="shared" si="5"/>
        <v xml:space="preserve">, ibi_sta_amount_tax_fed = </v>
      </c>
      <c r="L57" t="str">
        <f t="shared" si="6"/>
        <v xml:space="preserve">        :param ibi_sta_amount_tax_fed State amount-based IBI federal taxable:  [0/1]   Type: SSC_NUMBER    Constraint: BOOLEAN   Require: ?=1</v>
      </c>
      <c r="M57" s="2" t="s">
        <v>129</v>
      </c>
      <c r="N57" s="2" t="s">
        <v>187</v>
      </c>
      <c r="O57" s="2" t="s">
        <v>140</v>
      </c>
      <c r="P57" s="2" t="s">
        <v>191</v>
      </c>
      <c r="R57" t="str">
        <f t="shared" si="7"/>
        <v xml:space="preserve">        self.ssc.data_set_number( self.data, b'ibi_sta_amount_tax_fed', ibi_sta_amount_tax_fed )</v>
      </c>
    </row>
    <row r="58" spans="1:18" ht="12.75" x14ac:dyDescent="0.2">
      <c r="A58" s="2" t="s">
        <v>15</v>
      </c>
      <c r="B58" s="2" t="s">
        <v>16</v>
      </c>
      <c r="C58" s="2" t="s">
        <v>205</v>
      </c>
      <c r="D58" s="2" t="s">
        <v>206</v>
      </c>
      <c r="E58" s="2" t="s">
        <v>135</v>
      </c>
      <c r="G58" s="2" t="s">
        <v>186</v>
      </c>
      <c r="H58" s="2" t="s">
        <v>136</v>
      </c>
      <c r="I58" s="2" t="s">
        <v>137</v>
      </c>
      <c r="K58" t="str">
        <f t="shared" si="5"/>
        <v xml:space="preserve">, ibi_sta_amount_tax_sta = </v>
      </c>
      <c r="L58" t="str">
        <f t="shared" si="6"/>
        <v xml:space="preserve">        :param ibi_sta_amount_tax_sta State amount-based IBI state taxable:  [0/1]   Type: SSC_NUMBER    Constraint: BOOLEAN   Require: ?=1</v>
      </c>
      <c r="M58" s="2" t="s">
        <v>129</v>
      </c>
      <c r="N58" s="2" t="s">
        <v>187</v>
      </c>
      <c r="O58" s="2" t="s">
        <v>140</v>
      </c>
      <c r="P58" s="2" t="s">
        <v>194</v>
      </c>
      <c r="R58" t="str">
        <f t="shared" si="7"/>
        <v xml:space="preserve">        self.ssc.data_set_number( self.data, b'ibi_sta_amount_tax_sta', ibi_sta_amount_tax_sta )</v>
      </c>
    </row>
    <row r="59" spans="1:18" ht="12.75" x14ac:dyDescent="0.2">
      <c r="A59" s="2" t="s">
        <v>15</v>
      </c>
      <c r="B59" s="2" t="s">
        <v>16</v>
      </c>
      <c r="C59" s="2" t="s">
        <v>207</v>
      </c>
      <c r="D59" s="2" t="s">
        <v>208</v>
      </c>
      <c r="E59" s="2" t="s">
        <v>135</v>
      </c>
      <c r="G59" s="2" t="s">
        <v>186</v>
      </c>
      <c r="H59" s="2" t="s">
        <v>110</v>
      </c>
      <c r="I59" s="2" t="s">
        <v>137</v>
      </c>
      <c r="K59" t="str">
        <f t="shared" si="5"/>
        <v xml:space="preserve">, ibi_sta_amount_deprbas_fed = </v>
      </c>
      <c r="L59" t="str">
        <f t="shared" si="6"/>
        <v xml:space="preserve">        :param ibi_sta_amount_deprbas_fed State amount-based IBI reduces federal depreciation basis:  [0/1]   Type: SSC_NUMBER    Constraint: BOOLEAN   Require: ?=0</v>
      </c>
      <c r="M59" s="2" t="s">
        <v>129</v>
      </c>
      <c r="N59" s="2" t="s">
        <v>187</v>
      </c>
      <c r="O59" s="2" t="s">
        <v>140</v>
      </c>
      <c r="P59" s="2" t="s">
        <v>197</v>
      </c>
      <c r="R59" t="str">
        <f t="shared" si="7"/>
        <v xml:space="preserve">        self.ssc.data_set_number( self.data, b'ibi_sta_amount_deprbas_fed', ibi_sta_amount_deprbas_fed )</v>
      </c>
    </row>
    <row r="60" spans="1:18" ht="12.75" x14ac:dyDescent="0.2">
      <c r="A60" s="2" t="s">
        <v>15</v>
      </c>
      <c r="B60" s="2" t="s">
        <v>16</v>
      </c>
      <c r="C60" s="2" t="s">
        <v>209</v>
      </c>
      <c r="D60" s="2" t="s">
        <v>210</v>
      </c>
      <c r="E60" s="2" t="s">
        <v>135</v>
      </c>
      <c r="G60" s="2" t="s">
        <v>186</v>
      </c>
      <c r="H60" s="2" t="s">
        <v>110</v>
      </c>
      <c r="I60" s="2" t="s">
        <v>137</v>
      </c>
      <c r="K60" t="str">
        <f t="shared" si="5"/>
        <v xml:space="preserve">, ibi_sta_amount_deprbas_sta = </v>
      </c>
      <c r="L60" t="str">
        <f t="shared" si="6"/>
        <v xml:space="preserve">        :param ibi_sta_amount_deprbas_sta State amount-based IBI reduces state depreciation basis:  [0/1]   Type: SSC_NUMBER    Constraint: BOOLEAN   Require: ?=0</v>
      </c>
      <c r="M60" s="2" t="s">
        <v>129</v>
      </c>
      <c r="N60" s="2" t="s">
        <v>187</v>
      </c>
      <c r="O60" s="2" t="s">
        <v>140</v>
      </c>
      <c r="P60" s="2" t="s">
        <v>200</v>
      </c>
      <c r="R60" t="str">
        <f t="shared" si="7"/>
        <v xml:space="preserve">        self.ssc.data_set_number( self.data, b'ibi_sta_amount_deprbas_sta', ibi_sta_amount_deprbas_sta )</v>
      </c>
    </row>
    <row r="61" spans="1:18" ht="12.75" x14ac:dyDescent="0.2">
      <c r="A61" s="2" t="s">
        <v>15</v>
      </c>
      <c r="B61" s="2" t="s">
        <v>16</v>
      </c>
      <c r="C61" s="2" t="s">
        <v>211</v>
      </c>
      <c r="D61" s="2" t="s">
        <v>212</v>
      </c>
      <c r="E61" s="2" t="s">
        <v>127</v>
      </c>
      <c r="G61" s="2" t="s">
        <v>186</v>
      </c>
      <c r="H61" s="2" t="s">
        <v>110</v>
      </c>
      <c r="K61" t="str">
        <f t="shared" si="5"/>
        <v xml:space="preserve">, ibi_uti_amount = </v>
      </c>
      <c r="L61" t="str">
        <f t="shared" si="6"/>
        <v xml:space="preserve">        :param ibi_uti_amount Utility amount-based IBI amount:  [$]   Type: SSC_NUMBER   Require: ?=0</v>
      </c>
      <c r="M61" s="2" t="s">
        <v>129</v>
      </c>
      <c r="N61" s="2" t="s">
        <v>187</v>
      </c>
      <c r="O61" s="2" t="s">
        <v>213</v>
      </c>
      <c r="P61" s="2" t="s">
        <v>188</v>
      </c>
      <c r="R61" t="str">
        <f t="shared" si="7"/>
        <v xml:space="preserve">        self.ssc.data_set_number( self.data, b'ibi_uti_amount', ibi_uti_amount )</v>
      </c>
    </row>
    <row r="62" spans="1:18" ht="12.75" x14ac:dyDescent="0.2">
      <c r="A62" s="2" t="s">
        <v>15</v>
      </c>
      <c r="B62" s="2" t="s">
        <v>16</v>
      </c>
      <c r="C62" s="2" t="s">
        <v>214</v>
      </c>
      <c r="D62" s="2" t="s">
        <v>215</v>
      </c>
      <c r="E62" s="2" t="s">
        <v>135</v>
      </c>
      <c r="G62" s="2" t="s">
        <v>186</v>
      </c>
      <c r="H62" s="2" t="s">
        <v>136</v>
      </c>
      <c r="I62" s="2" t="s">
        <v>137</v>
      </c>
      <c r="K62" t="str">
        <f t="shared" si="5"/>
        <v xml:space="preserve">, ibi_uti_amount_tax_fed = </v>
      </c>
      <c r="L62" t="str">
        <f t="shared" si="6"/>
        <v xml:space="preserve">        :param ibi_uti_amount_tax_fed Utility amount-based IBI federal taxable:  [0/1]   Type: SSC_NUMBER    Constraint: BOOLEAN   Require: ?=1</v>
      </c>
      <c r="M62" s="2" t="s">
        <v>129</v>
      </c>
      <c r="N62" s="2" t="s">
        <v>187</v>
      </c>
      <c r="O62" s="2" t="s">
        <v>213</v>
      </c>
      <c r="P62" s="2" t="s">
        <v>191</v>
      </c>
      <c r="R62" t="str">
        <f t="shared" si="7"/>
        <v xml:space="preserve">        self.ssc.data_set_number( self.data, b'ibi_uti_amount_tax_fed', ibi_uti_amount_tax_fed )</v>
      </c>
    </row>
    <row r="63" spans="1:18" ht="12.75" x14ac:dyDescent="0.2">
      <c r="A63" s="2" t="s">
        <v>15</v>
      </c>
      <c r="B63" s="2" t="s">
        <v>16</v>
      </c>
      <c r="C63" s="2" t="s">
        <v>216</v>
      </c>
      <c r="D63" s="2" t="s">
        <v>217</v>
      </c>
      <c r="E63" s="2" t="s">
        <v>135</v>
      </c>
      <c r="G63" s="2" t="s">
        <v>186</v>
      </c>
      <c r="H63" s="2" t="s">
        <v>136</v>
      </c>
      <c r="I63" s="2" t="s">
        <v>137</v>
      </c>
      <c r="K63" t="str">
        <f t="shared" si="5"/>
        <v xml:space="preserve">, ibi_uti_amount_tax_sta = </v>
      </c>
      <c r="L63" t="str">
        <f t="shared" si="6"/>
        <v xml:space="preserve">        :param ibi_uti_amount_tax_sta Utility amount-based IBI state taxable:  [0/1]   Type: SSC_NUMBER    Constraint: BOOLEAN   Require: ?=1</v>
      </c>
      <c r="M63" s="2" t="s">
        <v>129</v>
      </c>
      <c r="N63" s="2" t="s">
        <v>187</v>
      </c>
      <c r="O63" s="2" t="s">
        <v>213</v>
      </c>
      <c r="P63" s="2" t="s">
        <v>194</v>
      </c>
      <c r="R63" t="str">
        <f t="shared" si="7"/>
        <v xml:space="preserve">        self.ssc.data_set_number( self.data, b'ibi_uti_amount_tax_sta', ibi_uti_amount_tax_sta )</v>
      </c>
    </row>
    <row r="64" spans="1:18" ht="12.75" x14ac:dyDescent="0.2">
      <c r="A64" s="2" t="s">
        <v>15</v>
      </c>
      <c r="B64" s="2" t="s">
        <v>16</v>
      </c>
      <c r="C64" s="2" t="s">
        <v>218</v>
      </c>
      <c r="D64" s="2" t="s">
        <v>219</v>
      </c>
      <c r="E64" s="2" t="s">
        <v>135</v>
      </c>
      <c r="G64" s="2" t="s">
        <v>186</v>
      </c>
      <c r="H64" s="2" t="s">
        <v>110</v>
      </c>
      <c r="I64" s="2" t="s">
        <v>137</v>
      </c>
      <c r="K64" t="str">
        <f t="shared" si="5"/>
        <v xml:space="preserve">, ibi_uti_amount_deprbas_fed = </v>
      </c>
      <c r="L64" t="str">
        <f t="shared" si="6"/>
        <v xml:space="preserve">        :param ibi_uti_amount_deprbas_fed Utility amount-based IBI reduces federal depreciation basis:  [0/1]   Type: SSC_NUMBER    Constraint: BOOLEAN   Require: ?=0</v>
      </c>
      <c r="M64" s="2" t="s">
        <v>129</v>
      </c>
      <c r="N64" s="2" t="s">
        <v>187</v>
      </c>
      <c r="O64" s="2" t="s">
        <v>213</v>
      </c>
      <c r="P64" s="2" t="s">
        <v>197</v>
      </c>
      <c r="R64" t="str">
        <f t="shared" si="7"/>
        <v xml:space="preserve">        self.ssc.data_set_number( self.data, b'ibi_uti_amount_deprbas_fed', ibi_uti_amount_deprbas_fed )</v>
      </c>
    </row>
    <row r="65" spans="1:18" ht="12.75" x14ac:dyDescent="0.2">
      <c r="A65" s="2" t="s">
        <v>15</v>
      </c>
      <c r="B65" s="2" t="s">
        <v>16</v>
      </c>
      <c r="C65" s="2" t="s">
        <v>220</v>
      </c>
      <c r="D65" s="2" t="s">
        <v>221</v>
      </c>
      <c r="E65" s="2" t="s">
        <v>135</v>
      </c>
      <c r="G65" s="2" t="s">
        <v>186</v>
      </c>
      <c r="H65" s="2" t="s">
        <v>110</v>
      </c>
      <c r="I65" s="2" t="s">
        <v>137</v>
      </c>
      <c r="K65" t="str">
        <f t="shared" si="5"/>
        <v xml:space="preserve">, ibi_uti_amount_deprbas_sta = </v>
      </c>
      <c r="L65" t="str">
        <f t="shared" si="6"/>
        <v xml:space="preserve">        :param ibi_uti_amount_deprbas_sta Utility amount-based IBI reduces state depreciation basis:  [0/1]   Type: SSC_NUMBER    Constraint: BOOLEAN   Require: ?=0</v>
      </c>
      <c r="M65" s="2" t="s">
        <v>129</v>
      </c>
      <c r="N65" s="2" t="s">
        <v>187</v>
      </c>
      <c r="O65" s="2" t="s">
        <v>213</v>
      </c>
      <c r="P65" s="2" t="s">
        <v>200</v>
      </c>
      <c r="R65" t="str">
        <f t="shared" si="7"/>
        <v xml:space="preserve">        self.ssc.data_set_number( self.data, b'ibi_uti_amount_deprbas_sta', ibi_uti_amount_deprbas_sta )</v>
      </c>
    </row>
    <row r="66" spans="1:18" ht="12.75" x14ac:dyDescent="0.2">
      <c r="A66" s="2" t="s">
        <v>15</v>
      </c>
      <c r="B66" s="2" t="s">
        <v>16</v>
      </c>
      <c r="C66" s="2" t="s">
        <v>222</v>
      </c>
      <c r="D66" s="2" t="s">
        <v>223</v>
      </c>
      <c r="E66" s="2" t="s">
        <v>127</v>
      </c>
      <c r="G66" s="2" t="s">
        <v>186</v>
      </c>
      <c r="H66" s="2" t="s">
        <v>110</v>
      </c>
      <c r="K66" t="str">
        <f t="shared" si="5"/>
        <v xml:space="preserve">, ibi_oth_amount = </v>
      </c>
      <c r="L66" t="str">
        <f t="shared" si="6"/>
        <v xml:space="preserve">        :param ibi_oth_amount Other amount-based IBI amount:  [$]   Type: SSC_NUMBER   Require: ?=0</v>
      </c>
      <c r="M66" s="2" t="s">
        <v>129</v>
      </c>
      <c r="N66" s="2" t="s">
        <v>187</v>
      </c>
      <c r="O66" s="2" t="s">
        <v>224</v>
      </c>
      <c r="P66" s="2" t="s">
        <v>188</v>
      </c>
      <c r="R66" t="str">
        <f t="shared" si="7"/>
        <v xml:space="preserve">        self.ssc.data_set_number( self.data, b'ibi_oth_amount', ibi_oth_amount )</v>
      </c>
    </row>
    <row r="67" spans="1:18" ht="12.75" x14ac:dyDescent="0.2">
      <c r="A67" s="2" t="s">
        <v>15</v>
      </c>
      <c r="B67" s="2" t="s">
        <v>16</v>
      </c>
      <c r="C67" s="2" t="s">
        <v>225</v>
      </c>
      <c r="D67" s="2" t="s">
        <v>226</v>
      </c>
      <c r="E67" s="2" t="s">
        <v>135</v>
      </c>
      <c r="G67" s="2" t="s">
        <v>186</v>
      </c>
      <c r="H67" s="2" t="s">
        <v>136</v>
      </c>
      <c r="I67" s="2" t="s">
        <v>137</v>
      </c>
      <c r="K67" t="str">
        <f t="shared" si="5"/>
        <v xml:space="preserve">, ibi_oth_amount_tax_fed = </v>
      </c>
      <c r="L67" t="str">
        <f t="shared" si="6"/>
        <v xml:space="preserve">        :param ibi_oth_amount_tax_fed Other amount-based IBI federal taxable:  [0/1]   Type: SSC_NUMBER    Constraint: BOOLEAN   Require: ?=1</v>
      </c>
      <c r="M67" s="2" t="s">
        <v>129</v>
      </c>
      <c r="N67" s="2" t="s">
        <v>187</v>
      </c>
      <c r="O67" s="2" t="s">
        <v>224</v>
      </c>
      <c r="P67" s="2" t="s">
        <v>191</v>
      </c>
      <c r="R67" t="str">
        <f t="shared" si="7"/>
        <v xml:space="preserve">        self.ssc.data_set_number( self.data, b'ibi_oth_amount_tax_fed', ibi_oth_amount_tax_fed )</v>
      </c>
    </row>
    <row r="68" spans="1:18" ht="12.75" x14ac:dyDescent="0.2">
      <c r="A68" s="2" t="s">
        <v>15</v>
      </c>
      <c r="B68" s="2" t="s">
        <v>16</v>
      </c>
      <c r="C68" s="2" t="s">
        <v>227</v>
      </c>
      <c r="D68" s="2" t="s">
        <v>228</v>
      </c>
      <c r="E68" s="2" t="s">
        <v>135</v>
      </c>
      <c r="G68" s="2" t="s">
        <v>186</v>
      </c>
      <c r="H68" s="2" t="s">
        <v>136</v>
      </c>
      <c r="I68" s="2" t="s">
        <v>137</v>
      </c>
      <c r="K68" t="str">
        <f t="shared" si="5"/>
        <v xml:space="preserve">, ibi_oth_amount_tax_sta = </v>
      </c>
      <c r="L68" t="str">
        <f t="shared" si="6"/>
        <v xml:space="preserve">        :param ibi_oth_amount_tax_sta Other amount-based IBI state taxable:  [0/1]   Type: SSC_NUMBER    Constraint: BOOLEAN   Require: ?=1</v>
      </c>
      <c r="M68" s="2" t="s">
        <v>129</v>
      </c>
      <c r="N68" s="2" t="s">
        <v>187</v>
      </c>
      <c r="O68" s="2" t="s">
        <v>224</v>
      </c>
      <c r="P68" s="2" t="s">
        <v>194</v>
      </c>
      <c r="R68" t="str">
        <f t="shared" si="7"/>
        <v xml:space="preserve">        self.ssc.data_set_number( self.data, b'ibi_oth_amount_tax_sta', ibi_oth_amount_tax_sta )</v>
      </c>
    </row>
    <row r="69" spans="1:18" ht="12.75" x14ac:dyDescent="0.2">
      <c r="A69" s="2" t="s">
        <v>15</v>
      </c>
      <c r="B69" s="2" t="s">
        <v>16</v>
      </c>
      <c r="C69" s="2" t="s">
        <v>229</v>
      </c>
      <c r="D69" s="2" t="s">
        <v>230</v>
      </c>
      <c r="E69" s="2" t="s">
        <v>135</v>
      </c>
      <c r="G69" s="2" t="s">
        <v>186</v>
      </c>
      <c r="H69" s="2" t="s">
        <v>110</v>
      </c>
      <c r="I69" s="2" t="s">
        <v>137</v>
      </c>
      <c r="K69" t="str">
        <f t="shared" si="5"/>
        <v xml:space="preserve">, ibi_oth_amount_deprbas_fed = </v>
      </c>
      <c r="L69" t="str">
        <f t="shared" si="6"/>
        <v xml:space="preserve">        :param ibi_oth_amount_deprbas_fed Other amount-based IBI reduces federal depreciation basis:  [0/1]   Type: SSC_NUMBER    Constraint: BOOLEAN   Require: ?=0</v>
      </c>
      <c r="M69" s="2" t="s">
        <v>129</v>
      </c>
      <c r="N69" s="2" t="s">
        <v>187</v>
      </c>
      <c r="O69" s="2" t="s">
        <v>224</v>
      </c>
      <c r="P69" s="2" t="s">
        <v>197</v>
      </c>
      <c r="R69" t="str">
        <f t="shared" si="7"/>
        <v xml:space="preserve">        self.ssc.data_set_number( self.data, b'ibi_oth_amount_deprbas_fed', ibi_oth_amount_deprbas_fed )</v>
      </c>
    </row>
    <row r="70" spans="1:18" ht="12.75" x14ac:dyDescent="0.2">
      <c r="A70" s="2" t="s">
        <v>15</v>
      </c>
      <c r="B70" s="2" t="s">
        <v>16</v>
      </c>
      <c r="C70" s="2" t="s">
        <v>231</v>
      </c>
      <c r="D70" s="2" t="s">
        <v>232</v>
      </c>
      <c r="E70" s="2" t="s">
        <v>135</v>
      </c>
      <c r="G70" s="2" t="s">
        <v>186</v>
      </c>
      <c r="H70" s="2" t="s">
        <v>110</v>
      </c>
      <c r="I70" s="2" t="s">
        <v>137</v>
      </c>
      <c r="K70" t="str">
        <f t="shared" si="5"/>
        <v xml:space="preserve">, ibi_oth_amount_deprbas_sta = </v>
      </c>
      <c r="L70" t="str">
        <f t="shared" si="6"/>
        <v xml:space="preserve">        :param ibi_oth_amount_deprbas_sta Other amount-based IBI reduces state depreciation basis:  [0/1]   Type: SSC_NUMBER    Constraint: BOOLEAN   Require: ?=0</v>
      </c>
      <c r="M70" s="2" t="s">
        <v>129</v>
      </c>
      <c r="N70" s="2" t="s">
        <v>187</v>
      </c>
      <c r="O70" s="2" t="s">
        <v>224</v>
      </c>
      <c r="P70" s="2" t="s">
        <v>200</v>
      </c>
      <c r="R70" t="str">
        <f t="shared" si="7"/>
        <v xml:space="preserve">        self.ssc.data_set_number( self.data, b'ibi_oth_amount_deprbas_sta', ibi_oth_amount_deprbas_sta )</v>
      </c>
    </row>
    <row r="71" spans="1:18" ht="12.75" x14ac:dyDescent="0.2">
      <c r="A71" s="2" t="s">
        <v>15</v>
      </c>
      <c r="B71" s="2" t="s">
        <v>16</v>
      </c>
      <c r="C71" s="2" t="s">
        <v>233</v>
      </c>
      <c r="D71" s="2" t="s">
        <v>234</v>
      </c>
      <c r="E71" s="2" t="s">
        <v>29</v>
      </c>
      <c r="G71" s="2" t="s">
        <v>186</v>
      </c>
      <c r="H71" s="2" t="s">
        <v>45</v>
      </c>
      <c r="K71" t="str">
        <f t="shared" si="5"/>
        <v xml:space="preserve">, ibi_fed_percent = </v>
      </c>
      <c r="L71" t="str">
        <f t="shared" si="6"/>
        <v xml:space="preserve">        :param ibi_fed_percent Federal percentage-based IBI percent:  [%]   Type: SSC_NUMBER   Require: ?=0.0</v>
      </c>
      <c r="M71" s="2" t="s">
        <v>129</v>
      </c>
      <c r="N71" s="2" t="s">
        <v>187</v>
      </c>
      <c r="O71" s="2" t="s">
        <v>131</v>
      </c>
      <c r="P71" s="2" t="s">
        <v>235</v>
      </c>
      <c r="R71" t="str">
        <f t="shared" si="7"/>
        <v xml:space="preserve">        self.ssc.data_set_number( self.data, b'ibi_fed_percent', ibi_fed_percent )</v>
      </c>
    </row>
    <row r="72" spans="1:18" ht="12.75" x14ac:dyDescent="0.2">
      <c r="A72" s="2" t="s">
        <v>15</v>
      </c>
      <c r="B72" s="2" t="s">
        <v>16</v>
      </c>
      <c r="C72" s="2" t="s">
        <v>236</v>
      </c>
      <c r="D72" s="2" t="s">
        <v>237</v>
      </c>
      <c r="E72" s="2" t="s">
        <v>127</v>
      </c>
      <c r="G72" s="2" t="s">
        <v>186</v>
      </c>
      <c r="H72" s="2" t="s">
        <v>152</v>
      </c>
      <c r="K72" t="str">
        <f t="shared" si="5"/>
        <v xml:space="preserve">, ibi_fed_percent_maxvalue = </v>
      </c>
      <c r="L72" t="str">
        <f t="shared" si="6"/>
        <v xml:space="preserve">        :param ibi_fed_percent_maxvalue Federal percentage-based IBI maximum value:  [$]   Type: SSC_NUMBER   Require: ?=1e99</v>
      </c>
      <c r="M72" s="2" t="s">
        <v>129</v>
      </c>
      <c r="N72" s="2" t="s">
        <v>187</v>
      </c>
      <c r="O72" s="2" t="s">
        <v>131</v>
      </c>
      <c r="P72" s="2" t="s">
        <v>238</v>
      </c>
      <c r="R72" t="str">
        <f t="shared" si="7"/>
        <v xml:space="preserve">        self.ssc.data_set_number( self.data, b'ibi_fed_percent_maxvalue', ibi_fed_percent_maxvalue )</v>
      </c>
    </row>
    <row r="73" spans="1:18" ht="12.75" x14ac:dyDescent="0.2">
      <c r="A73" s="2" t="s">
        <v>15</v>
      </c>
      <c r="B73" s="2" t="s">
        <v>16</v>
      </c>
      <c r="C73" s="2" t="s">
        <v>239</v>
      </c>
      <c r="D73" s="2" t="s">
        <v>240</v>
      </c>
      <c r="E73" s="2" t="s">
        <v>135</v>
      </c>
      <c r="G73" s="2" t="s">
        <v>186</v>
      </c>
      <c r="H73" s="2" t="s">
        <v>136</v>
      </c>
      <c r="I73" s="2" t="s">
        <v>137</v>
      </c>
      <c r="K73" t="str">
        <f t="shared" si="5"/>
        <v xml:space="preserve">, ibi_fed_percent_tax_fed = </v>
      </c>
      <c r="L73" t="str">
        <f t="shared" si="6"/>
        <v xml:space="preserve">        :param ibi_fed_percent_tax_fed Federal percentage-based IBI federal taxable:  [0/1]   Type: SSC_NUMBER    Constraint: BOOLEAN   Require: ?=1</v>
      </c>
      <c r="M73" s="2" t="s">
        <v>129</v>
      </c>
      <c r="N73" s="2" t="s">
        <v>187</v>
      </c>
      <c r="O73" s="2" t="s">
        <v>131</v>
      </c>
      <c r="P73" s="2" t="s">
        <v>191</v>
      </c>
      <c r="R73" t="str">
        <f t="shared" si="7"/>
        <v xml:space="preserve">        self.ssc.data_set_number( self.data, b'ibi_fed_percent_tax_fed', ibi_fed_percent_tax_fed )</v>
      </c>
    </row>
    <row r="74" spans="1:18" ht="12.75" x14ac:dyDescent="0.2">
      <c r="A74" s="2" t="s">
        <v>15</v>
      </c>
      <c r="B74" s="2" t="s">
        <v>16</v>
      </c>
      <c r="C74" s="2" t="s">
        <v>241</v>
      </c>
      <c r="D74" s="2" t="s">
        <v>242</v>
      </c>
      <c r="E74" s="2" t="s">
        <v>135</v>
      </c>
      <c r="G74" s="2" t="s">
        <v>186</v>
      </c>
      <c r="H74" s="2" t="s">
        <v>136</v>
      </c>
      <c r="I74" s="2" t="s">
        <v>137</v>
      </c>
      <c r="K74" t="str">
        <f t="shared" si="5"/>
        <v xml:space="preserve">, ibi_fed_percent_tax_sta = </v>
      </c>
      <c r="L74" t="str">
        <f t="shared" si="6"/>
        <v xml:space="preserve">        :param ibi_fed_percent_tax_sta Federal percentage-based IBI state taxable:  [0/1]   Type: SSC_NUMBER    Constraint: BOOLEAN   Require: ?=1</v>
      </c>
      <c r="M74" s="2" t="s">
        <v>129</v>
      </c>
      <c r="N74" s="2" t="s">
        <v>187</v>
      </c>
      <c r="O74" s="2" t="s">
        <v>131</v>
      </c>
      <c r="P74" s="2" t="s">
        <v>194</v>
      </c>
      <c r="R74" t="str">
        <f t="shared" si="7"/>
        <v xml:space="preserve">        self.ssc.data_set_number( self.data, b'ibi_fed_percent_tax_sta', ibi_fed_percent_tax_sta )</v>
      </c>
    </row>
    <row r="75" spans="1:18" ht="12.75" x14ac:dyDescent="0.2">
      <c r="A75" s="2" t="s">
        <v>15</v>
      </c>
      <c r="B75" s="2" t="s">
        <v>16</v>
      </c>
      <c r="C75" s="2" t="s">
        <v>243</v>
      </c>
      <c r="D75" s="2" t="s">
        <v>244</v>
      </c>
      <c r="E75" s="2" t="s">
        <v>135</v>
      </c>
      <c r="G75" s="2" t="s">
        <v>186</v>
      </c>
      <c r="H75" s="2" t="s">
        <v>110</v>
      </c>
      <c r="I75" s="2" t="s">
        <v>137</v>
      </c>
      <c r="K75" t="str">
        <f t="shared" si="5"/>
        <v xml:space="preserve">, ibi_fed_percent_deprbas_fed = </v>
      </c>
      <c r="L75" t="str">
        <f t="shared" si="6"/>
        <v xml:space="preserve">        :param ibi_fed_percent_deprbas_fed Federal percentage-based IBI reduces federal depreciation basis:  [0/1]   Type: SSC_NUMBER    Constraint: BOOLEAN   Require: ?=0</v>
      </c>
      <c r="M75" s="2" t="s">
        <v>129</v>
      </c>
      <c r="N75" s="2" t="s">
        <v>187</v>
      </c>
      <c r="O75" s="2" t="s">
        <v>131</v>
      </c>
      <c r="P75" s="2" t="s">
        <v>197</v>
      </c>
      <c r="R75" t="str">
        <f t="shared" si="7"/>
        <v xml:space="preserve">        self.ssc.data_set_number( self.data, b'ibi_fed_percent_deprbas_fed', ibi_fed_percent_deprbas_fed )</v>
      </c>
    </row>
    <row r="76" spans="1:18" ht="12.75" x14ac:dyDescent="0.2">
      <c r="A76" s="2" t="s">
        <v>15</v>
      </c>
      <c r="B76" s="2" t="s">
        <v>16</v>
      </c>
      <c r="C76" s="2" t="s">
        <v>245</v>
      </c>
      <c r="D76" s="2" t="s">
        <v>246</v>
      </c>
      <c r="E76" s="2" t="s">
        <v>135</v>
      </c>
      <c r="G76" s="2" t="s">
        <v>186</v>
      </c>
      <c r="H76" s="2" t="s">
        <v>110</v>
      </c>
      <c r="I76" s="2" t="s">
        <v>137</v>
      </c>
      <c r="K76" t="str">
        <f t="shared" si="5"/>
        <v xml:space="preserve">, ibi_fed_percent_deprbas_sta = </v>
      </c>
      <c r="L76" t="str">
        <f t="shared" si="6"/>
        <v xml:space="preserve">        :param ibi_fed_percent_deprbas_sta Federal percentage-based IBI reduces state depreciation basis:  [0/1]   Type: SSC_NUMBER    Constraint: BOOLEAN   Require: ?=0</v>
      </c>
      <c r="M76" s="2" t="s">
        <v>129</v>
      </c>
      <c r="N76" s="2" t="s">
        <v>187</v>
      </c>
      <c r="O76" s="2" t="s">
        <v>131</v>
      </c>
      <c r="P76" s="2" t="s">
        <v>200</v>
      </c>
      <c r="R76" t="str">
        <f t="shared" si="7"/>
        <v xml:space="preserve">        self.ssc.data_set_number( self.data, b'ibi_fed_percent_deprbas_sta', ibi_fed_percent_deprbas_sta )</v>
      </c>
    </row>
    <row r="77" spans="1:18" ht="12.75" x14ac:dyDescent="0.2">
      <c r="A77" s="2" t="s">
        <v>15</v>
      </c>
      <c r="B77" s="2" t="s">
        <v>16</v>
      </c>
      <c r="C77" s="2" t="s">
        <v>247</v>
      </c>
      <c r="D77" s="2" t="s">
        <v>248</v>
      </c>
      <c r="E77" s="2" t="s">
        <v>29</v>
      </c>
      <c r="G77" s="2" t="s">
        <v>186</v>
      </c>
      <c r="H77" s="2" t="s">
        <v>45</v>
      </c>
      <c r="K77" t="str">
        <f t="shared" si="5"/>
        <v xml:space="preserve">, ibi_sta_percent = </v>
      </c>
      <c r="L77" t="str">
        <f t="shared" si="6"/>
        <v xml:space="preserve">        :param ibi_sta_percent State percentage-based IBI percent:  [%]   Type: SSC_NUMBER   Require: ?=0.0</v>
      </c>
      <c r="M77" s="2" t="s">
        <v>129</v>
      </c>
      <c r="N77" s="2" t="s">
        <v>187</v>
      </c>
      <c r="O77" s="2" t="s">
        <v>140</v>
      </c>
      <c r="P77" s="2" t="s">
        <v>235</v>
      </c>
      <c r="R77" t="str">
        <f t="shared" si="7"/>
        <v xml:space="preserve">        self.ssc.data_set_number( self.data, b'ibi_sta_percent', ibi_sta_percent )</v>
      </c>
    </row>
    <row r="78" spans="1:18" ht="12.75" x14ac:dyDescent="0.2">
      <c r="A78" s="2" t="s">
        <v>15</v>
      </c>
      <c r="B78" s="2" t="s">
        <v>16</v>
      </c>
      <c r="C78" s="2" t="s">
        <v>249</v>
      </c>
      <c r="D78" s="2" t="s">
        <v>250</v>
      </c>
      <c r="E78" s="2" t="s">
        <v>127</v>
      </c>
      <c r="G78" s="2" t="s">
        <v>186</v>
      </c>
      <c r="H78" s="2" t="s">
        <v>152</v>
      </c>
      <c r="K78" t="str">
        <f t="shared" si="5"/>
        <v xml:space="preserve">, ibi_sta_percent_maxvalue = </v>
      </c>
      <c r="L78" t="str">
        <f t="shared" si="6"/>
        <v xml:space="preserve">        :param ibi_sta_percent_maxvalue State percentage-based IBI maximum value:  [$]   Type: SSC_NUMBER   Require: ?=1e99</v>
      </c>
      <c r="M78" s="2" t="s">
        <v>129</v>
      </c>
      <c r="N78" s="2" t="s">
        <v>187</v>
      </c>
      <c r="O78" s="2" t="s">
        <v>140</v>
      </c>
      <c r="P78" s="2" t="s">
        <v>238</v>
      </c>
      <c r="R78" t="str">
        <f t="shared" si="7"/>
        <v xml:space="preserve">        self.ssc.data_set_number( self.data, b'ibi_sta_percent_maxvalue', ibi_sta_percent_maxvalue )</v>
      </c>
    </row>
    <row r="79" spans="1:18" ht="12.75" x14ac:dyDescent="0.2">
      <c r="A79" s="2" t="s">
        <v>15</v>
      </c>
      <c r="B79" s="2" t="s">
        <v>16</v>
      </c>
      <c r="C79" s="2" t="s">
        <v>251</v>
      </c>
      <c r="D79" s="2" t="s">
        <v>252</v>
      </c>
      <c r="E79" s="2" t="s">
        <v>135</v>
      </c>
      <c r="G79" s="2" t="s">
        <v>186</v>
      </c>
      <c r="H79" s="2" t="s">
        <v>136</v>
      </c>
      <c r="I79" s="2" t="s">
        <v>137</v>
      </c>
      <c r="K79" t="str">
        <f t="shared" si="5"/>
        <v xml:space="preserve">, ibi_sta_percent_tax_fed = </v>
      </c>
      <c r="L79" t="str">
        <f t="shared" si="6"/>
        <v xml:space="preserve">        :param ibi_sta_percent_tax_fed State percentage-based IBI federal taxable:  [0/1]   Type: SSC_NUMBER    Constraint: BOOLEAN   Require: ?=1</v>
      </c>
      <c r="M79" s="2" t="s">
        <v>129</v>
      </c>
      <c r="N79" s="2" t="s">
        <v>187</v>
      </c>
      <c r="O79" s="2" t="s">
        <v>140</v>
      </c>
      <c r="P79" s="2" t="s">
        <v>191</v>
      </c>
      <c r="R79" t="str">
        <f t="shared" si="7"/>
        <v xml:space="preserve">        self.ssc.data_set_number( self.data, b'ibi_sta_percent_tax_fed', ibi_sta_percent_tax_fed )</v>
      </c>
    </row>
    <row r="80" spans="1:18" ht="12.75" x14ac:dyDescent="0.2">
      <c r="A80" s="2" t="s">
        <v>15</v>
      </c>
      <c r="B80" s="2" t="s">
        <v>16</v>
      </c>
      <c r="C80" s="2" t="s">
        <v>253</v>
      </c>
      <c r="D80" s="2" t="s">
        <v>254</v>
      </c>
      <c r="E80" s="2" t="s">
        <v>135</v>
      </c>
      <c r="G80" s="2" t="s">
        <v>186</v>
      </c>
      <c r="H80" s="2" t="s">
        <v>136</v>
      </c>
      <c r="I80" s="2" t="s">
        <v>137</v>
      </c>
      <c r="K80" t="str">
        <f t="shared" si="5"/>
        <v xml:space="preserve">, ibi_sta_percent_tax_sta = </v>
      </c>
      <c r="L80" t="str">
        <f t="shared" si="6"/>
        <v xml:space="preserve">        :param ibi_sta_percent_tax_sta State percentage-based IBI state taxable:  [0/1]   Type: SSC_NUMBER    Constraint: BOOLEAN   Require: ?=1</v>
      </c>
      <c r="M80" s="2" t="s">
        <v>129</v>
      </c>
      <c r="N80" s="2" t="s">
        <v>187</v>
      </c>
      <c r="O80" s="2" t="s">
        <v>140</v>
      </c>
      <c r="P80" s="2" t="s">
        <v>194</v>
      </c>
      <c r="R80" t="str">
        <f t="shared" si="7"/>
        <v xml:space="preserve">        self.ssc.data_set_number( self.data, b'ibi_sta_percent_tax_sta', ibi_sta_percent_tax_sta )</v>
      </c>
    </row>
    <row r="81" spans="1:18" ht="12.75" x14ac:dyDescent="0.2">
      <c r="A81" s="2" t="s">
        <v>15</v>
      </c>
      <c r="B81" s="2" t="s">
        <v>16</v>
      </c>
      <c r="C81" s="2" t="s">
        <v>255</v>
      </c>
      <c r="D81" s="2" t="s">
        <v>256</v>
      </c>
      <c r="E81" s="2" t="s">
        <v>135</v>
      </c>
      <c r="G81" s="2" t="s">
        <v>186</v>
      </c>
      <c r="H81" s="2" t="s">
        <v>110</v>
      </c>
      <c r="I81" s="2" t="s">
        <v>137</v>
      </c>
      <c r="K81" t="str">
        <f t="shared" si="5"/>
        <v xml:space="preserve">, ibi_sta_percent_deprbas_fed = </v>
      </c>
      <c r="L81" t="str">
        <f t="shared" si="6"/>
        <v xml:space="preserve">        :param ibi_sta_percent_deprbas_fed State percentage-based IBI reduces federal depreciation basis:  [0/1]   Type: SSC_NUMBER    Constraint: BOOLEAN   Require: ?=0</v>
      </c>
      <c r="M81" s="2" t="s">
        <v>129</v>
      </c>
      <c r="N81" s="2" t="s">
        <v>187</v>
      </c>
      <c r="O81" s="2" t="s">
        <v>140</v>
      </c>
      <c r="P81" s="2" t="s">
        <v>197</v>
      </c>
      <c r="R81" t="str">
        <f t="shared" si="7"/>
        <v xml:space="preserve">        self.ssc.data_set_number( self.data, b'ibi_sta_percent_deprbas_fed', ibi_sta_percent_deprbas_fed )</v>
      </c>
    </row>
    <row r="82" spans="1:18" ht="12.75" x14ac:dyDescent="0.2">
      <c r="A82" s="2" t="s">
        <v>15</v>
      </c>
      <c r="B82" s="2" t="s">
        <v>16</v>
      </c>
      <c r="C82" s="2" t="s">
        <v>257</v>
      </c>
      <c r="D82" s="2" t="s">
        <v>258</v>
      </c>
      <c r="E82" s="2" t="s">
        <v>135</v>
      </c>
      <c r="G82" s="2" t="s">
        <v>186</v>
      </c>
      <c r="H82" s="2" t="s">
        <v>110</v>
      </c>
      <c r="I82" s="2" t="s">
        <v>137</v>
      </c>
      <c r="K82" t="str">
        <f t="shared" si="5"/>
        <v xml:space="preserve">, ibi_sta_percent_deprbas_sta = </v>
      </c>
      <c r="L82" t="str">
        <f t="shared" si="6"/>
        <v xml:space="preserve">        :param ibi_sta_percent_deprbas_sta State percentage-based IBI reduces state depreciation basis:  [0/1]   Type: SSC_NUMBER    Constraint: BOOLEAN   Require: ?=0</v>
      </c>
      <c r="M82" s="2" t="s">
        <v>129</v>
      </c>
      <c r="N82" s="2" t="s">
        <v>187</v>
      </c>
      <c r="O82" s="2" t="s">
        <v>140</v>
      </c>
      <c r="P82" s="2" t="s">
        <v>200</v>
      </c>
      <c r="R82" t="str">
        <f t="shared" si="7"/>
        <v xml:space="preserve">        self.ssc.data_set_number( self.data, b'ibi_sta_percent_deprbas_sta', ibi_sta_percent_deprbas_sta )</v>
      </c>
    </row>
    <row r="83" spans="1:18" ht="12.75" x14ac:dyDescent="0.2">
      <c r="A83" s="2" t="s">
        <v>15</v>
      </c>
      <c r="B83" s="2" t="s">
        <v>16</v>
      </c>
      <c r="C83" s="2" t="s">
        <v>259</v>
      </c>
      <c r="D83" s="2" t="s">
        <v>260</v>
      </c>
      <c r="E83" s="2" t="s">
        <v>29</v>
      </c>
      <c r="G83" s="2" t="s">
        <v>186</v>
      </c>
      <c r="H83" s="2" t="s">
        <v>45</v>
      </c>
      <c r="K83" t="str">
        <f t="shared" si="5"/>
        <v xml:space="preserve">, ibi_uti_percent = </v>
      </c>
      <c r="L83" t="str">
        <f t="shared" si="6"/>
        <v xml:space="preserve">        :param ibi_uti_percent Utility percentage-based IBI percent:  [%]   Type: SSC_NUMBER   Require: ?=0.0</v>
      </c>
      <c r="M83" s="2" t="s">
        <v>129</v>
      </c>
      <c r="N83" s="2" t="s">
        <v>187</v>
      </c>
      <c r="O83" s="2" t="s">
        <v>213</v>
      </c>
      <c r="P83" s="2" t="s">
        <v>235</v>
      </c>
      <c r="R83" t="str">
        <f t="shared" si="7"/>
        <v xml:space="preserve">        self.ssc.data_set_number( self.data, b'ibi_uti_percent', ibi_uti_percent )</v>
      </c>
    </row>
    <row r="84" spans="1:18" ht="12.75" x14ac:dyDescent="0.2">
      <c r="A84" s="2" t="s">
        <v>15</v>
      </c>
      <c r="B84" s="2" t="s">
        <v>16</v>
      </c>
      <c r="C84" s="2" t="s">
        <v>261</v>
      </c>
      <c r="D84" s="2" t="s">
        <v>262</v>
      </c>
      <c r="E84" s="2" t="s">
        <v>127</v>
      </c>
      <c r="G84" s="2" t="s">
        <v>186</v>
      </c>
      <c r="H84" s="2" t="s">
        <v>152</v>
      </c>
      <c r="K84" t="str">
        <f t="shared" si="5"/>
        <v xml:space="preserve">, ibi_uti_percent_maxvalue = </v>
      </c>
      <c r="L84" t="str">
        <f t="shared" si="6"/>
        <v xml:space="preserve">        :param ibi_uti_percent_maxvalue Utility percentage-based IBI maximum value:  [$]   Type: SSC_NUMBER   Require: ?=1e99</v>
      </c>
      <c r="M84" s="2" t="s">
        <v>129</v>
      </c>
      <c r="N84" s="2" t="s">
        <v>187</v>
      </c>
      <c r="O84" s="2" t="s">
        <v>213</v>
      </c>
      <c r="P84" s="2" t="s">
        <v>238</v>
      </c>
      <c r="R84" t="str">
        <f t="shared" si="7"/>
        <v xml:space="preserve">        self.ssc.data_set_number( self.data, b'ibi_uti_percent_maxvalue', ibi_uti_percent_maxvalue )</v>
      </c>
    </row>
    <row r="85" spans="1:18" ht="12.75" x14ac:dyDescent="0.2">
      <c r="A85" s="2" t="s">
        <v>15</v>
      </c>
      <c r="B85" s="2" t="s">
        <v>16</v>
      </c>
      <c r="C85" s="2" t="s">
        <v>263</v>
      </c>
      <c r="D85" s="2" t="s">
        <v>264</v>
      </c>
      <c r="E85" s="2" t="s">
        <v>135</v>
      </c>
      <c r="G85" s="2" t="s">
        <v>186</v>
      </c>
      <c r="H85" s="2" t="s">
        <v>136</v>
      </c>
      <c r="I85" s="2" t="s">
        <v>137</v>
      </c>
      <c r="K85" t="str">
        <f t="shared" si="5"/>
        <v xml:space="preserve">, ibi_uti_percent_tax_fed = </v>
      </c>
      <c r="L85" t="str">
        <f t="shared" si="6"/>
        <v xml:space="preserve">        :param ibi_uti_percent_tax_fed Utility percentage-based IBI federal taxable:  [0/1]   Type: SSC_NUMBER    Constraint: BOOLEAN   Require: ?=1</v>
      </c>
      <c r="M85" s="2" t="s">
        <v>129</v>
      </c>
      <c r="N85" s="2" t="s">
        <v>187</v>
      </c>
      <c r="O85" s="2" t="s">
        <v>213</v>
      </c>
      <c r="P85" s="2" t="s">
        <v>191</v>
      </c>
      <c r="R85" t="str">
        <f t="shared" si="7"/>
        <v xml:space="preserve">        self.ssc.data_set_number( self.data, b'ibi_uti_percent_tax_fed', ibi_uti_percent_tax_fed )</v>
      </c>
    </row>
    <row r="86" spans="1:18" ht="12.75" x14ac:dyDescent="0.2">
      <c r="A86" s="2" t="s">
        <v>15</v>
      </c>
      <c r="B86" s="2" t="s">
        <v>16</v>
      </c>
      <c r="C86" s="2" t="s">
        <v>265</v>
      </c>
      <c r="D86" s="2" t="s">
        <v>266</v>
      </c>
      <c r="E86" s="2" t="s">
        <v>135</v>
      </c>
      <c r="G86" s="2" t="s">
        <v>186</v>
      </c>
      <c r="H86" s="2" t="s">
        <v>136</v>
      </c>
      <c r="I86" s="2" t="s">
        <v>137</v>
      </c>
      <c r="K86" t="str">
        <f t="shared" si="5"/>
        <v xml:space="preserve">, ibi_uti_percent_tax_sta = </v>
      </c>
      <c r="L86" t="str">
        <f t="shared" si="6"/>
        <v xml:space="preserve">        :param ibi_uti_percent_tax_sta Utility percentage-based IBI state taxable:  [0/1]   Type: SSC_NUMBER    Constraint: BOOLEAN   Require: ?=1</v>
      </c>
      <c r="M86" s="2" t="s">
        <v>129</v>
      </c>
      <c r="N86" s="2" t="s">
        <v>187</v>
      </c>
      <c r="O86" s="2" t="s">
        <v>213</v>
      </c>
      <c r="P86" s="2" t="s">
        <v>194</v>
      </c>
      <c r="R86" t="str">
        <f t="shared" si="7"/>
        <v xml:space="preserve">        self.ssc.data_set_number( self.data, b'ibi_uti_percent_tax_sta', ibi_uti_percent_tax_sta )</v>
      </c>
    </row>
    <row r="87" spans="1:18" ht="12.75" x14ac:dyDescent="0.2">
      <c r="A87" s="2" t="s">
        <v>15</v>
      </c>
      <c r="B87" s="2" t="s">
        <v>16</v>
      </c>
      <c r="C87" s="2" t="s">
        <v>267</v>
      </c>
      <c r="D87" s="2" t="s">
        <v>268</v>
      </c>
      <c r="E87" s="2" t="s">
        <v>135</v>
      </c>
      <c r="G87" s="2" t="s">
        <v>186</v>
      </c>
      <c r="H87" s="2" t="s">
        <v>110</v>
      </c>
      <c r="I87" s="2" t="s">
        <v>137</v>
      </c>
      <c r="K87" t="str">
        <f t="shared" si="5"/>
        <v xml:space="preserve">, ibi_uti_percent_deprbas_fed = </v>
      </c>
      <c r="L87" t="str">
        <f t="shared" si="6"/>
        <v xml:space="preserve">        :param ibi_uti_percent_deprbas_fed Utility percentage-based IBI reduces federal depreciation basis:  [0/1]   Type: SSC_NUMBER    Constraint: BOOLEAN   Require: ?=0</v>
      </c>
      <c r="M87" s="2" t="s">
        <v>129</v>
      </c>
      <c r="N87" s="2" t="s">
        <v>187</v>
      </c>
      <c r="O87" s="2" t="s">
        <v>213</v>
      </c>
      <c r="P87" s="2" t="s">
        <v>197</v>
      </c>
      <c r="R87" t="str">
        <f t="shared" si="7"/>
        <v xml:space="preserve">        self.ssc.data_set_number( self.data, b'ibi_uti_percent_deprbas_fed', ibi_uti_percent_deprbas_fed )</v>
      </c>
    </row>
    <row r="88" spans="1:18" ht="12.75" x14ac:dyDescent="0.2">
      <c r="A88" s="2" t="s">
        <v>15</v>
      </c>
      <c r="B88" s="2" t="s">
        <v>16</v>
      </c>
      <c r="C88" s="2" t="s">
        <v>269</v>
      </c>
      <c r="D88" s="2" t="s">
        <v>270</v>
      </c>
      <c r="E88" s="2" t="s">
        <v>135</v>
      </c>
      <c r="G88" s="2" t="s">
        <v>186</v>
      </c>
      <c r="H88" s="2" t="s">
        <v>110</v>
      </c>
      <c r="I88" s="2" t="s">
        <v>137</v>
      </c>
      <c r="K88" t="str">
        <f t="shared" si="5"/>
        <v xml:space="preserve">, ibi_uti_percent_deprbas_sta = </v>
      </c>
      <c r="L88" t="str">
        <f t="shared" si="6"/>
        <v xml:space="preserve">        :param ibi_uti_percent_deprbas_sta Utility percentage-based IBI reduces state depreciation basis:  [0/1]   Type: SSC_NUMBER    Constraint: BOOLEAN   Require: ?=0</v>
      </c>
      <c r="M88" s="2" t="s">
        <v>129</v>
      </c>
      <c r="N88" s="2" t="s">
        <v>187</v>
      </c>
      <c r="O88" s="2" t="s">
        <v>213</v>
      </c>
      <c r="P88" s="2" t="s">
        <v>200</v>
      </c>
      <c r="R88" t="str">
        <f t="shared" si="7"/>
        <v xml:space="preserve">        self.ssc.data_set_number( self.data, b'ibi_uti_percent_deprbas_sta', ibi_uti_percent_deprbas_sta )</v>
      </c>
    </row>
    <row r="89" spans="1:18" ht="12.75" x14ac:dyDescent="0.2">
      <c r="A89" s="2" t="s">
        <v>15</v>
      </c>
      <c r="B89" s="2" t="s">
        <v>16</v>
      </c>
      <c r="C89" s="2" t="s">
        <v>271</v>
      </c>
      <c r="D89" s="2" t="s">
        <v>272</v>
      </c>
      <c r="E89" s="2" t="s">
        <v>29</v>
      </c>
      <c r="G89" s="2" t="s">
        <v>186</v>
      </c>
      <c r="H89" s="2" t="s">
        <v>45</v>
      </c>
      <c r="K89" t="str">
        <f t="shared" si="5"/>
        <v xml:space="preserve">, ibi_oth_percent = </v>
      </c>
      <c r="L89" t="str">
        <f t="shared" si="6"/>
        <v xml:space="preserve">        :param ibi_oth_percent Other percentage-based IBI percent:  [%]   Type: SSC_NUMBER   Require: ?=0.0</v>
      </c>
      <c r="M89" s="2" t="s">
        <v>129</v>
      </c>
      <c r="N89" s="2" t="s">
        <v>187</v>
      </c>
      <c r="O89" s="2" t="s">
        <v>224</v>
      </c>
      <c r="P89" s="2" t="s">
        <v>235</v>
      </c>
      <c r="R89" t="str">
        <f t="shared" si="7"/>
        <v xml:space="preserve">        self.ssc.data_set_number( self.data, b'ibi_oth_percent', ibi_oth_percent )</v>
      </c>
    </row>
    <row r="90" spans="1:18" ht="12.75" x14ac:dyDescent="0.2">
      <c r="A90" s="2" t="s">
        <v>15</v>
      </c>
      <c r="B90" s="2" t="s">
        <v>16</v>
      </c>
      <c r="C90" s="2" t="s">
        <v>273</v>
      </c>
      <c r="D90" s="2" t="s">
        <v>274</v>
      </c>
      <c r="E90" s="2" t="s">
        <v>127</v>
      </c>
      <c r="G90" s="2" t="s">
        <v>186</v>
      </c>
      <c r="H90" s="2" t="s">
        <v>152</v>
      </c>
      <c r="K90" t="str">
        <f t="shared" si="5"/>
        <v xml:space="preserve">, ibi_oth_percent_maxvalue = </v>
      </c>
      <c r="L90" t="str">
        <f t="shared" si="6"/>
        <v xml:space="preserve">        :param ibi_oth_percent_maxvalue Other percentage-based IBI maximum value:  [$]   Type: SSC_NUMBER   Require: ?=1e99</v>
      </c>
      <c r="M90" s="2" t="s">
        <v>129</v>
      </c>
      <c r="N90" s="2" t="s">
        <v>187</v>
      </c>
      <c r="O90" s="2" t="s">
        <v>224</v>
      </c>
      <c r="P90" s="2" t="s">
        <v>238</v>
      </c>
      <c r="R90" t="str">
        <f t="shared" si="7"/>
        <v xml:space="preserve">        self.ssc.data_set_number( self.data, b'ibi_oth_percent_maxvalue', ibi_oth_percent_maxvalue )</v>
      </c>
    </row>
    <row r="91" spans="1:18" ht="12.75" x14ac:dyDescent="0.2">
      <c r="A91" s="2" t="s">
        <v>15</v>
      </c>
      <c r="B91" s="2" t="s">
        <v>16</v>
      </c>
      <c r="C91" s="2" t="s">
        <v>275</v>
      </c>
      <c r="D91" s="2" t="s">
        <v>276</v>
      </c>
      <c r="E91" s="2" t="s">
        <v>135</v>
      </c>
      <c r="G91" s="2" t="s">
        <v>186</v>
      </c>
      <c r="H91" s="2" t="s">
        <v>136</v>
      </c>
      <c r="I91" s="2" t="s">
        <v>137</v>
      </c>
      <c r="K91" t="str">
        <f t="shared" si="5"/>
        <v xml:space="preserve">, ibi_oth_percent_tax_fed = </v>
      </c>
      <c r="L91" t="str">
        <f t="shared" si="6"/>
        <v xml:space="preserve">        :param ibi_oth_percent_tax_fed Other percentage-based IBI federal taxable:  [0/1]   Type: SSC_NUMBER    Constraint: BOOLEAN   Require: ?=1</v>
      </c>
      <c r="M91" s="2" t="s">
        <v>129</v>
      </c>
      <c r="N91" s="2" t="s">
        <v>187</v>
      </c>
      <c r="O91" s="2" t="s">
        <v>224</v>
      </c>
      <c r="P91" s="2" t="s">
        <v>191</v>
      </c>
      <c r="R91" t="str">
        <f t="shared" si="7"/>
        <v xml:space="preserve">        self.ssc.data_set_number( self.data, b'ibi_oth_percent_tax_fed', ibi_oth_percent_tax_fed )</v>
      </c>
    </row>
    <row r="92" spans="1:18" ht="12.75" x14ac:dyDescent="0.2">
      <c r="A92" s="2" t="s">
        <v>15</v>
      </c>
      <c r="B92" s="2" t="s">
        <v>16</v>
      </c>
      <c r="C92" s="2" t="s">
        <v>277</v>
      </c>
      <c r="D92" s="2" t="s">
        <v>278</v>
      </c>
      <c r="E92" s="2" t="s">
        <v>135</v>
      </c>
      <c r="G92" s="2" t="s">
        <v>186</v>
      </c>
      <c r="H92" s="2" t="s">
        <v>136</v>
      </c>
      <c r="I92" s="2" t="s">
        <v>137</v>
      </c>
      <c r="K92" t="str">
        <f t="shared" si="5"/>
        <v xml:space="preserve">, ibi_oth_percent_tax_sta = </v>
      </c>
      <c r="L92" t="str">
        <f t="shared" si="6"/>
        <v xml:space="preserve">        :param ibi_oth_percent_tax_sta Other percentage-based IBI state taxable:  [0/1]   Type: SSC_NUMBER    Constraint: BOOLEAN   Require: ?=1</v>
      </c>
      <c r="M92" s="2" t="s">
        <v>129</v>
      </c>
      <c r="N92" s="2" t="s">
        <v>187</v>
      </c>
      <c r="O92" s="2" t="s">
        <v>224</v>
      </c>
      <c r="P92" s="2" t="s">
        <v>194</v>
      </c>
      <c r="R92" t="str">
        <f t="shared" si="7"/>
        <v xml:space="preserve">        self.ssc.data_set_number( self.data, b'ibi_oth_percent_tax_sta', ibi_oth_percent_tax_sta )</v>
      </c>
    </row>
    <row r="93" spans="1:18" ht="12.75" x14ac:dyDescent="0.2">
      <c r="A93" s="2" t="s">
        <v>15</v>
      </c>
      <c r="B93" s="2" t="s">
        <v>16</v>
      </c>
      <c r="C93" s="2" t="s">
        <v>279</v>
      </c>
      <c r="D93" s="2" t="s">
        <v>280</v>
      </c>
      <c r="E93" s="2" t="s">
        <v>135</v>
      </c>
      <c r="G93" s="2" t="s">
        <v>186</v>
      </c>
      <c r="H93" s="2" t="s">
        <v>110</v>
      </c>
      <c r="I93" s="2" t="s">
        <v>137</v>
      </c>
      <c r="K93" t="str">
        <f t="shared" si="5"/>
        <v xml:space="preserve">, ibi_oth_percent_deprbas_fed = </v>
      </c>
      <c r="L93" t="str">
        <f t="shared" si="6"/>
        <v xml:space="preserve">        :param ibi_oth_percent_deprbas_fed Other percentage-based IBI reduces federal depreciation basis:  [0/1]   Type: SSC_NUMBER    Constraint: BOOLEAN   Require: ?=0</v>
      </c>
      <c r="M93" s="2" t="s">
        <v>129</v>
      </c>
      <c r="N93" s="2" t="s">
        <v>187</v>
      </c>
      <c r="O93" s="2" t="s">
        <v>224</v>
      </c>
      <c r="P93" s="2" t="s">
        <v>197</v>
      </c>
      <c r="R93" t="str">
        <f t="shared" si="7"/>
        <v xml:space="preserve">        self.ssc.data_set_number( self.data, b'ibi_oth_percent_deprbas_fed', ibi_oth_percent_deprbas_fed )</v>
      </c>
    </row>
    <row r="94" spans="1:18" ht="12.75" x14ac:dyDescent="0.2">
      <c r="A94" s="2" t="s">
        <v>15</v>
      </c>
      <c r="B94" s="2" t="s">
        <v>16</v>
      </c>
      <c r="C94" s="2" t="s">
        <v>281</v>
      </c>
      <c r="D94" s="2" t="s">
        <v>282</v>
      </c>
      <c r="E94" s="2" t="s">
        <v>135</v>
      </c>
      <c r="G94" s="2" t="s">
        <v>186</v>
      </c>
      <c r="H94" s="2" t="s">
        <v>110</v>
      </c>
      <c r="I94" s="2" t="s">
        <v>137</v>
      </c>
      <c r="K94" t="str">
        <f t="shared" si="5"/>
        <v xml:space="preserve">, ibi_oth_percent_deprbas_sta = </v>
      </c>
      <c r="L94" t="str">
        <f t="shared" si="6"/>
        <v xml:space="preserve">        :param ibi_oth_percent_deprbas_sta Other percentage-based IBI reduces state depreciation basis:  [0/1]   Type: SSC_NUMBER    Constraint: BOOLEAN   Require: ?=0</v>
      </c>
      <c r="M94" s="2" t="s">
        <v>129</v>
      </c>
      <c r="N94" s="2" t="s">
        <v>187</v>
      </c>
      <c r="O94" s="2" t="s">
        <v>224</v>
      </c>
      <c r="P94" s="2" t="s">
        <v>200</v>
      </c>
      <c r="R94" t="str">
        <f t="shared" si="7"/>
        <v xml:space="preserve">        self.ssc.data_set_number( self.data, b'ibi_oth_percent_deprbas_sta', ibi_oth_percent_deprbas_sta )</v>
      </c>
    </row>
    <row r="95" spans="1:18" ht="12.75" x14ac:dyDescent="0.2">
      <c r="A95" s="2" t="s">
        <v>15</v>
      </c>
      <c r="B95" s="2" t="s">
        <v>16</v>
      </c>
      <c r="C95" s="2" t="s">
        <v>283</v>
      </c>
      <c r="D95" s="2" t="s">
        <v>284</v>
      </c>
      <c r="E95" s="2" t="s">
        <v>285</v>
      </c>
      <c r="G95" s="2" t="s">
        <v>186</v>
      </c>
      <c r="H95" s="2" t="s">
        <v>45</v>
      </c>
      <c r="K95" t="str">
        <f t="shared" si="5"/>
        <v xml:space="preserve">, cbi_fed_amount = </v>
      </c>
      <c r="L95" t="str">
        <f t="shared" si="6"/>
        <v xml:space="preserve">        :param cbi_fed_amount Federal CBI amount:  [$/Watt]   Type: SSC_NUMBER   Require: ?=0.0</v>
      </c>
      <c r="M95" s="2" t="s">
        <v>129</v>
      </c>
      <c r="N95" s="2" t="s">
        <v>286</v>
      </c>
      <c r="O95" s="2" t="s">
        <v>131</v>
      </c>
      <c r="P95" s="2" t="s">
        <v>287</v>
      </c>
      <c r="R95" t="str">
        <f t="shared" si="7"/>
        <v xml:space="preserve">        self.ssc.data_set_number( self.data, b'cbi_fed_amount', cbi_fed_amount )</v>
      </c>
    </row>
    <row r="96" spans="1:18" ht="12.75" x14ac:dyDescent="0.2">
      <c r="A96" s="2" t="s">
        <v>15</v>
      </c>
      <c r="B96" s="2" t="s">
        <v>16</v>
      </c>
      <c r="C96" s="2" t="s">
        <v>288</v>
      </c>
      <c r="D96" s="2" t="s">
        <v>289</v>
      </c>
      <c r="E96" s="2" t="s">
        <v>127</v>
      </c>
      <c r="G96" s="2" t="s">
        <v>186</v>
      </c>
      <c r="H96" s="2" t="s">
        <v>152</v>
      </c>
      <c r="K96" t="str">
        <f t="shared" si="5"/>
        <v xml:space="preserve">, cbi_fed_maxvalue = </v>
      </c>
      <c r="L96" t="str">
        <f t="shared" si="6"/>
        <v xml:space="preserve">        :param cbi_fed_maxvalue Federal CBI maximum:  [$]   Type: SSC_NUMBER   Require: ?=1e99</v>
      </c>
      <c r="M96" s="2" t="s">
        <v>129</v>
      </c>
      <c r="N96" s="2" t="s">
        <v>286</v>
      </c>
      <c r="O96" s="2" t="s">
        <v>131</v>
      </c>
      <c r="P96" s="2" t="s">
        <v>238</v>
      </c>
      <c r="R96" t="str">
        <f t="shared" si="7"/>
        <v xml:space="preserve">        self.ssc.data_set_number( self.data, b'cbi_fed_maxvalue', cbi_fed_maxvalue )</v>
      </c>
    </row>
    <row r="97" spans="1:18" ht="12.75" x14ac:dyDescent="0.2">
      <c r="A97" s="2" t="s">
        <v>15</v>
      </c>
      <c r="B97" s="2" t="s">
        <v>16</v>
      </c>
      <c r="C97" s="2" t="s">
        <v>290</v>
      </c>
      <c r="D97" s="2" t="s">
        <v>291</v>
      </c>
      <c r="E97" s="2" t="s">
        <v>135</v>
      </c>
      <c r="G97" s="2" t="s">
        <v>186</v>
      </c>
      <c r="H97" s="2" t="s">
        <v>136</v>
      </c>
      <c r="I97" s="2" t="s">
        <v>137</v>
      </c>
      <c r="K97" t="str">
        <f t="shared" si="5"/>
        <v xml:space="preserve">, cbi_fed_tax_fed = </v>
      </c>
      <c r="L97" t="str">
        <f t="shared" si="6"/>
        <v xml:space="preserve">        :param cbi_fed_tax_fed Federal CBI federal taxable:  [0/1]   Type: SSC_NUMBER    Constraint: BOOLEAN   Require: ?=1</v>
      </c>
      <c r="M97" s="2" t="s">
        <v>129</v>
      </c>
      <c r="N97" s="2" t="s">
        <v>286</v>
      </c>
      <c r="O97" s="2" t="s">
        <v>131</v>
      </c>
      <c r="P97" s="2" t="s">
        <v>191</v>
      </c>
      <c r="R97" t="str">
        <f t="shared" si="7"/>
        <v xml:space="preserve">        self.ssc.data_set_number( self.data, b'cbi_fed_tax_fed', cbi_fed_tax_fed )</v>
      </c>
    </row>
    <row r="98" spans="1:18" ht="12.75" x14ac:dyDescent="0.2">
      <c r="A98" s="2" t="s">
        <v>15</v>
      </c>
      <c r="B98" s="2" t="s">
        <v>16</v>
      </c>
      <c r="C98" s="2" t="s">
        <v>292</v>
      </c>
      <c r="D98" s="2" t="s">
        <v>293</v>
      </c>
      <c r="E98" s="2" t="s">
        <v>135</v>
      </c>
      <c r="G98" s="2" t="s">
        <v>186</v>
      </c>
      <c r="H98" s="2" t="s">
        <v>136</v>
      </c>
      <c r="I98" s="2" t="s">
        <v>137</v>
      </c>
      <c r="K98" t="str">
        <f t="shared" si="5"/>
        <v xml:space="preserve">, cbi_fed_tax_sta = </v>
      </c>
      <c r="L98" t="str">
        <f t="shared" si="6"/>
        <v xml:space="preserve">        :param cbi_fed_tax_sta Federal CBI state taxable:  [0/1]   Type: SSC_NUMBER    Constraint: BOOLEAN   Require: ?=1</v>
      </c>
      <c r="M98" s="2" t="s">
        <v>129</v>
      </c>
      <c r="N98" s="2" t="s">
        <v>286</v>
      </c>
      <c r="O98" s="2" t="s">
        <v>131</v>
      </c>
      <c r="P98" s="2" t="s">
        <v>194</v>
      </c>
      <c r="R98" t="str">
        <f t="shared" si="7"/>
        <v xml:space="preserve">        self.ssc.data_set_number( self.data, b'cbi_fed_tax_sta', cbi_fed_tax_sta )</v>
      </c>
    </row>
    <row r="99" spans="1:18" ht="12.75" x14ac:dyDescent="0.2">
      <c r="A99" s="2" t="s">
        <v>15</v>
      </c>
      <c r="B99" s="2" t="s">
        <v>16</v>
      </c>
      <c r="C99" s="2" t="s">
        <v>294</v>
      </c>
      <c r="D99" s="2" t="s">
        <v>295</v>
      </c>
      <c r="E99" s="2" t="s">
        <v>135</v>
      </c>
      <c r="G99" s="2" t="s">
        <v>186</v>
      </c>
      <c r="H99" s="2" t="s">
        <v>110</v>
      </c>
      <c r="I99" s="2" t="s">
        <v>137</v>
      </c>
      <c r="K99" t="str">
        <f t="shared" si="5"/>
        <v xml:space="preserve">, cbi_fed_deprbas_fed = </v>
      </c>
      <c r="L99" t="str">
        <f t="shared" si="6"/>
        <v xml:space="preserve">        :param cbi_fed_deprbas_fed Federal CBI reduces federal depreciation basis:  [0/1]   Type: SSC_NUMBER    Constraint: BOOLEAN   Require: ?=0</v>
      </c>
      <c r="M99" s="2" t="s">
        <v>129</v>
      </c>
      <c r="N99" s="2" t="s">
        <v>286</v>
      </c>
      <c r="O99" s="2" t="s">
        <v>131</v>
      </c>
      <c r="P99" s="2" t="s">
        <v>197</v>
      </c>
      <c r="R99" t="str">
        <f t="shared" si="7"/>
        <v xml:space="preserve">        self.ssc.data_set_number( self.data, b'cbi_fed_deprbas_fed', cbi_fed_deprbas_fed )</v>
      </c>
    </row>
    <row r="100" spans="1:18" ht="12.75" x14ac:dyDescent="0.2">
      <c r="A100" s="2" t="s">
        <v>15</v>
      </c>
      <c r="B100" s="2" t="s">
        <v>16</v>
      </c>
      <c r="C100" s="2" t="s">
        <v>296</v>
      </c>
      <c r="D100" s="2" t="s">
        <v>297</v>
      </c>
      <c r="E100" s="2" t="s">
        <v>135</v>
      </c>
      <c r="G100" s="2" t="s">
        <v>186</v>
      </c>
      <c r="H100" s="2" t="s">
        <v>110</v>
      </c>
      <c r="I100" s="2" t="s">
        <v>137</v>
      </c>
      <c r="K100" t="str">
        <f t="shared" si="5"/>
        <v xml:space="preserve">, cbi_fed_deprbas_sta = </v>
      </c>
      <c r="L100" t="str">
        <f t="shared" si="6"/>
        <v xml:space="preserve">        :param cbi_fed_deprbas_sta Federal CBI reduces state depreciation basis:  [0/1]   Type: SSC_NUMBER    Constraint: BOOLEAN   Require: ?=0</v>
      </c>
      <c r="M100" s="2" t="s">
        <v>129</v>
      </c>
      <c r="N100" s="2" t="s">
        <v>286</v>
      </c>
      <c r="O100" s="2" t="s">
        <v>131</v>
      </c>
      <c r="P100" s="2" t="s">
        <v>200</v>
      </c>
      <c r="R100" t="str">
        <f t="shared" si="7"/>
        <v xml:space="preserve">        self.ssc.data_set_number( self.data, b'cbi_fed_deprbas_sta', cbi_fed_deprbas_sta )</v>
      </c>
    </row>
    <row r="101" spans="1:18" ht="12.75" x14ac:dyDescent="0.2">
      <c r="A101" s="2" t="s">
        <v>15</v>
      </c>
      <c r="B101" s="2" t="s">
        <v>16</v>
      </c>
      <c r="C101" s="2" t="s">
        <v>298</v>
      </c>
      <c r="D101" s="2" t="s">
        <v>299</v>
      </c>
      <c r="E101" s="2" t="s">
        <v>285</v>
      </c>
      <c r="G101" s="2" t="s">
        <v>186</v>
      </c>
      <c r="H101" s="2" t="s">
        <v>45</v>
      </c>
      <c r="K101" t="str">
        <f t="shared" si="5"/>
        <v xml:space="preserve">, cbi_sta_amount = </v>
      </c>
      <c r="L101" t="str">
        <f t="shared" si="6"/>
        <v xml:space="preserve">        :param cbi_sta_amount State CBI amount:  [$/Watt]   Type: SSC_NUMBER   Require: ?=0.0</v>
      </c>
      <c r="M101" s="2" t="s">
        <v>129</v>
      </c>
      <c r="N101" s="2" t="s">
        <v>286</v>
      </c>
      <c r="O101" s="2" t="s">
        <v>140</v>
      </c>
      <c r="P101" s="2" t="s">
        <v>287</v>
      </c>
      <c r="R101" t="str">
        <f t="shared" si="7"/>
        <v xml:space="preserve">        self.ssc.data_set_number( self.data, b'cbi_sta_amount', cbi_sta_amount )</v>
      </c>
    </row>
    <row r="102" spans="1:18" ht="12.75" x14ac:dyDescent="0.2">
      <c r="A102" s="2" t="s">
        <v>15</v>
      </c>
      <c r="B102" s="2" t="s">
        <v>16</v>
      </c>
      <c r="C102" s="2" t="s">
        <v>300</v>
      </c>
      <c r="D102" s="2" t="s">
        <v>301</v>
      </c>
      <c r="E102" s="2" t="s">
        <v>127</v>
      </c>
      <c r="G102" s="2" t="s">
        <v>186</v>
      </c>
      <c r="H102" s="2" t="s">
        <v>152</v>
      </c>
      <c r="K102" t="str">
        <f t="shared" si="5"/>
        <v xml:space="preserve">, cbi_sta_maxvalue = </v>
      </c>
      <c r="L102" t="str">
        <f t="shared" si="6"/>
        <v xml:space="preserve">        :param cbi_sta_maxvalue State CBI maximum:  [$]   Type: SSC_NUMBER   Require: ?=1e99</v>
      </c>
      <c r="M102" s="2" t="s">
        <v>129</v>
      </c>
      <c r="N102" s="2" t="s">
        <v>286</v>
      </c>
      <c r="O102" s="2" t="s">
        <v>140</v>
      </c>
      <c r="P102" s="2" t="s">
        <v>238</v>
      </c>
      <c r="R102" t="str">
        <f t="shared" si="7"/>
        <v xml:space="preserve">        self.ssc.data_set_number( self.data, b'cbi_sta_maxvalue', cbi_sta_maxvalue )</v>
      </c>
    </row>
    <row r="103" spans="1:18" ht="12.75" x14ac:dyDescent="0.2">
      <c r="A103" s="2" t="s">
        <v>15</v>
      </c>
      <c r="B103" s="2" t="s">
        <v>16</v>
      </c>
      <c r="C103" s="2" t="s">
        <v>302</v>
      </c>
      <c r="D103" s="2" t="s">
        <v>303</v>
      </c>
      <c r="E103" s="2" t="s">
        <v>135</v>
      </c>
      <c r="G103" s="2" t="s">
        <v>186</v>
      </c>
      <c r="H103" s="2" t="s">
        <v>136</v>
      </c>
      <c r="I103" s="2" t="s">
        <v>137</v>
      </c>
      <c r="K103" t="str">
        <f t="shared" si="5"/>
        <v xml:space="preserve">, cbi_sta_tax_fed = </v>
      </c>
      <c r="L103" t="str">
        <f t="shared" si="6"/>
        <v xml:space="preserve">        :param cbi_sta_tax_fed State CBI federal taxable:  [0/1]   Type: SSC_NUMBER    Constraint: BOOLEAN   Require: ?=1</v>
      </c>
      <c r="M103" s="2" t="s">
        <v>129</v>
      </c>
      <c r="N103" s="2" t="s">
        <v>286</v>
      </c>
      <c r="O103" s="2" t="s">
        <v>140</v>
      </c>
      <c r="P103" s="2" t="s">
        <v>191</v>
      </c>
      <c r="R103" t="str">
        <f t="shared" si="7"/>
        <v xml:space="preserve">        self.ssc.data_set_number( self.data, b'cbi_sta_tax_fed', cbi_sta_tax_fed )</v>
      </c>
    </row>
    <row r="104" spans="1:18" ht="12.75" x14ac:dyDescent="0.2">
      <c r="A104" s="2" t="s">
        <v>15</v>
      </c>
      <c r="B104" s="2" t="s">
        <v>16</v>
      </c>
      <c r="C104" s="2" t="s">
        <v>304</v>
      </c>
      <c r="D104" s="2" t="s">
        <v>305</v>
      </c>
      <c r="E104" s="2" t="s">
        <v>135</v>
      </c>
      <c r="G104" s="2" t="s">
        <v>186</v>
      </c>
      <c r="H104" s="2" t="s">
        <v>136</v>
      </c>
      <c r="I104" s="2" t="s">
        <v>137</v>
      </c>
      <c r="K104" t="str">
        <f t="shared" si="5"/>
        <v xml:space="preserve">, cbi_sta_tax_sta = </v>
      </c>
      <c r="L104" t="str">
        <f t="shared" si="6"/>
        <v xml:space="preserve">        :param cbi_sta_tax_sta State CBI state taxable:  [0/1]   Type: SSC_NUMBER    Constraint: BOOLEAN   Require: ?=1</v>
      </c>
      <c r="M104" s="2" t="s">
        <v>129</v>
      </c>
      <c r="N104" s="2" t="s">
        <v>286</v>
      </c>
      <c r="O104" s="2" t="s">
        <v>140</v>
      </c>
      <c r="P104" s="2" t="s">
        <v>194</v>
      </c>
      <c r="R104" t="str">
        <f t="shared" si="7"/>
        <v xml:space="preserve">        self.ssc.data_set_number( self.data, b'cbi_sta_tax_sta', cbi_sta_tax_sta )</v>
      </c>
    </row>
    <row r="105" spans="1:18" ht="12.75" x14ac:dyDescent="0.2">
      <c r="A105" s="2" t="s">
        <v>15</v>
      </c>
      <c r="B105" s="2" t="s">
        <v>16</v>
      </c>
      <c r="C105" s="2" t="s">
        <v>306</v>
      </c>
      <c r="D105" s="2" t="s">
        <v>307</v>
      </c>
      <c r="E105" s="2" t="s">
        <v>135</v>
      </c>
      <c r="G105" s="2" t="s">
        <v>186</v>
      </c>
      <c r="H105" s="2" t="s">
        <v>110</v>
      </c>
      <c r="I105" s="2" t="s">
        <v>137</v>
      </c>
      <c r="K105" t="str">
        <f t="shared" si="5"/>
        <v xml:space="preserve">, cbi_sta_deprbas_fed = </v>
      </c>
      <c r="L105" t="str">
        <f t="shared" si="6"/>
        <v xml:space="preserve">        :param cbi_sta_deprbas_fed State CBI reduces federal depreciation basis:  [0/1]   Type: SSC_NUMBER    Constraint: BOOLEAN   Require: ?=0</v>
      </c>
      <c r="M105" s="2" t="s">
        <v>129</v>
      </c>
      <c r="N105" s="2" t="s">
        <v>286</v>
      </c>
      <c r="O105" s="2" t="s">
        <v>140</v>
      </c>
      <c r="P105" s="2" t="s">
        <v>197</v>
      </c>
      <c r="R105" t="str">
        <f t="shared" si="7"/>
        <v xml:space="preserve">        self.ssc.data_set_number( self.data, b'cbi_sta_deprbas_fed', cbi_sta_deprbas_fed )</v>
      </c>
    </row>
    <row r="106" spans="1:18" ht="12.75" x14ac:dyDescent="0.2">
      <c r="A106" s="2" t="s">
        <v>15</v>
      </c>
      <c r="B106" s="2" t="s">
        <v>16</v>
      </c>
      <c r="C106" s="2" t="s">
        <v>308</v>
      </c>
      <c r="D106" s="2" t="s">
        <v>309</v>
      </c>
      <c r="E106" s="2" t="s">
        <v>135</v>
      </c>
      <c r="G106" s="2" t="s">
        <v>186</v>
      </c>
      <c r="H106" s="2" t="s">
        <v>110</v>
      </c>
      <c r="I106" s="2" t="s">
        <v>137</v>
      </c>
      <c r="K106" t="str">
        <f t="shared" si="5"/>
        <v xml:space="preserve">, cbi_sta_deprbas_sta = </v>
      </c>
      <c r="L106" t="str">
        <f t="shared" si="6"/>
        <v xml:space="preserve">        :param cbi_sta_deprbas_sta State CBI reduces state depreciation basis:  [0/1]   Type: SSC_NUMBER    Constraint: BOOLEAN   Require: ?=0</v>
      </c>
      <c r="M106" s="2" t="s">
        <v>129</v>
      </c>
      <c r="N106" s="2" t="s">
        <v>286</v>
      </c>
      <c r="O106" s="2" t="s">
        <v>140</v>
      </c>
      <c r="P106" s="2" t="s">
        <v>200</v>
      </c>
      <c r="R106" t="str">
        <f t="shared" si="7"/>
        <v xml:space="preserve">        self.ssc.data_set_number( self.data, b'cbi_sta_deprbas_sta', cbi_sta_deprbas_sta )</v>
      </c>
    </row>
    <row r="107" spans="1:18" ht="12.75" x14ac:dyDescent="0.2">
      <c r="A107" s="2" t="s">
        <v>15</v>
      </c>
      <c r="B107" s="2" t="s">
        <v>16</v>
      </c>
      <c r="C107" s="2" t="s">
        <v>310</v>
      </c>
      <c r="D107" s="2" t="s">
        <v>311</v>
      </c>
      <c r="E107" s="2" t="s">
        <v>285</v>
      </c>
      <c r="G107" s="2" t="s">
        <v>186</v>
      </c>
      <c r="H107" s="2" t="s">
        <v>45</v>
      </c>
      <c r="K107" t="str">
        <f t="shared" si="5"/>
        <v xml:space="preserve">, cbi_uti_amount = </v>
      </c>
      <c r="L107" t="str">
        <f t="shared" si="6"/>
        <v xml:space="preserve">        :param cbi_uti_amount Utility CBI amount:  [$/Watt]   Type: SSC_NUMBER   Require: ?=0.0</v>
      </c>
      <c r="M107" s="2" t="s">
        <v>129</v>
      </c>
      <c r="N107" s="2" t="s">
        <v>286</v>
      </c>
      <c r="O107" s="2" t="s">
        <v>213</v>
      </c>
      <c r="P107" s="2" t="s">
        <v>287</v>
      </c>
      <c r="R107" t="str">
        <f t="shared" si="7"/>
        <v xml:space="preserve">        self.ssc.data_set_number( self.data, b'cbi_uti_amount', cbi_uti_amount )</v>
      </c>
    </row>
    <row r="108" spans="1:18" ht="12.75" x14ac:dyDescent="0.2">
      <c r="A108" s="2" t="s">
        <v>15</v>
      </c>
      <c r="B108" s="2" t="s">
        <v>16</v>
      </c>
      <c r="C108" s="2" t="s">
        <v>312</v>
      </c>
      <c r="D108" s="2" t="s">
        <v>313</v>
      </c>
      <c r="E108" s="2" t="s">
        <v>127</v>
      </c>
      <c r="G108" s="2" t="s">
        <v>186</v>
      </c>
      <c r="H108" s="2" t="s">
        <v>152</v>
      </c>
      <c r="K108" t="str">
        <f t="shared" si="5"/>
        <v xml:space="preserve">, cbi_uti_maxvalue = </v>
      </c>
      <c r="L108" t="str">
        <f t="shared" si="6"/>
        <v xml:space="preserve">        :param cbi_uti_maxvalue Utility CBI maximum:  [$]   Type: SSC_NUMBER   Require: ?=1e99</v>
      </c>
      <c r="M108" s="2" t="s">
        <v>129</v>
      </c>
      <c r="N108" s="2" t="s">
        <v>286</v>
      </c>
      <c r="O108" s="2" t="s">
        <v>213</v>
      </c>
      <c r="P108" s="2" t="s">
        <v>238</v>
      </c>
      <c r="R108" t="str">
        <f t="shared" si="7"/>
        <v xml:space="preserve">        self.ssc.data_set_number( self.data, b'cbi_uti_maxvalue', cbi_uti_maxvalue )</v>
      </c>
    </row>
    <row r="109" spans="1:18" ht="12.75" x14ac:dyDescent="0.2">
      <c r="A109" s="2" t="s">
        <v>15</v>
      </c>
      <c r="B109" s="2" t="s">
        <v>16</v>
      </c>
      <c r="C109" s="2" t="s">
        <v>314</v>
      </c>
      <c r="D109" s="2" t="s">
        <v>315</v>
      </c>
      <c r="E109" s="2" t="s">
        <v>135</v>
      </c>
      <c r="G109" s="2" t="s">
        <v>186</v>
      </c>
      <c r="H109" s="2" t="s">
        <v>136</v>
      </c>
      <c r="I109" s="2" t="s">
        <v>137</v>
      </c>
      <c r="K109" t="str">
        <f t="shared" si="5"/>
        <v xml:space="preserve">, cbi_uti_tax_fed = </v>
      </c>
      <c r="L109" t="str">
        <f t="shared" si="6"/>
        <v xml:space="preserve">        :param cbi_uti_tax_fed Utility CBI federal taxable:  [0/1]   Type: SSC_NUMBER    Constraint: BOOLEAN   Require: ?=1</v>
      </c>
      <c r="M109" s="2" t="s">
        <v>129</v>
      </c>
      <c r="N109" s="2" t="s">
        <v>286</v>
      </c>
      <c r="O109" s="2" t="s">
        <v>213</v>
      </c>
      <c r="P109" s="2" t="s">
        <v>191</v>
      </c>
      <c r="R109" t="str">
        <f t="shared" si="7"/>
        <v xml:space="preserve">        self.ssc.data_set_number( self.data, b'cbi_uti_tax_fed', cbi_uti_tax_fed )</v>
      </c>
    </row>
    <row r="110" spans="1:18" ht="12.75" x14ac:dyDescent="0.2">
      <c r="A110" s="2" t="s">
        <v>15</v>
      </c>
      <c r="B110" s="2" t="s">
        <v>16</v>
      </c>
      <c r="C110" s="2" t="s">
        <v>316</v>
      </c>
      <c r="D110" s="2" t="s">
        <v>317</v>
      </c>
      <c r="E110" s="2" t="s">
        <v>135</v>
      </c>
      <c r="G110" s="2" t="s">
        <v>186</v>
      </c>
      <c r="H110" s="2" t="s">
        <v>136</v>
      </c>
      <c r="I110" s="2" t="s">
        <v>137</v>
      </c>
      <c r="K110" t="str">
        <f t="shared" si="5"/>
        <v xml:space="preserve">, cbi_uti_tax_sta = </v>
      </c>
      <c r="L110" t="str">
        <f t="shared" si="6"/>
        <v xml:space="preserve">        :param cbi_uti_tax_sta Utility CBI state taxable:  [0/1]   Type: SSC_NUMBER    Constraint: BOOLEAN   Require: ?=1</v>
      </c>
      <c r="M110" s="2" t="s">
        <v>129</v>
      </c>
      <c r="N110" s="2" t="s">
        <v>286</v>
      </c>
      <c r="O110" s="2" t="s">
        <v>213</v>
      </c>
      <c r="P110" s="2" t="s">
        <v>194</v>
      </c>
      <c r="R110" t="str">
        <f t="shared" si="7"/>
        <v xml:space="preserve">        self.ssc.data_set_number( self.data, b'cbi_uti_tax_sta', cbi_uti_tax_sta )</v>
      </c>
    </row>
    <row r="111" spans="1:18" ht="12.75" x14ac:dyDescent="0.2">
      <c r="A111" s="2" t="s">
        <v>15</v>
      </c>
      <c r="B111" s="2" t="s">
        <v>16</v>
      </c>
      <c r="C111" s="2" t="s">
        <v>318</v>
      </c>
      <c r="D111" s="2" t="s">
        <v>319</v>
      </c>
      <c r="E111" s="2" t="s">
        <v>135</v>
      </c>
      <c r="G111" s="2" t="s">
        <v>186</v>
      </c>
      <c r="H111" s="2" t="s">
        <v>110</v>
      </c>
      <c r="I111" s="2" t="s">
        <v>137</v>
      </c>
      <c r="K111" t="str">
        <f t="shared" si="5"/>
        <v xml:space="preserve">, cbi_uti_deprbas_fed = </v>
      </c>
      <c r="L111" t="str">
        <f t="shared" si="6"/>
        <v xml:space="preserve">        :param cbi_uti_deprbas_fed Utility CBI reduces federal depreciation basis:  [0/1]   Type: SSC_NUMBER    Constraint: BOOLEAN   Require: ?=0</v>
      </c>
      <c r="M111" s="2" t="s">
        <v>129</v>
      </c>
      <c r="N111" s="2" t="s">
        <v>286</v>
      </c>
      <c r="O111" s="2" t="s">
        <v>213</v>
      </c>
      <c r="P111" s="2" t="s">
        <v>197</v>
      </c>
      <c r="R111" t="str">
        <f t="shared" si="7"/>
        <v xml:space="preserve">        self.ssc.data_set_number( self.data, b'cbi_uti_deprbas_fed', cbi_uti_deprbas_fed )</v>
      </c>
    </row>
    <row r="112" spans="1:18" ht="12.75" x14ac:dyDescent="0.2">
      <c r="A112" s="2" t="s">
        <v>15</v>
      </c>
      <c r="B112" s="2" t="s">
        <v>16</v>
      </c>
      <c r="C112" s="2" t="s">
        <v>320</v>
      </c>
      <c r="D112" s="2" t="s">
        <v>321</v>
      </c>
      <c r="E112" s="2" t="s">
        <v>135</v>
      </c>
      <c r="G112" s="2" t="s">
        <v>186</v>
      </c>
      <c r="H112" s="2" t="s">
        <v>110</v>
      </c>
      <c r="I112" s="2" t="s">
        <v>137</v>
      </c>
      <c r="K112" t="str">
        <f t="shared" si="5"/>
        <v xml:space="preserve">, cbi_uti_deprbas_sta = </v>
      </c>
      <c r="L112" t="str">
        <f t="shared" si="6"/>
        <v xml:space="preserve">        :param cbi_uti_deprbas_sta Utility CBI reduces state depreciation basis:  [0/1]   Type: SSC_NUMBER    Constraint: BOOLEAN   Require: ?=0</v>
      </c>
      <c r="M112" s="2" t="s">
        <v>129</v>
      </c>
      <c r="N112" s="2" t="s">
        <v>286</v>
      </c>
      <c r="O112" s="2" t="s">
        <v>213</v>
      </c>
      <c r="P112" s="2" t="s">
        <v>200</v>
      </c>
      <c r="R112" t="str">
        <f t="shared" si="7"/>
        <v xml:space="preserve">        self.ssc.data_set_number( self.data, b'cbi_uti_deprbas_sta', cbi_uti_deprbas_sta )</v>
      </c>
    </row>
    <row r="113" spans="1:18" ht="12.75" x14ac:dyDescent="0.2">
      <c r="A113" s="2" t="s">
        <v>15</v>
      </c>
      <c r="B113" s="2" t="s">
        <v>16</v>
      </c>
      <c r="C113" s="2" t="s">
        <v>322</v>
      </c>
      <c r="D113" s="2" t="s">
        <v>323</v>
      </c>
      <c r="E113" s="2" t="s">
        <v>285</v>
      </c>
      <c r="G113" s="2" t="s">
        <v>186</v>
      </c>
      <c r="H113" s="2" t="s">
        <v>45</v>
      </c>
      <c r="K113" t="str">
        <f t="shared" si="5"/>
        <v xml:space="preserve">, cbi_oth_amount = </v>
      </c>
      <c r="L113" t="str">
        <f t="shared" si="6"/>
        <v xml:space="preserve">        :param cbi_oth_amount Other CBI amount:  [$/Watt]   Type: SSC_NUMBER   Require: ?=0.0</v>
      </c>
      <c r="M113" s="2" t="s">
        <v>129</v>
      </c>
      <c r="N113" s="2" t="s">
        <v>286</v>
      </c>
      <c r="O113" s="2" t="s">
        <v>224</v>
      </c>
      <c r="P113" s="2" t="s">
        <v>287</v>
      </c>
      <c r="R113" t="str">
        <f t="shared" si="7"/>
        <v xml:space="preserve">        self.ssc.data_set_number( self.data, b'cbi_oth_amount', cbi_oth_amount )</v>
      </c>
    </row>
    <row r="114" spans="1:18" ht="12.75" x14ac:dyDescent="0.2">
      <c r="A114" s="2" t="s">
        <v>15</v>
      </c>
      <c r="B114" s="2" t="s">
        <v>16</v>
      </c>
      <c r="C114" s="2" t="s">
        <v>324</v>
      </c>
      <c r="D114" s="2" t="s">
        <v>325</v>
      </c>
      <c r="E114" s="2" t="s">
        <v>127</v>
      </c>
      <c r="G114" s="2" t="s">
        <v>186</v>
      </c>
      <c r="H114" s="2" t="s">
        <v>152</v>
      </c>
      <c r="K114" t="str">
        <f t="shared" si="5"/>
        <v xml:space="preserve">, cbi_oth_maxvalue = </v>
      </c>
      <c r="L114" t="str">
        <f t="shared" si="6"/>
        <v xml:space="preserve">        :param cbi_oth_maxvalue Other CBI maximum:  [$]   Type: SSC_NUMBER   Require: ?=1e99</v>
      </c>
      <c r="M114" s="2" t="s">
        <v>129</v>
      </c>
      <c r="N114" s="2" t="s">
        <v>286</v>
      </c>
      <c r="O114" s="2" t="s">
        <v>224</v>
      </c>
      <c r="P114" s="2" t="s">
        <v>238</v>
      </c>
      <c r="R114" t="str">
        <f t="shared" si="7"/>
        <v xml:space="preserve">        self.ssc.data_set_number( self.data, b'cbi_oth_maxvalue', cbi_oth_maxvalue )</v>
      </c>
    </row>
    <row r="115" spans="1:18" ht="12.75" x14ac:dyDescent="0.2">
      <c r="A115" s="2" t="s">
        <v>15</v>
      </c>
      <c r="B115" s="2" t="s">
        <v>16</v>
      </c>
      <c r="C115" s="2" t="s">
        <v>326</v>
      </c>
      <c r="D115" s="2" t="s">
        <v>327</v>
      </c>
      <c r="E115" s="2" t="s">
        <v>135</v>
      </c>
      <c r="G115" s="2" t="s">
        <v>186</v>
      </c>
      <c r="H115" s="2" t="s">
        <v>136</v>
      </c>
      <c r="I115" s="2" t="s">
        <v>137</v>
      </c>
      <c r="K115" t="str">
        <f t="shared" si="5"/>
        <v xml:space="preserve">, cbi_oth_tax_fed = </v>
      </c>
      <c r="L115" t="str">
        <f t="shared" si="6"/>
        <v xml:space="preserve">        :param cbi_oth_tax_fed Other CBI federal taxable:  [0/1]   Type: SSC_NUMBER    Constraint: BOOLEAN   Require: ?=1</v>
      </c>
      <c r="M115" s="2" t="s">
        <v>129</v>
      </c>
      <c r="N115" s="2" t="s">
        <v>286</v>
      </c>
      <c r="O115" s="2" t="s">
        <v>224</v>
      </c>
      <c r="P115" s="2" t="s">
        <v>191</v>
      </c>
      <c r="R115" t="str">
        <f t="shared" si="7"/>
        <v xml:space="preserve">        self.ssc.data_set_number( self.data, b'cbi_oth_tax_fed', cbi_oth_tax_fed )</v>
      </c>
    </row>
    <row r="116" spans="1:18" ht="12.75" x14ac:dyDescent="0.2">
      <c r="A116" s="2" t="s">
        <v>15</v>
      </c>
      <c r="B116" s="2" t="s">
        <v>16</v>
      </c>
      <c r="C116" s="2" t="s">
        <v>328</v>
      </c>
      <c r="D116" s="2" t="s">
        <v>329</v>
      </c>
      <c r="E116" s="2" t="s">
        <v>135</v>
      </c>
      <c r="G116" s="2" t="s">
        <v>186</v>
      </c>
      <c r="H116" s="2" t="s">
        <v>136</v>
      </c>
      <c r="I116" s="2" t="s">
        <v>137</v>
      </c>
      <c r="K116" t="str">
        <f t="shared" si="5"/>
        <v xml:space="preserve">, cbi_oth_tax_sta = </v>
      </c>
      <c r="L116" t="str">
        <f t="shared" si="6"/>
        <v xml:space="preserve">        :param cbi_oth_tax_sta Other CBI state taxable:  [0/1]   Type: SSC_NUMBER    Constraint: BOOLEAN   Require: ?=1</v>
      </c>
      <c r="M116" s="2" t="s">
        <v>129</v>
      </c>
      <c r="N116" s="2" t="s">
        <v>286</v>
      </c>
      <c r="O116" s="2" t="s">
        <v>224</v>
      </c>
      <c r="P116" s="2" t="s">
        <v>194</v>
      </c>
      <c r="R116" t="str">
        <f t="shared" si="7"/>
        <v xml:space="preserve">        self.ssc.data_set_number( self.data, b'cbi_oth_tax_sta', cbi_oth_tax_sta )</v>
      </c>
    </row>
    <row r="117" spans="1:18" ht="12.75" x14ac:dyDescent="0.2">
      <c r="A117" s="2" t="s">
        <v>15</v>
      </c>
      <c r="B117" s="2" t="s">
        <v>16</v>
      </c>
      <c r="C117" s="2" t="s">
        <v>330</v>
      </c>
      <c r="D117" s="2" t="s">
        <v>331</v>
      </c>
      <c r="E117" s="2" t="s">
        <v>135</v>
      </c>
      <c r="G117" s="2" t="s">
        <v>186</v>
      </c>
      <c r="H117" s="2" t="s">
        <v>110</v>
      </c>
      <c r="I117" s="2" t="s">
        <v>137</v>
      </c>
      <c r="K117" t="str">
        <f t="shared" si="5"/>
        <v xml:space="preserve">, cbi_oth_deprbas_fed = </v>
      </c>
      <c r="L117" t="str">
        <f t="shared" si="6"/>
        <v xml:space="preserve">        :param cbi_oth_deprbas_fed Other CBI reduces federal depreciation basis:  [0/1]   Type: SSC_NUMBER    Constraint: BOOLEAN   Require: ?=0</v>
      </c>
      <c r="M117" s="2" t="s">
        <v>129</v>
      </c>
      <c r="N117" s="2" t="s">
        <v>286</v>
      </c>
      <c r="O117" s="2" t="s">
        <v>224</v>
      </c>
      <c r="P117" s="2" t="s">
        <v>197</v>
      </c>
      <c r="R117" t="str">
        <f t="shared" si="7"/>
        <v xml:space="preserve">        self.ssc.data_set_number( self.data, b'cbi_oth_deprbas_fed', cbi_oth_deprbas_fed )</v>
      </c>
    </row>
    <row r="118" spans="1:18" ht="12.75" x14ac:dyDescent="0.2">
      <c r="A118" s="2" t="s">
        <v>15</v>
      </c>
      <c r="B118" s="2" t="s">
        <v>16</v>
      </c>
      <c r="C118" s="2" t="s">
        <v>332</v>
      </c>
      <c r="D118" s="2" t="s">
        <v>333</v>
      </c>
      <c r="E118" s="2" t="s">
        <v>135</v>
      </c>
      <c r="G118" s="2" t="s">
        <v>186</v>
      </c>
      <c r="H118" s="2" t="s">
        <v>110</v>
      </c>
      <c r="I118" s="2" t="s">
        <v>137</v>
      </c>
      <c r="K118" t="str">
        <f t="shared" si="5"/>
        <v xml:space="preserve">, cbi_oth_deprbas_sta = </v>
      </c>
      <c r="L118" t="str">
        <f t="shared" si="6"/>
        <v xml:space="preserve">        :param cbi_oth_deprbas_sta Other CBI reduces state depreciation basis:  [0/1]   Type: SSC_NUMBER    Constraint: BOOLEAN   Require: ?=0</v>
      </c>
      <c r="M118" s="2" t="s">
        <v>129</v>
      </c>
      <c r="N118" s="2" t="s">
        <v>286</v>
      </c>
      <c r="O118" s="2" t="s">
        <v>224</v>
      </c>
      <c r="P118" s="2" t="s">
        <v>200</v>
      </c>
      <c r="R118" t="str">
        <f t="shared" si="7"/>
        <v xml:space="preserve">        self.ssc.data_set_number( self.data, b'cbi_oth_deprbas_sta', cbi_oth_deprbas_sta )</v>
      </c>
    </row>
    <row r="119" spans="1:18" ht="12.75" x14ac:dyDescent="0.2">
      <c r="A119" s="2" t="s">
        <v>15</v>
      </c>
      <c r="B119" s="2" t="s">
        <v>26</v>
      </c>
      <c r="C119" s="2" t="s">
        <v>334</v>
      </c>
      <c r="D119" s="2" t="s">
        <v>335</v>
      </c>
      <c r="E119" s="2" t="s">
        <v>168</v>
      </c>
      <c r="G119" s="2" t="s">
        <v>186</v>
      </c>
      <c r="H119" s="2" t="s">
        <v>110</v>
      </c>
      <c r="K119" t="str">
        <f t="shared" si="5"/>
        <v xml:space="preserve">, </v>
      </c>
      <c r="L119" t="str">
        <f t="shared" si="6"/>
        <v xml:space="preserve">        :param pbi_fed_amount Federal PBI amount:  [$/kWh]   Type: SSC_ARRAY   Require: ?=0</v>
      </c>
      <c r="M119" s="2" t="s">
        <v>129</v>
      </c>
      <c r="N119" s="2" t="s">
        <v>336</v>
      </c>
      <c r="O119" s="2" t="s">
        <v>131</v>
      </c>
      <c r="P119" s="2" t="s">
        <v>170</v>
      </c>
      <c r="R119" t="str">
        <f t="shared" si="7"/>
        <v xml:space="preserve">        self.ssc.data_set_number( self.data, b'pbi_fed_amount', pbi_fed_amount )</v>
      </c>
    </row>
    <row r="120" spans="1:18" ht="12.75" x14ac:dyDescent="0.2">
      <c r="A120" s="2" t="s">
        <v>15</v>
      </c>
      <c r="B120" s="2" t="s">
        <v>16</v>
      </c>
      <c r="C120" s="2" t="s">
        <v>337</v>
      </c>
      <c r="D120" s="2" t="s">
        <v>338</v>
      </c>
      <c r="E120" s="2" t="s">
        <v>19</v>
      </c>
      <c r="G120" s="2" t="s">
        <v>186</v>
      </c>
      <c r="H120" s="2" t="s">
        <v>110</v>
      </c>
      <c r="K120" t="str">
        <f t="shared" si="5"/>
        <v xml:space="preserve">, pbi_fed_term = </v>
      </c>
      <c r="L120" t="str">
        <f t="shared" si="6"/>
        <v xml:space="preserve">        :param pbi_fed_term Federal PBI term:  [years]   Type: SSC_NUMBER   Require: ?=0</v>
      </c>
      <c r="M120" s="2" t="s">
        <v>129</v>
      </c>
      <c r="N120" s="2" t="s">
        <v>336</v>
      </c>
      <c r="O120" s="2" t="s">
        <v>131</v>
      </c>
      <c r="P120" s="2" t="s">
        <v>174</v>
      </c>
      <c r="R120" t="str">
        <f t="shared" si="7"/>
        <v xml:space="preserve">        self.ssc.data_set_number( self.data, b'pbi_fed_term', pbi_fed_term )</v>
      </c>
    </row>
    <row r="121" spans="1:18" ht="12.75" x14ac:dyDescent="0.2">
      <c r="A121" s="2" t="s">
        <v>15</v>
      </c>
      <c r="B121" s="2" t="s">
        <v>16</v>
      </c>
      <c r="C121" s="2" t="s">
        <v>339</v>
      </c>
      <c r="D121" s="2" t="s">
        <v>340</v>
      </c>
      <c r="E121" s="2" t="s">
        <v>29</v>
      </c>
      <c r="G121" s="2" t="s">
        <v>186</v>
      </c>
      <c r="H121" s="2" t="s">
        <v>110</v>
      </c>
      <c r="K121" t="str">
        <f t="shared" si="5"/>
        <v xml:space="preserve">, pbi_fed_escal = </v>
      </c>
      <c r="L121" t="str">
        <f t="shared" si="6"/>
        <v xml:space="preserve">        :param pbi_fed_escal Federal PBI escalation:  [%]   Type: SSC_NUMBER   Require: ?=0</v>
      </c>
      <c r="M121" s="2" t="s">
        <v>129</v>
      </c>
      <c r="N121" s="2" t="s">
        <v>336</v>
      </c>
      <c r="O121" s="2" t="s">
        <v>131</v>
      </c>
      <c r="P121" s="2" t="s">
        <v>177</v>
      </c>
      <c r="R121" t="str">
        <f t="shared" si="7"/>
        <v xml:space="preserve">        self.ssc.data_set_number( self.data, b'pbi_fed_escal', pbi_fed_escal )</v>
      </c>
    </row>
    <row r="122" spans="1:18" ht="12.75" x14ac:dyDescent="0.2">
      <c r="A122" s="2" t="s">
        <v>15</v>
      </c>
      <c r="B122" s="2" t="s">
        <v>16</v>
      </c>
      <c r="C122" s="2" t="s">
        <v>341</v>
      </c>
      <c r="D122" s="2" t="s">
        <v>342</v>
      </c>
      <c r="E122" s="2" t="s">
        <v>135</v>
      </c>
      <c r="G122" s="2" t="s">
        <v>186</v>
      </c>
      <c r="H122" s="2" t="s">
        <v>136</v>
      </c>
      <c r="I122" s="2" t="s">
        <v>137</v>
      </c>
      <c r="K122" t="str">
        <f t="shared" si="5"/>
        <v xml:space="preserve">, pbi_fed_tax_fed = </v>
      </c>
      <c r="L122" t="str">
        <f t="shared" si="6"/>
        <v xml:space="preserve">        :param pbi_fed_tax_fed Federal PBI federal taxable:  [0/1]   Type: SSC_NUMBER    Constraint: BOOLEAN   Require: ?=1</v>
      </c>
      <c r="M122" s="2" t="s">
        <v>129</v>
      </c>
      <c r="N122" s="2" t="s">
        <v>336</v>
      </c>
      <c r="O122" s="2" t="s">
        <v>131</v>
      </c>
      <c r="P122" s="2" t="s">
        <v>191</v>
      </c>
      <c r="R122" t="str">
        <f t="shared" si="7"/>
        <v xml:space="preserve">        self.ssc.data_set_number( self.data, b'pbi_fed_tax_fed', pbi_fed_tax_fed )</v>
      </c>
    </row>
    <row r="123" spans="1:18" ht="12.75" x14ac:dyDescent="0.2">
      <c r="A123" s="2" t="s">
        <v>15</v>
      </c>
      <c r="B123" s="2" t="s">
        <v>16</v>
      </c>
      <c r="C123" s="2" t="s">
        <v>343</v>
      </c>
      <c r="D123" s="2" t="s">
        <v>344</v>
      </c>
      <c r="E123" s="2" t="s">
        <v>135</v>
      </c>
      <c r="G123" s="2" t="s">
        <v>186</v>
      </c>
      <c r="H123" s="2" t="s">
        <v>136</v>
      </c>
      <c r="I123" s="2" t="s">
        <v>137</v>
      </c>
      <c r="K123" t="str">
        <f t="shared" si="5"/>
        <v xml:space="preserve">, pbi_fed_tax_sta = </v>
      </c>
      <c r="L123" t="str">
        <f t="shared" si="6"/>
        <v xml:space="preserve">        :param pbi_fed_tax_sta Federal PBI state taxable:  [0/1]   Type: SSC_NUMBER    Constraint: BOOLEAN   Require: ?=1</v>
      </c>
      <c r="M123" s="2" t="s">
        <v>129</v>
      </c>
      <c r="N123" s="2" t="s">
        <v>336</v>
      </c>
      <c r="O123" s="2" t="s">
        <v>131</v>
      </c>
      <c r="P123" s="2" t="s">
        <v>194</v>
      </c>
      <c r="R123" t="str">
        <f t="shared" si="7"/>
        <v xml:space="preserve">        self.ssc.data_set_number( self.data, b'pbi_fed_tax_sta', pbi_fed_tax_sta )</v>
      </c>
    </row>
    <row r="124" spans="1:18" ht="12.75" x14ac:dyDescent="0.2">
      <c r="A124" s="2" t="s">
        <v>15</v>
      </c>
      <c r="B124" s="2" t="s">
        <v>26</v>
      </c>
      <c r="C124" s="2" t="s">
        <v>345</v>
      </c>
      <c r="D124" s="2" t="s">
        <v>346</v>
      </c>
      <c r="E124" s="2" t="s">
        <v>168</v>
      </c>
      <c r="G124" s="2" t="s">
        <v>186</v>
      </c>
      <c r="H124" s="2" t="s">
        <v>110</v>
      </c>
      <c r="K124" t="str">
        <f t="shared" si="5"/>
        <v xml:space="preserve">, </v>
      </c>
      <c r="L124" t="str">
        <f t="shared" si="6"/>
        <v xml:space="preserve">        :param pbi_sta_amount State PBI amount:  [$/kWh]   Type: SSC_ARRAY   Require: ?=0</v>
      </c>
      <c r="M124" s="2" t="s">
        <v>129</v>
      </c>
      <c r="N124" s="2" t="s">
        <v>336</v>
      </c>
      <c r="O124" s="2" t="s">
        <v>140</v>
      </c>
      <c r="P124" s="2" t="s">
        <v>170</v>
      </c>
      <c r="R124" t="str">
        <f t="shared" si="7"/>
        <v xml:space="preserve">        self.ssc.data_set_number( self.data, b'pbi_sta_amount', pbi_sta_amount )</v>
      </c>
    </row>
    <row r="125" spans="1:18" ht="12.75" x14ac:dyDescent="0.2">
      <c r="A125" s="2" t="s">
        <v>15</v>
      </c>
      <c r="B125" s="2" t="s">
        <v>16</v>
      </c>
      <c r="C125" s="2" t="s">
        <v>347</v>
      </c>
      <c r="D125" s="2" t="s">
        <v>348</v>
      </c>
      <c r="E125" s="2" t="s">
        <v>19</v>
      </c>
      <c r="G125" s="2" t="s">
        <v>186</v>
      </c>
      <c r="H125" s="2" t="s">
        <v>110</v>
      </c>
      <c r="K125" t="str">
        <f t="shared" si="5"/>
        <v xml:space="preserve">, pbi_sta_term = </v>
      </c>
      <c r="L125" t="str">
        <f t="shared" si="6"/>
        <v xml:space="preserve">        :param pbi_sta_term State PBI term:  [years]   Type: SSC_NUMBER   Require: ?=0</v>
      </c>
      <c r="M125" s="2" t="s">
        <v>129</v>
      </c>
      <c r="N125" s="2" t="s">
        <v>336</v>
      </c>
      <c r="O125" s="2" t="s">
        <v>140</v>
      </c>
      <c r="P125" s="2" t="s">
        <v>174</v>
      </c>
      <c r="R125" t="str">
        <f t="shared" si="7"/>
        <v xml:space="preserve">        self.ssc.data_set_number( self.data, b'pbi_sta_term', pbi_sta_term )</v>
      </c>
    </row>
    <row r="126" spans="1:18" ht="12.75" x14ac:dyDescent="0.2">
      <c r="A126" s="2" t="s">
        <v>15</v>
      </c>
      <c r="B126" s="2" t="s">
        <v>16</v>
      </c>
      <c r="C126" s="2" t="s">
        <v>349</v>
      </c>
      <c r="D126" s="2" t="s">
        <v>350</v>
      </c>
      <c r="E126" s="2" t="s">
        <v>29</v>
      </c>
      <c r="G126" s="2" t="s">
        <v>186</v>
      </c>
      <c r="H126" s="2" t="s">
        <v>110</v>
      </c>
      <c r="K126" t="str">
        <f t="shared" si="5"/>
        <v xml:space="preserve">, pbi_sta_escal = </v>
      </c>
      <c r="L126" t="str">
        <f t="shared" si="6"/>
        <v xml:space="preserve">        :param pbi_sta_escal State PBI escalation:  [%]   Type: SSC_NUMBER   Require: ?=0</v>
      </c>
      <c r="M126" s="2" t="s">
        <v>129</v>
      </c>
      <c r="N126" s="2" t="s">
        <v>336</v>
      </c>
      <c r="O126" s="2" t="s">
        <v>140</v>
      </c>
      <c r="P126" s="2" t="s">
        <v>177</v>
      </c>
      <c r="R126" t="str">
        <f t="shared" si="7"/>
        <v xml:space="preserve">        self.ssc.data_set_number( self.data, b'pbi_sta_escal', pbi_sta_escal )</v>
      </c>
    </row>
    <row r="127" spans="1:18" ht="12.75" x14ac:dyDescent="0.2">
      <c r="A127" s="2" t="s">
        <v>15</v>
      </c>
      <c r="B127" s="2" t="s">
        <v>16</v>
      </c>
      <c r="C127" s="2" t="s">
        <v>351</v>
      </c>
      <c r="D127" s="2" t="s">
        <v>352</v>
      </c>
      <c r="E127" s="2" t="s">
        <v>135</v>
      </c>
      <c r="G127" s="2" t="s">
        <v>186</v>
      </c>
      <c r="H127" s="2" t="s">
        <v>136</v>
      </c>
      <c r="I127" s="2" t="s">
        <v>137</v>
      </c>
      <c r="K127" t="str">
        <f t="shared" si="5"/>
        <v xml:space="preserve">, pbi_sta_tax_fed = </v>
      </c>
      <c r="L127" t="str">
        <f t="shared" si="6"/>
        <v xml:space="preserve">        :param pbi_sta_tax_fed State PBI federal taxable:  [0/1]   Type: SSC_NUMBER    Constraint: BOOLEAN   Require: ?=1</v>
      </c>
      <c r="M127" s="2" t="s">
        <v>129</v>
      </c>
      <c r="N127" s="2" t="s">
        <v>336</v>
      </c>
      <c r="O127" s="2" t="s">
        <v>140</v>
      </c>
      <c r="P127" s="2" t="s">
        <v>191</v>
      </c>
      <c r="R127" t="str">
        <f t="shared" si="7"/>
        <v xml:space="preserve">        self.ssc.data_set_number( self.data, b'pbi_sta_tax_fed', pbi_sta_tax_fed )</v>
      </c>
    </row>
    <row r="128" spans="1:18" ht="12.75" x14ac:dyDescent="0.2">
      <c r="A128" s="2" t="s">
        <v>15</v>
      </c>
      <c r="B128" s="2" t="s">
        <v>16</v>
      </c>
      <c r="C128" s="2" t="s">
        <v>353</v>
      </c>
      <c r="D128" s="2" t="s">
        <v>354</v>
      </c>
      <c r="E128" s="2" t="s">
        <v>135</v>
      </c>
      <c r="G128" s="2" t="s">
        <v>186</v>
      </c>
      <c r="H128" s="2" t="s">
        <v>136</v>
      </c>
      <c r="I128" s="2" t="s">
        <v>137</v>
      </c>
      <c r="K128" t="str">
        <f t="shared" si="5"/>
        <v xml:space="preserve">, pbi_sta_tax_sta = </v>
      </c>
      <c r="L128" t="str">
        <f t="shared" si="6"/>
        <v xml:space="preserve">        :param pbi_sta_tax_sta State PBI state taxable:  [0/1]   Type: SSC_NUMBER    Constraint: BOOLEAN   Require: ?=1</v>
      </c>
      <c r="M128" s="2" t="s">
        <v>129</v>
      </c>
      <c r="N128" s="2" t="s">
        <v>336</v>
      </c>
      <c r="O128" s="2" t="s">
        <v>140</v>
      </c>
      <c r="P128" s="2" t="s">
        <v>194</v>
      </c>
      <c r="R128" t="str">
        <f t="shared" si="7"/>
        <v xml:space="preserve">        self.ssc.data_set_number( self.data, b'pbi_sta_tax_sta', pbi_sta_tax_sta )</v>
      </c>
    </row>
    <row r="129" spans="1:18" ht="12.75" x14ac:dyDescent="0.2">
      <c r="A129" s="2" t="s">
        <v>15</v>
      </c>
      <c r="B129" s="2" t="s">
        <v>26</v>
      </c>
      <c r="C129" s="2" t="s">
        <v>355</v>
      </c>
      <c r="D129" s="2" t="s">
        <v>356</v>
      </c>
      <c r="E129" s="2" t="s">
        <v>168</v>
      </c>
      <c r="G129" s="2" t="s">
        <v>186</v>
      </c>
      <c r="H129" s="2" t="s">
        <v>110</v>
      </c>
      <c r="K129" t="str">
        <f t="shared" si="5"/>
        <v xml:space="preserve">, </v>
      </c>
      <c r="L129" t="str">
        <f t="shared" si="6"/>
        <v xml:space="preserve">        :param pbi_uti_amount Utility PBI amount:  [$/kWh]   Type: SSC_ARRAY   Require: ?=0</v>
      </c>
      <c r="M129" s="2" t="s">
        <v>129</v>
      </c>
      <c r="N129" s="2" t="s">
        <v>336</v>
      </c>
      <c r="O129" s="2" t="s">
        <v>213</v>
      </c>
      <c r="P129" s="2" t="s">
        <v>170</v>
      </c>
      <c r="R129" t="str">
        <f t="shared" si="7"/>
        <v xml:space="preserve">        self.ssc.data_set_number( self.data, b'pbi_uti_amount', pbi_uti_amount )</v>
      </c>
    </row>
    <row r="130" spans="1:18" ht="12.75" x14ac:dyDescent="0.2">
      <c r="A130" s="2" t="s">
        <v>15</v>
      </c>
      <c r="B130" s="2" t="s">
        <v>16</v>
      </c>
      <c r="C130" s="2" t="s">
        <v>357</v>
      </c>
      <c r="D130" s="2" t="s">
        <v>358</v>
      </c>
      <c r="E130" s="2" t="s">
        <v>19</v>
      </c>
      <c r="G130" s="2" t="s">
        <v>186</v>
      </c>
      <c r="H130" s="2" t="s">
        <v>110</v>
      </c>
      <c r="K130" t="str">
        <f t="shared" si="5"/>
        <v xml:space="preserve">, pbi_uti_term = </v>
      </c>
      <c r="L130" t="str">
        <f t="shared" si="6"/>
        <v xml:space="preserve">        :param pbi_uti_term Utility PBI term:  [years]   Type: SSC_NUMBER   Require: ?=0</v>
      </c>
      <c r="M130" s="2" t="s">
        <v>129</v>
      </c>
      <c r="N130" s="2" t="s">
        <v>336</v>
      </c>
      <c r="O130" s="2" t="s">
        <v>213</v>
      </c>
      <c r="P130" s="2" t="s">
        <v>174</v>
      </c>
      <c r="R130" t="str">
        <f t="shared" si="7"/>
        <v xml:space="preserve">        self.ssc.data_set_number( self.data, b'pbi_uti_term', pbi_uti_term )</v>
      </c>
    </row>
    <row r="131" spans="1:18" ht="12.75" x14ac:dyDescent="0.2">
      <c r="A131" s="2" t="s">
        <v>15</v>
      </c>
      <c r="B131" s="2" t="s">
        <v>16</v>
      </c>
      <c r="C131" s="2" t="s">
        <v>359</v>
      </c>
      <c r="D131" s="2" t="s">
        <v>360</v>
      </c>
      <c r="E131" s="2" t="s">
        <v>29</v>
      </c>
      <c r="G131" s="2" t="s">
        <v>186</v>
      </c>
      <c r="H131" s="2" t="s">
        <v>110</v>
      </c>
      <c r="K131" t="str">
        <f t="shared" si="5"/>
        <v xml:space="preserve">, pbi_uti_escal = </v>
      </c>
      <c r="L131" t="str">
        <f t="shared" si="6"/>
        <v xml:space="preserve">        :param pbi_uti_escal Utility PBI escalation:  [%]   Type: SSC_NUMBER   Require: ?=0</v>
      </c>
      <c r="M131" s="2" t="s">
        <v>129</v>
      </c>
      <c r="N131" s="2" t="s">
        <v>336</v>
      </c>
      <c r="O131" s="2" t="s">
        <v>213</v>
      </c>
      <c r="P131" s="2" t="s">
        <v>177</v>
      </c>
      <c r="R131" t="str">
        <f t="shared" si="7"/>
        <v xml:space="preserve">        self.ssc.data_set_number( self.data, b'pbi_uti_escal', pbi_uti_escal )</v>
      </c>
    </row>
    <row r="132" spans="1:18" ht="12.75" x14ac:dyDescent="0.2">
      <c r="A132" s="2" t="s">
        <v>15</v>
      </c>
      <c r="B132" s="2" t="s">
        <v>16</v>
      </c>
      <c r="C132" s="2" t="s">
        <v>361</v>
      </c>
      <c r="D132" s="2" t="s">
        <v>362</v>
      </c>
      <c r="E132" s="2" t="s">
        <v>135</v>
      </c>
      <c r="G132" s="2" t="s">
        <v>186</v>
      </c>
      <c r="H132" s="2" t="s">
        <v>136</v>
      </c>
      <c r="I132" s="2" t="s">
        <v>137</v>
      </c>
      <c r="K132" t="str">
        <f t="shared" si="5"/>
        <v xml:space="preserve">, pbi_uti_tax_fed = </v>
      </c>
      <c r="L132" t="str">
        <f t="shared" si="6"/>
        <v xml:space="preserve">        :param pbi_uti_tax_fed Utility PBI federal taxable:  [0/1]   Type: SSC_NUMBER    Constraint: BOOLEAN   Require: ?=1</v>
      </c>
      <c r="M132" s="2" t="s">
        <v>129</v>
      </c>
      <c r="N132" s="2" t="s">
        <v>336</v>
      </c>
      <c r="O132" s="2" t="s">
        <v>213</v>
      </c>
      <c r="P132" s="2" t="s">
        <v>191</v>
      </c>
      <c r="R132" t="str">
        <f t="shared" si="7"/>
        <v xml:space="preserve">        self.ssc.data_set_number( self.data, b'pbi_uti_tax_fed', pbi_uti_tax_fed )</v>
      </c>
    </row>
    <row r="133" spans="1:18" ht="12.75" x14ac:dyDescent="0.2">
      <c r="A133" s="2" t="s">
        <v>15</v>
      </c>
      <c r="B133" s="2" t="s">
        <v>16</v>
      </c>
      <c r="C133" s="2" t="s">
        <v>363</v>
      </c>
      <c r="D133" s="2" t="s">
        <v>364</v>
      </c>
      <c r="E133" s="2" t="s">
        <v>135</v>
      </c>
      <c r="G133" s="2" t="s">
        <v>186</v>
      </c>
      <c r="H133" s="2" t="s">
        <v>136</v>
      </c>
      <c r="I133" s="2" t="s">
        <v>137</v>
      </c>
      <c r="K133" t="str">
        <f t="shared" si="5"/>
        <v xml:space="preserve">, pbi_uti_tax_sta = </v>
      </c>
      <c r="L133" t="str">
        <f t="shared" si="6"/>
        <v xml:space="preserve">        :param pbi_uti_tax_sta Utility PBI state taxable:  [0/1]   Type: SSC_NUMBER    Constraint: BOOLEAN   Require: ?=1</v>
      </c>
      <c r="M133" s="2" t="s">
        <v>129</v>
      </c>
      <c r="N133" s="2" t="s">
        <v>336</v>
      </c>
      <c r="O133" s="2" t="s">
        <v>213</v>
      </c>
      <c r="P133" s="2" t="s">
        <v>194</v>
      </c>
      <c r="R133" t="str">
        <f t="shared" si="7"/>
        <v xml:space="preserve">        self.ssc.data_set_number( self.data, b'pbi_uti_tax_sta', pbi_uti_tax_sta )</v>
      </c>
    </row>
    <row r="134" spans="1:18" ht="12.75" x14ac:dyDescent="0.2">
      <c r="A134" s="2" t="s">
        <v>15</v>
      </c>
      <c r="B134" s="2" t="s">
        <v>26</v>
      </c>
      <c r="C134" s="2" t="s">
        <v>365</v>
      </c>
      <c r="D134" s="2" t="s">
        <v>366</v>
      </c>
      <c r="E134" s="2" t="s">
        <v>168</v>
      </c>
      <c r="G134" s="2" t="s">
        <v>186</v>
      </c>
      <c r="H134" s="2" t="s">
        <v>110</v>
      </c>
      <c r="K134" t="str">
        <f t="shared" si="5"/>
        <v xml:space="preserve">, </v>
      </c>
      <c r="L134" t="str">
        <f t="shared" si="6"/>
        <v xml:space="preserve">        :param pbi_oth_amount Other PBI amount:  [$/kWh]   Type: SSC_ARRAY   Require: ?=0</v>
      </c>
      <c r="M134" s="2" t="s">
        <v>129</v>
      </c>
      <c r="N134" s="2" t="s">
        <v>336</v>
      </c>
      <c r="O134" s="2" t="s">
        <v>224</v>
      </c>
      <c r="P134" s="2" t="s">
        <v>170</v>
      </c>
      <c r="R134" t="str">
        <f t="shared" si="7"/>
        <v xml:space="preserve">        self.ssc.data_set_number( self.data, b'pbi_oth_amount', pbi_oth_amount )</v>
      </c>
    </row>
    <row r="135" spans="1:18" ht="12.75" x14ac:dyDescent="0.2">
      <c r="A135" s="2" t="s">
        <v>15</v>
      </c>
      <c r="B135" s="2" t="s">
        <v>16</v>
      </c>
      <c r="C135" s="2" t="s">
        <v>367</v>
      </c>
      <c r="D135" s="2" t="s">
        <v>368</v>
      </c>
      <c r="E135" s="2" t="s">
        <v>19</v>
      </c>
      <c r="G135" s="2" t="s">
        <v>186</v>
      </c>
      <c r="H135" s="2" t="s">
        <v>110</v>
      </c>
      <c r="K135" t="str">
        <f t="shared" si="5"/>
        <v xml:space="preserve">, pbi_oth_term = </v>
      </c>
      <c r="L135" t="str">
        <f t="shared" si="6"/>
        <v xml:space="preserve">        :param pbi_oth_term Other PBI term:  [years]   Type: SSC_NUMBER   Require: ?=0</v>
      </c>
      <c r="M135" s="2" t="s">
        <v>129</v>
      </c>
      <c r="N135" s="2" t="s">
        <v>336</v>
      </c>
      <c r="O135" s="2" t="s">
        <v>224</v>
      </c>
      <c r="P135" s="2" t="s">
        <v>174</v>
      </c>
      <c r="R135" t="str">
        <f t="shared" si="7"/>
        <v xml:space="preserve">        self.ssc.data_set_number( self.data, b'pbi_oth_term', pbi_oth_term )</v>
      </c>
    </row>
    <row r="136" spans="1:18" ht="12.75" x14ac:dyDescent="0.2">
      <c r="A136" s="2" t="s">
        <v>15</v>
      </c>
      <c r="B136" s="2" t="s">
        <v>16</v>
      </c>
      <c r="C136" s="2" t="s">
        <v>369</v>
      </c>
      <c r="D136" s="2" t="s">
        <v>370</v>
      </c>
      <c r="E136" s="2" t="s">
        <v>29</v>
      </c>
      <c r="G136" s="2" t="s">
        <v>186</v>
      </c>
      <c r="H136" s="2" t="s">
        <v>110</v>
      </c>
      <c r="K136" t="str">
        <f t="shared" si="5"/>
        <v xml:space="preserve">, pbi_oth_escal = </v>
      </c>
      <c r="L136" t="str">
        <f t="shared" si="6"/>
        <v xml:space="preserve">        :param pbi_oth_escal Other PBI escalation:  [%]   Type: SSC_NUMBER   Require: ?=0</v>
      </c>
      <c r="M136" s="2" t="s">
        <v>129</v>
      </c>
      <c r="N136" s="2" t="s">
        <v>336</v>
      </c>
      <c r="O136" s="2" t="s">
        <v>224</v>
      </c>
      <c r="P136" s="2" t="s">
        <v>177</v>
      </c>
      <c r="R136" t="str">
        <f t="shared" si="7"/>
        <v xml:space="preserve">        self.ssc.data_set_number( self.data, b'pbi_oth_escal', pbi_oth_escal )</v>
      </c>
    </row>
    <row r="137" spans="1:18" ht="12.75" x14ac:dyDescent="0.2">
      <c r="A137" s="2" t="s">
        <v>15</v>
      </c>
      <c r="B137" s="2" t="s">
        <v>16</v>
      </c>
      <c r="C137" s="2" t="s">
        <v>371</v>
      </c>
      <c r="D137" s="2" t="s">
        <v>372</v>
      </c>
      <c r="E137" s="2" t="s">
        <v>135</v>
      </c>
      <c r="G137" s="2" t="s">
        <v>186</v>
      </c>
      <c r="H137" s="2" t="s">
        <v>136</v>
      </c>
      <c r="I137" s="2" t="s">
        <v>137</v>
      </c>
      <c r="K137" t="str">
        <f t="shared" si="5"/>
        <v xml:space="preserve">, pbi_oth_tax_fed = </v>
      </c>
      <c r="L137" t="str">
        <f t="shared" si="6"/>
        <v xml:space="preserve">        :param pbi_oth_tax_fed Other PBI federal taxable:  [0/1]   Type: SSC_NUMBER    Constraint: BOOLEAN   Require: ?=1</v>
      </c>
      <c r="M137" s="2" t="s">
        <v>129</v>
      </c>
      <c r="N137" s="2" t="s">
        <v>336</v>
      </c>
      <c r="O137" s="2" t="s">
        <v>224</v>
      </c>
      <c r="P137" s="2" t="s">
        <v>191</v>
      </c>
      <c r="R137" t="str">
        <f t="shared" si="7"/>
        <v xml:space="preserve">        self.ssc.data_set_number( self.data, b'pbi_oth_tax_fed', pbi_oth_tax_fed )</v>
      </c>
    </row>
    <row r="138" spans="1:18" ht="12.75" x14ac:dyDescent="0.2">
      <c r="A138" s="2" t="s">
        <v>15</v>
      </c>
      <c r="B138" s="2" t="s">
        <v>16</v>
      </c>
      <c r="C138" s="2" t="s">
        <v>373</v>
      </c>
      <c r="D138" s="2" t="s">
        <v>374</v>
      </c>
      <c r="E138" s="2" t="s">
        <v>135</v>
      </c>
      <c r="G138" s="2" t="s">
        <v>186</v>
      </c>
      <c r="H138" s="2" t="s">
        <v>136</v>
      </c>
      <c r="I138" s="2" t="s">
        <v>137</v>
      </c>
      <c r="K138" t="str">
        <f t="shared" si="5"/>
        <v xml:space="preserve">, pbi_oth_tax_sta = </v>
      </c>
      <c r="L138" t="str">
        <f t="shared" si="6"/>
        <v xml:space="preserve">        :param pbi_oth_tax_sta Other PBI state taxable:  [0/1]   Type: SSC_NUMBER    Constraint: BOOLEAN   Require: ?=1</v>
      </c>
      <c r="M138" s="2" t="s">
        <v>129</v>
      </c>
      <c r="N138" s="2" t="s">
        <v>336</v>
      </c>
      <c r="O138" s="2" t="s">
        <v>224</v>
      </c>
      <c r="P138" s="2" t="s">
        <v>194</v>
      </c>
      <c r="R138" t="str">
        <f t="shared" si="7"/>
        <v xml:space="preserve">        self.ssc.data_set_number( self.data, b'pbi_oth_tax_sta', pbi_oth_tax_sta )</v>
      </c>
    </row>
    <row r="139" spans="1:18" ht="12.75" x14ac:dyDescent="0.2">
      <c r="A139" s="2" t="s">
        <v>15</v>
      </c>
      <c r="B139" s="2" t="s">
        <v>26</v>
      </c>
      <c r="C139" s="2" t="s">
        <v>375</v>
      </c>
      <c r="D139" s="2" t="s">
        <v>376</v>
      </c>
      <c r="E139" s="2" t="s">
        <v>66</v>
      </c>
      <c r="H139" s="2" t="s">
        <v>30</v>
      </c>
      <c r="K139" t="str">
        <f t="shared" si="5"/>
        <v xml:space="preserve">, </v>
      </c>
      <c r="L139" t="str">
        <f t="shared" si="6"/>
        <v xml:space="preserve">        :param gen Power generated by renewable resource:  [kW]   Type: SSC_ARRAY   Require: *</v>
      </c>
      <c r="Q139" s="2" t="s">
        <v>77</v>
      </c>
      <c r="R139" t="str">
        <f t="shared" si="7"/>
        <v xml:space="preserve">        self.ssc.data_set_number( self.data, b'gen', gen )</v>
      </c>
    </row>
    <row r="140" spans="1:18" ht="12.75" x14ac:dyDescent="0.2">
      <c r="A140" s="2" t="s">
        <v>15</v>
      </c>
      <c r="B140" s="2" t="s">
        <v>26</v>
      </c>
      <c r="C140" s="2" t="s">
        <v>377</v>
      </c>
      <c r="D140" s="2" t="s">
        <v>378</v>
      </c>
      <c r="G140" s="2" t="s">
        <v>379</v>
      </c>
      <c r="H140" s="2" t="s">
        <v>30</v>
      </c>
      <c r="K140" t="str">
        <f t="shared" si="5"/>
        <v xml:space="preserve">, </v>
      </c>
      <c r="L140" t="str">
        <f t="shared" si="6"/>
        <v xml:space="preserve">        :param degradation Annual energy degradation:   Type: SSC_ARRAY   Require: *</v>
      </c>
      <c r="M140" s="2" t="s">
        <v>380</v>
      </c>
      <c r="N140" s="2" t="s">
        <v>381</v>
      </c>
      <c r="P140" s="2" t="s">
        <v>382</v>
      </c>
      <c r="Q140" s="2" t="s">
        <v>32</v>
      </c>
      <c r="R140" t="str">
        <f t="shared" si="7"/>
        <v xml:space="preserve">        self.ssc.data_set_number( self.data, b'degradation', degradation )</v>
      </c>
    </row>
    <row r="141" spans="1:18" ht="12.75" x14ac:dyDescent="0.2">
      <c r="A141" s="2" t="s">
        <v>15</v>
      </c>
      <c r="B141" s="2" t="s">
        <v>16</v>
      </c>
      <c r="C141" s="2" t="s">
        <v>64</v>
      </c>
      <c r="D141" s="2" t="s">
        <v>65</v>
      </c>
      <c r="E141" s="2" t="s">
        <v>66</v>
      </c>
      <c r="G141" s="2" t="s">
        <v>379</v>
      </c>
      <c r="H141" s="2" t="s">
        <v>30</v>
      </c>
      <c r="I141" s="2" t="s">
        <v>383</v>
      </c>
      <c r="K141" t="str">
        <f t="shared" si="5"/>
        <v xml:space="preserve">, system_capacity = </v>
      </c>
      <c r="L141" t="str">
        <f t="shared" si="6"/>
        <v xml:space="preserve">        :param system_capacity System nameplate capacity:  [kW]   Type: SSC_NUMBER    Constraint: MIN=1e-3   Require: *</v>
      </c>
      <c r="Q141" s="2" t="s">
        <v>77</v>
      </c>
      <c r="R141" t="str">
        <f t="shared" si="7"/>
        <v xml:space="preserve">        self.ssc.data_set_number( self.data, b'system_capacity', system_capacity )</v>
      </c>
    </row>
    <row r="142" spans="1:18" ht="12.75" x14ac:dyDescent="0.2">
      <c r="A142" s="2" t="s">
        <v>15</v>
      </c>
      <c r="B142" s="2" t="s">
        <v>16</v>
      </c>
      <c r="C142" s="2" t="s">
        <v>384</v>
      </c>
      <c r="D142" s="2" t="s">
        <v>385</v>
      </c>
      <c r="E142" s="2" t="s">
        <v>19</v>
      </c>
      <c r="G142" s="2" t="s">
        <v>386</v>
      </c>
      <c r="H142" s="2" t="s">
        <v>110</v>
      </c>
      <c r="I142" s="2" t="s">
        <v>387</v>
      </c>
      <c r="K142" t="str">
        <f t="shared" si="5"/>
        <v xml:space="preserve">, loan_moratorium = </v>
      </c>
      <c r="L142" t="str">
        <f t="shared" si="6"/>
        <v xml:space="preserve">        :param loan_moratorium Loan moratorium period:  [years]   Type: SSC_NUMBER    Constraint: INTEGER,MIN=0   Require: ?=0</v>
      </c>
      <c r="M142" s="2" t="s">
        <v>23</v>
      </c>
      <c r="N142" s="2" t="s">
        <v>388</v>
      </c>
      <c r="P142" s="2" t="s">
        <v>386</v>
      </c>
      <c r="Q142" s="2" t="s">
        <v>389</v>
      </c>
      <c r="R142" t="str">
        <f t="shared" si="7"/>
        <v xml:space="preserve">        self.ssc.data_set_number( self.data, b'loan_moratorium', loan_moratorium )</v>
      </c>
    </row>
    <row r="143" spans="1:18" ht="12.75" x14ac:dyDescent="0.2">
      <c r="A143" s="2" t="s">
        <v>390</v>
      </c>
      <c r="B143" s="2" t="s">
        <v>16</v>
      </c>
      <c r="C143" s="2" t="s">
        <v>391</v>
      </c>
      <c r="D143" s="2" t="s">
        <v>392</v>
      </c>
      <c r="E143" s="2" t="s">
        <v>135</v>
      </c>
      <c r="F143" s="2" t="s">
        <v>393</v>
      </c>
      <c r="G143" s="2" t="s">
        <v>394</v>
      </c>
      <c r="H143" s="2" t="s">
        <v>110</v>
      </c>
      <c r="I143" s="2" t="s">
        <v>387</v>
      </c>
      <c r="K143" t="str">
        <f>CONCATENATE(", ",IF(B143="SSC_NUMBER",C143,""))</f>
        <v>, system_use_recapitalization</v>
      </c>
      <c r="L143" t="str">
        <f>CONCATENATE(":param ",C143," ",D143,": ",IF(E143&lt;&gt;"",CONCATENATE(" [",E143,"] "),""),"  Type: ",B143,IF(I143&lt;&gt;"",CONCATENATE("    Constraint: ",I143),""),IF(H143&lt;&gt;"",CONCATENATE("   Require: ",H143)))</f>
        <v>:param system_use_recapitalization Recapitalization expenses:  [0/1]   Type: SSC_NUMBER    Constraint: INTEGER,MIN=0   Require: ?=0</v>
      </c>
    </row>
    <row r="144" spans="1:18" ht="12.75" x14ac:dyDescent="0.2">
      <c r="A144" s="2" t="s">
        <v>15</v>
      </c>
      <c r="B144" s="2" t="s">
        <v>16</v>
      </c>
      <c r="C144" s="2" t="s">
        <v>395</v>
      </c>
      <c r="D144" s="2" t="s">
        <v>396</v>
      </c>
      <c r="E144" s="2" t="s">
        <v>127</v>
      </c>
      <c r="G144" s="2" t="s">
        <v>394</v>
      </c>
      <c r="H144" s="2" t="s">
        <v>110</v>
      </c>
      <c r="K144" t="str">
        <f t="shared" ref="K144:K146" si="8">CONCATENATE(", ",IF(B144="SSC_NUMBER",CONCATENATE(C144," = "),""))</f>
        <v xml:space="preserve">, system_recapitalization_cost = </v>
      </c>
      <c r="L144" t="str">
        <f t="shared" ref="L144:L146" si="9">CONCATENATE("        :param ",C144," ",D144,": ",IF(E144&lt;&gt;"",CONCATENATE(" [",E144,"] "),""),"  Type: ",B144,IF(I144&lt;&gt;"",CONCATENATE("    Constraint: ",I144),""),IF(H144&lt;&gt;"",CONCATENATE("   Require: ",H144)))</f>
        <v xml:space="preserve">        :param system_recapitalization_cost Recapitalization cost:  [$]   Type: SSC_NUMBER   Require: ?=0</v>
      </c>
      <c r="R144" t="str">
        <f t="shared" ref="R144:R146" si="10">CONCATENATE("        self.ssc.data_set_number( self.data, b'",C144,"', ",C144," )")</f>
        <v xml:space="preserve">        self.ssc.data_set_number( self.data, b'system_recapitalization_cost', system_recapitalization_cost )</v>
      </c>
    </row>
    <row r="145" spans="1:18" ht="12.75" x14ac:dyDescent="0.2">
      <c r="A145" s="2" t="s">
        <v>15</v>
      </c>
      <c r="B145" s="2" t="s">
        <v>16</v>
      </c>
      <c r="C145" s="2" t="s">
        <v>397</v>
      </c>
      <c r="D145" s="2" t="s">
        <v>398</v>
      </c>
      <c r="E145" s="2" t="s">
        <v>29</v>
      </c>
      <c r="G145" s="2" t="s">
        <v>394</v>
      </c>
      <c r="H145" s="2" t="s">
        <v>110</v>
      </c>
      <c r="I145" s="2" t="s">
        <v>46</v>
      </c>
      <c r="K145" t="str">
        <f t="shared" si="8"/>
        <v xml:space="preserve">, system_recapitalization_escalation = </v>
      </c>
      <c r="L145" t="str">
        <f t="shared" si="9"/>
        <v xml:space="preserve">        :param system_recapitalization_escalation Recapitalization escalation (above inflation):  [%]   Type: SSC_NUMBER    Constraint: MIN=0,MAX=100   Require: ?=0</v>
      </c>
      <c r="R145" t="str">
        <f t="shared" si="10"/>
        <v xml:space="preserve">        self.ssc.data_set_number( self.data, b'system_recapitalization_escalation', system_recapitalization_escalation )</v>
      </c>
    </row>
    <row r="146" spans="1:18" ht="12.75" x14ac:dyDescent="0.2">
      <c r="A146" s="2" t="s">
        <v>15</v>
      </c>
      <c r="B146" s="2" t="s">
        <v>26</v>
      </c>
      <c r="C146" s="2" t="s">
        <v>399</v>
      </c>
      <c r="D146" s="2" t="s">
        <v>400</v>
      </c>
      <c r="G146" s="2" t="s">
        <v>394</v>
      </c>
      <c r="H146" s="2" t="s">
        <v>110</v>
      </c>
      <c r="K146" t="str">
        <f t="shared" si="8"/>
        <v xml:space="preserve">, </v>
      </c>
      <c r="L146" t="str">
        <f t="shared" si="9"/>
        <v xml:space="preserve">        :param system_lifetime_recapitalize Recapitalization boolean:   Type: SSC_ARRAY   Require: ?=0</v>
      </c>
      <c r="R146" t="str">
        <f t="shared" si="10"/>
        <v xml:space="preserve">        self.ssc.data_set_number( self.data, b'system_lifetime_recapitalize', system_lifetime_recapitalize )</v>
      </c>
    </row>
    <row r="147" spans="1:18" ht="12.75" hidden="1" x14ac:dyDescent="0.2">
      <c r="A147" s="2" t="s">
        <v>35</v>
      </c>
      <c r="B147" s="2" t="s">
        <v>26</v>
      </c>
      <c r="C147" s="2" t="s">
        <v>401</v>
      </c>
      <c r="D147" s="2" t="s">
        <v>402</v>
      </c>
      <c r="E147" s="2" t="s">
        <v>127</v>
      </c>
      <c r="G147" s="2" t="s">
        <v>394</v>
      </c>
      <c r="H147" s="2" t="s">
        <v>30</v>
      </c>
      <c r="I147" s="2" t="s">
        <v>38</v>
      </c>
      <c r="K147" t="str">
        <f>CONCATENATE(", ",IF(B147="SSC_NUMBER",C147,""))</f>
        <v xml:space="preserve">, </v>
      </c>
      <c r="L147" t="str">
        <f>CONCATENATE(":param ",C147," ",D147,": ",IF(E147&lt;&gt;"",CONCATENATE(" [",E147,"] "),""),"  Type: ",B147,IF(I147&lt;&gt;"",CONCATENATE("    Constraint: ",I147),""),IF(H147&lt;&gt;"",CONCATENATE("   Require: ",H147)))</f>
        <v>:param cf_recapitalization Recapitalization operating expense:  [$]   Type: SSC_ARRAY    Constraint: LENGTH_EQUAL=cf_length   Require: *</v>
      </c>
    </row>
    <row r="148" spans="1:18" ht="12.75" x14ac:dyDescent="0.2">
      <c r="A148" s="2" t="s">
        <v>15</v>
      </c>
      <c r="B148" s="2" t="s">
        <v>16</v>
      </c>
      <c r="C148" s="2" t="s">
        <v>403</v>
      </c>
      <c r="D148" s="2" t="s">
        <v>404</v>
      </c>
      <c r="E148" s="2" t="s">
        <v>135</v>
      </c>
      <c r="F148" s="2" t="s">
        <v>405</v>
      </c>
      <c r="G148" s="2" t="s">
        <v>406</v>
      </c>
      <c r="H148" s="2" t="s">
        <v>30</v>
      </c>
      <c r="I148" s="2" t="s">
        <v>387</v>
      </c>
      <c r="K148" t="str">
        <f t="shared" ref="K148:K150" si="11">CONCATENATE(", ",IF(B148="SSC_NUMBER",CONCATENATE(C148," = "),""))</f>
        <v xml:space="preserve">, system_use_lifetime_output = </v>
      </c>
      <c r="L148" t="str">
        <f t="shared" ref="L148:L150" si="12">CONCATENATE("        :param ",C148," ",D148,": ",IF(E148&lt;&gt;"",CONCATENATE(" [",E148,"] "),""),"  Type: ",B148,IF(I148&lt;&gt;"",CONCATENATE("    Constraint: ",I148),""),IF(H148&lt;&gt;"",CONCATENATE("   Require: ",H148)))</f>
        <v xml:space="preserve">        :param system_use_lifetime_output Lifetime hourly system outputs:  [0/1]   Type: SSC_NUMBER    Constraint: INTEGER,MIN=0   Require: *</v>
      </c>
      <c r="M148" s="2" t="s">
        <v>407</v>
      </c>
      <c r="N148" s="2" t="s">
        <v>408</v>
      </c>
      <c r="P148" s="2" t="s">
        <v>409</v>
      </c>
      <c r="R148" t="str">
        <f t="shared" ref="R148:R150" si="13">CONCATENATE("        self.ssc.data_set_number( self.data, b'",C148,"', ",C148," )")</f>
        <v xml:space="preserve">        self.ssc.data_set_number( self.data, b'system_use_lifetime_output', system_use_lifetime_output )</v>
      </c>
    </row>
    <row r="149" spans="1:18" ht="12.75" x14ac:dyDescent="0.2">
      <c r="A149" s="2" t="s">
        <v>15</v>
      </c>
      <c r="B149" s="2" t="s">
        <v>16</v>
      </c>
      <c r="C149" s="2" t="s">
        <v>410</v>
      </c>
      <c r="D149" s="2" t="s">
        <v>411</v>
      </c>
      <c r="E149" s="2" t="s">
        <v>135</v>
      </c>
      <c r="F149" s="2" t="s">
        <v>412</v>
      </c>
      <c r="G149" s="2" t="s">
        <v>406</v>
      </c>
      <c r="H149" s="2" t="s">
        <v>110</v>
      </c>
      <c r="I149" s="2" t="s">
        <v>387</v>
      </c>
      <c r="K149" t="str">
        <f t="shared" si="11"/>
        <v xml:space="preserve">, ppa_multiplier_model = </v>
      </c>
      <c r="L149" t="str">
        <f t="shared" si="12"/>
        <v xml:space="preserve">        :param ppa_multiplier_model PPA multiplier model:  [0/1]   Type: SSC_NUMBER    Constraint: INTEGER,MIN=0   Require: ?=0</v>
      </c>
      <c r="M149" s="2" t="s">
        <v>407</v>
      </c>
      <c r="N149" s="2" t="s">
        <v>408</v>
      </c>
      <c r="P149" s="2" t="s">
        <v>413</v>
      </c>
      <c r="Q149" s="2" t="s">
        <v>414</v>
      </c>
      <c r="R149" t="str">
        <f t="shared" si="13"/>
        <v xml:space="preserve">        self.ssc.data_set_number( self.data, b'ppa_multiplier_model', ppa_multiplier_model )</v>
      </c>
    </row>
    <row r="150" spans="1:18" ht="12.75" x14ac:dyDescent="0.2">
      <c r="A150" s="2" t="s">
        <v>15</v>
      </c>
      <c r="B150" s="2" t="s">
        <v>26</v>
      </c>
      <c r="C150" s="2" t="s">
        <v>415</v>
      </c>
      <c r="D150" s="2" t="s">
        <v>416</v>
      </c>
      <c r="G150" s="2" t="s">
        <v>406</v>
      </c>
      <c r="H150" s="2" t="s">
        <v>417</v>
      </c>
      <c r="K150" t="str">
        <f t="shared" si="11"/>
        <v xml:space="preserve">, </v>
      </c>
      <c r="L150" t="str">
        <f t="shared" si="12"/>
        <v xml:space="preserve">        :param dispatch_factors_ts Dispatch payment factor array:   Type: SSC_ARRAY   Require: ppa_multiplier_model=1</v>
      </c>
      <c r="M150" s="2" t="s">
        <v>407</v>
      </c>
      <c r="N150" s="2" t="s">
        <v>408</v>
      </c>
      <c r="P150" s="2" t="s">
        <v>413</v>
      </c>
      <c r="Q150" s="2" t="s">
        <v>418</v>
      </c>
      <c r="R150" t="str">
        <f t="shared" si="13"/>
        <v xml:space="preserve">        self.ssc.data_set_number( self.data, b'dispatch_factors_ts', dispatch_factors_ts )</v>
      </c>
    </row>
    <row r="151" spans="1:18" ht="12.75" hidden="1" x14ac:dyDescent="0.2">
      <c r="A151" s="2" t="s">
        <v>35</v>
      </c>
      <c r="B151" s="2" t="s">
        <v>26</v>
      </c>
      <c r="C151" s="2" t="s">
        <v>419</v>
      </c>
      <c r="D151" s="2" t="s">
        <v>420</v>
      </c>
      <c r="G151" s="2" t="s">
        <v>406</v>
      </c>
      <c r="H151" s="2" t="s">
        <v>30</v>
      </c>
      <c r="K151" t="str">
        <f>CONCATENATE(", ",IF(B151="SSC_NUMBER",C151,""))</f>
        <v xml:space="preserve">, </v>
      </c>
      <c r="L151" t="str">
        <f>CONCATENATE(":param ",C151," ",D151,": ",IF(E151&lt;&gt;"",CONCATENATE(" [",E151,"] "),""),"  Type: ",B151,IF(I151&lt;&gt;"",CONCATENATE("    Constraint: ",I151),""),IF(H151&lt;&gt;"",CONCATENATE("   Require: ",H151)))</f>
        <v>:param ppa_multipliers TOD factors:   Type: SSC_ARRAY   Require: *</v>
      </c>
      <c r="M151" s="2" t="s">
        <v>407</v>
      </c>
      <c r="N151" s="2" t="s">
        <v>408</v>
      </c>
    </row>
    <row r="152" spans="1:18" ht="12.75" x14ac:dyDescent="0.2">
      <c r="A152" s="2" t="s">
        <v>15</v>
      </c>
      <c r="B152" s="2" t="s">
        <v>16</v>
      </c>
      <c r="C152" s="2" t="s">
        <v>421</v>
      </c>
      <c r="D152" s="2" t="s">
        <v>422</v>
      </c>
      <c r="G152" s="2" t="s">
        <v>406</v>
      </c>
      <c r="H152" s="2" t="s">
        <v>423</v>
      </c>
      <c r="K152" t="str">
        <f t="shared" ref="K152:K162" si="14">CONCATENATE(", ",IF(B152="SSC_NUMBER",CONCATENATE(C152," = "),""))</f>
        <v xml:space="preserve">, dispatch_factor1 = </v>
      </c>
      <c r="L152" t="str">
        <f t="shared" ref="L152:L162" si="15">CONCATENATE("        :param ",C152," ",D152,": ",IF(E152&lt;&gt;"",CONCATENATE(" [",E152,"] "),""),"  Type: ",B152,IF(I152&lt;&gt;"",CONCATENATE("    Constraint: ",I152),""),IF(H152&lt;&gt;"",CONCATENATE("   Require: ",H152)))</f>
        <v xml:space="preserve">        :param dispatch_factor1 TOD factor for period 1:   Type: SSC_NUMBER   Require: ppa_multiplier_model=0</v>
      </c>
      <c r="M152" s="2" t="s">
        <v>407</v>
      </c>
      <c r="N152" s="2" t="s">
        <v>408</v>
      </c>
      <c r="O152" s="2" t="s">
        <v>420</v>
      </c>
      <c r="P152" s="2" t="s">
        <v>424</v>
      </c>
      <c r="Q152" s="2" t="s">
        <v>425</v>
      </c>
      <c r="R152" t="str">
        <f t="shared" ref="R152:R162" si="16">CONCATENATE("        self.ssc.data_set_number( self.data, b'",C152,"', ",C152," )")</f>
        <v xml:space="preserve">        self.ssc.data_set_number( self.data, b'dispatch_factor1', dispatch_factor1 )</v>
      </c>
    </row>
    <row r="153" spans="1:18" ht="12.75" x14ac:dyDescent="0.2">
      <c r="A153" s="2" t="s">
        <v>15</v>
      </c>
      <c r="B153" s="2" t="s">
        <v>16</v>
      </c>
      <c r="C153" s="2" t="s">
        <v>426</v>
      </c>
      <c r="D153" s="2" t="s">
        <v>427</v>
      </c>
      <c r="G153" s="2" t="s">
        <v>406</v>
      </c>
      <c r="H153" s="2" t="s">
        <v>423</v>
      </c>
      <c r="K153" t="str">
        <f t="shared" si="14"/>
        <v xml:space="preserve">, dispatch_factor2 = </v>
      </c>
      <c r="L153" t="str">
        <f t="shared" si="15"/>
        <v xml:space="preserve">        :param dispatch_factor2 TOD factor for period 2:   Type: SSC_NUMBER   Require: ppa_multiplier_model=0</v>
      </c>
      <c r="M153" s="2" t="s">
        <v>407</v>
      </c>
      <c r="N153" s="2" t="s">
        <v>408</v>
      </c>
      <c r="O153" s="2" t="s">
        <v>420</v>
      </c>
      <c r="P153" s="2" t="s">
        <v>428</v>
      </c>
      <c r="Q153" s="2" t="s">
        <v>425</v>
      </c>
      <c r="R153" t="str">
        <f t="shared" si="16"/>
        <v xml:space="preserve">        self.ssc.data_set_number( self.data, b'dispatch_factor2', dispatch_factor2 )</v>
      </c>
    </row>
    <row r="154" spans="1:18" ht="12.75" x14ac:dyDescent="0.2">
      <c r="A154" s="2" t="s">
        <v>15</v>
      </c>
      <c r="B154" s="2" t="s">
        <v>16</v>
      </c>
      <c r="C154" s="2" t="s">
        <v>429</v>
      </c>
      <c r="D154" s="2" t="s">
        <v>430</v>
      </c>
      <c r="G154" s="2" t="s">
        <v>406</v>
      </c>
      <c r="H154" s="2" t="s">
        <v>423</v>
      </c>
      <c r="K154" t="str">
        <f t="shared" si="14"/>
        <v xml:space="preserve">, dispatch_factor3 = </v>
      </c>
      <c r="L154" t="str">
        <f t="shared" si="15"/>
        <v xml:space="preserve">        :param dispatch_factor3 TOD factor for period 3:   Type: SSC_NUMBER   Require: ppa_multiplier_model=0</v>
      </c>
      <c r="M154" s="2" t="s">
        <v>407</v>
      </c>
      <c r="N154" s="2" t="s">
        <v>408</v>
      </c>
      <c r="O154" s="2" t="s">
        <v>420</v>
      </c>
      <c r="P154" s="2" t="s">
        <v>431</v>
      </c>
      <c r="Q154" s="2" t="s">
        <v>425</v>
      </c>
      <c r="R154" t="str">
        <f t="shared" si="16"/>
        <v xml:space="preserve">        self.ssc.data_set_number( self.data, b'dispatch_factor3', dispatch_factor3 )</v>
      </c>
    </row>
    <row r="155" spans="1:18" ht="12.75" x14ac:dyDescent="0.2">
      <c r="A155" s="2" t="s">
        <v>15</v>
      </c>
      <c r="B155" s="2" t="s">
        <v>16</v>
      </c>
      <c r="C155" s="2" t="s">
        <v>432</v>
      </c>
      <c r="D155" s="2" t="s">
        <v>433</v>
      </c>
      <c r="G155" s="2" t="s">
        <v>406</v>
      </c>
      <c r="H155" s="2" t="s">
        <v>423</v>
      </c>
      <c r="K155" t="str">
        <f t="shared" si="14"/>
        <v xml:space="preserve">, dispatch_factor4 = </v>
      </c>
      <c r="L155" t="str">
        <f t="shared" si="15"/>
        <v xml:space="preserve">        :param dispatch_factor4 TOD factor for period 4:   Type: SSC_NUMBER   Require: ppa_multiplier_model=0</v>
      </c>
      <c r="M155" s="2" t="s">
        <v>407</v>
      </c>
      <c r="N155" s="2" t="s">
        <v>408</v>
      </c>
      <c r="O155" s="2" t="s">
        <v>420</v>
      </c>
      <c r="P155" s="2" t="s">
        <v>434</v>
      </c>
      <c r="Q155" s="2" t="s">
        <v>425</v>
      </c>
      <c r="R155" t="str">
        <f t="shared" si="16"/>
        <v xml:space="preserve">        self.ssc.data_set_number( self.data, b'dispatch_factor4', dispatch_factor4 )</v>
      </c>
    </row>
    <row r="156" spans="1:18" ht="12.75" x14ac:dyDescent="0.2">
      <c r="A156" s="2" t="s">
        <v>15</v>
      </c>
      <c r="B156" s="2" t="s">
        <v>16</v>
      </c>
      <c r="C156" s="2" t="s">
        <v>435</v>
      </c>
      <c r="D156" s="2" t="s">
        <v>436</v>
      </c>
      <c r="G156" s="2" t="s">
        <v>406</v>
      </c>
      <c r="H156" s="2" t="s">
        <v>423</v>
      </c>
      <c r="K156" t="str">
        <f t="shared" si="14"/>
        <v xml:space="preserve">, dispatch_factor5 = </v>
      </c>
      <c r="L156" t="str">
        <f t="shared" si="15"/>
        <v xml:space="preserve">        :param dispatch_factor5 TOD factor for period 5:   Type: SSC_NUMBER   Require: ppa_multiplier_model=0</v>
      </c>
      <c r="M156" s="2" t="s">
        <v>407</v>
      </c>
      <c r="N156" s="2" t="s">
        <v>408</v>
      </c>
      <c r="O156" s="2" t="s">
        <v>420</v>
      </c>
      <c r="P156" s="2" t="s">
        <v>437</v>
      </c>
      <c r="Q156" s="2" t="s">
        <v>425</v>
      </c>
      <c r="R156" t="str">
        <f t="shared" si="16"/>
        <v xml:space="preserve">        self.ssc.data_set_number( self.data, b'dispatch_factor5', dispatch_factor5 )</v>
      </c>
    </row>
    <row r="157" spans="1:18" ht="12.75" x14ac:dyDescent="0.2">
      <c r="A157" s="2" t="s">
        <v>15</v>
      </c>
      <c r="B157" s="2" t="s">
        <v>16</v>
      </c>
      <c r="C157" s="2" t="s">
        <v>438</v>
      </c>
      <c r="D157" s="2" t="s">
        <v>439</v>
      </c>
      <c r="G157" s="2" t="s">
        <v>406</v>
      </c>
      <c r="H157" s="2" t="s">
        <v>423</v>
      </c>
      <c r="K157" t="str">
        <f t="shared" si="14"/>
        <v xml:space="preserve">, dispatch_factor6 = </v>
      </c>
      <c r="L157" t="str">
        <f t="shared" si="15"/>
        <v xml:space="preserve">        :param dispatch_factor6 TOD factor for period 6:   Type: SSC_NUMBER   Require: ppa_multiplier_model=0</v>
      </c>
      <c r="M157" s="2" t="s">
        <v>407</v>
      </c>
      <c r="N157" s="2" t="s">
        <v>408</v>
      </c>
      <c r="O157" s="2" t="s">
        <v>420</v>
      </c>
      <c r="P157" s="2" t="s">
        <v>440</v>
      </c>
      <c r="Q157" s="2" t="s">
        <v>425</v>
      </c>
      <c r="R157" t="str">
        <f t="shared" si="16"/>
        <v xml:space="preserve">        self.ssc.data_set_number( self.data, b'dispatch_factor6', dispatch_factor6 )</v>
      </c>
    </row>
    <row r="158" spans="1:18" ht="12.75" x14ac:dyDescent="0.2">
      <c r="A158" s="2" t="s">
        <v>15</v>
      </c>
      <c r="B158" s="2" t="s">
        <v>16</v>
      </c>
      <c r="C158" s="2" t="s">
        <v>441</v>
      </c>
      <c r="D158" s="2" t="s">
        <v>442</v>
      </c>
      <c r="G158" s="2" t="s">
        <v>406</v>
      </c>
      <c r="H158" s="2" t="s">
        <v>423</v>
      </c>
      <c r="K158" t="str">
        <f t="shared" si="14"/>
        <v xml:space="preserve">, dispatch_factor7 = </v>
      </c>
      <c r="L158" t="str">
        <f t="shared" si="15"/>
        <v xml:space="preserve">        :param dispatch_factor7 TOD factor for period 7:   Type: SSC_NUMBER   Require: ppa_multiplier_model=0</v>
      </c>
      <c r="M158" s="2" t="s">
        <v>407</v>
      </c>
      <c r="N158" s="2" t="s">
        <v>408</v>
      </c>
      <c r="O158" s="2" t="s">
        <v>420</v>
      </c>
      <c r="P158" s="2" t="s">
        <v>443</v>
      </c>
      <c r="Q158" s="2" t="s">
        <v>425</v>
      </c>
      <c r="R158" t="str">
        <f t="shared" si="16"/>
        <v xml:space="preserve">        self.ssc.data_set_number( self.data, b'dispatch_factor7', dispatch_factor7 )</v>
      </c>
    </row>
    <row r="159" spans="1:18" ht="12.75" x14ac:dyDescent="0.2">
      <c r="A159" s="2" t="s">
        <v>15</v>
      </c>
      <c r="B159" s="2" t="s">
        <v>16</v>
      </c>
      <c r="C159" s="2" t="s">
        <v>444</v>
      </c>
      <c r="D159" s="2" t="s">
        <v>445</v>
      </c>
      <c r="G159" s="2" t="s">
        <v>406</v>
      </c>
      <c r="H159" s="2" t="s">
        <v>423</v>
      </c>
      <c r="K159" t="str">
        <f t="shared" si="14"/>
        <v xml:space="preserve">, dispatch_factor8 = </v>
      </c>
      <c r="L159" t="str">
        <f t="shared" si="15"/>
        <v xml:space="preserve">        :param dispatch_factor8 TOD factor for period 8:   Type: SSC_NUMBER   Require: ppa_multiplier_model=0</v>
      </c>
      <c r="M159" s="2" t="s">
        <v>407</v>
      </c>
      <c r="N159" s="2" t="s">
        <v>408</v>
      </c>
      <c r="O159" s="2" t="s">
        <v>420</v>
      </c>
      <c r="P159" s="2" t="s">
        <v>446</v>
      </c>
      <c r="Q159" s="2" t="s">
        <v>425</v>
      </c>
      <c r="R159" t="str">
        <f t="shared" si="16"/>
        <v xml:space="preserve">        self.ssc.data_set_number( self.data, b'dispatch_factor8', dispatch_factor8 )</v>
      </c>
    </row>
    <row r="160" spans="1:18" ht="12.75" x14ac:dyDescent="0.2">
      <c r="A160" s="2" t="s">
        <v>15</v>
      </c>
      <c r="B160" s="2" t="s">
        <v>16</v>
      </c>
      <c r="C160" s="2" t="s">
        <v>447</v>
      </c>
      <c r="D160" s="2" t="s">
        <v>448</v>
      </c>
      <c r="G160" s="2" t="s">
        <v>406</v>
      </c>
      <c r="H160" s="2" t="s">
        <v>423</v>
      </c>
      <c r="K160" t="str">
        <f t="shared" si="14"/>
        <v xml:space="preserve">, dispatch_factor9 = </v>
      </c>
      <c r="L160" t="str">
        <f t="shared" si="15"/>
        <v xml:space="preserve">        :param dispatch_factor9 TOD factor for period 9:   Type: SSC_NUMBER   Require: ppa_multiplier_model=0</v>
      </c>
      <c r="M160" s="2" t="s">
        <v>407</v>
      </c>
      <c r="N160" s="2" t="s">
        <v>408</v>
      </c>
      <c r="O160" s="2" t="s">
        <v>420</v>
      </c>
      <c r="P160" s="2" t="s">
        <v>449</v>
      </c>
      <c r="Q160" s="2" t="s">
        <v>425</v>
      </c>
      <c r="R160" t="str">
        <f t="shared" si="16"/>
        <v xml:space="preserve">        self.ssc.data_set_number( self.data, b'dispatch_factor9', dispatch_factor9 )</v>
      </c>
    </row>
    <row r="161" spans="1:18" ht="12.75" x14ac:dyDescent="0.2">
      <c r="A161" s="2" t="s">
        <v>15</v>
      </c>
      <c r="B161" s="2" t="s">
        <v>450</v>
      </c>
      <c r="C161" s="2" t="s">
        <v>451</v>
      </c>
      <c r="D161" s="2" t="s">
        <v>452</v>
      </c>
      <c r="E161" s="2" t="s">
        <v>453</v>
      </c>
      <c r="F161" s="2" t="s">
        <v>454</v>
      </c>
      <c r="G161" s="2" t="s">
        <v>406</v>
      </c>
      <c r="H161" s="2" t="s">
        <v>423</v>
      </c>
      <c r="K161" t="str">
        <f t="shared" si="14"/>
        <v xml:space="preserve">, </v>
      </c>
      <c r="L161" t="str">
        <f t="shared" si="15"/>
        <v xml:space="preserve">        :param dispatch_sched_weekday Diurnal weekday TOD periods:  [1..9]   Type: SSC_MATRIX   Require: ppa_multiplier_model=0</v>
      </c>
      <c r="M161" s="2" t="s">
        <v>407</v>
      </c>
      <c r="N161" s="2" t="s">
        <v>408</v>
      </c>
      <c r="P161" s="2" t="s">
        <v>455</v>
      </c>
      <c r="Q161" s="2" t="s">
        <v>425</v>
      </c>
      <c r="R161" t="str">
        <f t="shared" si="16"/>
        <v xml:space="preserve">        self.ssc.data_set_number( self.data, b'dispatch_sched_weekday', dispatch_sched_weekday )</v>
      </c>
    </row>
    <row r="162" spans="1:18" ht="12.75" x14ac:dyDescent="0.2">
      <c r="A162" s="2" t="s">
        <v>15</v>
      </c>
      <c r="B162" s="2" t="s">
        <v>450</v>
      </c>
      <c r="C162" s="2" t="s">
        <v>456</v>
      </c>
      <c r="D162" s="2" t="s">
        <v>457</v>
      </c>
      <c r="E162" s="2" t="s">
        <v>453</v>
      </c>
      <c r="F162" s="2" t="s">
        <v>454</v>
      </c>
      <c r="G162" s="2" t="s">
        <v>406</v>
      </c>
      <c r="H162" s="2" t="s">
        <v>423</v>
      </c>
      <c r="K162" t="str">
        <f t="shared" si="14"/>
        <v xml:space="preserve">, </v>
      </c>
      <c r="L162" t="str">
        <f t="shared" si="15"/>
        <v xml:space="preserve">        :param dispatch_sched_weekend Diurnal weekend TOD periods:  [1..9]   Type: SSC_MATRIX   Require: ppa_multiplier_model=0</v>
      </c>
      <c r="M162" s="2" t="s">
        <v>407</v>
      </c>
      <c r="N162" s="2" t="s">
        <v>408</v>
      </c>
      <c r="P162" s="2" t="s">
        <v>458</v>
      </c>
      <c r="Q162" s="2" t="s">
        <v>425</v>
      </c>
      <c r="R162" t="str">
        <f t="shared" si="16"/>
        <v xml:space="preserve">        self.ssc.data_set_number( self.data, b'dispatch_sched_weekend', dispatch_sched_weekend )</v>
      </c>
    </row>
    <row r="163" spans="1:18" ht="12.75" hidden="1" x14ac:dyDescent="0.2">
      <c r="A163" s="2" t="s">
        <v>35</v>
      </c>
      <c r="B163" s="2" t="s">
        <v>26</v>
      </c>
      <c r="C163" s="2" t="s">
        <v>459</v>
      </c>
      <c r="D163" s="2" t="s">
        <v>460</v>
      </c>
      <c r="E163" s="2" t="s">
        <v>461</v>
      </c>
      <c r="G163" s="2" t="s">
        <v>462</v>
      </c>
      <c r="H163" s="2" t="s">
        <v>30</v>
      </c>
      <c r="I163" s="2" t="s">
        <v>38</v>
      </c>
      <c r="K163" t="str">
        <f t="shared" ref="K163:K249" si="17">CONCATENATE(", ",IF(B163="SSC_NUMBER",C163,""))</f>
        <v xml:space="preserve">, </v>
      </c>
      <c r="L163" t="str">
        <f t="shared" ref="L163:L249" si="18">CONCATENATE(":param ",C163," ",D163,": ",IF(E163&lt;&gt;"",CONCATENATE(" [",E163,"] "),""),"  Type: ",B163,IF(I163&lt;&gt;"",CONCATENATE("    Constraint: ",I163),""),IF(H163&lt;&gt;"",CONCATENATE("   Require: ",H163)))</f>
        <v>:param cf_energy_net_jan Energy produced by the system in January:  [kWh]   Type: SSC_ARRAY    Constraint: LENGTH_EQUAL=cf_length   Require: *</v>
      </c>
    </row>
    <row r="164" spans="1:18" ht="12.75" hidden="1" x14ac:dyDescent="0.2">
      <c r="A164" s="2" t="s">
        <v>35</v>
      </c>
      <c r="B164" s="2" t="s">
        <v>26</v>
      </c>
      <c r="C164" s="2" t="s">
        <v>463</v>
      </c>
      <c r="D164" s="2" t="s">
        <v>464</v>
      </c>
      <c r="E164" s="2" t="s">
        <v>127</v>
      </c>
      <c r="G164" s="2" t="s">
        <v>462</v>
      </c>
      <c r="H164" s="2" t="s">
        <v>30</v>
      </c>
      <c r="I164" s="2" t="s">
        <v>38</v>
      </c>
      <c r="K164" t="str">
        <f t="shared" si="17"/>
        <v xml:space="preserve">, </v>
      </c>
      <c r="L164" t="str">
        <f t="shared" si="18"/>
        <v>:param cf_revenue_jan Revenue from the system in January:  [$]   Type: SSC_ARRAY    Constraint: LENGTH_EQUAL=cf_length   Require: *</v>
      </c>
    </row>
    <row r="165" spans="1:18" ht="12.75" hidden="1" x14ac:dyDescent="0.2">
      <c r="A165" s="2" t="s">
        <v>35</v>
      </c>
      <c r="B165" s="2" t="s">
        <v>26</v>
      </c>
      <c r="C165" s="2" t="s">
        <v>465</v>
      </c>
      <c r="D165" s="2" t="s">
        <v>466</v>
      </c>
      <c r="E165" s="2" t="s">
        <v>461</v>
      </c>
      <c r="G165" s="2" t="s">
        <v>462</v>
      </c>
      <c r="H165" s="2" t="s">
        <v>30</v>
      </c>
      <c r="I165" s="2" t="s">
        <v>38</v>
      </c>
      <c r="K165" t="str">
        <f t="shared" si="17"/>
        <v xml:space="preserve">, </v>
      </c>
      <c r="L165" t="str">
        <f t="shared" si="18"/>
        <v>:param cf_energy_net_feb Energy produced by the system in February:  [kWh]   Type: SSC_ARRAY    Constraint: LENGTH_EQUAL=cf_length   Require: *</v>
      </c>
    </row>
    <row r="166" spans="1:18" ht="12.75" hidden="1" x14ac:dyDescent="0.2">
      <c r="A166" s="2" t="s">
        <v>35</v>
      </c>
      <c r="B166" s="2" t="s">
        <v>26</v>
      </c>
      <c r="C166" s="2" t="s">
        <v>467</v>
      </c>
      <c r="D166" s="2" t="s">
        <v>468</v>
      </c>
      <c r="E166" s="2" t="s">
        <v>127</v>
      </c>
      <c r="G166" s="2" t="s">
        <v>462</v>
      </c>
      <c r="H166" s="2" t="s">
        <v>30</v>
      </c>
      <c r="I166" s="2" t="s">
        <v>38</v>
      </c>
      <c r="K166" t="str">
        <f t="shared" si="17"/>
        <v xml:space="preserve">, </v>
      </c>
      <c r="L166" t="str">
        <f t="shared" si="18"/>
        <v>:param cf_revenue_feb Revenue from the system in February:  [$]   Type: SSC_ARRAY    Constraint: LENGTH_EQUAL=cf_length   Require: *</v>
      </c>
    </row>
    <row r="167" spans="1:18" ht="12.75" hidden="1" x14ac:dyDescent="0.2">
      <c r="A167" s="2" t="s">
        <v>35</v>
      </c>
      <c r="B167" s="2" t="s">
        <v>26</v>
      </c>
      <c r="C167" s="2" t="s">
        <v>469</v>
      </c>
      <c r="D167" s="2" t="s">
        <v>470</v>
      </c>
      <c r="E167" s="2" t="s">
        <v>461</v>
      </c>
      <c r="G167" s="2" t="s">
        <v>462</v>
      </c>
      <c r="H167" s="2" t="s">
        <v>30</v>
      </c>
      <c r="I167" s="2" t="s">
        <v>38</v>
      </c>
      <c r="K167" t="str">
        <f t="shared" si="17"/>
        <v xml:space="preserve">, </v>
      </c>
      <c r="L167" t="str">
        <f t="shared" si="18"/>
        <v>:param cf_energy_net_mar Energy produced by the system in March:  [kWh]   Type: SSC_ARRAY    Constraint: LENGTH_EQUAL=cf_length   Require: *</v>
      </c>
    </row>
    <row r="168" spans="1:18" ht="12.75" hidden="1" x14ac:dyDescent="0.2">
      <c r="A168" s="2" t="s">
        <v>35</v>
      </c>
      <c r="B168" s="2" t="s">
        <v>26</v>
      </c>
      <c r="C168" s="2" t="s">
        <v>471</v>
      </c>
      <c r="D168" s="2" t="s">
        <v>472</v>
      </c>
      <c r="E168" s="2" t="s">
        <v>127</v>
      </c>
      <c r="G168" s="2" t="s">
        <v>462</v>
      </c>
      <c r="H168" s="2" t="s">
        <v>30</v>
      </c>
      <c r="I168" s="2" t="s">
        <v>38</v>
      </c>
      <c r="K168" t="str">
        <f t="shared" si="17"/>
        <v xml:space="preserve">, </v>
      </c>
      <c r="L168" t="str">
        <f t="shared" si="18"/>
        <v>:param cf_revenue_mar Revenue from the system in March:  [$]   Type: SSC_ARRAY    Constraint: LENGTH_EQUAL=cf_length   Require: *</v>
      </c>
    </row>
    <row r="169" spans="1:18" ht="12.75" hidden="1" x14ac:dyDescent="0.2">
      <c r="A169" s="2" t="s">
        <v>35</v>
      </c>
      <c r="B169" s="2" t="s">
        <v>26</v>
      </c>
      <c r="C169" s="2" t="s">
        <v>473</v>
      </c>
      <c r="D169" s="2" t="s">
        <v>474</v>
      </c>
      <c r="E169" s="2" t="s">
        <v>461</v>
      </c>
      <c r="G169" s="2" t="s">
        <v>462</v>
      </c>
      <c r="H169" s="2" t="s">
        <v>30</v>
      </c>
      <c r="I169" s="2" t="s">
        <v>38</v>
      </c>
      <c r="K169" t="str">
        <f t="shared" si="17"/>
        <v xml:space="preserve">, </v>
      </c>
      <c r="L169" t="str">
        <f t="shared" si="18"/>
        <v>:param cf_energy_net_apr Energy produced by the system in April:  [kWh]   Type: SSC_ARRAY    Constraint: LENGTH_EQUAL=cf_length   Require: *</v>
      </c>
    </row>
    <row r="170" spans="1:18" ht="12.75" hidden="1" x14ac:dyDescent="0.2">
      <c r="A170" s="2" t="s">
        <v>35</v>
      </c>
      <c r="B170" s="2" t="s">
        <v>26</v>
      </c>
      <c r="C170" s="2" t="s">
        <v>475</v>
      </c>
      <c r="D170" s="2" t="s">
        <v>476</v>
      </c>
      <c r="E170" s="2" t="s">
        <v>127</v>
      </c>
      <c r="G170" s="2" t="s">
        <v>462</v>
      </c>
      <c r="H170" s="2" t="s">
        <v>30</v>
      </c>
      <c r="I170" s="2" t="s">
        <v>38</v>
      </c>
      <c r="K170" t="str">
        <f t="shared" si="17"/>
        <v xml:space="preserve">, </v>
      </c>
      <c r="L170" t="str">
        <f t="shared" si="18"/>
        <v>:param cf_revenue_apr Revenue from the system in April:  [$]   Type: SSC_ARRAY    Constraint: LENGTH_EQUAL=cf_length   Require: *</v>
      </c>
    </row>
    <row r="171" spans="1:18" ht="12.75" hidden="1" x14ac:dyDescent="0.2">
      <c r="A171" s="2" t="s">
        <v>35</v>
      </c>
      <c r="B171" s="2" t="s">
        <v>26</v>
      </c>
      <c r="C171" s="2" t="s">
        <v>477</v>
      </c>
      <c r="D171" s="2" t="s">
        <v>478</v>
      </c>
      <c r="E171" s="2" t="s">
        <v>461</v>
      </c>
      <c r="G171" s="2" t="s">
        <v>462</v>
      </c>
      <c r="H171" s="2" t="s">
        <v>30</v>
      </c>
      <c r="I171" s="2" t="s">
        <v>38</v>
      </c>
      <c r="K171" t="str">
        <f t="shared" si="17"/>
        <v xml:space="preserve">, </v>
      </c>
      <c r="L171" t="str">
        <f t="shared" si="18"/>
        <v>:param cf_energy_net_may Energy produced by the system in May:  [kWh]   Type: SSC_ARRAY    Constraint: LENGTH_EQUAL=cf_length   Require: *</v>
      </c>
    </row>
    <row r="172" spans="1:18" ht="12.75" hidden="1" x14ac:dyDescent="0.2">
      <c r="A172" s="2" t="s">
        <v>35</v>
      </c>
      <c r="B172" s="2" t="s">
        <v>26</v>
      </c>
      <c r="C172" s="2" t="s">
        <v>479</v>
      </c>
      <c r="D172" s="2" t="s">
        <v>480</v>
      </c>
      <c r="E172" s="2" t="s">
        <v>127</v>
      </c>
      <c r="G172" s="2" t="s">
        <v>462</v>
      </c>
      <c r="H172" s="2" t="s">
        <v>30</v>
      </c>
      <c r="I172" s="2" t="s">
        <v>38</v>
      </c>
      <c r="K172" t="str">
        <f t="shared" si="17"/>
        <v xml:space="preserve">, </v>
      </c>
      <c r="L172" t="str">
        <f t="shared" si="18"/>
        <v>:param cf_revenue_may Revenue from the system in May:  [$]   Type: SSC_ARRAY    Constraint: LENGTH_EQUAL=cf_length   Require: *</v>
      </c>
    </row>
    <row r="173" spans="1:18" ht="12.75" hidden="1" x14ac:dyDescent="0.2">
      <c r="A173" s="2" t="s">
        <v>35</v>
      </c>
      <c r="B173" s="2" t="s">
        <v>26</v>
      </c>
      <c r="C173" s="2" t="s">
        <v>481</v>
      </c>
      <c r="D173" s="2" t="s">
        <v>482</v>
      </c>
      <c r="E173" s="2" t="s">
        <v>461</v>
      </c>
      <c r="G173" s="2" t="s">
        <v>462</v>
      </c>
      <c r="H173" s="2" t="s">
        <v>30</v>
      </c>
      <c r="I173" s="2" t="s">
        <v>38</v>
      </c>
      <c r="K173" t="str">
        <f t="shared" si="17"/>
        <v xml:space="preserve">, </v>
      </c>
      <c r="L173" t="str">
        <f t="shared" si="18"/>
        <v>:param cf_energy_net_jun Energy produced by the system in June:  [kWh]   Type: SSC_ARRAY    Constraint: LENGTH_EQUAL=cf_length   Require: *</v>
      </c>
    </row>
    <row r="174" spans="1:18" ht="12.75" hidden="1" x14ac:dyDescent="0.2">
      <c r="A174" s="2" t="s">
        <v>35</v>
      </c>
      <c r="B174" s="2" t="s">
        <v>26</v>
      </c>
      <c r="C174" s="2" t="s">
        <v>483</v>
      </c>
      <c r="D174" s="2" t="s">
        <v>484</v>
      </c>
      <c r="E174" s="2" t="s">
        <v>127</v>
      </c>
      <c r="G174" s="2" t="s">
        <v>462</v>
      </c>
      <c r="H174" s="2" t="s">
        <v>30</v>
      </c>
      <c r="I174" s="2" t="s">
        <v>38</v>
      </c>
      <c r="K174" t="str">
        <f t="shared" si="17"/>
        <v xml:space="preserve">, </v>
      </c>
      <c r="L174" t="str">
        <f t="shared" si="18"/>
        <v>:param cf_revenue_jun Revenue from the system in June:  [$]   Type: SSC_ARRAY    Constraint: LENGTH_EQUAL=cf_length   Require: *</v>
      </c>
    </row>
    <row r="175" spans="1:18" ht="12.75" hidden="1" x14ac:dyDescent="0.2">
      <c r="A175" s="2" t="s">
        <v>35</v>
      </c>
      <c r="B175" s="2" t="s">
        <v>26</v>
      </c>
      <c r="C175" s="2" t="s">
        <v>485</v>
      </c>
      <c r="D175" s="2" t="s">
        <v>486</v>
      </c>
      <c r="E175" s="2" t="s">
        <v>461</v>
      </c>
      <c r="G175" s="2" t="s">
        <v>462</v>
      </c>
      <c r="H175" s="2" t="s">
        <v>30</v>
      </c>
      <c r="I175" s="2" t="s">
        <v>38</v>
      </c>
      <c r="K175" t="str">
        <f t="shared" si="17"/>
        <v xml:space="preserve">, </v>
      </c>
      <c r="L175" t="str">
        <f t="shared" si="18"/>
        <v>:param cf_energy_net_jul Energy produced by the system in July:  [kWh]   Type: SSC_ARRAY    Constraint: LENGTH_EQUAL=cf_length   Require: *</v>
      </c>
    </row>
    <row r="176" spans="1:18" ht="12.75" hidden="1" x14ac:dyDescent="0.2">
      <c r="A176" s="2" t="s">
        <v>35</v>
      </c>
      <c r="B176" s="2" t="s">
        <v>26</v>
      </c>
      <c r="C176" s="2" t="s">
        <v>487</v>
      </c>
      <c r="D176" s="2" t="s">
        <v>488</v>
      </c>
      <c r="E176" s="2" t="s">
        <v>127</v>
      </c>
      <c r="G176" s="2" t="s">
        <v>462</v>
      </c>
      <c r="H176" s="2" t="s">
        <v>30</v>
      </c>
      <c r="I176" s="2" t="s">
        <v>38</v>
      </c>
      <c r="K176" t="str">
        <f t="shared" si="17"/>
        <v xml:space="preserve">, </v>
      </c>
      <c r="L176" t="str">
        <f t="shared" si="18"/>
        <v>:param cf_revenue_jul Revenue from the system in July:  [$]   Type: SSC_ARRAY    Constraint: LENGTH_EQUAL=cf_length   Require: *</v>
      </c>
    </row>
    <row r="177" spans="1:12" ht="12.75" hidden="1" x14ac:dyDescent="0.2">
      <c r="A177" s="2" t="s">
        <v>35</v>
      </c>
      <c r="B177" s="2" t="s">
        <v>26</v>
      </c>
      <c r="C177" s="2" t="s">
        <v>489</v>
      </c>
      <c r="D177" s="2" t="s">
        <v>490</v>
      </c>
      <c r="E177" s="2" t="s">
        <v>461</v>
      </c>
      <c r="G177" s="2" t="s">
        <v>462</v>
      </c>
      <c r="H177" s="2" t="s">
        <v>30</v>
      </c>
      <c r="I177" s="2" t="s">
        <v>38</v>
      </c>
      <c r="K177" t="str">
        <f t="shared" si="17"/>
        <v xml:space="preserve">, </v>
      </c>
      <c r="L177" t="str">
        <f t="shared" si="18"/>
        <v>:param cf_energy_net_aug Energy produced by the system in August:  [kWh]   Type: SSC_ARRAY    Constraint: LENGTH_EQUAL=cf_length   Require: *</v>
      </c>
    </row>
    <row r="178" spans="1:12" ht="12.75" hidden="1" x14ac:dyDescent="0.2">
      <c r="A178" s="2" t="s">
        <v>35</v>
      </c>
      <c r="B178" s="2" t="s">
        <v>26</v>
      </c>
      <c r="C178" s="2" t="s">
        <v>491</v>
      </c>
      <c r="D178" s="2" t="s">
        <v>492</v>
      </c>
      <c r="E178" s="2" t="s">
        <v>127</v>
      </c>
      <c r="G178" s="2" t="s">
        <v>462</v>
      </c>
      <c r="H178" s="2" t="s">
        <v>30</v>
      </c>
      <c r="I178" s="2" t="s">
        <v>38</v>
      </c>
      <c r="K178" t="str">
        <f t="shared" si="17"/>
        <v xml:space="preserve">, </v>
      </c>
      <c r="L178" t="str">
        <f t="shared" si="18"/>
        <v>:param cf_revenue_aug Revenue from the system in August:  [$]   Type: SSC_ARRAY    Constraint: LENGTH_EQUAL=cf_length   Require: *</v>
      </c>
    </row>
    <row r="179" spans="1:12" ht="12.75" hidden="1" x14ac:dyDescent="0.2">
      <c r="A179" s="2" t="s">
        <v>35</v>
      </c>
      <c r="B179" s="2" t="s">
        <v>26</v>
      </c>
      <c r="C179" s="2" t="s">
        <v>493</v>
      </c>
      <c r="D179" s="2" t="s">
        <v>494</v>
      </c>
      <c r="E179" s="2" t="s">
        <v>461</v>
      </c>
      <c r="G179" s="2" t="s">
        <v>462</v>
      </c>
      <c r="H179" s="2" t="s">
        <v>30</v>
      </c>
      <c r="I179" s="2" t="s">
        <v>38</v>
      </c>
      <c r="K179" t="str">
        <f t="shared" si="17"/>
        <v xml:space="preserve">, </v>
      </c>
      <c r="L179" t="str">
        <f t="shared" si="18"/>
        <v>:param cf_energy_net_sep Energy produced by the system in September:  [kWh]   Type: SSC_ARRAY    Constraint: LENGTH_EQUAL=cf_length   Require: *</v>
      </c>
    </row>
    <row r="180" spans="1:12" ht="12.75" hidden="1" x14ac:dyDescent="0.2">
      <c r="A180" s="2" t="s">
        <v>35</v>
      </c>
      <c r="B180" s="2" t="s">
        <v>26</v>
      </c>
      <c r="C180" s="2" t="s">
        <v>495</v>
      </c>
      <c r="D180" s="2" t="s">
        <v>496</v>
      </c>
      <c r="E180" s="2" t="s">
        <v>127</v>
      </c>
      <c r="G180" s="2" t="s">
        <v>462</v>
      </c>
      <c r="H180" s="2" t="s">
        <v>30</v>
      </c>
      <c r="I180" s="2" t="s">
        <v>38</v>
      </c>
      <c r="K180" t="str">
        <f t="shared" si="17"/>
        <v xml:space="preserve">, </v>
      </c>
      <c r="L180" t="str">
        <f t="shared" si="18"/>
        <v>:param cf_revenue_sep Revenue from the system in September:  [$]   Type: SSC_ARRAY    Constraint: LENGTH_EQUAL=cf_length   Require: *</v>
      </c>
    </row>
    <row r="181" spans="1:12" ht="12.75" hidden="1" x14ac:dyDescent="0.2">
      <c r="A181" s="2" t="s">
        <v>35</v>
      </c>
      <c r="B181" s="2" t="s">
        <v>26</v>
      </c>
      <c r="C181" s="2" t="s">
        <v>497</v>
      </c>
      <c r="D181" s="2" t="s">
        <v>498</v>
      </c>
      <c r="E181" s="2" t="s">
        <v>461</v>
      </c>
      <c r="G181" s="2" t="s">
        <v>462</v>
      </c>
      <c r="H181" s="2" t="s">
        <v>30</v>
      </c>
      <c r="I181" s="2" t="s">
        <v>38</v>
      </c>
      <c r="K181" t="str">
        <f t="shared" si="17"/>
        <v xml:space="preserve">, </v>
      </c>
      <c r="L181" t="str">
        <f t="shared" si="18"/>
        <v>:param cf_energy_net_oct Energy produced by the system in October:  [kWh]   Type: SSC_ARRAY    Constraint: LENGTH_EQUAL=cf_length   Require: *</v>
      </c>
    </row>
    <row r="182" spans="1:12" ht="12.75" hidden="1" x14ac:dyDescent="0.2">
      <c r="A182" s="2" t="s">
        <v>35</v>
      </c>
      <c r="B182" s="2" t="s">
        <v>26</v>
      </c>
      <c r="C182" s="2" t="s">
        <v>499</v>
      </c>
      <c r="D182" s="2" t="s">
        <v>500</v>
      </c>
      <c r="E182" s="2" t="s">
        <v>127</v>
      </c>
      <c r="G182" s="2" t="s">
        <v>462</v>
      </c>
      <c r="H182" s="2" t="s">
        <v>30</v>
      </c>
      <c r="I182" s="2" t="s">
        <v>38</v>
      </c>
      <c r="K182" t="str">
        <f t="shared" si="17"/>
        <v xml:space="preserve">, </v>
      </c>
      <c r="L182" t="str">
        <f t="shared" si="18"/>
        <v>:param cf_revenue_oct Revenue from the system in October:  [$]   Type: SSC_ARRAY    Constraint: LENGTH_EQUAL=cf_length   Require: *</v>
      </c>
    </row>
    <row r="183" spans="1:12" ht="12.75" hidden="1" x14ac:dyDescent="0.2">
      <c r="A183" s="2" t="s">
        <v>35</v>
      </c>
      <c r="B183" s="2" t="s">
        <v>26</v>
      </c>
      <c r="C183" s="2" t="s">
        <v>501</v>
      </c>
      <c r="D183" s="2" t="s">
        <v>502</v>
      </c>
      <c r="E183" s="2" t="s">
        <v>461</v>
      </c>
      <c r="G183" s="2" t="s">
        <v>462</v>
      </c>
      <c r="H183" s="2" t="s">
        <v>30</v>
      </c>
      <c r="I183" s="2" t="s">
        <v>38</v>
      </c>
      <c r="K183" t="str">
        <f t="shared" si="17"/>
        <v xml:space="preserve">, </v>
      </c>
      <c r="L183" t="str">
        <f t="shared" si="18"/>
        <v>:param cf_energy_net_nov Energy produced by the system in November:  [kWh]   Type: SSC_ARRAY    Constraint: LENGTH_EQUAL=cf_length   Require: *</v>
      </c>
    </row>
    <row r="184" spans="1:12" ht="12.75" hidden="1" x14ac:dyDescent="0.2">
      <c r="A184" s="2" t="s">
        <v>35</v>
      </c>
      <c r="B184" s="2" t="s">
        <v>26</v>
      </c>
      <c r="C184" s="2" t="s">
        <v>503</v>
      </c>
      <c r="D184" s="2" t="s">
        <v>504</v>
      </c>
      <c r="E184" s="2" t="s">
        <v>127</v>
      </c>
      <c r="G184" s="2" t="s">
        <v>462</v>
      </c>
      <c r="H184" s="2" t="s">
        <v>30</v>
      </c>
      <c r="I184" s="2" t="s">
        <v>38</v>
      </c>
      <c r="K184" t="str">
        <f t="shared" si="17"/>
        <v xml:space="preserve">, </v>
      </c>
      <c r="L184" t="str">
        <f t="shared" si="18"/>
        <v>:param cf_revenue_nov Revenue from the system in November:  [$]   Type: SSC_ARRAY    Constraint: LENGTH_EQUAL=cf_length   Require: *</v>
      </c>
    </row>
    <row r="185" spans="1:12" ht="12.75" hidden="1" x14ac:dyDescent="0.2">
      <c r="A185" s="2" t="s">
        <v>35</v>
      </c>
      <c r="B185" s="2" t="s">
        <v>26</v>
      </c>
      <c r="C185" s="2" t="s">
        <v>505</v>
      </c>
      <c r="D185" s="2" t="s">
        <v>506</v>
      </c>
      <c r="E185" s="2" t="s">
        <v>461</v>
      </c>
      <c r="G185" s="2" t="s">
        <v>462</v>
      </c>
      <c r="H185" s="2" t="s">
        <v>30</v>
      </c>
      <c r="I185" s="2" t="s">
        <v>38</v>
      </c>
      <c r="K185" t="str">
        <f t="shared" si="17"/>
        <v xml:space="preserve">, </v>
      </c>
      <c r="L185" t="str">
        <f t="shared" si="18"/>
        <v>:param cf_energy_net_dec Energy produced by the system in December:  [kWh]   Type: SSC_ARRAY    Constraint: LENGTH_EQUAL=cf_length   Require: *</v>
      </c>
    </row>
    <row r="186" spans="1:12" ht="12.75" hidden="1" x14ac:dyDescent="0.2">
      <c r="A186" s="2" t="s">
        <v>35</v>
      </c>
      <c r="B186" s="2" t="s">
        <v>26</v>
      </c>
      <c r="C186" s="2" t="s">
        <v>507</v>
      </c>
      <c r="D186" s="2" t="s">
        <v>508</v>
      </c>
      <c r="E186" s="2" t="s">
        <v>127</v>
      </c>
      <c r="G186" s="2" t="s">
        <v>462</v>
      </c>
      <c r="H186" s="2" t="s">
        <v>30</v>
      </c>
      <c r="I186" s="2" t="s">
        <v>38</v>
      </c>
      <c r="K186" t="str">
        <f t="shared" si="17"/>
        <v xml:space="preserve">, </v>
      </c>
      <c r="L186" t="str">
        <f t="shared" si="18"/>
        <v>:param cf_revenue_dec Revenue from the system in December:  [$]   Type: SSC_ARRAY    Constraint: LENGTH_EQUAL=cf_length   Require: *</v>
      </c>
    </row>
    <row r="187" spans="1:12" ht="12.75" hidden="1" x14ac:dyDescent="0.2">
      <c r="A187" s="2" t="s">
        <v>35</v>
      </c>
      <c r="B187" s="2" t="s">
        <v>26</v>
      </c>
      <c r="C187" s="2" t="s">
        <v>509</v>
      </c>
      <c r="D187" s="2" t="s">
        <v>510</v>
      </c>
      <c r="E187" s="2" t="s">
        <v>461</v>
      </c>
      <c r="G187" s="2" t="s">
        <v>462</v>
      </c>
      <c r="H187" s="2" t="s">
        <v>423</v>
      </c>
      <c r="I187" s="2" t="s">
        <v>38</v>
      </c>
      <c r="K187" t="str">
        <f t="shared" si="17"/>
        <v xml:space="preserve">, </v>
      </c>
      <c r="L187" t="str">
        <f t="shared" si="18"/>
        <v>:param cf_energy_net_dispatch1 Energy produced by the system in TOD period 1:  [kWh]   Type: SSC_ARRAY    Constraint: LENGTH_EQUAL=cf_length   Require: ppa_multiplier_model=0</v>
      </c>
    </row>
    <row r="188" spans="1:12" ht="12.75" hidden="1" x14ac:dyDescent="0.2">
      <c r="A188" s="2" t="s">
        <v>35</v>
      </c>
      <c r="B188" s="2" t="s">
        <v>26</v>
      </c>
      <c r="C188" s="2" t="s">
        <v>511</v>
      </c>
      <c r="D188" s="2" t="s">
        <v>512</v>
      </c>
      <c r="E188" s="2" t="s">
        <v>127</v>
      </c>
      <c r="G188" s="2" t="s">
        <v>462</v>
      </c>
      <c r="H188" s="2" t="s">
        <v>423</v>
      </c>
      <c r="I188" s="2" t="s">
        <v>38</v>
      </c>
      <c r="K188" t="str">
        <f t="shared" si="17"/>
        <v xml:space="preserve">, </v>
      </c>
      <c r="L188" t="str">
        <f t="shared" si="18"/>
        <v>:param cf_revenue_dispatch1 Revenue from the system in TOD period 1:  [$]   Type: SSC_ARRAY    Constraint: LENGTH_EQUAL=cf_length   Require: ppa_multiplier_model=0</v>
      </c>
    </row>
    <row r="189" spans="1:12" ht="12.75" hidden="1" x14ac:dyDescent="0.2">
      <c r="A189" s="2" t="s">
        <v>35</v>
      </c>
      <c r="B189" s="2" t="s">
        <v>26</v>
      </c>
      <c r="C189" s="2" t="s">
        <v>513</v>
      </c>
      <c r="D189" s="2" t="s">
        <v>514</v>
      </c>
      <c r="E189" s="2" t="s">
        <v>461</v>
      </c>
      <c r="G189" s="2" t="s">
        <v>462</v>
      </c>
      <c r="H189" s="2" t="s">
        <v>423</v>
      </c>
      <c r="I189" s="2" t="s">
        <v>38</v>
      </c>
      <c r="K189" t="str">
        <f t="shared" si="17"/>
        <v xml:space="preserve">, </v>
      </c>
      <c r="L189" t="str">
        <f t="shared" si="18"/>
        <v>:param cf_energy_net_dispatch2 Energy produced by the system in TOD period 2:  [kWh]   Type: SSC_ARRAY    Constraint: LENGTH_EQUAL=cf_length   Require: ppa_multiplier_model=0</v>
      </c>
    </row>
    <row r="190" spans="1:12" ht="12.75" hidden="1" x14ac:dyDescent="0.2">
      <c r="A190" s="2" t="s">
        <v>35</v>
      </c>
      <c r="B190" s="2" t="s">
        <v>26</v>
      </c>
      <c r="C190" s="2" t="s">
        <v>515</v>
      </c>
      <c r="D190" s="2" t="s">
        <v>516</v>
      </c>
      <c r="E190" s="2" t="s">
        <v>127</v>
      </c>
      <c r="G190" s="2" t="s">
        <v>462</v>
      </c>
      <c r="H190" s="2" t="s">
        <v>423</v>
      </c>
      <c r="I190" s="2" t="s">
        <v>38</v>
      </c>
      <c r="K190" t="str">
        <f t="shared" si="17"/>
        <v xml:space="preserve">, </v>
      </c>
      <c r="L190" t="str">
        <f t="shared" si="18"/>
        <v>:param cf_revenue_dispatch2 Revenue from the system in TOD period 2:  [$]   Type: SSC_ARRAY    Constraint: LENGTH_EQUAL=cf_length   Require: ppa_multiplier_model=0</v>
      </c>
    </row>
    <row r="191" spans="1:12" ht="12.75" hidden="1" x14ac:dyDescent="0.2">
      <c r="A191" s="2" t="s">
        <v>35</v>
      </c>
      <c r="B191" s="2" t="s">
        <v>26</v>
      </c>
      <c r="C191" s="2" t="s">
        <v>517</v>
      </c>
      <c r="D191" s="2" t="s">
        <v>518</v>
      </c>
      <c r="E191" s="2" t="s">
        <v>461</v>
      </c>
      <c r="G191" s="2" t="s">
        <v>462</v>
      </c>
      <c r="H191" s="2" t="s">
        <v>423</v>
      </c>
      <c r="I191" s="2" t="s">
        <v>38</v>
      </c>
      <c r="K191" t="str">
        <f t="shared" si="17"/>
        <v xml:space="preserve">, </v>
      </c>
      <c r="L191" t="str">
        <f t="shared" si="18"/>
        <v>:param cf_energy_net_dispatch3 Energy produced by the system in TOD period 3:  [kWh]   Type: SSC_ARRAY    Constraint: LENGTH_EQUAL=cf_length   Require: ppa_multiplier_model=0</v>
      </c>
    </row>
    <row r="192" spans="1:12" ht="12.75" hidden="1" x14ac:dyDescent="0.2">
      <c r="A192" s="2" t="s">
        <v>35</v>
      </c>
      <c r="B192" s="2" t="s">
        <v>26</v>
      </c>
      <c r="C192" s="2" t="s">
        <v>519</v>
      </c>
      <c r="D192" s="2" t="s">
        <v>520</v>
      </c>
      <c r="E192" s="2" t="s">
        <v>127</v>
      </c>
      <c r="G192" s="2" t="s">
        <v>462</v>
      </c>
      <c r="H192" s="2" t="s">
        <v>423</v>
      </c>
      <c r="I192" s="2" t="s">
        <v>38</v>
      </c>
      <c r="K192" t="str">
        <f t="shared" si="17"/>
        <v xml:space="preserve">, </v>
      </c>
      <c r="L192" t="str">
        <f t="shared" si="18"/>
        <v>:param cf_revenue_dispatch3 Revenue from the system in TOD period 3:  [$]   Type: SSC_ARRAY    Constraint: LENGTH_EQUAL=cf_length   Require: ppa_multiplier_model=0</v>
      </c>
    </row>
    <row r="193" spans="1:12" ht="12.75" hidden="1" x14ac:dyDescent="0.2">
      <c r="A193" s="2" t="s">
        <v>35</v>
      </c>
      <c r="B193" s="2" t="s">
        <v>26</v>
      </c>
      <c r="C193" s="2" t="s">
        <v>521</v>
      </c>
      <c r="D193" s="2" t="s">
        <v>522</v>
      </c>
      <c r="E193" s="2" t="s">
        <v>461</v>
      </c>
      <c r="G193" s="2" t="s">
        <v>462</v>
      </c>
      <c r="H193" s="2" t="s">
        <v>423</v>
      </c>
      <c r="I193" s="2" t="s">
        <v>38</v>
      </c>
      <c r="K193" t="str">
        <f t="shared" si="17"/>
        <v xml:space="preserve">, </v>
      </c>
      <c r="L193" t="str">
        <f t="shared" si="18"/>
        <v>:param cf_energy_net_dispatch4 Energy produced by the system in TOD period 4:  [kWh]   Type: SSC_ARRAY    Constraint: LENGTH_EQUAL=cf_length   Require: ppa_multiplier_model=0</v>
      </c>
    </row>
    <row r="194" spans="1:12" ht="12.75" hidden="1" x14ac:dyDescent="0.2">
      <c r="A194" s="2" t="s">
        <v>35</v>
      </c>
      <c r="B194" s="2" t="s">
        <v>26</v>
      </c>
      <c r="C194" s="2" t="s">
        <v>523</v>
      </c>
      <c r="D194" s="2" t="s">
        <v>524</v>
      </c>
      <c r="E194" s="2" t="s">
        <v>127</v>
      </c>
      <c r="G194" s="2" t="s">
        <v>462</v>
      </c>
      <c r="H194" s="2" t="s">
        <v>423</v>
      </c>
      <c r="I194" s="2" t="s">
        <v>38</v>
      </c>
      <c r="K194" t="str">
        <f t="shared" si="17"/>
        <v xml:space="preserve">, </v>
      </c>
      <c r="L194" t="str">
        <f t="shared" si="18"/>
        <v>:param cf_revenue_dispatch4 Revenue from the system in TOD period 4:  [$]   Type: SSC_ARRAY    Constraint: LENGTH_EQUAL=cf_length   Require: ppa_multiplier_model=0</v>
      </c>
    </row>
    <row r="195" spans="1:12" ht="12.75" hidden="1" x14ac:dyDescent="0.2">
      <c r="A195" s="2" t="s">
        <v>35</v>
      </c>
      <c r="B195" s="2" t="s">
        <v>26</v>
      </c>
      <c r="C195" s="2" t="s">
        <v>525</v>
      </c>
      <c r="D195" s="2" t="s">
        <v>526</v>
      </c>
      <c r="E195" s="2" t="s">
        <v>461</v>
      </c>
      <c r="G195" s="2" t="s">
        <v>462</v>
      </c>
      <c r="H195" s="2" t="s">
        <v>423</v>
      </c>
      <c r="I195" s="2" t="s">
        <v>38</v>
      </c>
      <c r="K195" t="str">
        <f t="shared" si="17"/>
        <v xml:space="preserve">, </v>
      </c>
      <c r="L195" t="str">
        <f t="shared" si="18"/>
        <v>:param cf_energy_net_dispatch5 Energy produced by the system in TOD period 5:  [kWh]   Type: SSC_ARRAY    Constraint: LENGTH_EQUAL=cf_length   Require: ppa_multiplier_model=0</v>
      </c>
    </row>
    <row r="196" spans="1:12" ht="12.75" hidden="1" x14ac:dyDescent="0.2">
      <c r="A196" s="2" t="s">
        <v>35</v>
      </c>
      <c r="B196" s="2" t="s">
        <v>26</v>
      </c>
      <c r="C196" s="2" t="s">
        <v>527</v>
      </c>
      <c r="D196" s="2" t="s">
        <v>528</v>
      </c>
      <c r="E196" s="2" t="s">
        <v>127</v>
      </c>
      <c r="G196" s="2" t="s">
        <v>462</v>
      </c>
      <c r="H196" s="2" t="s">
        <v>423</v>
      </c>
      <c r="I196" s="2" t="s">
        <v>38</v>
      </c>
      <c r="K196" t="str">
        <f t="shared" si="17"/>
        <v xml:space="preserve">, </v>
      </c>
      <c r="L196" t="str">
        <f t="shared" si="18"/>
        <v>:param cf_revenue_dispatch5 Revenue from the system in TOD period 5:  [$]   Type: SSC_ARRAY    Constraint: LENGTH_EQUAL=cf_length   Require: ppa_multiplier_model=0</v>
      </c>
    </row>
    <row r="197" spans="1:12" ht="12.75" hidden="1" x14ac:dyDescent="0.2">
      <c r="A197" s="2" t="s">
        <v>35</v>
      </c>
      <c r="B197" s="2" t="s">
        <v>26</v>
      </c>
      <c r="C197" s="2" t="s">
        <v>529</v>
      </c>
      <c r="D197" s="2" t="s">
        <v>530</v>
      </c>
      <c r="E197" s="2" t="s">
        <v>461</v>
      </c>
      <c r="G197" s="2" t="s">
        <v>462</v>
      </c>
      <c r="H197" s="2" t="s">
        <v>423</v>
      </c>
      <c r="I197" s="2" t="s">
        <v>38</v>
      </c>
      <c r="K197" t="str">
        <f t="shared" si="17"/>
        <v xml:space="preserve">, </v>
      </c>
      <c r="L197" t="str">
        <f t="shared" si="18"/>
        <v>:param cf_energy_net_dispatch6 Energy produced by the system in TOD period 6:  [kWh]   Type: SSC_ARRAY    Constraint: LENGTH_EQUAL=cf_length   Require: ppa_multiplier_model=0</v>
      </c>
    </row>
    <row r="198" spans="1:12" ht="12.75" hidden="1" x14ac:dyDescent="0.2">
      <c r="A198" s="2" t="s">
        <v>35</v>
      </c>
      <c r="B198" s="2" t="s">
        <v>26</v>
      </c>
      <c r="C198" s="2" t="s">
        <v>531</v>
      </c>
      <c r="D198" s="2" t="s">
        <v>532</v>
      </c>
      <c r="E198" s="2" t="s">
        <v>127</v>
      </c>
      <c r="G198" s="2" t="s">
        <v>462</v>
      </c>
      <c r="H198" s="2" t="s">
        <v>423</v>
      </c>
      <c r="I198" s="2" t="s">
        <v>38</v>
      </c>
      <c r="K198" t="str">
        <f t="shared" si="17"/>
        <v xml:space="preserve">, </v>
      </c>
      <c r="L198" t="str">
        <f t="shared" si="18"/>
        <v>:param cf_revenue_dispatch6 Revenue from the system in TOD period 6:  [$]   Type: SSC_ARRAY    Constraint: LENGTH_EQUAL=cf_length   Require: ppa_multiplier_model=0</v>
      </c>
    </row>
    <row r="199" spans="1:12" ht="12.75" hidden="1" x14ac:dyDescent="0.2">
      <c r="A199" s="2" t="s">
        <v>35</v>
      </c>
      <c r="B199" s="2" t="s">
        <v>26</v>
      </c>
      <c r="C199" s="2" t="s">
        <v>533</v>
      </c>
      <c r="D199" s="2" t="s">
        <v>534</v>
      </c>
      <c r="E199" s="2" t="s">
        <v>461</v>
      </c>
      <c r="G199" s="2" t="s">
        <v>462</v>
      </c>
      <c r="H199" s="2" t="s">
        <v>423</v>
      </c>
      <c r="I199" s="2" t="s">
        <v>38</v>
      </c>
      <c r="K199" t="str">
        <f t="shared" si="17"/>
        <v xml:space="preserve">, </v>
      </c>
      <c r="L199" t="str">
        <f t="shared" si="18"/>
        <v>:param cf_energy_net_dispatch7 Energy produced by the system in TOD period 7:  [kWh]   Type: SSC_ARRAY    Constraint: LENGTH_EQUAL=cf_length   Require: ppa_multiplier_model=0</v>
      </c>
    </row>
    <row r="200" spans="1:12" ht="12.75" hidden="1" x14ac:dyDescent="0.2">
      <c r="A200" s="2" t="s">
        <v>35</v>
      </c>
      <c r="B200" s="2" t="s">
        <v>26</v>
      </c>
      <c r="C200" s="2" t="s">
        <v>535</v>
      </c>
      <c r="D200" s="2" t="s">
        <v>536</v>
      </c>
      <c r="E200" s="2" t="s">
        <v>127</v>
      </c>
      <c r="G200" s="2" t="s">
        <v>462</v>
      </c>
      <c r="H200" s="2" t="s">
        <v>423</v>
      </c>
      <c r="I200" s="2" t="s">
        <v>38</v>
      </c>
      <c r="K200" t="str">
        <f t="shared" si="17"/>
        <v xml:space="preserve">, </v>
      </c>
      <c r="L200" t="str">
        <f t="shared" si="18"/>
        <v>:param cf_revenue_dispatch7 Revenue from the system in TOD period 7:  [$]   Type: SSC_ARRAY    Constraint: LENGTH_EQUAL=cf_length   Require: ppa_multiplier_model=0</v>
      </c>
    </row>
    <row r="201" spans="1:12" ht="12.75" hidden="1" x14ac:dyDescent="0.2">
      <c r="A201" s="2" t="s">
        <v>35</v>
      </c>
      <c r="B201" s="2" t="s">
        <v>26</v>
      </c>
      <c r="C201" s="2" t="s">
        <v>537</v>
      </c>
      <c r="D201" s="2" t="s">
        <v>538</v>
      </c>
      <c r="E201" s="2" t="s">
        <v>461</v>
      </c>
      <c r="G201" s="2" t="s">
        <v>462</v>
      </c>
      <c r="H201" s="2" t="s">
        <v>423</v>
      </c>
      <c r="I201" s="2" t="s">
        <v>38</v>
      </c>
      <c r="K201" t="str">
        <f t="shared" si="17"/>
        <v xml:space="preserve">, </v>
      </c>
      <c r="L201" t="str">
        <f t="shared" si="18"/>
        <v>:param cf_energy_net_dispatch8 Energy produced by the system in TOD period 8:  [kWh]   Type: SSC_ARRAY    Constraint: LENGTH_EQUAL=cf_length   Require: ppa_multiplier_model=0</v>
      </c>
    </row>
    <row r="202" spans="1:12" ht="12.75" hidden="1" x14ac:dyDescent="0.2">
      <c r="A202" s="2" t="s">
        <v>35</v>
      </c>
      <c r="B202" s="2" t="s">
        <v>26</v>
      </c>
      <c r="C202" s="2" t="s">
        <v>539</v>
      </c>
      <c r="D202" s="2" t="s">
        <v>540</v>
      </c>
      <c r="E202" s="2" t="s">
        <v>127</v>
      </c>
      <c r="G202" s="2" t="s">
        <v>462</v>
      </c>
      <c r="H202" s="2" t="s">
        <v>423</v>
      </c>
      <c r="I202" s="2" t="s">
        <v>38</v>
      </c>
      <c r="K202" t="str">
        <f t="shared" si="17"/>
        <v xml:space="preserve">, </v>
      </c>
      <c r="L202" t="str">
        <f t="shared" si="18"/>
        <v>:param cf_revenue_dispatch8 Revenue from the system in TOD period 8:  [$]   Type: SSC_ARRAY    Constraint: LENGTH_EQUAL=cf_length   Require: ppa_multiplier_model=0</v>
      </c>
    </row>
    <row r="203" spans="1:12" ht="12.75" hidden="1" x14ac:dyDescent="0.2">
      <c r="A203" s="2" t="s">
        <v>35</v>
      </c>
      <c r="B203" s="2" t="s">
        <v>26</v>
      </c>
      <c r="C203" s="2" t="s">
        <v>541</v>
      </c>
      <c r="D203" s="2" t="s">
        <v>542</v>
      </c>
      <c r="E203" s="2" t="s">
        <v>461</v>
      </c>
      <c r="G203" s="2" t="s">
        <v>462</v>
      </c>
      <c r="H203" s="2" t="s">
        <v>423</v>
      </c>
      <c r="I203" s="2" t="s">
        <v>38</v>
      </c>
      <c r="K203" t="str">
        <f t="shared" si="17"/>
        <v xml:space="preserve">, </v>
      </c>
      <c r="L203" t="str">
        <f t="shared" si="18"/>
        <v>:param cf_energy_net_dispatch9 Energy produced by the system in TOD period 9:  [kWh]   Type: SSC_ARRAY    Constraint: LENGTH_EQUAL=cf_length   Require: ppa_multiplier_model=0</v>
      </c>
    </row>
    <row r="204" spans="1:12" ht="12.75" hidden="1" x14ac:dyDescent="0.2">
      <c r="A204" s="2" t="s">
        <v>35</v>
      </c>
      <c r="B204" s="2" t="s">
        <v>26</v>
      </c>
      <c r="C204" s="2" t="s">
        <v>543</v>
      </c>
      <c r="D204" s="2" t="s">
        <v>544</v>
      </c>
      <c r="E204" s="2" t="s">
        <v>127</v>
      </c>
      <c r="G204" s="2" t="s">
        <v>462</v>
      </c>
      <c r="H204" s="2" t="s">
        <v>423</v>
      </c>
      <c r="I204" s="2" t="s">
        <v>38</v>
      </c>
      <c r="K204" t="str">
        <f t="shared" si="17"/>
        <v xml:space="preserve">, </v>
      </c>
      <c r="L204" t="str">
        <f t="shared" si="18"/>
        <v>:param cf_revenue_dispatch9 Revenue from the system in TOD period 9:  [$]   Type: SSC_ARRAY    Constraint: LENGTH_EQUAL=cf_length   Require: ppa_multiplier_model=0</v>
      </c>
    </row>
    <row r="205" spans="1:12" ht="12.75" hidden="1" x14ac:dyDescent="0.2">
      <c r="A205" s="2" t="s">
        <v>35</v>
      </c>
      <c r="B205" s="2" t="s">
        <v>16</v>
      </c>
      <c r="C205" s="2" t="s">
        <v>545</v>
      </c>
      <c r="D205" s="2" t="s">
        <v>546</v>
      </c>
      <c r="E205" s="2" t="s">
        <v>127</v>
      </c>
      <c r="G205" s="2" t="s">
        <v>462</v>
      </c>
      <c r="H205" s="2" t="s">
        <v>423</v>
      </c>
      <c r="K205" t="str">
        <f t="shared" si="17"/>
        <v>, firstyear_revenue_dispatch1</v>
      </c>
      <c r="L205" t="str">
        <f t="shared" si="18"/>
        <v>:param firstyear_revenue_dispatch1 First year revenue from the system in TOD period 1:  [$]   Type: SSC_NUMBER   Require: ppa_multiplier_model=0</v>
      </c>
    </row>
    <row r="206" spans="1:12" ht="12.75" hidden="1" x14ac:dyDescent="0.2">
      <c r="A206" s="2" t="s">
        <v>35</v>
      </c>
      <c r="B206" s="2" t="s">
        <v>16</v>
      </c>
      <c r="C206" s="2" t="s">
        <v>547</v>
      </c>
      <c r="D206" s="2" t="s">
        <v>548</v>
      </c>
      <c r="E206" s="2" t="s">
        <v>127</v>
      </c>
      <c r="G206" s="2" t="s">
        <v>462</v>
      </c>
      <c r="H206" s="2" t="s">
        <v>423</v>
      </c>
      <c r="K206" t="str">
        <f t="shared" si="17"/>
        <v>, firstyear_revenue_dispatch2</v>
      </c>
      <c r="L206" t="str">
        <f t="shared" si="18"/>
        <v>:param firstyear_revenue_dispatch2 First year revenue from the system in TOD period 2:  [$]   Type: SSC_NUMBER   Require: ppa_multiplier_model=0</v>
      </c>
    </row>
    <row r="207" spans="1:12" ht="12.75" hidden="1" x14ac:dyDescent="0.2">
      <c r="A207" s="2" t="s">
        <v>35</v>
      </c>
      <c r="B207" s="2" t="s">
        <v>16</v>
      </c>
      <c r="C207" s="2" t="s">
        <v>549</v>
      </c>
      <c r="D207" s="2" t="s">
        <v>550</v>
      </c>
      <c r="E207" s="2" t="s">
        <v>127</v>
      </c>
      <c r="G207" s="2" t="s">
        <v>462</v>
      </c>
      <c r="H207" s="2" t="s">
        <v>423</v>
      </c>
      <c r="K207" t="str">
        <f t="shared" si="17"/>
        <v>, firstyear_revenue_dispatch3</v>
      </c>
      <c r="L207" t="str">
        <f t="shared" si="18"/>
        <v>:param firstyear_revenue_dispatch3 First year revenue from the system in TOD period 3:  [$]   Type: SSC_NUMBER   Require: ppa_multiplier_model=0</v>
      </c>
    </row>
    <row r="208" spans="1:12" ht="12.75" hidden="1" x14ac:dyDescent="0.2">
      <c r="A208" s="2" t="s">
        <v>35</v>
      </c>
      <c r="B208" s="2" t="s">
        <v>16</v>
      </c>
      <c r="C208" s="2" t="s">
        <v>551</v>
      </c>
      <c r="D208" s="2" t="s">
        <v>552</v>
      </c>
      <c r="E208" s="2" t="s">
        <v>127</v>
      </c>
      <c r="G208" s="2" t="s">
        <v>462</v>
      </c>
      <c r="H208" s="2" t="s">
        <v>423</v>
      </c>
      <c r="K208" t="str">
        <f t="shared" si="17"/>
        <v>, firstyear_revenue_dispatch4</v>
      </c>
      <c r="L208" t="str">
        <f t="shared" si="18"/>
        <v>:param firstyear_revenue_dispatch4 First year revenue from the system in TOD period 4:  [$]   Type: SSC_NUMBER   Require: ppa_multiplier_model=0</v>
      </c>
    </row>
    <row r="209" spans="1:12" ht="12.75" hidden="1" x14ac:dyDescent="0.2">
      <c r="A209" s="2" t="s">
        <v>35</v>
      </c>
      <c r="B209" s="2" t="s">
        <v>16</v>
      </c>
      <c r="C209" s="2" t="s">
        <v>553</v>
      </c>
      <c r="D209" s="2" t="s">
        <v>554</v>
      </c>
      <c r="E209" s="2" t="s">
        <v>127</v>
      </c>
      <c r="G209" s="2" t="s">
        <v>462</v>
      </c>
      <c r="H209" s="2" t="s">
        <v>423</v>
      </c>
      <c r="K209" t="str">
        <f t="shared" si="17"/>
        <v>, firstyear_revenue_dispatch5</v>
      </c>
      <c r="L209" t="str">
        <f t="shared" si="18"/>
        <v>:param firstyear_revenue_dispatch5 First year revenue from the system in TOD period 5:  [$]   Type: SSC_NUMBER   Require: ppa_multiplier_model=0</v>
      </c>
    </row>
    <row r="210" spans="1:12" ht="12.75" hidden="1" x14ac:dyDescent="0.2">
      <c r="A210" s="2" t="s">
        <v>35</v>
      </c>
      <c r="B210" s="2" t="s">
        <v>16</v>
      </c>
      <c r="C210" s="2" t="s">
        <v>555</v>
      </c>
      <c r="D210" s="2" t="s">
        <v>556</v>
      </c>
      <c r="E210" s="2" t="s">
        <v>127</v>
      </c>
      <c r="G210" s="2" t="s">
        <v>462</v>
      </c>
      <c r="H210" s="2" t="s">
        <v>423</v>
      </c>
      <c r="K210" t="str">
        <f t="shared" si="17"/>
        <v>, firstyear_revenue_dispatch6</v>
      </c>
      <c r="L210" t="str">
        <f t="shared" si="18"/>
        <v>:param firstyear_revenue_dispatch6 First year revenue from the system in TOD period 6:  [$]   Type: SSC_NUMBER   Require: ppa_multiplier_model=0</v>
      </c>
    </row>
    <row r="211" spans="1:12" ht="12.75" hidden="1" x14ac:dyDescent="0.2">
      <c r="A211" s="2" t="s">
        <v>35</v>
      </c>
      <c r="B211" s="2" t="s">
        <v>16</v>
      </c>
      <c r="C211" s="2" t="s">
        <v>557</v>
      </c>
      <c r="D211" s="2" t="s">
        <v>558</v>
      </c>
      <c r="E211" s="2" t="s">
        <v>127</v>
      </c>
      <c r="G211" s="2" t="s">
        <v>462</v>
      </c>
      <c r="H211" s="2" t="s">
        <v>423</v>
      </c>
      <c r="K211" t="str">
        <f t="shared" si="17"/>
        <v>, firstyear_revenue_dispatch7</v>
      </c>
      <c r="L211" t="str">
        <f t="shared" si="18"/>
        <v>:param firstyear_revenue_dispatch7 First year revenue from the system in TOD period 7:  [$]   Type: SSC_NUMBER   Require: ppa_multiplier_model=0</v>
      </c>
    </row>
    <row r="212" spans="1:12" ht="12.75" hidden="1" x14ac:dyDescent="0.2">
      <c r="A212" s="2" t="s">
        <v>35</v>
      </c>
      <c r="B212" s="2" t="s">
        <v>16</v>
      </c>
      <c r="C212" s="2" t="s">
        <v>559</v>
      </c>
      <c r="D212" s="2" t="s">
        <v>560</v>
      </c>
      <c r="E212" s="2" t="s">
        <v>127</v>
      </c>
      <c r="G212" s="2" t="s">
        <v>462</v>
      </c>
      <c r="H212" s="2" t="s">
        <v>423</v>
      </c>
      <c r="K212" t="str">
        <f t="shared" si="17"/>
        <v>, firstyear_revenue_dispatch8</v>
      </c>
      <c r="L212" t="str">
        <f t="shared" si="18"/>
        <v>:param firstyear_revenue_dispatch8 First year revenue from the system in TOD period 8:  [$]   Type: SSC_NUMBER   Require: ppa_multiplier_model=0</v>
      </c>
    </row>
    <row r="213" spans="1:12" ht="12.75" hidden="1" x14ac:dyDescent="0.2">
      <c r="A213" s="2" t="s">
        <v>35</v>
      </c>
      <c r="B213" s="2" t="s">
        <v>16</v>
      </c>
      <c r="C213" s="2" t="s">
        <v>561</v>
      </c>
      <c r="D213" s="2" t="s">
        <v>562</v>
      </c>
      <c r="E213" s="2" t="s">
        <v>127</v>
      </c>
      <c r="G213" s="2" t="s">
        <v>462</v>
      </c>
      <c r="H213" s="2" t="s">
        <v>423</v>
      </c>
      <c r="K213" t="str">
        <f t="shared" si="17"/>
        <v>, firstyear_revenue_dispatch9</v>
      </c>
      <c r="L213" t="str">
        <f t="shared" si="18"/>
        <v>:param firstyear_revenue_dispatch9 First year revenue from the system in TOD period 9:  [$]   Type: SSC_NUMBER   Require: ppa_multiplier_model=0</v>
      </c>
    </row>
    <row r="214" spans="1:12" ht="12.75" hidden="1" x14ac:dyDescent="0.2">
      <c r="A214" s="2" t="s">
        <v>35</v>
      </c>
      <c r="B214" s="2" t="s">
        <v>16</v>
      </c>
      <c r="C214" s="2" t="s">
        <v>563</v>
      </c>
      <c r="D214" s="2" t="s">
        <v>564</v>
      </c>
      <c r="E214" s="2" t="s">
        <v>461</v>
      </c>
      <c r="G214" s="2" t="s">
        <v>462</v>
      </c>
      <c r="H214" s="2" t="s">
        <v>423</v>
      </c>
      <c r="K214" t="str">
        <f t="shared" si="17"/>
        <v>, firstyear_energy_dispatch1</v>
      </c>
      <c r="L214" t="str">
        <f t="shared" si="18"/>
        <v>:param firstyear_energy_dispatch1 First year energy from the system in TOD period 1:  [kWh]   Type: SSC_NUMBER   Require: ppa_multiplier_model=0</v>
      </c>
    </row>
    <row r="215" spans="1:12" ht="12.75" hidden="1" x14ac:dyDescent="0.2">
      <c r="A215" s="2" t="s">
        <v>35</v>
      </c>
      <c r="B215" s="2" t="s">
        <v>16</v>
      </c>
      <c r="C215" s="2" t="s">
        <v>565</v>
      </c>
      <c r="D215" s="2" t="s">
        <v>566</v>
      </c>
      <c r="E215" s="2" t="s">
        <v>461</v>
      </c>
      <c r="G215" s="2" t="s">
        <v>462</v>
      </c>
      <c r="H215" s="2" t="s">
        <v>423</v>
      </c>
      <c r="K215" t="str">
        <f t="shared" si="17"/>
        <v>, firstyear_energy_dispatch2</v>
      </c>
      <c r="L215" t="str">
        <f t="shared" si="18"/>
        <v>:param firstyear_energy_dispatch2 First year energy from the system in TOD period 2:  [kWh]   Type: SSC_NUMBER   Require: ppa_multiplier_model=0</v>
      </c>
    </row>
    <row r="216" spans="1:12" ht="12.75" hidden="1" x14ac:dyDescent="0.2">
      <c r="A216" s="2" t="s">
        <v>35</v>
      </c>
      <c r="B216" s="2" t="s">
        <v>16</v>
      </c>
      <c r="C216" s="2" t="s">
        <v>567</v>
      </c>
      <c r="D216" s="2" t="s">
        <v>568</v>
      </c>
      <c r="E216" s="2" t="s">
        <v>461</v>
      </c>
      <c r="G216" s="2" t="s">
        <v>462</v>
      </c>
      <c r="H216" s="2" t="s">
        <v>423</v>
      </c>
      <c r="K216" t="str">
        <f t="shared" si="17"/>
        <v>, firstyear_energy_dispatch3</v>
      </c>
      <c r="L216" t="str">
        <f t="shared" si="18"/>
        <v>:param firstyear_energy_dispatch3 First year energy from the system in TOD period 3:  [kWh]   Type: SSC_NUMBER   Require: ppa_multiplier_model=0</v>
      </c>
    </row>
    <row r="217" spans="1:12" ht="12.75" hidden="1" x14ac:dyDescent="0.2">
      <c r="A217" s="2" t="s">
        <v>35</v>
      </c>
      <c r="B217" s="2" t="s">
        <v>16</v>
      </c>
      <c r="C217" s="2" t="s">
        <v>569</v>
      </c>
      <c r="D217" s="2" t="s">
        <v>570</v>
      </c>
      <c r="E217" s="2" t="s">
        <v>461</v>
      </c>
      <c r="G217" s="2" t="s">
        <v>462</v>
      </c>
      <c r="H217" s="2" t="s">
        <v>423</v>
      </c>
      <c r="K217" t="str">
        <f t="shared" si="17"/>
        <v>, firstyear_energy_dispatch4</v>
      </c>
      <c r="L217" t="str">
        <f t="shared" si="18"/>
        <v>:param firstyear_energy_dispatch4 First year energy from the system in TOD period 4:  [kWh]   Type: SSC_NUMBER   Require: ppa_multiplier_model=0</v>
      </c>
    </row>
    <row r="218" spans="1:12" ht="12.75" hidden="1" x14ac:dyDescent="0.2">
      <c r="A218" s="2" t="s">
        <v>35</v>
      </c>
      <c r="B218" s="2" t="s">
        <v>16</v>
      </c>
      <c r="C218" s="2" t="s">
        <v>571</v>
      </c>
      <c r="D218" s="2" t="s">
        <v>572</v>
      </c>
      <c r="E218" s="2" t="s">
        <v>461</v>
      </c>
      <c r="G218" s="2" t="s">
        <v>462</v>
      </c>
      <c r="H218" s="2" t="s">
        <v>423</v>
      </c>
      <c r="K218" t="str">
        <f t="shared" si="17"/>
        <v>, firstyear_energy_dispatch5</v>
      </c>
      <c r="L218" t="str">
        <f t="shared" si="18"/>
        <v>:param firstyear_energy_dispatch5 First year energy from the system in TOD period 5:  [kWh]   Type: SSC_NUMBER   Require: ppa_multiplier_model=0</v>
      </c>
    </row>
    <row r="219" spans="1:12" ht="12.75" hidden="1" x14ac:dyDescent="0.2">
      <c r="A219" s="2" t="s">
        <v>35</v>
      </c>
      <c r="B219" s="2" t="s">
        <v>16</v>
      </c>
      <c r="C219" s="2" t="s">
        <v>573</v>
      </c>
      <c r="D219" s="2" t="s">
        <v>574</v>
      </c>
      <c r="E219" s="2" t="s">
        <v>461</v>
      </c>
      <c r="G219" s="2" t="s">
        <v>462</v>
      </c>
      <c r="H219" s="2" t="s">
        <v>423</v>
      </c>
      <c r="K219" t="str">
        <f t="shared" si="17"/>
        <v>, firstyear_energy_dispatch6</v>
      </c>
      <c r="L219" t="str">
        <f t="shared" si="18"/>
        <v>:param firstyear_energy_dispatch6 First year energy from the system in TOD period 6:  [kWh]   Type: SSC_NUMBER   Require: ppa_multiplier_model=0</v>
      </c>
    </row>
    <row r="220" spans="1:12" ht="12.75" hidden="1" x14ac:dyDescent="0.2">
      <c r="A220" s="2" t="s">
        <v>35</v>
      </c>
      <c r="B220" s="2" t="s">
        <v>16</v>
      </c>
      <c r="C220" s="2" t="s">
        <v>575</v>
      </c>
      <c r="D220" s="2" t="s">
        <v>576</v>
      </c>
      <c r="E220" s="2" t="s">
        <v>461</v>
      </c>
      <c r="G220" s="2" t="s">
        <v>462</v>
      </c>
      <c r="H220" s="2" t="s">
        <v>423</v>
      </c>
      <c r="K220" t="str">
        <f t="shared" si="17"/>
        <v>, firstyear_energy_dispatch7</v>
      </c>
      <c r="L220" t="str">
        <f t="shared" si="18"/>
        <v>:param firstyear_energy_dispatch7 First year energy from the system in TOD period 7:  [kWh]   Type: SSC_NUMBER   Require: ppa_multiplier_model=0</v>
      </c>
    </row>
    <row r="221" spans="1:12" ht="12.75" hidden="1" x14ac:dyDescent="0.2">
      <c r="A221" s="2" t="s">
        <v>35</v>
      </c>
      <c r="B221" s="2" t="s">
        <v>16</v>
      </c>
      <c r="C221" s="2" t="s">
        <v>577</v>
      </c>
      <c r="D221" s="2" t="s">
        <v>578</v>
      </c>
      <c r="E221" s="2" t="s">
        <v>461</v>
      </c>
      <c r="G221" s="2" t="s">
        <v>462</v>
      </c>
      <c r="H221" s="2" t="s">
        <v>423</v>
      </c>
      <c r="K221" t="str">
        <f t="shared" si="17"/>
        <v>, firstyear_energy_dispatch8</v>
      </c>
      <c r="L221" t="str">
        <f t="shared" si="18"/>
        <v>:param firstyear_energy_dispatch8 First year energy from the system in TOD period 8:  [kWh]   Type: SSC_NUMBER   Require: ppa_multiplier_model=0</v>
      </c>
    </row>
    <row r="222" spans="1:12" ht="12.75" hidden="1" x14ac:dyDescent="0.2">
      <c r="A222" s="2" t="s">
        <v>35</v>
      </c>
      <c r="B222" s="2" t="s">
        <v>16</v>
      </c>
      <c r="C222" s="2" t="s">
        <v>579</v>
      </c>
      <c r="D222" s="2" t="s">
        <v>580</v>
      </c>
      <c r="E222" s="2" t="s">
        <v>461</v>
      </c>
      <c r="G222" s="2" t="s">
        <v>462</v>
      </c>
      <c r="H222" s="2" t="s">
        <v>423</v>
      </c>
      <c r="K222" t="str">
        <f t="shared" si="17"/>
        <v>, firstyear_energy_dispatch9</v>
      </c>
      <c r="L222" t="str">
        <f t="shared" si="18"/>
        <v>:param firstyear_energy_dispatch9 First year energy from the system in TOD period 9:  [kWh]   Type: SSC_NUMBER   Require: ppa_multiplier_model=0</v>
      </c>
    </row>
    <row r="223" spans="1:12" ht="12.75" hidden="1" x14ac:dyDescent="0.2">
      <c r="A223" s="2" t="s">
        <v>35</v>
      </c>
      <c r="B223" s="2" t="s">
        <v>16</v>
      </c>
      <c r="C223" s="2" t="s">
        <v>581</v>
      </c>
      <c r="D223" s="2" t="s">
        <v>582</v>
      </c>
      <c r="E223" s="2" t="s">
        <v>583</v>
      </c>
      <c r="G223" s="2" t="s">
        <v>462</v>
      </c>
      <c r="H223" s="2" t="s">
        <v>423</v>
      </c>
      <c r="K223" t="str">
        <f t="shared" si="17"/>
        <v>, firstyear_energy_price1</v>
      </c>
      <c r="L223" t="str">
        <f t="shared" si="18"/>
        <v>:param firstyear_energy_price1 First year energy price for TOD period 1:  [cents/kWh]   Type: SSC_NUMBER   Require: ppa_multiplier_model=0</v>
      </c>
    </row>
    <row r="224" spans="1:12" ht="12.75" hidden="1" x14ac:dyDescent="0.2">
      <c r="A224" s="2" t="s">
        <v>35</v>
      </c>
      <c r="B224" s="2" t="s">
        <v>16</v>
      </c>
      <c r="C224" s="2" t="s">
        <v>584</v>
      </c>
      <c r="D224" s="2" t="s">
        <v>585</v>
      </c>
      <c r="E224" s="2" t="s">
        <v>583</v>
      </c>
      <c r="G224" s="2" t="s">
        <v>462</v>
      </c>
      <c r="H224" s="2" t="s">
        <v>423</v>
      </c>
      <c r="K224" t="str">
        <f t="shared" si="17"/>
        <v>, firstyear_energy_price2</v>
      </c>
      <c r="L224" t="str">
        <f t="shared" si="18"/>
        <v>:param firstyear_energy_price2 First year energy price for TOD period 2:  [cents/kWh]   Type: SSC_NUMBER   Require: ppa_multiplier_model=0</v>
      </c>
    </row>
    <row r="225" spans="1:12" ht="12.75" hidden="1" x14ac:dyDescent="0.2">
      <c r="A225" s="2" t="s">
        <v>35</v>
      </c>
      <c r="B225" s="2" t="s">
        <v>16</v>
      </c>
      <c r="C225" s="2" t="s">
        <v>586</v>
      </c>
      <c r="D225" s="2" t="s">
        <v>587</v>
      </c>
      <c r="E225" s="2" t="s">
        <v>583</v>
      </c>
      <c r="G225" s="2" t="s">
        <v>462</v>
      </c>
      <c r="H225" s="2" t="s">
        <v>423</v>
      </c>
      <c r="K225" t="str">
        <f t="shared" si="17"/>
        <v>, firstyear_energy_price3</v>
      </c>
      <c r="L225" t="str">
        <f t="shared" si="18"/>
        <v>:param firstyear_energy_price3 First year energy price for TOD period 3:  [cents/kWh]   Type: SSC_NUMBER   Require: ppa_multiplier_model=0</v>
      </c>
    </row>
    <row r="226" spans="1:12" ht="12.75" hidden="1" x14ac:dyDescent="0.2">
      <c r="A226" s="2" t="s">
        <v>35</v>
      </c>
      <c r="B226" s="2" t="s">
        <v>16</v>
      </c>
      <c r="C226" s="2" t="s">
        <v>588</v>
      </c>
      <c r="D226" s="2" t="s">
        <v>589</v>
      </c>
      <c r="E226" s="2" t="s">
        <v>583</v>
      </c>
      <c r="G226" s="2" t="s">
        <v>462</v>
      </c>
      <c r="H226" s="2" t="s">
        <v>423</v>
      </c>
      <c r="K226" t="str">
        <f t="shared" si="17"/>
        <v>, firstyear_energy_price4</v>
      </c>
      <c r="L226" t="str">
        <f t="shared" si="18"/>
        <v>:param firstyear_energy_price4 First year energy price for TOD period 4:  [cents/kWh]   Type: SSC_NUMBER   Require: ppa_multiplier_model=0</v>
      </c>
    </row>
    <row r="227" spans="1:12" ht="12.75" hidden="1" x14ac:dyDescent="0.2">
      <c r="A227" s="2" t="s">
        <v>35</v>
      </c>
      <c r="B227" s="2" t="s">
        <v>16</v>
      </c>
      <c r="C227" s="2" t="s">
        <v>590</v>
      </c>
      <c r="D227" s="2" t="s">
        <v>591</v>
      </c>
      <c r="E227" s="2" t="s">
        <v>583</v>
      </c>
      <c r="G227" s="2" t="s">
        <v>462</v>
      </c>
      <c r="H227" s="2" t="s">
        <v>423</v>
      </c>
      <c r="K227" t="str">
        <f t="shared" si="17"/>
        <v>, firstyear_energy_price5</v>
      </c>
      <c r="L227" t="str">
        <f t="shared" si="18"/>
        <v>:param firstyear_energy_price5 First year energy price for TOD period 5:  [cents/kWh]   Type: SSC_NUMBER   Require: ppa_multiplier_model=0</v>
      </c>
    </row>
    <row r="228" spans="1:12" ht="12.75" hidden="1" x14ac:dyDescent="0.2">
      <c r="A228" s="2" t="s">
        <v>35</v>
      </c>
      <c r="B228" s="2" t="s">
        <v>16</v>
      </c>
      <c r="C228" s="2" t="s">
        <v>592</v>
      </c>
      <c r="D228" s="2" t="s">
        <v>593</v>
      </c>
      <c r="E228" s="2" t="s">
        <v>583</v>
      </c>
      <c r="G228" s="2" t="s">
        <v>462</v>
      </c>
      <c r="H228" s="2" t="s">
        <v>423</v>
      </c>
      <c r="K228" t="str">
        <f t="shared" si="17"/>
        <v>, firstyear_energy_price6</v>
      </c>
      <c r="L228" t="str">
        <f t="shared" si="18"/>
        <v>:param firstyear_energy_price6 First year energy price for TOD period 6:  [cents/kWh]   Type: SSC_NUMBER   Require: ppa_multiplier_model=0</v>
      </c>
    </row>
    <row r="229" spans="1:12" ht="12.75" hidden="1" x14ac:dyDescent="0.2">
      <c r="A229" s="2" t="s">
        <v>35</v>
      </c>
      <c r="B229" s="2" t="s">
        <v>16</v>
      </c>
      <c r="C229" s="2" t="s">
        <v>594</v>
      </c>
      <c r="D229" s="2" t="s">
        <v>595</v>
      </c>
      <c r="E229" s="2" t="s">
        <v>583</v>
      </c>
      <c r="G229" s="2" t="s">
        <v>462</v>
      </c>
      <c r="H229" s="2" t="s">
        <v>423</v>
      </c>
      <c r="K229" t="str">
        <f t="shared" si="17"/>
        <v>, firstyear_energy_price7</v>
      </c>
      <c r="L229" t="str">
        <f t="shared" si="18"/>
        <v>:param firstyear_energy_price7 First year energy price for TOD period 7:  [cents/kWh]   Type: SSC_NUMBER   Require: ppa_multiplier_model=0</v>
      </c>
    </row>
    <row r="230" spans="1:12" ht="12.75" hidden="1" x14ac:dyDescent="0.2">
      <c r="A230" s="2" t="s">
        <v>35</v>
      </c>
      <c r="B230" s="2" t="s">
        <v>16</v>
      </c>
      <c r="C230" s="2" t="s">
        <v>596</v>
      </c>
      <c r="D230" s="2" t="s">
        <v>597</v>
      </c>
      <c r="E230" s="2" t="s">
        <v>583</v>
      </c>
      <c r="G230" s="2" t="s">
        <v>462</v>
      </c>
      <c r="H230" s="2" t="s">
        <v>423</v>
      </c>
      <c r="K230" t="str">
        <f t="shared" si="17"/>
        <v>, firstyear_energy_price8</v>
      </c>
      <c r="L230" t="str">
        <f t="shared" si="18"/>
        <v>:param firstyear_energy_price8 First year energy price for TOD period 8:  [cents/kWh]   Type: SSC_NUMBER   Require: ppa_multiplier_model=0</v>
      </c>
    </row>
    <row r="231" spans="1:12" ht="12.75" hidden="1" x14ac:dyDescent="0.2">
      <c r="A231" s="2" t="s">
        <v>35</v>
      </c>
      <c r="B231" s="2" t="s">
        <v>16</v>
      </c>
      <c r="C231" s="2" t="s">
        <v>598</v>
      </c>
      <c r="D231" s="2" t="s">
        <v>599</v>
      </c>
      <c r="E231" s="2" t="s">
        <v>583</v>
      </c>
      <c r="G231" s="2" t="s">
        <v>462</v>
      </c>
      <c r="H231" s="2" t="s">
        <v>423</v>
      </c>
      <c r="K231" t="str">
        <f t="shared" si="17"/>
        <v>, firstyear_energy_price9</v>
      </c>
      <c r="L231" t="str">
        <f t="shared" si="18"/>
        <v>:param firstyear_energy_price9 First year energy price for TOD period 9:  [cents/kWh]   Type: SSC_NUMBER   Require: ppa_multiplier_model=0</v>
      </c>
    </row>
    <row r="232" spans="1:12" ht="12.75" hidden="1" x14ac:dyDescent="0.2">
      <c r="A232" s="2" t="s">
        <v>35</v>
      </c>
      <c r="B232" s="2" t="s">
        <v>26</v>
      </c>
      <c r="C232" s="2" t="s">
        <v>600</v>
      </c>
      <c r="D232" s="2" t="s">
        <v>601</v>
      </c>
      <c r="E232" s="2" t="s">
        <v>127</v>
      </c>
      <c r="G232" s="2" t="s">
        <v>462</v>
      </c>
      <c r="H232" s="2" t="s">
        <v>423</v>
      </c>
      <c r="K232" t="str">
        <f t="shared" si="17"/>
        <v xml:space="preserve">, </v>
      </c>
      <c r="L232" t="str">
        <f t="shared" si="18"/>
        <v>:param cf_revenue_monthly_firstyear_TOD1 First year revenue from the system by month for TOD period 1:  [$]   Type: SSC_ARRAY   Require: ppa_multiplier_model=0</v>
      </c>
    </row>
    <row r="233" spans="1:12" ht="12.75" hidden="1" x14ac:dyDescent="0.2">
      <c r="A233" s="2" t="s">
        <v>35</v>
      </c>
      <c r="B233" s="2" t="s">
        <v>26</v>
      </c>
      <c r="C233" s="2" t="s">
        <v>602</v>
      </c>
      <c r="D233" s="2" t="s">
        <v>603</v>
      </c>
      <c r="E233" s="2" t="s">
        <v>461</v>
      </c>
      <c r="G233" s="2" t="s">
        <v>462</v>
      </c>
      <c r="H233" s="2" t="s">
        <v>423</v>
      </c>
      <c r="K233" t="str">
        <f t="shared" si="17"/>
        <v xml:space="preserve">, </v>
      </c>
      <c r="L233" t="str">
        <f t="shared" si="18"/>
        <v>:param cf_energy_net_monthly_firstyear_TOD1 First year energy from the system by month for TOD period 1:  [kWh]   Type: SSC_ARRAY   Require: ppa_multiplier_model=0</v>
      </c>
    </row>
    <row r="234" spans="1:12" ht="12.75" hidden="1" x14ac:dyDescent="0.2">
      <c r="A234" s="2" t="s">
        <v>35</v>
      </c>
      <c r="B234" s="2" t="s">
        <v>26</v>
      </c>
      <c r="C234" s="2" t="s">
        <v>604</v>
      </c>
      <c r="D234" s="2" t="s">
        <v>605</v>
      </c>
      <c r="E234" s="2" t="s">
        <v>127</v>
      </c>
      <c r="G234" s="2" t="s">
        <v>462</v>
      </c>
      <c r="H234" s="2" t="s">
        <v>423</v>
      </c>
      <c r="K234" t="str">
        <f t="shared" si="17"/>
        <v xml:space="preserve">, </v>
      </c>
      <c r="L234" t="str">
        <f t="shared" si="18"/>
        <v>:param cf_revenue_monthly_firstyear_TOD2 First year revenue from the system by month for TOD period 2:  [$]   Type: SSC_ARRAY   Require: ppa_multiplier_model=0</v>
      </c>
    </row>
    <row r="235" spans="1:12" ht="12.75" hidden="1" x14ac:dyDescent="0.2">
      <c r="A235" s="2" t="s">
        <v>35</v>
      </c>
      <c r="B235" s="2" t="s">
        <v>26</v>
      </c>
      <c r="C235" s="2" t="s">
        <v>606</v>
      </c>
      <c r="D235" s="2" t="s">
        <v>607</v>
      </c>
      <c r="E235" s="2" t="s">
        <v>461</v>
      </c>
      <c r="G235" s="2" t="s">
        <v>462</v>
      </c>
      <c r="H235" s="2" t="s">
        <v>423</v>
      </c>
      <c r="K235" t="str">
        <f t="shared" si="17"/>
        <v xml:space="preserve">, </v>
      </c>
      <c r="L235" t="str">
        <f t="shared" si="18"/>
        <v>:param cf_energy_net_monthly_firstyear_TOD2 First year energy from the system by month for TOD period 2:  [kWh]   Type: SSC_ARRAY   Require: ppa_multiplier_model=0</v>
      </c>
    </row>
    <row r="236" spans="1:12" ht="12.75" hidden="1" x14ac:dyDescent="0.2">
      <c r="A236" s="2" t="s">
        <v>35</v>
      </c>
      <c r="B236" s="2" t="s">
        <v>26</v>
      </c>
      <c r="C236" s="2" t="s">
        <v>608</v>
      </c>
      <c r="D236" s="2" t="s">
        <v>609</v>
      </c>
      <c r="E236" s="2" t="s">
        <v>127</v>
      </c>
      <c r="G236" s="2" t="s">
        <v>462</v>
      </c>
      <c r="H236" s="2" t="s">
        <v>423</v>
      </c>
      <c r="K236" t="str">
        <f t="shared" si="17"/>
        <v xml:space="preserve">, </v>
      </c>
      <c r="L236" t="str">
        <f t="shared" si="18"/>
        <v>:param cf_revenue_monthly_firstyear_TOD3 First year revenue from the system by month for TOD period 3:  [$]   Type: SSC_ARRAY   Require: ppa_multiplier_model=0</v>
      </c>
    </row>
    <row r="237" spans="1:12" ht="12.75" hidden="1" x14ac:dyDescent="0.2">
      <c r="A237" s="2" t="s">
        <v>35</v>
      </c>
      <c r="B237" s="2" t="s">
        <v>26</v>
      </c>
      <c r="C237" s="2" t="s">
        <v>610</v>
      </c>
      <c r="D237" s="2" t="s">
        <v>611</v>
      </c>
      <c r="E237" s="2" t="s">
        <v>461</v>
      </c>
      <c r="G237" s="2" t="s">
        <v>462</v>
      </c>
      <c r="H237" s="2" t="s">
        <v>423</v>
      </c>
      <c r="K237" t="str">
        <f t="shared" si="17"/>
        <v xml:space="preserve">, </v>
      </c>
      <c r="L237" t="str">
        <f t="shared" si="18"/>
        <v>:param cf_energy_net_monthly_firstyear_TOD3 First year energy from the system by month for TOD period 3:  [kWh]   Type: SSC_ARRAY   Require: ppa_multiplier_model=0</v>
      </c>
    </row>
    <row r="238" spans="1:12" ht="12.75" hidden="1" x14ac:dyDescent="0.2">
      <c r="A238" s="2" t="s">
        <v>35</v>
      </c>
      <c r="B238" s="2" t="s">
        <v>26</v>
      </c>
      <c r="C238" s="2" t="s">
        <v>612</v>
      </c>
      <c r="D238" s="2" t="s">
        <v>613</v>
      </c>
      <c r="E238" s="2" t="s">
        <v>127</v>
      </c>
      <c r="G238" s="2" t="s">
        <v>462</v>
      </c>
      <c r="H238" s="2" t="s">
        <v>423</v>
      </c>
      <c r="K238" t="str">
        <f t="shared" si="17"/>
        <v xml:space="preserve">, </v>
      </c>
      <c r="L238" t="str">
        <f t="shared" si="18"/>
        <v>:param cf_revenue_monthly_firstyear_TOD4 First year revenue from the system by month for TOD period 4:  [$]   Type: SSC_ARRAY   Require: ppa_multiplier_model=0</v>
      </c>
    </row>
    <row r="239" spans="1:12" ht="12.75" hidden="1" x14ac:dyDescent="0.2">
      <c r="A239" s="2" t="s">
        <v>35</v>
      </c>
      <c r="B239" s="2" t="s">
        <v>26</v>
      </c>
      <c r="C239" s="2" t="s">
        <v>614</v>
      </c>
      <c r="D239" s="2" t="s">
        <v>615</v>
      </c>
      <c r="E239" s="2" t="s">
        <v>461</v>
      </c>
      <c r="G239" s="2" t="s">
        <v>462</v>
      </c>
      <c r="H239" s="2" t="s">
        <v>423</v>
      </c>
      <c r="K239" t="str">
        <f t="shared" si="17"/>
        <v xml:space="preserve">, </v>
      </c>
      <c r="L239" t="str">
        <f t="shared" si="18"/>
        <v>:param cf_energy_net_monthly_firstyear_TOD4 First year energy from the system by month for TOD period 4:  [kWh]   Type: SSC_ARRAY   Require: ppa_multiplier_model=0</v>
      </c>
    </row>
    <row r="240" spans="1:12" ht="12.75" hidden="1" x14ac:dyDescent="0.2">
      <c r="A240" s="2" t="s">
        <v>35</v>
      </c>
      <c r="B240" s="2" t="s">
        <v>26</v>
      </c>
      <c r="C240" s="2" t="s">
        <v>616</v>
      </c>
      <c r="D240" s="2" t="s">
        <v>617</v>
      </c>
      <c r="E240" s="2" t="s">
        <v>127</v>
      </c>
      <c r="G240" s="2" t="s">
        <v>462</v>
      </c>
      <c r="H240" s="2" t="s">
        <v>423</v>
      </c>
      <c r="K240" t="str">
        <f t="shared" si="17"/>
        <v xml:space="preserve">, </v>
      </c>
      <c r="L240" t="str">
        <f t="shared" si="18"/>
        <v>:param cf_revenue_monthly_firstyear_TOD5 First year revenue from the system by month for TOD period 5:  [$]   Type: SSC_ARRAY   Require: ppa_multiplier_model=0</v>
      </c>
    </row>
    <row r="241" spans="1:18" ht="12.75" hidden="1" x14ac:dyDescent="0.2">
      <c r="A241" s="2" t="s">
        <v>35</v>
      </c>
      <c r="B241" s="2" t="s">
        <v>26</v>
      </c>
      <c r="C241" s="2" t="s">
        <v>618</v>
      </c>
      <c r="D241" s="2" t="s">
        <v>619</v>
      </c>
      <c r="E241" s="2" t="s">
        <v>461</v>
      </c>
      <c r="G241" s="2" t="s">
        <v>462</v>
      </c>
      <c r="H241" s="2" t="s">
        <v>423</v>
      </c>
      <c r="K241" t="str">
        <f t="shared" si="17"/>
        <v xml:space="preserve">, </v>
      </c>
      <c r="L241" t="str">
        <f t="shared" si="18"/>
        <v>:param cf_energy_net_monthly_firstyear_TOD5 First year energy from the system by month for TOD period 5:  [kWh]   Type: SSC_ARRAY   Require: ppa_multiplier_model=0</v>
      </c>
    </row>
    <row r="242" spans="1:18" ht="12.75" hidden="1" x14ac:dyDescent="0.2">
      <c r="A242" s="2" t="s">
        <v>35</v>
      </c>
      <c r="B242" s="2" t="s">
        <v>26</v>
      </c>
      <c r="C242" s="2" t="s">
        <v>620</v>
      </c>
      <c r="D242" s="2" t="s">
        <v>621</v>
      </c>
      <c r="E242" s="2" t="s">
        <v>127</v>
      </c>
      <c r="G242" s="2" t="s">
        <v>462</v>
      </c>
      <c r="H242" s="2" t="s">
        <v>423</v>
      </c>
      <c r="K242" t="str">
        <f t="shared" si="17"/>
        <v xml:space="preserve">, </v>
      </c>
      <c r="L242" t="str">
        <f t="shared" si="18"/>
        <v>:param cf_revenue_monthly_firstyear_TOD6 First year revenue from the system by month for TOD period 6:  [$]   Type: SSC_ARRAY   Require: ppa_multiplier_model=0</v>
      </c>
    </row>
    <row r="243" spans="1:18" ht="12.75" hidden="1" x14ac:dyDescent="0.2">
      <c r="A243" s="2" t="s">
        <v>35</v>
      </c>
      <c r="B243" s="2" t="s">
        <v>26</v>
      </c>
      <c r="C243" s="2" t="s">
        <v>622</v>
      </c>
      <c r="D243" s="2" t="s">
        <v>623</v>
      </c>
      <c r="E243" s="2" t="s">
        <v>461</v>
      </c>
      <c r="G243" s="2" t="s">
        <v>462</v>
      </c>
      <c r="H243" s="2" t="s">
        <v>423</v>
      </c>
      <c r="K243" t="str">
        <f t="shared" si="17"/>
        <v xml:space="preserve">, </v>
      </c>
      <c r="L243" t="str">
        <f t="shared" si="18"/>
        <v>:param cf_energy_net_monthly_firstyear_TOD6 First year energy from the system by month for TOD period 6:  [kWh]   Type: SSC_ARRAY   Require: ppa_multiplier_model=0</v>
      </c>
    </row>
    <row r="244" spans="1:18" ht="12.75" hidden="1" x14ac:dyDescent="0.2">
      <c r="A244" s="2" t="s">
        <v>35</v>
      </c>
      <c r="B244" s="2" t="s">
        <v>26</v>
      </c>
      <c r="C244" s="2" t="s">
        <v>624</v>
      </c>
      <c r="D244" s="2" t="s">
        <v>625</v>
      </c>
      <c r="E244" s="2" t="s">
        <v>127</v>
      </c>
      <c r="G244" s="2" t="s">
        <v>462</v>
      </c>
      <c r="H244" s="2" t="s">
        <v>423</v>
      </c>
      <c r="K244" t="str">
        <f t="shared" si="17"/>
        <v xml:space="preserve">, </v>
      </c>
      <c r="L244" t="str">
        <f t="shared" si="18"/>
        <v>:param cf_revenue_monthly_firstyear_TOD7 First year revenue from the system by month for TOD period 7:  [$]   Type: SSC_ARRAY   Require: ppa_multiplier_model=0</v>
      </c>
    </row>
    <row r="245" spans="1:18" ht="12.75" hidden="1" x14ac:dyDescent="0.2">
      <c r="A245" s="2" t="s">
        <v>35</v>
      </c>
      <c r="B245" s="2" t="s">
        <v>26</v>
      </c>
      <c r="C245" s="2" t="s">
        <v>626</v>
      </c>
      <c r="D245" s="2" t="s">
        <v>627</v>
      </c>
      <c r="E245" s="2" t="s">
        <v>461</v>
      </c>
      <c r="G245" s="2" t="s">
        <v>462</v>
      </c>
      <c r="H245" s="2" t="s">
        <v>423</v>
      </c>
      <c r="K245" t="str">
        <f t="shared" si="17"/>
        <v xml:space="preserve">, </v>
      </c>
      <c r="L245" t="str">
        <f t="shared" si="18"/>
        <v>:param cf_energy_net_monthly_firstyear_TOD7 First year energy from the system by month for TOD period 7:  [kWh]   Type: SSC_ARRAY   Require: ppa_multiplier_model=0</v>
      </c>
    </row>
    <row r="246" spans="1:18" ht="12.75" hidden="1" x14ac:dyDescent="0.2">
      <c r="A246" s="2" t="s">
        <v>35</v>
      </c>
      <c r="B246" s="2" t="s">
        <v>26</v>
      </c>
      <c r="C246" s="2" t="s">
        <v>628</v>
      </c>
      <c r="D246" s="2" t="s">
        <v>629</v>
      </c>
      <c r="E246" s="2" t="s">
        <v>127</v>
      </c>
      <c r="G246" s="2" t="s">
        <v>462</v>
      </c>
      <c r="H246" s="2" t="s">
        <v>423</v>
      </c>
      <c r="K246" t="str">
        <f t="shared" si="17"/>
        <v xml:space="preserve">, </v>
      </c>
      <c r="L246" t="str">
        <f t="shared" si="18"/>
        <v>:param cf_revenue_monthly_firstyear_TOD8 First year revenue from the system by month for TOD period 8:  [$]   Type: SSC_ARRAY   Require: ppa_multiplier_model=0</v>
      </c>
    </row>
    <row r="247" spans="1:18" ht="12.75" hidden="1" x14ac:dyDescent="0.2">
      <c r="A247" s="2" t="s">
        <v>35</v>
      </c>
      <c r="B247" s="2" t="s">
        <v>26</v>
      </c>
      <c r="C247" s="2" t="s">
        <v>630</v>
      </c>
      <c r="D247" s="2" t="s">
        <v>631</v>
      </c>
      <c r="E247" s="2" t="s">
        <v>461</v>
      </c>
      <c r="G247" s="2" t="s">
        <v>462</v>
      </c>
      <c r="H247" s="2" t="s">
        <v>423</v>
      </c>
      <c r="K247" t="str">
        <f t="shared" si="17"/>
        <v xml:space="preserve">, </v>
      </c>
      <c r="L247" t="str">
        <f t="shared" si="18"/>
        <v>:param cf_energy_net_monthly_firstyear_TOD8 First year energy from the system by month for TOD period 8:  [kWh]   Type: SSC_ARRAY   Require: ppa_multiplier_model=0</v>
      </c>
    </row>
    <row r="248" spans="1:18" ht="12.75" hidden="1" x14ac:dyDescent="0.2">
      <c r="A248" s="2" t="s">
        <v>35</v>
      </c>
      <c r="B248" s="2" t="s">
        <v>26</v>
      </c>
      <c r="C248" s="2" t="s">
        <v>632</v>
      </c>
      <c r="D248" s="2" t="s">
        <v>633</v>
      </c>
      <c r="E248" s="2" t="s">
        <v>127</v>
      </c>
      <c r="G248" s="2" t="s">
        <v>462</v>
      </c>
      <c r="H248" s="2" t="s">
        <v>423</v>
      </c>
      <c r="K248" t="str">
        <f t="shared" si="17"/>
        <v xml:space="preserve">, </v>
      </c>
      <c r="L248" t="str">
        <f t="shared" si="18"/>
        <v>:param cf_revenue_monthly_firstyear_TOD9 First year revenue from the system by month for TOD period 9:  [$]   Type: SSC_ARRAY   Require: ppa_multiplier_model=0</v>
      </c>
    </row>
    <row r="249" spans="1:18" ht="12.75" hidden="1" x14ac:dyDescent="0.2">
      <c r="A249" s="2" t="s">
        <v>35</v>
      </c>
      <c r="B249" s="2" t="s">
        <v>26</v>
      </c>
      <c r="C249" s="2" t="s">
        <v>634</v>
      </c>
      <c r="D249" s="2" t="s">
        <v>635</v>
      </c>
      <c r="E249" s="2" t="s">
        <v>461</v>
      </c>
      <c r="G249" s="2" t="s">
        <v>462</v>
      </c>
      <c r="H249" s="2" t="s">
        <v>423</v>
      </c>
      <c r="K249" t="str">
        <f t="shared" si="17"/>
        <v xml:space="preserve">, </v>
      </c>
      <c r="L249" t="str">
        <f t="shared" si="18"/>
        <v>:param cf_energy_net_monthly_firstyear_TOD9 First year energy from the system by month for TOD period 9:  [kWh]   Type: SSC_ARRAY   Require: ppa_multiplier_model=0</v>
      </c>
    </row>
    <row r="250" spans="1:18" ht="12.75" x14ac:dyDescent="0.2">
      <c r="A250" s="2" t="s">
        <v>15</v>
      </c>
      <c r="B250" s="2" t="s">
        <v>16</v>
      </c>
      <c r="C250" s="2" t="s">
        <v>636</v>
      </c>
      <c r="D250" s="2" t="s">
        <v>637</v>
      </c>
      <c r="E250" s="2" t="s">
        <v>127</v>
      </c>
      <c r="G250" s="2" t="s">
        <v>69</v>
      </c>
      <c r="H250" s="2" t="s">
        <v>30</v>
      </c>
      <c r="K250" t="str">
        <f t="shared" ref="K250:K331" si="19">CONCATENATE(", ",IF(B250="SSC_NUMBER",CONCATENATE(C250," = "),""))</f>
        <v xml:space="preserve">, total_installed_cost = </v>
      </c>
      <c r="L250" t="str">
        <f t="shared" ref="L250:L331" si="20">CONCATENATE("        :param ",C250," ",D250,": ",IF(E250&lt;&gt;"",CONCATENATE(" [",E250,"] "),""),"  Type: ",B250,IF(I250&lt;&gt;"",CONCATENATE("    Constraint: ",I250),""),IF(H250&lt;&gt;"",CONCATENATE("   Require: ",H250)))</f>
        <v xml:space="preserve">        :param total_installed_cost Installed cost:  [$]   Type: SSC_NUMBER   Require: *</v>
      </c>
      <c r="M250" s="2" t="s">
        <v>69</v>
      </c>
      <c r="N250" s="2" t="s">
        <v>638</v>
      </c>
      <c r="P250" s="2" t="s">
        <v>639</v>
      </c>
      <c r="Q250" s="2" t="s">
        <v>72</v>
      </c>
      <c r="R250" t="str">
        <f t="shared" ref="R250:R296" si="21">CONCATENATE("        self.ssc.data_set_number( self.data, b'",C250,"', ",C250," )")</f>
        <v xml:space="preserve">        self.ssc.data_set_number( self.data, b'total_installed_cost', total_installed_cost )</v>
      </c>
    </row>
    <row r="251" spans="1:18" ht="12.75" x14ac:dyDescent="0.2">
      <c r="A251" s="2" t="s">
        <v>15</v>
      </c>
      <c r="B251" s="2" t="s">
        <v>16</v>
      </c>
      <c r="C251" s="2" t="s">
        <v>640</v>
      </c>
      <c r="D251" s="2" t="s">
        <v>641</v>
      </c>
      <c r="E251" s="2" t="s">
        <v>29</v>
      </c>
      <c r="G251" s="2" t="s">
        <v>642</v>
      </c>
      <c r="H251" s="2" t="s">
        <v>643</v>
      </c>
      <c r="I251" s="2" t="s">
        <v>46</v>
      </c>
      <c r="K251" t="str">
        <f t="shared" si="19"/>
        <v xml:space="preserve">, reserves_interest = </v>
      </c>
      <c r="L251" t="str">
        <f t="shared" si="20"/>
        <v xml:space="preserve">        :param reserves_interest Interest on reserves:  [%]   Type: SSC_NUMBER    Constraint: MIN=0,MAX=100   Require: ?=1.75</v>
      </c>
      <c r="M251" s="2" t="s">
        <v>23</v>
      </c>
      <c r="N251" s="2" t="s">
        <v>642</v>
      </c>
      <c r="P251" s="2" t="s">
        <v>641</v>
      </c>
      <c r="R251" t="str">
        <f t="shared" si="21"/>
        <v xml:space="preserve">        self.ssc.data_set_number( self.data, b'reserves_interest', reserves_interest )</v>
      </c>
    </row>
    <row r="252" spans="1:18" ht="12.75" x14ac:dyDescent="0.2">
      <c r="A252" s="2" t="s">
        <v>15</v>
      </c>
      <c r="B252" s="2" t="s">
        <v>16</v>
      </c>
      <c r="C252" s="2" t="s">
        <v>644</v>
      </c>
      <c r="D252" s="2" t="s">
        <v>645</v>
      </c>
      <c r="E252" s="2" t="s">
        <v>646</v>
      </c>
      <c r="G252" s="2" t="s">
        <v>642</v>
      </c>
      <c r="H252" s="2" t="s">
        <v>647</v>
      </c>
      <c r="I252" s="2" t="s">
        <v>76</v>
      </c>
      <c r="K252" t="str">
        <f t="shared" si="19"/>
        <v xml:space="preserve">, equip1_reserve_cost = </v>
      </c>
      <c r="L252" t="str">
        <f t="shared" si="20"/>
        <v xml:space="preserve">        :param equip1_reserve_cost Major equipment reserve 1 cost:  [$/W]   Type: SSC_NUMBER    Constraint: MIN=0   Require: ?=0.25</v>
      </c>
      <c r="M252" s="2" t="s">
        <v>23</v>
      </c>
      <c r="N252" s="2" t="s">
        <v>642</v>
      </c>
      <c r="O252" s="2" t="s">
        <v>648</v>
      </c>
      <c r="P252" s="2" t="s">
        <v>649</v>
      </c>
      <c r="R252" t="str">
        <f t="shared" si="21"/>
        <v xml:space="preserve">        self.ssc.data_set_number( self.data, b'equip1_reserve_cost', equip1_reserve_cost )</v>
      </c>
    </row>
    <row r="253" spans="1:18" ht="12.75" x14ac:dyDescent="0.2">
      <c r="A253" s="2" t="s">
        <v>15</v>
      </c>
      <c r="B253" s="2" t="s">
        <v>16</v>
      </c>
      <c r="C253" s="2" t="s">
        <v>650</v>
      </c>
      <c r="D253" s="2" t="s">
        <v>651</v>
      </c>
      <c r="E253" s="2" t="s">
        <v>19</v>
      </c>
      <c r="G253" s="2" t="s">
        <v>642</v>
      </c>
      <c r="H253" s="2" t="s">
        <v>652</v>
      </c>
      <c r="I253" s="2" t="s">
        <v>387</v>
      </c>
      <c r="K253" t="str">
        <f t="shared" si="19"/>
        <v xml:space="preserve">, equip1_reserve_freq = </v>
      </c>
      <c r="L253" t="str">
        <f t="shared" si="20"/>
        <v xml:space="preserve">        :param equip1_reserve_freq Major equipment reserve 1 frequency:  [years]   Type: SSC_NUMBER    Constraint: INTEGER,MIN=0   Require: ?=12</v>
      </c>
      <c r="M253" s="2" t="s">
        <v>23</v>
      </c>
      <c r="N253" s="2" t="s">
        <v>642</v>
      </c>
      <c r="O253" s="2" t="s">
        <v>648</v>
      </c>
      <c r="P253" s="2" t="s">
        <v>653</v>
      </c>
      <c r="R253" t="str">
        <f t="shared" si="21"/>
        <v xml:space="preserve">        self.ssc.data_set_number( self.data, b'equip1_reserve_freq', equip1_reserve_freq )</v>
      </c>
    </row>
    <row r="254" spans="1:18" ht="12.75" x14ac:dyDescent="0.2">
      <c r="A254" s="2" t="s">
        <v>15</v>
      </c>
      <c r="B254" s="2" t="s">
        <v>16</v>
      </c>
      <c r="C254" s="2" t="s">
        <v>654</v>
      </c>
      <c r="D254" s="2" t="s">
        <v>655</v>
      </c>
      <c r="E254" s="2" t="s">
        <v>646</v>
      </c>
      <c r="G254" s="2" t="s">
        <v>642</v>
      </c>
      <c r="H254" s="2" t="s">
        <v>110</v>
      </c>
      <c r="I254" s="2" t="s">
        <v>76</v>
      </c>
      <c r="K254" t="str">
        <f t="shared" si="19"/>
        <v xml:space="preserve">, equip2_reserve_cost = </v>
      </c>
      <c r="L254" t="str">
        <f t="shared" si="20"/>
        <v xml:space="preserve">        :param equip2_reserve_cost Major equipment reserve 2 cost:  [$/W]   Type: SSC_NUMBER    Constraint: MIN=0   Require: ?=0</v>
      </c>
      <c r="M254" s="2" t="s">
        <v>23</v>
      </c>
      <c r="N254" s="2" t="s">
        <v>642</v>
      </c>
      <c r="O254" s="2" t="s">
        <v>656</v>
      </c>
      <c r="P254" s="2" t="s">
        <v>649</v>
      </c>
      <c r="R254" t="str">
        <f t="shared" si="21"/>
        <v xml:space="preserve">        self.ssc.data_set_number( self.data, b'equip2_reserve_cost', equip2_reserve_cost )</v>
      </c>
    </row>
    <row r="255" spans="1:18" ht="12.75" x14ac:dyDescent="0.2">
      <c r="A255" s="2" t="s">
        <v>15</v>
      </c>
      <c r="B255" s="2" t="s">
        <v>16</v>
      </c>
      <c r="C255" s="2" t="s">
        <v>657</v>
      </c>
      <c r="D255" s="2" t="s">
        <v>658</v>
      </c>
      <c r="E255" s="2" t="s">
        <v>19</v>
      </c>
      <c r="G255" s="2" t="s">
        <v>642</v>
      </c>
      <c r="H255" s="2" t="s">
        <v>659</v>
      </c>
      <c r="I255" s="2" t="s">
        <v>387</v>
      </c>
      <c r="K255" t="str">
        <f t="shared" si="19"/>
        <v xml:space="preserve">, equip2_reserve_freq = </v>
      </c>
      <c r="L255" t="str">
        <f t="shared" si="20"/>
        <v xml:space="preserve">        :param equip2_reserve_freq Major equipment reserve 2 frequency:  [years]   Type: SSC_NUMBER    Constraint: INTEGER,MIN=0   Require: ?=15</v>
      </c>
      <c r="M255" s="2" t="s">
        <v>23</v>
      </c>
      <c r="N255" s="2" t="s">
        <v>642</v>
      </c>
      <c r="O255" s="2" t="s">
        <v>656</v>
      </c>
      <c r="P255" s="2" t="s">
        <v>653</v>
      </c>
      <c r="R255" t="str">
        <f t="shared" si="21"/>
        <v xml:space="preserve">        self.ssc.data_set_number( self.data, b'equip2_reserve_freq', equip2_reserve_freq )</v>
      </c>
    </row>
    <row r="256" spans="1:18" ht="12.75" x14ac:dyDescent="0.2">
      <c r="A256" s="2" t="s">
        <v>15</v>
      </c>
      <c r="B256" s="2" t="s">
        <v>16</v>
      </c>
      <c r="C256" s="2" t="s">
        <v>660</v>
      </c>
      <c r="D256" s="2" t="s">
        <v>661</v>
      </c>
      <c r="E256" s="2" t="s">
        <v>646</v>
      </c>
      <c r="G256" s="2" t="s">
        <v>642</v>
      </c>
      <c r="H256" s="2" t="s">
        <v>110</v>
      </c>
      <c r="I256" s="2" t="s">
        <v>76</v>
      </c>
      <c r="K256" t="str">
        <f t="shared" si="19"/>
        <v xml:space="preserve">, equip3_reserve_cost = </v>
      </c>
      <c r="L256" t="str">
        <f t="shared" si="20"/>
        <v xml:space="preserve">        :param equip3_reserve_cost Major equipment reserve 3 cost:  [$/W]   Type: SSC_NUMBER    Constraint: MIN=0   Require: ?=0</v>
      </c>
      <c r="M256" s="2" t="s">
        <v>23</v>
      </c>
      <c r="N256" s="2" t="s">
        <v>642</v>
      </c>
      <c r="O256" s="2" t="s">
        <v>662</v>
      </c>
      <c r="P256" s="2" t="s">
        <v>649</v>
      </c>
      <c r="R256" t="str">
        <f t="shared" si="21"/>
        <v xml:space="preserve">        self.ssc.data_set_number( self.data, b'equip3_reserve_cost', equip3_reserve_cost )</v>
      </c>
    </row>
    <row r="257" spans="1:18" ht="12.75" x14ac:dyDescent="0.2">
      <c r="A257" s="2" t="s">
        <v>15</v>
      </c>
      <c r="B257" s="2" t="s">
        <v>16</v>
      </c>
      <c r="C257" s="2" t="s">
        <v>663</v>
      </c>
      <c r="D257" s="2" t="s">
        <v>664</v>
      </c>
      <c r="E257" s="2" t="s">
        <v>19</v>
      </c>
      <c r="G257" s="2" t="s">
        <v>642</v>
      </c>
      <c r="H257" s="2" t="s">
        <v>665</v>
      </c>
      <c r="I257" s="2" t="s">
        <v>387</v>
      </c>
      <c r="K257" t="str">
        <f t="shared" si="19"/>
        <v xml:space="preserve">, equip3_reserve_freq = </v>
      </c>
      <c r="L257" t="str">
        <f t="shared" si="20"/>
        <v xml:space="preserve">        :param equip3_reserve_freq Major equipment reserve 3 frequency:  [years]   Type: SSC_NUMBER    Constraint: INTEGER,MIN=0   Require: ?=20</v>
      </c>
      <c r="M257" s="2" t="s">
        <v>23</v>
      </c>
      <c r="N257" s="2" t="s">
        <v>642</v>
      </c>
      <c r="O257" s="2" t="s">
        <v>662</v>
      </c>
      <c r="P257" s="2" t="s">
        <v>653</v>
      </c>
      <c r="R257" t="str">
        <f t="shared" si="21"/>
        <v xml:space="preserve">        self.ssc.data_set_number( self.data, b'equip3_reserve_freq', equip3_reserve_freq )</v>
      </c>
    </row>
    <row r="258" spans="1:18" ht="12.75" x14ac:dyDescent="0.2">
      <c r="A258" s="2" t="s">
        <v>15</v>
      </c>
      <c r="B258" s="2" t="s">
        <v>16</v>
      </c>
      <c r="C258" s="2" t="s">
        <v>666</v>
      </c>
      <c r="D258" s="2" t="s">
        <v>667</v>
      </c>
      <c r="F258" s="2" t="s">
        <v>668</v>
      </c>
      <c r="G258" s="2" t="s">
        <v>669</v>
      </c>
      <c r="H258" s="2" t="s">
        <v>110</v>
      </c>
      <c r="I258" s="2" t="s">
        <v>670</v>
      </c>
      <c r="K258" t="str">
        <f t="shared" si="19"/>
        <v xml:space="preserve">, equip_reserve_depr_sta = </v>
      </c>
      <c r="L258" t="str">
        <f t="shared" si="20"/>
        <v xml:space="preserve">        :param equip_reserve_depr_sta Major equipment reserve state depreciation:   Type: SSC_NUMBER    Constraint: INTEGER,MIN=0,MAX=6   Require: ?=0</v>
      </c>
      <c r="M258" s="2" t="s">
        <v>23</v>
      </c>
      <c r="N258" s="2" t="s">
        <v>642</v>
      </c>
      <c r="O258" s="2" t="s">
        <v>671</v>
      </c>
      <c r="P258" s="2" t="s">
        <v>140</v>
      </c>
      <c r="R258" t="str">
        <f t="shared" si="21"/>
        <v xml:space="preserve">        self.ssc.data_set_number( self.data, b'equip_reserve_depr_sta', equip_reserve_depr_sta )</v>
      </c>
    </row>
    <row r="259" spans="1:18" ht="12.75" x14ac:dyDescent="0.2">
      <c r="A259" s="2" t="s">
        <v>15</v>
      </c>
      <c r="B259" s="2" t="s">
        <v>16</v>
      </c>
      <c r="C259" s="2" t="s">
        <v>672</v>
      </c>
      <c r="D259" s="2" t="s">
        <v>673</v>
      </c>
      <c r="F259" s="2" t="s">
        <v>668</v>
      </c>
      <c r="G259" s="2" t="s">
        <v>669</v>
      </c>
      <c r="H259" s="2" t="s">
        <v>110</v>
      </c>
      <c r="I259" s="2" t="s">
        <v>670</v>
      </c>
      <c r="K259" t="str">
        <f t="shared" si="19"/>
        <v xml:space="preserve">, equip_reserve_depr_fed = </v>
      </c>
      <c r="L259" t="str">
        <f t="shared" si="20"/>
        <v xml:space="preserve">        :param equip_reserve_depr_fed Major equipment reserve federal depreciation:   Type: SSC_NUMBER    Constraint: INTEGER,MIN=0,MAX=6   Require: ?=0</v>
      </c>
      <c r="M259" s="2" t="s">
        <v>23</v>
      </c>
      <c r="N259" s="2" t="s">
        <v>642</v>
      </c>
      <c r="O259" s="2" t="s">
        <v>671</v>
      </c>
      <c r="P259" s="2" t="s">
        <v>131</v>
      </c>
      <c r="R259" t="str">
        <f t="shared" si="21"/>
        <v xml:space="preserve">        self.ssc.data_set_number( self.data, b'equip_reserve_depr_fed', equip_reserve_depr_fed )</v>
      </c>
    </row>
    <row r="260" spans="1:18" ht="12.75" x14ac:dyDescent="0.2">
      <c r="A260" s="2" t="s">
        <v>15</v>
      </c>
      <c r="B260" s="2" t="s">
        <v>16</v>
      </c>
      <c r="C260" s="2" t="s">
        <v>674</v>
      </c>
      <c r="D260" s="2" t="s">
        <v>675</v>
      </c>
      <c r="E260" s="2" t="s">
        <v>29</v>
      </c>
      <c r="G260" s="2" t="s">
        <v>676</v>
      </c>
      <c r="H260" s="2" t="s">
        <v>173</v>
      </c>
      <c r="I260" s="2" t="s">
        <v>46</v>
      </c>
      <c r="K260" t="str">
        <f t="shared" si="19"/>
        <v xml:space="preserve">, salvage_percentage = </v>
      </c>
      <c r="L260" t="str">
        <f t="shared" si="20"/>
        <v xml:space="preserve">        :param salvage_percentage Net pre-tax cash salvage value:  [%]   Type: SSC_NUMBER    Constraint: MIN=0,MAX=100   Require: ?=10</v>
      </c>
      <c r="M260" s="2" t="s">
        <v>23</v>
      </c>
      <c r="N260" s="2" t="s">
        <v>676</v>
      </c>
      <c r="P260" s="2" t="s">
        <v>677</v>
      </c>
      <c r="R260" t="str">
        <f t="shared" si="21"/>
        <v xml:space="preserve">        self.ssc.data_set_number( self.data, b'salvage_percentage', salvage_percentage )</v>
      </c>
    </row>
    <row r="261" spans="1:18" ht="12.75" x14ac:dyDescent="0.2">
      <c r="A261" s="2" t="s">
        <v>15</v>
      </c>
      <c r="B261" s="2" t="s">
        <v>16</v>
      </c>
      <c r="C261" s="2" t="s">
        <v>678</v>
      </c>
      <c r="D261" s="2" t="s">
        <v>679</v>
      </c>
      <c r="E261" s="2" t="s">
        <v>135</v>
      </c>
      <c r="F261" s="2" t="s">
        <v>680</v>
      </c>
      <c r="G261" s="2" t="s">
        <v>681</v>
      </c>
      <c r="H261" s="2" t="s">
        <v>110</v>
      </c>
      <c r="I261" s="2" t="s">
        <v>682</v>
      </c>
      <c r="K261" t="str">
        <f t="shared" si="19"/>
        <v xml:space="preserve">, ppa_soln_mode = </v>
      </c>
      <c r="L261" t="str">
        <f t="shared" si="20"/>
        <v xml:space="preserve">        :param ppa_soln_mode PPA solution mode:  [0/1]   Type: SSC_NUMBER    Constraint: INTEGER,MIN=0,MAX=1   Require: ?=0</v>
      </c>
      <c r="M261" s="2" t="s">
        <v>23</v>
      </c>
      <c r="N261" s="2" t="s">
        <v>681</v>
      </c>
      <c r="P261" s="2" t="s">
        <v>683</v>
      </c>
      <c r="R261" t="str">
        <f t="shared" si="21"/>
        <v xml:space="preserve">        self.ssc.data_set_number( self.data, b'ppa_soln_mode', ppa_soln_mode )</v>
      </c>
    </row>
    <row r="262" spans="1:18" ht="12.75" x14ac:dyDescent="0.2">
      <c r="A262" s="2" t="s">
        <v>15</v>
      </c>
      <c r="B262" s="2" t="s">
        <v>16</v>
      </c>
      <c r="C262" s="2" t="s">
        <v>684</v>
      </c>
      <c r="D262" s="2" t="s">
        <v>685</v>
      </c>
      <c r="G262" s="2" t="s">
        <v>681</v>
      </c>
      <c r="H262" s="2" t="s">
        <v>686</v>
      </c>
      <c r="K262" t="str">
        <f t="shared" si="19"/>
        <v xml:space="preserve">, ppa_soln_tolerance = </v>
      </c>
      <c r="L262" t="str">
        <f t="shared" si="20"/>
        <v xml:space="preserve">        :param ppa_soln_tolerance PPA solution tolerance:   Type: SSC_NUMBER   Require: ?=1e-3</v>
      </c>
      <c r="R262" t="str">
        <f t="shared" si="21"/>
        <v xml:space="preserve">        self.ssc.data_set_number( self.data, b'ppa_soln_tolerance', ppa_soln_tolerance )</v>
      </c>
    </row>
    <row r="263" spans="1:18" ht="12.75" x14ac:dyDescent="0.2">
      <c r="A263" s="2" t="s">
        <v>15</v>
      </c>
      <c r="B263" s="2" t="s">
        <v>16</v>
      </c>
      <c r="C263" s="2" t="s">
        <v>687</v>
      </c>
      <c r="D263" s="2" t="s">
        <v>688</v>
      </c>
      <c r="E263" s="2" t="s">
        <v>583</v>
      </c>
      <c r="G263" s="2" t="s">
        <v>681</v>
      </c>
      <c r="H263" s="2" t="s">
        <v>110</v>
      </c>
      <c r="K263" t="str">
        <f t="shared" si="19"/>
        <v xml:space="preserve">, ppa_soln_min = </v>
      </c>
      <c r="L263" t="str">
        <f t="shared" si="20"/>
        <v xml:space="preserve">        :param ppa_soln_min PPA solution minimum ppa:  [cents/kWh]   Type: SSC_NUMBER   Require: ?=0</v>
      </c>
      <c r="R263" t="str">
        <f t="shared" si="21"/>
        <v xml:space="preserve">        self.ssc.data_set_number( self.data, b'ppa_soln_min', ppa_soln_min )</v>
      </c>
    </row>
    <row r="264" spans="1:18" ht="12.75" x14ac:dyDescent="0.2">
      <c r="A264" s="2" t="s">
        <v>15</v>
      </c>
      <c r="B264" s="2" t="s">
        <v>16</v>
      </c>
      <c r="C264" s="2" t="s">
        <v>689</v>
      </c>
      <c r="D264" s="2" t="s">
        <v>690</v>
      </c>
      <c r="E264" s="2" t="s">
        <v>583</v>
      </c>
      <c r="G264" s="2" t="s">
        <v>681</v>
      </c>
      <c r="H264" s="2" t="s">
        <v>691</v>
      </c>
      <c r="K264" t="str">
        <f t="shared" si="19"/>
        <v xml:space="preserve">, ppa_soln_max = </v>
      </c>
      <c r="L264" t="str">
        <f t="shared" si="20"/>
        <v xml:space="preserve">        :param ppa_soln_max PPA solution maximum ppa:  [cents/kWh]   Type: SSC_NUMBER   Require: ?=100</v>
      </c>
      <c r="R264" t="str">
        <f t="shared" si="21"/>
        <v xml:space="preserve">        self.ssc.data_set_number( self.data, b'ppa_soln_max', ppa_soln_max )</v>
      </c>
    </row>
    <row r="265" spans="1:18" ht="12.75" x14ac:dyDescent="0.2">
      <c r="A265" s="2" t="s">
        <v>15</v>
      </c>
      <c r="B265" s="2" t="s">
        <v>16</v>
      </c>
      <c r="C265" s="2" t="s">
        <v>692</v>
      </c>
      <c r="D265" s="2" t="s">
        <v>693</v>
      </c>
      <c r="G265" s="2" t="s">
        <v>681</v>
      </c>
      <c r="H265" s="2" t="s">
        <v>691</v>
      </c>
      <c r="I265" s="2" t="s">
        <v>694</v>
      </c>
      <c r="K265" t="str">
        <f t="shared" si="19"/>
        <v xml:space="preserve">, ppa_soln_max_iterations = </v>
      </c>
      <c r="L265" t="str">
        <f t="shared" si="20"/>
        <v xml:space="preserve">        :param ppa_soln_max_iterations PPA solution maximum number of iterations:   Type: SSC_NUMBER    Constraint: INTEGER,MIN=1   Require: ?=100</v>
      </c>
      <c r="R265" t="str">
        <f t="shared" si="21"/>
        <v xml:space="preserve">        self.ssc.data_set_number( self.data, b'ppa_soln_max_iterations', ppa_soln_max_iterations )</v>
      </c>
    </row>
    <row r="266" spans="1:18" ht="12.75" x14ac:dyDescent="0.2">
      <c r="A266" s="2" t="s">
        <v>15</v>
      </c>
      <c r="B266" s="2" t="s">
        <v>16</v>
      </c>
      <c r="C266" s="2" t="s">
        <v>695</v>
      </c>
      <c r="D266" s="2" t="s">
        <v>696</v>
      </c>
      <c r="E266" s="2" t="s">
        <v>168</v>
      </c>
      <c r="G266" s="2" t="s">
        <v>681</v>
      </c>
      <c r="H266" s="2" t="s">
        <v>173</v>
      </c>
      <c r="K266" t="str">
        <f t="shared" si="19"/>
        <v xml:space="preserve">, ppa_price_input = </v>
      </c>
      <c r="L266" t="str">
        <f t="shared" si="20"/>
        <v xml:space="preserve">        :param ppa_price_input Initial year PPA price:  [$/kWh]   Type: SSC_NUMBER   Require: ?=10</v>
      </c>
      <c r="M266" s="2" t="s">
        <v>23</v>
      </c>
      <c r="N266" s="2" t="s">
        <v>681</v>
      </c>
      <c r="P266" s="2" t="s">
        <v>697</v>
      </c>
      <c r="R266" t="str">
        <f t="shared" si="21"/>
        <v xml:space="preserve">        self.ssc.data_set_number( self.data, b'ppa_price_input', ppa_price_input )</v>
      </c>
    </row>
    <row r="267" spans="1:18" ht="12.75" x14ac:dyDescent="0.2">
      <c r="A267" s="2" t="s">
        <v>15</v>
      </c>
      <c r="B267" s="2" t="s">
        <v>16</v>
      </c>
      <c r="C267" s="2" t="s">
        <v>698</v>
      </c>
      <c r="D267" s="2" t="s">
        <v>699</v>
      </c>
      <c r="E267" s="2" t="s">
        <v>29</v>
      </c>
      <c r="G267" s="2" t="s">
        <v>681</v>
      </c>
      <c r="H267" s="2" t="s">
        <v>110</v>
      </c>
      <c r="K267" t="str">
        <f t="shared" si="19"/>
        <v xml:space="preserve">, ppa_escalation = </v>
      </c>
      <c r="L267" t="str">
        <f t="shared" si="20"/>
        <v xml:space="preserve">        :param ppa_escalation PPA escalation:  [%]   Type: SSC_NUMBER   Require: ?=0</v>
      </c>
      <c r="R267" t="str">
        <f t="shared" si="21"/>
        <v xml:space="preserve">        self.ssc.data_set_number( self.data, b'ppa_escalation', ppa_escalation )</v>
      </c>
    </row>
    <row r="268" spans="1:18" ht="12.75" x14ac:dyDescent="0.2">
      <c r="A268" s="2" t="s">
        <v>15</v>
      </c>
      <c r="B268" s="2" t="s">
        <v>16</v>
      </c>
      <c r="C268" s="2" t="s">
        <v>700</v>
      </c>
      <c r="D268" s="2" t="s">
        <v>701</v>
      </c>
      <c r="E268" s="2" t="s">
        <v>127</v>
      </c>
      <c r="G268" s="2" t="s">
        <v>702</v>
      </c>
      <c r="H268" s="2" t="s">
        <v>30</v>
      </c>
      <c r="K268" t="str">
        <f t="shared" si="19"/>
        <v xml:space="preserve">, construction_financing_cost = </v>
      </c>
      <c r="L268" t="str">
        <f t="shared" si="20"/>
        <v xml:space="preserve">        :param construction_financing_cost Construction financing total:  [$]   Type: SSC_NUMBER   Require: *</v>
      </c>
      <c r="M268" s="2" t="s">
        <v>23</v>
      </c>
      <c r="N268" s="2" t="s">
        <v>702</v>
      </c>
      <c r="O268" s="2" t="s">
        <v>703</v>
      </c>
      <c r="P268" s="2" t="s">
        <v>704</v>
      </c>
      <c r="Q268" s="2" t="s">
        <v>72</v>
      </c>
      <c r="R268" t="str">
        <f t="shared" si="21"/>
        <v xml:space="preserve">        self.ssc.data_set_number( self.data, b'construction_financing_cost', construction_financing_cost )</v>
      </c>
    </row>
    <row r="269" spans="1:18" ht="12.75" x14ac:dyDescent="0.2">
      <c r="A269" s="2" t="s">
        <v>15</v>
      </c>
      <c r="B269" s="2" t="s">
        <v>16</v>
      </c>
      <c r="C269" s="2" t="s">
        <v>705</v>
      </c>
      <c r="D269" s="2" t="s">
        <v>706</v>
      </c>
      <c r="E269" s="2" t="s">
        <v>19</v>
      </c>
      <c r="G269" s="2" t="s">
        <v>388</v>
      </c>
      <c r="H269" s="2" t="s">
        <v>173</v>
      </c>
      <c r="I269" s="2" t="s">
        <v>387</v>
      </c>
      <c r="K269" t="str">
        <f t="shared" si="19"/>
        <v xml:space="preserve">, term_tenor = </v>
      </c>
      <c r="L269" t="str">
        <f t="shared" si="20"/>
        <v xml:space="preserve">        :param term_tenor Term financing tenor:  [years]   Type: SSC_NUMBER    Constraint: INTEGER,MIN=0   Require: ?=10</v>
      </c>
      <c r="M269" s="2" t="s">
        <v>23</v>
      </c>
      <c r="N269" s="2" t="s">
        <v>388</v>
      </c>
      <c r="P269" s="2" t="s">
        <v>707</v>
      </c>
      <c r="R269" t="str">
        <f t="shared" si="21"/>
        <v xml:space="preserve">        self.ssc.data_set_number( self.data, b'term_tenor', term_tenor )</v>
      </c>
    </row>
    <row r="270" spans="1:18" ht="12.75" x14ac:dyDescent="0.2">
      <c r="A270" s="2" t="s">
        <v>15</v>
      </c>
      <c r="B270" s="2" t="s">
        <v>16</v>
      </c>
      <c r="C270" s="2" t="s">
        <v>708</v>
      </c>
      <c r="D270" s="2" t="s">
        <v>709</v>
      </c>
      <c r="E270" s="2" t="s">
        <v>29</v>
      </c>
      <c r="G270" s="2" t="s">
        <v>388</v>
      </c>
      <c r="H270" s="2" t="s">
        <v>710</v>
      </c>
      <c r="I270" s="2" t="s">
        <v>46</v>
      </c>
      <c r="K270" t="str">
        <f t="shared" si="19"/>
        <v xml:space="preserve">, term_int_rate = </v>
      </c>
      <c r="L270" t="str">
        <f t="shared" si="20"/>
        <v xml:space="preserve">        :param term_int_rate Term financing interest rate:  [%]   Type: SSC_NUMBER    Constraint: MIN=0,MAX=100   Require: ?=8.5</v>
      </c>
      <c r="M270" s="2" t="s">
        <v>23</v>
      </c>
      <c r="N270" s="2" t="s">
        <v>388</v>
      </c>
      <c r="P270" s="2" t="s">
        <v>711</v>
      </c>
      <c r="R270" t="str">
        <f t="shared" si="21"/>
        <v xml:space="preserve">        self.ssc.data_set_number( self.data, b'term_int_rate', term_int_rate )</v>
      </c>
    </row>
    <row r="271" spans="1:18" ht="12.75" x14ac:dyDescent="0.2">
      <c r="A271" s="2" t="s">
        <v>15</v>
      </c>
      <c r="B271" s="2" t="s">
        <v>16</v>
      </c>
      <c r="C271" s="2" t="s">
        <v>712</v>
      </c>
      <c r="D271" s="2" t="s">
        <v>713</v>
      </c>
      <c r="G271" s="2" t="s">
        <v>388</v>
      </c>
      <c r="H271" s="2" t="s">
        <v>714</v>
      </c>
      <c r="I271" s="2" t="s">
        <v>76</v>
      </c>
      <c r="K271" t="str">
        <f t="shared" si="19"/>
        <v xml:space="preserve">, dscr = </v>
      </c>
      <c r="L271" t="str">
        <f t="shared" si="20"/>
        <v xml:space="preserve">        :param dscr Debt service coverage ratio:   Type: SSC_NUMBER    Constraint: MIN=0   Require: ?=1.5</v>
      </c>
      <c r="M271" s="2" t="s">
        <v>23</v>
      </c>
      <c r="N271" s="2" t="s">
        <v>388</v>
      </c>
      <c r="P271" s="2" t="s">
        <v>715</v>
      </c>
      <c r="R271" t="str">
        <f t="shared" si="21"/>
        <v xml:space="preserve">        self.ssc.data_set_number( self.data, b'dscr', dscr )</v>
      </c>
    </row>
    <row r="272" spans="1:18" ht="12.75" x14ac:dyDescent="0.2">
      <c r="A272" s="2" t="s">
        <v>15</v>
      </c>
      <c r="B272" s="2" t="s">
        <v>16</v>
      </c>
      <c r="C272" s="2" t="s">
        <v>716</v>
      </c>
      <c r="D272" s="2" t="s">
        <v>717</v>
      </c>
      <c r="E272" s="2" t="s">
        <v>718</v>
      </c>
      <c r="G272" s="2" t="s">
        <v>388</v>
      </c>
      <c r="H272" s="2" t="s">
        <v>719</v>
      </c>
      <c r="I272" s="2" t="s">
        <v>76</v>
      </c>
      <c r="K272" t="str">
        <f t="shared" si="19"/>
        <v xml:space="preserve">, dscr_reserve_months = </v>
      </c>
      <c r="L272" t="str">
        <f t="shared" si="20"/>
        <v xml:space="preserve">        :param dscr_reserve_months Debt service reserve account:  [months P&amp;I]   Type: SSC_NUMBER    Constraint: MIN=0   Require: ?=6</v>
      </c>
      <c r="M272" s="2" t="s">
        <v>23</v>
      </c>
      <c r="N272" s="2" t="s">
        <v>642</v>
      </c>
      <c r="P272" s="2" t="s">
        <v>717</v>
      </c>
      <c r="R272" t="str">
        <f t="shared" si="21"/>
        <v xml:space="preserve">        self.ssc.data_set_number( self.data, b'dscr_reserve_months', dscr_reserve_months )</v>
      </c>
    </row>
    <row r="273" spans="1:18" ht="12.75" x14ac:dyDescent="0.2">
      <c r="A273" s="2" t="s">
        <v>15</v>
      </c>
      <c r="B273" s="2" t="s">
        <v>16</v>
      </c>
      <c r="C273" s="2" t="s">
        <v>720</v>
      </c>
      <c r="D273" s="2" t="s">
        <v>721</v>
      </c>
      <c r="E273" s="2" t="s">
        <v>29</v>
      </c>
      <c r="G273" s="2" t="s">
        <v>388</v>
      </c>
      <c r="H273" s="2" t="s">
        <v>722</v>
      </c>
      <c r="I273" s="2" t="s">
        <v>46</v>
      </c>
      <c r="K273" t="str">
        <f t="shared" si="19"/>
        <v xml:space="preserve">, debt_percent = </v>
      </c>
      <c r="L273" t="str">
        <f t="shared" si="20"/>
        <v xml:space="preserve">        :param debt_percent Debt percent:  [%]   Type: SSC_NUMBER    Constraint: MIN=0,MAX=100   Require: ?=50</v>
      </c>
      <c r="M273" s="2" t="s">
        <v>23</v>
      </c>
      <c r="N273" s="2" t="s">
        <v>388</v>
      </c>
      <c r="P273" s="2" t="s">
        <v>721</v>
      </c>
      <c r="R273" t="str">
        <f t="shared" si="21"/>
        <v xml:space="preserve">        self.ssc.data_set_number( self.data, b'debt_percent', debt_percent )</v>
      </c>
    </row>
    <row r="274" spans="1:18" ht="12.75" x14ac:dyDescent="0.2">
      <c r="A274" s="2" t="s">
        <v>15</v>
      </c>
      <c r="B274" s="2" t="s">
        <v>16</v>
      </c>
      <c r="C274" s="2" t="s">
        <v>723</v>
      </c>
      <c r="D274" s="2" t="s">
        <v>724</v>
      </c>
      <c r="E274" s="2" t="s">
        <v>135</v>
      </c>
      <c r="F274" s="2" t="s">
        <v>725</v>
      </c>
      <c r="G274" s="2" t="s">
        <v>388</v>
      </c>
      <c r="H274" s="2" t="s">
        <v>136</v>
      </c>
      <c r="I274" s="2" t="s">
        <v>682</v>
      </c>
      <c r="K274" t="str">
        <f t="shared" si="19"/>
        <v xml:space="preserve">, debt_option = </v>
      </c>
      <c r="L274" t="str">
        <f t="shared" si="20"/>
        <v xml:space="preserve">        :param debt_option Debt option:  [0/1]   Type: SSC_NUMBER    Constraint: INTEGER,MIN=0,MAX=1   Require: ?=1</v>
      </c>
      <c r="M274" s="2" t="s">
        <v>23</v>
      </c>
      <c r="N274" s="2" t="s">
        <v>388</v>
      </c>
      <c r="O274" s="2" t="s">
        <v>721</v>
      </c>
      <c r="P274" s="2" t="s">
        <v>726</v>
      </c>
      <c r="R274" t="str">
        <f t="shared" si="21"/>
        <v xml:space="preserve">        self.ssc.data_set_number( self.data, b'debt_option', debt_option )</v>
      </c>
    </row>
    <row r="275" spans="1:18" ht="12.75" x14ac:dyDescent="0.2">
      <c r="A275" s="2" t="s">
        <v>15</v>
      </c>
      <c r="B275" s="2" t="s">
        <v>16</v>
      </c>
      <c r="C275" s="2" t="s">
        <v>727</v>
      </c>
      <c r="D275" s="2" t="s">
        <v>728</v>
      </c>
      <c r="E275" s="2" t="s">
        <v>135</v>
      </c>
      <c r="F275" s="2" t="s">
        <v>729</v>
      </c>
      <c r="G275" s="2" t="s">
        <v>388</v>
      </c>
      <c r="H275" s="2" t="s">
        <v>110</v>
      </c>
      <c r="I275" s="2" t="s">
        <v>682</v>
      </c>
      <c r="K275" t="str">
        <f t="shared" si="19"/>
        <v xml:space="preserve">, payment_option = </v>
      </c>
      <c r="L275" t="str">
        <f t="shared" si="20"/>
        <v xml:space="preserve">        :param payment_option Debt repayment option:  [0/1]   Type: SSC_NUMBER    Constraint: INTEGER,MIN=0,MAX=1   Require: ?=0</v>
      </c>
      <c r="M275" s="2" t="s">
        <v>23</v>
      </c>
      <c r="N275" s="2" t="s">
        <v>388</v>
      </c>
      <c r="P275" s="2" t="s">
        <v>730</v>
      </c>
      <c r="R275" t="str">
        <f t="shared" si="21"/>
        <v xml:space="preserve">        self.ssc.data_set_number( self.data, b'payment_option', payment_option )</v>
      </c>
    </row>
    <row r="276" spans="1:18" ht="12.75" x14ac:dyDescent="0.2">
      <c r="A276" s="2" t="s">
        <v>15</v>
      </c>
      <c r="B276" s="2" t="s">
        <v>16</v>
      </c>
      <c r="C276" s="2" t="s">
        <v>731</v>
      </c>
      <c r="D276" s="2" t="s">
        <v>732</v>
      </c>
      <c r="E276" s="2" t="s">
        <v>29</v>
      </c>
      <c r="G276" s="2" t="s">
        <v>733</v>
      </c>
      <c r="H276" s="2" t="s">
        <v>734</v>
      </c>
      <c r="I276" s="2" t="s">
        <v>46</v>
      </c>
      <c r="K276" t="str">
        <f t="shared" si="19"/>
        <v xml:space="preserve">, cost_dev_fee_percent = </v>
      </c>
      <c r="L276" t="str">
        <f t="shared" si="20"/>
        <v xml:space="preserve">        :param cost_dev_fee_percent Development fee (% pre-financing cost):  [%]   Type: SSC_NUMBER    Constraint: MIN=0,MAX=100   Require: ?=3</v>
      </c>
      <c r="M276" s="2" t="s">
        <v>23</v>
      </c>
      <c r="N276" s="2" t="s">
        <v>735</v>
      </c>
      <c r="P276" s="2" t="s">
        <v>736</v>
      </c>
      <c r="R276" t="str">
        <f t="shared" si="21"/>
        <v xml:space="preserve">        self.ssc.data_set_number( self.data, b'cost_dev_fee_percent', cost_dev_fee_percent )</v>
      </c>
    </row>
    <row r="277" spans="1:18" ht="12.75" x14ac:dyDescent="0.2">
      <c r="A277" s="2" t="s">
        <v>15</v>
      </c>
      <c r="B277" s="2" t="s">
        <v>16</v>
      </c>
      <c r="C277" s="2" t="s">
        <v>737</v>
      </c>
      <c r="D277" s="2" t="s">
        <v>738</v>
      </c>
      <c r="E277" s="2" t="s">
        <v>127</v>
      </c>
      <c r="G277" s="2" t="s">
        <v>733</v>
      </c>
      <c r="H277" s="2" t="s">
        <v>739</v>
      </c>
      <c r="I277" s="2" t="s">
        <v>76</v>
      </c>
      <c r="K277" t="str">
        <f t="shared" si="19"/>
        <v xml:space="preserve">, cost_debt_closing = </v>
      </c>
      <c r="L277" t="str">
        <f t="shared" si="20"/>
        <v xml:space="preserve">        :param cost_debt_closing Debt closing cost:  [$]   Type: SSC_NUMBER    Constraint: MIN=0   Require: ?=250000</v>
      </c>
      <c r="M277" s="2" t="s">
        <v>23</v>
      </c>
      <c r="N277" s="2" t="s">
        <v>388</v>
      </c>
      <c r="P277" s="2" t="s">
        <v>740</v>
      </c>
      <c r="R277" t="str">
        <f t="shared" si="21"/>
        <v xml:space="preserve">        self.ssc.data_set_number( self.data, b'cost_debt_closing', cost_debt_closing )</v>
      </c>
    </row>
    <row r="278" spans="1:18" ht="12.75" x14ac:dyDescent="0.2">
      <c r="A278" s="2" t="s">
        <v>15</v>
      </c>
      <c r="B278" s="2" t="s">
        <v>16</v>
      </c>
      <c r="C278" s="2" t="s">
        <v>741</v>
      </c>
      <c r="D278" s="2" t="s">
        <v>742</v>
      </c>
      <c r="E278" s="2" t="s">
        <v>29</v>
      </c>
      <c r="G278" s="2" t="s">
        <v>733</v>
      </c>
      <c r="H278" s="2" t="s">
        <v>714</v>
      </c>
      <c r="I278" s="2" t="s">
        <v>76</v>
      </c>
      <c r="K278" t="str">
        <f t="shared" si="19"/>
        <v xml:space="preserve">, cost_debt_fee = </v>
      </c>
      <c r="L278" t="str">
        <f t="shared" si="20"/>
        <v xml:space="preserve">        :param cost_debt_fee Debt closing fee (% of total debt amount):  [%]   Type: SSC_NUMBER    Constraint: MIN=0   Require: ?=1.5</v>
      </c>
      <c r="M278" s="2" t="s">
        <v>23</v>
      </c>
      <c r="N278" s="2" t="s">
        <v>388</v>
      </c>
      <c r="P278" s="2" t="s">
        <v>743</v>
      </c>
      <c r="R278" t="str">
        <f t="shared" si="21"/>
        <v xml:space="preserve">        self.ssc.data_set_number( self.data, b'cost_debt_fee', cost_debt_fee )</v>
      </c>
    </row>
    <row r="279" spans="1:18" ht="12.75" x14ac:dyDescent="0.2">
      <c r="A279" s="2" t="s">
        <v>15</v>
      </c>
      <c r="B279" s="2" t="s">
        <v>16</v>
      </c>
      <c r="C279" s="2" t="s">
        <v>744</v>
      </c>
      <c r="D279" s="2" t="s">
        <v>745</v>
      </c>
      <c r="E279" s="2" t="s">
        <v>127</v>
      </c>
      <c r="G279" s="2" t="s">
        <v>733</v>
      </c>
      <c r="H279" s="2" t="s">
        <v>746</v>
      </c>
      <c r="I279" s="2" t="s">
        <v>76</v>
      </c>
      <c r="K279" t="str">
        <f t="shared" si="19"/>
        <v xml:space="preserve">, cost_equity_closing = </v>
      </c>
      <c r="L279" t="str">
        <f t="shared" si="20"/>
        <v xml:space="preserve">        :param cost_equity_closing Equity closing cost:  [$]   Type: SSC_NUMBER    Constraint: MIN=0   Require: ?=100000</v>
      </c>
      <c r="M279" s="2" t="s">
        <v>23</v>
      </c>
      <c r="N279" s="2" t="s">
        <v>735</v>
      </c>
      <c r="P279" s="2" t="s">
        <v>745</v>
      </c>
      <c r="R279" t="str">
        <f t="shared" si="21"/>
        <v xml:space="preserve">        self.ssc.data_set_number( self.data, b'cost_equity_closing', cost_equity_closing )</v>
      </c>
    </row>
    <row r="280" spans="1:18" ht="12.75" x14ac:dyDescent="0.2">
      <c r="A280" s="2" t="s">
        <v>15</v>
      </c>
      <c r="B280" s="2" t="s">
        <v>16</v>
      </c>
      <c r="C280" s="2" t="s">
        <v>747</v>
      </c>
      <c r="D280" s="2" t="s">
        <v>748</v>
      </c>
      <c r="E280" s="2" t="s">
        <v>749</v>
      </c>
      <c r="G280" s="2" t="s">
        <v>733</v>
      </c>
      <c r="H280" s="2" t="s">
        <v>719</v>
      </c>
      <c r="I280" s="2" t="s">
        <v>76</v>
      </c>
      <c r="K280" t="str">
        <f t="shared" si="19"/>
        <v xml:space="preserve">, months_working_reserve = </v>
      </c>
      <c r="L280" t="str">
        <f t="shared" si="20"/>
        <v xml:space="preserve">        :param months_working_reserve Working capital reserve months of operating costs:  [months]   Type: SSC_NUMBER    Constraint: MIN=0   Require: ?=6</v>
      </c>
      <c r="M280" s="2" t="s">
        <v>23</v>
      </c>
      <c r="N280" s="2" t="s">
        <v>642</v>
      </c>
      <c r="P280" s="2" t="s">
        <v>750</v>
      </c>
      <c r="R280" t="str">
        <f t="shared" si="21"/>
        <v xml:space="preserve">        self.ssc.data_set_number( self.data, b'months_working_reserve', months_working_reserve )</v>
      </c>
    </row>
    <row r="281" spans="1:18" ht="12.75" x14ac:dyDescent="0.2">
      <c r="A281" s="2" t="s">
        <v>15</v>
      </c>
      <c r="B281" s="2" t="s">
        <v>16</v>
      </c>
      <c r="C281" s="2" t="s">
        <v>751</v>
      </c>
      <c r="D281" s="2" t="s">
        <v>752</v>
      </c>
      <c r="E281" s="2" t="s">
        <v>749</v>
      </c>
      <c r="G281" s="2" t="s">
        <v>733</v>
      </c>
      <c r="H281" s="2" t="s">
        <v>110</v>
      </c>
      <c r="I281" s="2" t="s">
        <v>76</v>
      </c>
      <c r="K281" t="str">
        <f t="shared" si="19"/>
        <v xml:space="preserve">, months_receivables_reserve = </v>
      </c>
      <c r="L281" t="str">
        <f t="shared" si="20"/>
        <v xml:space="preserve">        :param months_receivables_reserve Receivables reserve months of PPA revenue:  [months]   Type: SSC_NUMBER    Constraint: MIN=0   Require: ?=0</v>
      </c>
      <c r="M281" s="2" t="s">
        <v>23</v>
      </c>
      <c r="N281" s="2" t="s">
        <v>642</v>
      </c>
      <c r="P281" s="2" t="s">
        <v>753</v>
      </c>
      <c r="R281" t="str">
        <f t="shared" si="21"/>
        <v xml:space="preserve">        self.ssc.data_set_number( self.data, b'months_receivables_reserve', months_receivables_reserve )</v>
      </c>
    </row>
    <row r="282" spans="1:18" ht="12.75" x14ac:dyDescent="0.2">
      <c r="A282" s="2" t="s">
        <v>15</v>
      </c>
      <c r="B282" s="2" t="s">
        <v>16</v>
      </c>
      <c r="C282" s="2" t="s">
        <v>754</v>
      </c>
      <c r="E282" s="2" t="s">
        <v>127</v>
      </c>
      <c r="F282" s="2" t="s">
        <v>755</v>
      </c>
      <c r="G282" s="2" t="s">
        <v>733</v>
      </c>
      <c r="H282" s="2" t="s">
        <v>756</v>
      </c>
      <c r="I282" s="2" t="s">
        <v>76</v>
      </c>
      <c r="K282" t="str">
        <f t="shared" si="19"/>
        <v xml:space="preserve">, cost_other_financing = </v>
      </c>
      <c r="L282" t="str">
        <f t="shared" si="20"/>
        <v xml:space="preserve">        :param cost_other_financing :  [$]   Type: SSC_NUMBER    Constraint: MIN=0   Require: ?=150000</v>
      </c>
      <c r="M282" s="2" t="s">
        <v>23</v>
      </c>
      <c r="N282" s="2" t="s">
        <v>735</v>
      </c>
      <c r="P282" s="2" t="s">
        <v>755</v>
      </c>
      <c r="R282" t="str">
        <f t="shared" si="21"/>
        <v xml:space="preserve">        self.ssc.data_set_number( self.data, b'cost_other_financing', cost_other_financing )</v>
      </c>
    </row>
    <row r="283" spans="1:18" ht="12.75" x14ac:dyDescent="0.2">
      <c r="A283" s="2" t="s">
        <v>15</v>
      </c>
      <c r="B283" s="2" t="s">
        <v>16</v>
      </c>
      <c r="C283" s="2" t="s">
        <v>757</v>
      </c>
      <c r="D283" s="2" t="s">
        <v>758</v>
      </c>
      <c r="E283" s="2" t="s">
        <v>29</v>
      </c>
      <c r="G283" s="2" t="s">
        <v>759</v>
      </c>
      <c r="H283" s="2" t="s">
        <v>760</v>
      </c>
      <c r="I283" s="2" t="s">
        <v>46</v>
      </c>
      <c r="K283" t="str">
        <f t="shared" si="19"/>
        <v xml:space="preserve">, tax_investor_equity_percent = </v>
      </c>
      <c r="L283" t="str">
        <f t="shared" si="20"/>
        <v xml:space="preserve">        :param tax_investor_equity_percent Tax investor equity:  [%]   Type: SSC_NUMBER    Constraint: MIN=0,MAX=100   Require: ?=98</v>
      </c>
      <c r="M283" s="2" t="s">
        <v>23</v>
      </c>
      <c r="N283" s="2" t="s">
        <v>761</v>
      </c>
      <c r="O283" s="2" t="s">
        <v>762</v>
      </c>
      <c r="P283" s="2" t="s">
        <v>763</v>
      </c>
      <c r="R283" t="str">
        <f t="shared" si="21"/>
        <v xml:space="preserve">        self.ssc.data_set_number( self.data, b'tax_investor_equity_percent', tax_investor_equity_percent )</v>
      </c>
    </row>
    <row r="284" spans="1:18" ht="12.75" x14ac:dyDescent="0.2">
      <c r="A284" s="2" t="s">
        <v>15</v>
      </c>
      <c r="B284" s="2" t="s">
        <v>16</v>
      </c>
      <c r="C284" s="2" t="s">
        <v>764</v>
      </c>
      <c r="D284" s="2" t="s">
        <v>765</v>
      </c>
      <c r="E284" s="2" t="s">
        <v>29</v>
      </c>
      <c r="G284" s="2" t="s">
        <v>759</v>
      </c>
      <c r="H284" s="2" t="s">
        <v>760</v>
      </c>
      <c r="I284" s="2" t="s">
        <v>46</v>
      </c>
      <c r="K284" t="str">
        <f t="shared" si="19"/>
        <v xml:space="preserve">, tax_investor_preflip_cash_percent = </v>
      </c>
      <c r="L284" t="str">
        <f t="shared" si="20"/>
        <v xml:space="preserve">        :param tax_investor_preflip_cash_percent Tax investor pre-flip cash:  [%]   Type: SSC_NUMBER    Constraint: MIN=0,MAX=100   Require: ?=98</v>
      </c>
      <c r="M284" s="2" t="s">
        <v>23</v>
      </c>
      <c r="N284" s="2" t="s">
        <v>761</v>
      </c>
      <c r="O284" s="2" t="s">
        <v>766</v>
      </c>
      <c r="P284" s="2" t="s">
        <v>767</v>
      </c>
      <c r="R284" t="str">
        <f t="shared" si="21"/>
        <v xml:space="preserve">        self.ssc.data_set_number( self.data, b'tax_investor_preflip_cash_percent', tax_investor_preflip_cash_percent )</v>
      </c>
    </row>
    <row r="285" spans="1:18" ht="12.75" x14ac:dyDescent="0.2">
      <c r="A285" s="2" t="s">
        <v>15</v>
      </c>
      <c r="B285" s="2" t="s">
        <v>16</v>
      </c>
      <c r="C285" s="2" t="s">
        <v>768</v>
      </c>
      <c r="D285" s="2" t="s">
        <v>769</v>
      </c>
      <c r="E285" s="2" t="s">
        <v>29</v>
      </c>
      <c r="G285" s="2" t="s">
        <v>759</v>
      </c>
      <c r="H285" s="2" t="s">
        <v>659</v>
      </c>
      <c r="I285" s="2" t="s">
        <v>46</v>
      </c>
      <c r="K285" t="str">
        <f t="shared" si="19"/>
        <v xml:space="preserve">, tax_investor_postflip_cash_percent = </v>
      </c>
      <c r="L285" t="str">
        <f t="shared" si="20"/>
        <v xml:space="preserve">        :param tax_investor_postflip_cash_percent Tax investor post-flip cash:  [%]   Type: SSC_NUMBER    Constraint: MIN=0,MAX=100   Require: ?=15</v>
      </c>
      <c r="M285" s="2" t="s">
        <v>23</v>
      </c>
      <c r="N285" s="2" t="s">
        <v>761</v>
      </c>
      <c r="O285" s="2" t="s">
        <v>766</v>
      </c>
      <c r="P285" s="2" t="s">
        <v>770</v>
      </c>
      <c r="R285" t="str">
        <f t="shared" si="21"/>
        <v xml:space="preserve">        self.ssc.data_set_number( self.data, b'tax_investor_postflip_cash_percent', tax_investor_postflip_cash_percent )</v>
      </c>
    </row>
    <row r="286" spans="1:18" ht="12.75" x14ac:dyDescent="0.2">
      <c r="A286" s="2" t="s">
        <v>15</v>
      </c>
      <c r="B286" s="2" t="s">
        <v>16</v>
      </c>
      <c r="C286" s="2" t="s">
        <v>771</v>
      </c>
      <c r="D286" s="2" t="s">
        <v>772</v>
      </c>
      <c r="E286" s="2" t="s">
        <v>29</v>
      </c>
      <c r="G286" s="2" t="s">
        <v>759</v>
      </c>
      <c r="H286" s="2" t="s">
        <v>760</v>
      </c>
      <c r="I286" s="2" t="s">
        <v>46</v>
      </c>
      <c r="K286" t="str">
        <f t="shared" si="19"/>
        <v xml:space="preserve">, tax_investor_preflip_tax_percent = </v>
      </c>
      <c r="L286" t="str">
        <f t="shared" si="20"/>
        <v xml:space="preserve">        :param tax_investor_preflip_tax_percent Tax investor pre-flip tax benefit:  [%]   Type: SSC_NUMBER    Constraint: MIN=0,MAX=100   Require: ?=98</v>
      </c>
      <c r="M286" s="2" t="s">
        <v>23</v>
      </c>
      <c r="N286" s="2" t="s">
        <v>761</v>
      </c>
      <c r="O286" s="2" t="s">
        <v>773</v>
      </c>
      <c r="P286" s="2" t="s">
        <v>767</v>
      </c>
      <c r="R286" t="str">
        <f t="shared" si="21"/>
        <v xml:space="preserve">        self.ssc.data_set_number( self.data, b'tax_investor_preflip_tax_percent', tax_investor_preflip_tax_percent )</v>
      </c>
    </row>
    <row r="287" spans="1:18" ht="12.75" x14ac:dyDescent="0.2">
      <c r="A287" s="2" t="s">
        <v>15</v>
      </c>
      <c r="B287" s="2" t="s">
        <v>16</v>
      </c>
      <c r="C287" s="2" t="s">
        <v>774</v>
      </c>
      <c r="D287" s="2" t="s">
        <v>775</v>
      </c>
      <c r="E287" s="2" t="s">
        <v>29</v>
      </c>
      <c r="G287" s="2" t="s">
        <v>759</v>
      </c>
      <c r="H287" s="2" t="s">
        <v>659</v>
      </c>
      <c r="I287" s="2" t="s">
        <v>46</v>
      </c>
      <c r="K287" t="str">
        <f t="shared" si="19"/>
        <v xml:space="preserve">, tax_investor_postflip_tax_percent = </v>
      </c>
      <c r="L287" t="str">
        <f t="shared" si="20"/>
        <v xml:space="preserve">        :param tax_investor_postflip_tax_percent Tax investor post-flip tax benefit:  [%]   Type: SSC_NUMBER    Constraint: MIN=0,MAX=100   Require: ?=15</v>
      </c>
      <c r="M287" s="2" t="s">
        <v>23</v>
      </c>
      <c r="N287" s="2" t="s">
        <v>761</v>
      </c>
      <c r="O287" s="2" t="s">
        <v>773</v>
      </c>
      <c r="P287" s="2" t="s">
        <v>770</v>
      </c>
      <c r="R287" t="str">
        <f t="shared" si="21"/>
        <v xml:space="preserve">        self.ssc.data_set_number( self.data, b'tax_investor_postflip_tax_percent', tax_investor_postflip_tax_percent )</v>
      </c>
    </row>
    <row r="288" spans="1:18" ht="12.75" x14ac:dyDescent="0.2">
      <c r="A288" s="2" t="s">
        <v>15</v>
      </c>
      <c r="B288" s="2" t="s">
        <v>16</v>
      </c>
      <c r="C288" s="2" t="s">
        <v>776</v>
      </c>
      <c r="D288" s="2" t="s">
        <v>777</v>
      </c>
      <c r="E288" s="2" t="s">
        <v>29</v>
      </c>
      <c r="G288" s="2" t="s">
        <v>759</v>
      </c>
      <c r="H288" s="2" t="s">
        <v>778</v>
      </c>
      <c r="I288" s="2" t="s">
        <v>46</v>
      </c>
      <c r="K288" t="str">
        <f t="shared" si="19"/>
        <v xml:space="preserve">, flip_target_percent = </v>
      </c>
      <c r="L288" t="str">
        <f t="shared" si="20"/>
        <v xml:space="preserve">        :param flip_target_percent After-tax flip/return target:  [%]   Type: SSC_NUMBER    Constraint: MIN=0,MAX=100   Require: ?=11</v>
      </c>
      <c r="M288" s="2" t="s">
        <v>23</v>
      </c>
      <c r="N288" s="2" t="s">
        <v>681</v>
      </c>
      <c r="P288" s="2" t="s">
        <v>779</v>
      </c>
      <c r="R288" t="str">
        <f t="shared" si="21"/>
        <v xml:space="preserve">        self.ssc.data_set_number( self.data, b'flip_target_percent', flip_target_percent )</v>
      </c>
    </row>
    <row r="289" spans="1:18" ht="12.75" x14ac:dyDescent="0.2">
      <c r="A289" s="2" t="s">
        <v>15</v>
      </c>
      <c r="B289" s="2" t="s">
        <v>16</v>
      </c>
      <c r="C289" s="2" t="s">
        <v>780</v>
      </c>
      <c r="D289" s="2" t="s">
        <v>781</v>
      </c>
      <c r="G289" s="2" t="s">
        <v>759</v>
      </c>
      <c r="H289" s="2" t="s">
        <v>778</v>
      </c>
      <c r="I289" s="2" t="s">
        <v>782</v>
      </c>
      <c r="K289" t="str">
        <f t="shared" si="19"/>
        <v xml:space="preserve">, flip_target_year = </v>
      </c>
      <c r="L289" t="str">
        <f t="shared" si="20"/>
        <v xml:space="preserve">        :param flip_target_year Return target year:   Type: SSC_NUMBER    Constraint: MIN=1   Require: ?=11</v>
      </c>
      <c r="M289" s="2" t="s">
        <v>23</v>
      </c>
      <c r="N289" s="2" t="s">
        <v>681</v>
      </c>
      <c r="P289" s="2" t="s">
        <v>783</v>
      </c>
      <c r="R289" t="str">
        <f t="shared" si="21"/>
        <v xml:space="preserve">        self.ssc.data_set_number( self.data, b'flip_target_year', flip_target_year )</v>
      </c>
    </row>
    <row r="290" spans="1:18" ht="12.75" x14ac:dyDescent="0.2">
      <c r="A290" s="2" t="s">
        <v>15</v>
      </c>
      <c r="B290" s="2" t="s">
        <v>16</v>
      </c>
      <c r="C290" s="2" t="s">
        <v>784</v>
      </c>
      <c r="D290" s="2" t="s">
        <v>785</v>
      </c>
      <c r="E290" s="2" t="s">
        <v>29</v>
      </c>
      <c r="G290" s="2" t="s">
        <v>669</v>
      </c>
      <c r="H290" s="2" t="s">
        <v>786</v>
      </c>
      <c r="I290" s="2" t="s">
        <v>46</v>
      </c>
      <c r="K290" t="str">
        <f t="shared" si="19"/>
        <v xml:space="preserve">, depr_alloc_macrs_5_percent = </v>
      </c>
      <c r="L290" t="str">
        <f t="shared" si="20"/>
        <v xml:space="preserve">        :param depr_alloc_macrs_5_percent 5-yr MACRS depreciation federal and state allocation:  [%]   Type: SSC_NUMBER    Constraint: MIN=0,MAX=100   Require: ?=89</v>
      </c>
      <c r="M290" s="2" t="s">
        <v>669</v>
      </c>
      <c r="N290" s="2" t="s">
        <v>787</v>
      </c>
      <c r="P290" s="2" t="s">
        <v>788</v>
      </c>
      <c r="R290" t="str">
        <f t="shared" si="21"/>
        <v xml:space="preserve">        self.ssc.data_set_number( self.data, b'depr_alloc_macrs_5_percent', depr_alloc_macrs_5_percent )</v>
      </c>
    </row>
    <row r="291" spans="1:18" ht="12.75" x14ac:dyDescent="0.2">
      <c r="A291" s="2" t="s">
        <v>15</v>
      </c>
      <c r="B291" s="2" t="s">
        <v>16</v>
      </c>
      <c r="C291" s="2" t="s">
        <v>789</v>
      </c>
      <c r="D291" s="2" t="s">
        <v>790</v>
      </c>
      <c r="E291" s="2" t="s">
        <v>29</v>
      </c>
      <c r="G291" s="2" t="s">
        <v>669</v>
      </c>
      <c r="H291" s="2" t="s">
        <v>714</v>
      </c>
      <c r="I291" s="2" t="s">
        <v>46</v>
      </c>
      <c r="K291" t="str">
        <f t="shared" si="19"/>
        <v xml:space="preserve">, depr_alloc_macrs_15_percent = </v>
      </c>
      <c r="L291" t="str">
        <f t="shared" si="20"/>
        <v xml:space="preserve">        :param depr_alloc_macrs_15_percent 15-yr MACRS depreciation federal and state allocation:  [%]   Type: SSC_NUMBER    Constraint: MIN=0,MAX=100   Require: ?=1.5</v>
      </c>
      <c r="M291" s="2" t="s">
        <v>669</v>
      </c>
      <c r="N291" s="2" t="s">
        <v>787</v>
      </c>
      <c r="P291" s="2" t="s">
        <v>791</v>
      </c>
      <c r="R291" t="str">
        <f t="shared" si="21"/>
        <v xml:space="preserve">        self.ssc.data_set_number( self.data, b'depr_alloc_macrs_15_percent', depr_alloc_macrs_15_percent )</v>
      </c>
    </row>
    <row r="292" spans="1:18" ht="12.75" x14ac:dyDescent="0.2">
      <c r="A292" s="2" t="s">
        <v>15</v>
      </c>
      <c r="B292" s="2" t="s">
        <v>16</v>
      </c>
      <c r="C292" s="2" t="s">
        <v>792</v>
      </c>
      <c r="D292" s="2" t="s">
        <v>793</v>
      </c>
      <c r="E292" s="2" t="s">
        <v>29</v>
      </c>
      <c r="G292" s="2" t="s">
        <v>669</v>
      </c>
      <c r="H292" s="2" t="s">
        <v>110</v>
      </c>
      <c r="I292" s="2" t="s">
        <v>46</v>
      </c>
      <c r="K292" t="str">
        <f t="shared" si="19"/>
        <v xml:space="preserve">, depr_alloc_sl_5_percent = </v>
      </c>
      <c r="L292" t="str">
        <f t="shared" si="20"/>
        <v xml:space="preserve">        :param depr_alloc_sl_5_percent 5-yr straight line depreciation federal and state allocation:  [%]   Type: SSC_NUMBER    Constraint: MIN=0,MAX=100   Require: ?=0</v>
      </c>
      <c r="M292" s="2" t="s">
        <v>669</v>
      </c>
      <c r="N292" s="2" t="s">
        <v>787</v>
      </c>
      <c r="P292" s="2" t="s">
        <v>794</v>
      </c>
      <c r="R292" t="str">
        <f t="shared" si="21"/>
        <v xml:space="preserve">        self.ssc.data_set_number( self.data, b'depr_alloc_sl_5_percent', depr_alloc_sl_5_percent )</v>
      </c>
    </row>
    <row r="293" spans="1:18" ht="12.75" x14ac:dyDescent="0.2">
      <c r="A293" s="2" t="s">
        <v>15</v>
      </c>
      <c r="B293" s="2" t="s">
        <v>16</v>
      </c>
      <c r="C293" s="2" t="s">
        <v>795</v>
      </c>
      <c r="D293" s="2" t="s">
        <v>796</v>
      </c>
      <c r="E293" s="2" t="s">
        <v>29</v>
      </c>
      <c r="G293" s="2" t="s">
        <v>669</v>
      </c>
      <c r="H293" s="2" t="s">
        <v>734</v>
      </c>
      <c r="I293" s="2" t="s">
        <v>46</v>
      </c>
      <c r="K293" t="str">
        <f t="shared" si="19"/>
        <v xml:space="preserve">, depr_alloc_sl_15_percent = </v>
      </c>
      <c r="L293" t="str">
        <f t="shared" si="20"/>
        <v xml:space="preserve">        :param depr_alloc_sl_15_percent 15-yr straight line depreciation federal and state allocation:  [%]   Type: SSC_NUMBER    Constraint: MIN=0,MAX=100   Require: ?=3</v>
      </c>
      <c r="M293" s="2" t="s">
        <v>669</v>
      </c>
      <c r="N293" s="2" t="s">
        <v>787</v>
      </c>
      <c r="P293" s="2" t="s">
        <v>797</v>
      </c>
      <c r="R293" t="str">
        <f t="shared" si="21"/>
        <v xml:space="preserve">        self.ssc.data_set_number( self.data, b'depr_alloc_sl_15_percent', depr_alloc_sl_15_percent )</v>
      </c>
    </row>
    <row r="294" spans="1:18" ht="12.75" x14ac:dyDescent="0.2">
      <c r="A294" s="2" t="s">
        <v>15</v>
      </c>
      <c r="B294" s="2" t="s">
        <v>16</v>
      </c>
      <c r="C294" s="2" t="s">
        <v>798</v>
      </c>
      <c r="D294" s="2" t="s">
        <v>799</v>
      </c>
      <c r="E294" s="2" t="s">
        <v>29</v>
      </c>
      <c r="G294" s="2" t="s">
        <v>669</v>
      </c>
      <c r="H294" s="2" t="s">
        <v>734</v>
      </c>
      <c r="I294" s="2" t="s">
        <v>46</v>
      </c>
      <c r="K294" t="str">
        <f t="shared" si="19"/>
        <v xml:space="preserve">, depr_alloc_sl_20_percent = </v>
      </c>
      <c r="L294" t="str">
        <f t="shared" si="20"/>
        <v xml:space="preserve">        :param depr_alloc_sl_20_percent 20-yr straight line depreciation federal and state allocation:  [%]   Type: SSC_NUMBER    Constraint: MIN=0,MAX=100   Require: ?=3</v>
      </c>
      <c r="M294" s="2" t="s">
        <v>669</v>
      </c>
      <c r="N294" s="2" t="s">
        <v>787</v>
      </c>
      <c r="P294" s="2" t="s">
        <v>800</v>
      </c>
      <c r="R294" t="str">
        <f t="shared" si="21"/>
        <v xml:space="preserve">        self.ssc.data_set_number( self.data, b'depr_alloc_sl_20_percent', depr_alloc_sl_20_percent )</v>
      </c>
    </row>
    <row r="295" spans="1:18" ht="12.75" x14ac:dyDescent="0.2">
      <c r="A295" s="2" t="s">
        <v>15</v>
      </c>
      <c r="B295" s="2" t="s">
        <v>16</v>
      </c>
      <c r="C295" s="2" t="s">
        <v>801</v>
      </c>
      <c r="D295" s="2" t="s">
        <v>802</v>
      </c>
      <c r="E295" s="2" t="s">
        <v>29</v>
      </c>
      <c r="G295" s="2" t="s">
        <v>669</v>
      </c>
      <c r="H295" s="2" t="s">
        <v>803</v>
      </c>
      <c r="I295" s="2" t="s">
        <v>46</v>
      </c>
      <c r="K295" t="str">
        <f t="shared" si="19"/>
        <v xml:space="preserve">, depr_alloc_sl_39_percent = </v>
      </c>
      <c r="L295" t="str">
        <f t="shared" si="20"/>
        <v xml:space="preserve">        :param depr_alloc_sl_39_percent 39-yr straight line depreciation federal and state allocation:  [%]   Type: SSC_NUMBER    Constraint: MIN=0,MAX=100   Require: ?=0.5</v>
      </c>
      <c r="M295" s="2" t="s">
        <v>669</v>
      </c>
      <c r="N295" s="2" t="s">
        <v>787</v>
      </c>
      <c r="P295" s="2" t="s">
        <v>804</v>
      </c>
      <c r="R295" t="str">
        <f t="shared" si="21"/>
        <v xml:space="preserve">        self.ssc.data_set_number( self.data, b'depr_alloc_sl_39_percent', depr_alloc_sl_39_percent )</v>
      </c>
    </row>
    <row r="296" spans="1:18" ht="12.75" x14ac:dyDescent="0.2">
      <c r="A296" s="2" t="s">
        <v>15</v>
      </c>
      <c r="B296" s="2" t="s">
        <v>16</v>
      </c>
      <c r="C296" s="2" t="s">
        <v>805</v>
      </c>
      <c r="D296" s="2" t="s">
        <v>806</v>
      </c>
      <c r="E296" s="2" t="s">
        <v>29</v>
      </c>
      <c r="G296" s="2" t="s">
        <v>669</v>
      </c>
      <c r="H296" s="2" t="s">
        <v>110</v>
      </c>
      <c r="I296" s="2" t="s">
        <v>46</v>
      </c>
      <c r="K296" t="str">
        <f t="shared" si="19"/>
        <v xml:space="preserve">, depr_alloc_custom_percent = </v>
      </c>
      <c r="L296" t="str">
        <f t="shared" si="20"/>
        <v xml:space="preserve">        :param depr_alloc_custom_percent Custom depreciation federal and state allocation:  [%]   Type: SSC_NUMBER    Constraint: MIN=0,MAX=100   Require: ?=0</v>
      </c>
      <c r="M296" s="2" t="s">
        <v>669</v>
      </c>
      <c r="N296" s="2" t="s">
        <v>787</v>
      </c>
      <c r="P296" s="2" t="s">
        <v>807</v>
      </c>
      <c r="R296" t="str">
        <f t="shared" si="21"/>
        <v xml:space="preserve">        self.ssc.data_set_number( self.data, b'depr_alloc_custom_percent', depr_alloc_custom_percent )</v>
      </c>
    </row>
    <row r="297" spans="1:18" ht="12.75" x14ac:dyDescent="0.2">
      <c r="A297" s="2" t="s">
        <v>15</v>
      </c>
      <c r="B297" s="2" t="s">
        <v>26</v>
      </c>
      <c r="C297" s="2" t="s">
        <v>808</v>
      </c>
      <c r="D297" s="2" t="s">
        <v>809</v>
      </c>
      <c r="E297" s="2" t="s">
        <v>29</v>
      </c>
      <c r="G297" s="2" t="s">
        <v>669</v>
      </c>
      <c r="H297" s="2" t="s">
        <v>30</v>
      </c>
      <c r="K297" t="str">
        <f t="shared" si="19"/>
        <v xml:space="preserve">, </v>
      </c>
      <c r="L297" t="str">
        <f t="shared" si="20"/>
        <v xml:space="preserve">        :param depr_custom_schedule Custom depreciation schedule:  [%]   Type: SSC_ARRAY   Require: *</v>
      </c>
      <c r="M297" s="2" t="s">
        <v>669</v>
      </c>
      <c r="N297" s="2" t="s">
        <v>807</v>
      </c>
      <c r="Q297" s="2" t="s">
        <v>810</v>
      </c>
      <c r="R297" t="str">
        <f>CONCATENATE("        self.ssc.data_set_array( self.data, b'",C297,"', ",C297," );")</f>
        <v xml:space="preserve">        self.ssc.data_set_array( self.data, b'depr_custom_schedule', depr_custom_schedule );</v>
      </c>
    </row>
    <row r="298" spans="1:18" ht="12.75" x14ac:dyDescent="0.2">
      <c r="A298" s="2" t="s">
        <v>15</v>
      </c>
      <c r="B298" s="2" t="s">
        <v>16</v>
      </c>
      <c r="C298" s="2" t="s">
        <v>811</v>
      </c>
      <c r="D298" s="2" t="s">
        <v>812</v>
      </c>
      <c r="E298" s="2" t="s">
        <v>29</v>
      </c>
      <c r="G298" s="2" t="s">
        <v>669</v>
      </c>
      <c r="H298" s="2" t="s">
        <v>110</v>
      </c>
      <c r="I298" s="2" t="s">
        <v>46</v>
      </c>
      <c r="K298" t="str">
        <f t="shared" si="19"/>
        <v xml:space="preserve">, depr_bonus_sta = </v>
      </c>
      <c r="L298" t="str">
        <f t="shared" si="20"/>
        <v xml:space="preserve">        :param depr_bonus_sta State bonus depreciation:  [%]   Type: SSC_NUMBER    Constraint: MIN=0,MAX=100   Require: ?=0</v>
      </c>
      <c r="M298" s="2" t="s">
        <v>669</v>
      </c>
      <c r="N298" s="2" t="s">
        <v>813</v>
      </c>
      <c r="O298" s="2" t="s">
        <v>140</v>
      </c>
      <c r="P298" s="2" t="s">
        <v>814</v>
      </c>
      <c r="R298" t="str">
        <f t="shared" ref="R298:R331" si="22">CONCATENATE("        self.ssc.data_set_number( self.data, b'",C298,"', ",C298," )")</f>
        <v xml:space="preserve">        self.ssc.data_set_number( self.data, b'depr_bonus_sta', depr_bonus_sta )</v>
      </c>
    </row>
    <row r="299" spans="1:18" ht="12.75" x14ac:dyDescent="0.2">
      <c r="A299" s="2" t="s">
        <v>15</v>
      </c>
      <c r="B299" s="2" t="s">
        <v>16</v>
      </c>
      <c r="C299" s="2" t="s">
        <v>815</v>
      </c>
      <c r="D299" s="2" t="s">
        <v>816</v>
      </c>
      <c r="E299" s="2" t="s">
        <v>135</v>
      </c>
      <c r="G299" s="2" t="s">
        <v>669</v>
      </c>
      <c r="H299" s="2" t="s">
        <v>136</v>
      </c>
      <c r="I299" s="2" t="s">
        <v>137</v>
      </c>
      <c r="K299" t="str">
        <f t="shared" si="19"/>
        <v xml:space="preserve">, depr_bonus_sta_macrs_5 = </v>
      </c>
      <c r="L299" t="str">
        <f t="shared" si="20"/>
        <v xml:space="preserve">        :param depr_bonus_sta_macrs_5 State bonus depreciation 5-yr MACRS:  [0/1]   Type: SSC_NUMBER    Constraint: BOOLEAN   Require: ?=1</v>
      </c>
      <c r="M299" s="2" t="s">
        <v>669</v>
      </c>
      <c r="N299" s="2" t="s">
        <v>813</v>
      </c>
      <c r="O299" s="2" t="s">
        <v>140</v>
      </c>
      <c r="P299" s="2" t="s">
        <v>788</v>
      </c>
      <c r="R299" t="str">
        <f t="shared" si="22"/>
        <v xml:space="preserve">        self.ssc.data_set_number( self.data, b'depr_bonus_sta_macrs_5', depr_bonus_sta_macrs_5 )</v>
      </c>
    </row>
    <row r="300" spans="1:18" ht="12.75" x14ac:dyDescent="0.2">
      <c r="A300" s="2" t="s">
        <v>15</v>
      </c>
      <c r="B300" s="2" t="s">
        <v>16</v>
      </c>
      <c r="C300" s="2" t="s">
        <v>817</v>
      </c>
      <c r="D300" s="2" t="s">
        <v>818</v>
      </c>
      <c r="E300" s="2" t="s">
        <v>135</v>
      </c>
      <c r="G300" s="2" t="s">
        <v>669</v>
      </c>
      <c r="H300" s="2" t="s">
        <v>110</v>
      </c>
      <c r="I300" s="2" t="s">
        <v>137</v>
      </c>
      <c r="K300" t="str">
        <f t="shared" si="19"/>
        <v xml:space="preserve">, depr_bonus_sta_macrs_15 = </v>
      </c>
      <c r="L300" t="str">
        <f t="shared" si="20"/>
        <v xml:space="preserve">        :param depr_bonus_sta_macrs_15 State bonus depreciation 15-yr MACRS:  [0/1]   Type: SSC_NUMBER    Constraint: BOOLEAN   Require: ?=0</v>
      </c>
      <c r="M300" s="2" t="s">
        <v>669</v>
      </c>
      <c r="N300" s="2" t="s">
        <v>813</v>
      </c>
      <c r="O300" s="2" t="s">
        <v>140</v>
      </c>
      <c r="P300" s="2" t="s">
        <v>791</v>
      </c>
      <c r="R300" t="str">
        <f t="shared" si="22"/>
        <v xml:space="preserve">        self.ssc.data_set_number( self.data, b'depr_bonus_sta_macrs_15', depr_bonus_sta_macrs_15 )</v>
      </c>
    </row>
    <row r="301" spans="1:18" ht="12.75" x14ac:dyDescent="0.2">
      <c r="A301" s="2" t="s">
        <v>15</v>
      </c>
      <c r="B301" s="2" t="s">
        <v>16</v>
      </c>
      <c r="C301" s="2" t="s">
        <v>819</v>
      </c>
      <c r="D301" s="2" t="s">
        <v>820</v>
      </c>
      <c r="E301" s="2" t="s">
        <v>135</v>
      </c>
      <c r="G301" s="2" t="s">
        <v>669</v>
      </c>
      <c r="H301" s="2" t="s">
        <v>110</v>
      </c>
      <c r="I301" s="2" t="s">
        <v>137</v>
      </c>
      <c r="K301" t="str">
        <f t="shared" si="19"/>
        <v xml:space="preserve">, depr_bonus_sta_sl_5 = </v>
      </c>
      <c r="L301" t="str">
        <f t="shared" si="20"/>
        <v xml:space="preserve">        :param depr_bonus_sta_sl_5 State bonus depreciation 5-yr straight line:  [0/1]   Type: SSC_NUMBER    Constraint: BOOLEAN   Require: ?=0</v>
      </c>
      <c r="M301" s="2" t="s">
        <v>669</v>
      </c>
      <c r="N301" s="2" t="s">
        <v>813</v>
      </c>
      <c r="O301" s="2" t="s">
        <v>140</v>
      </c>
      <c r="P301" s="2" t="s">
        <v>794</v>
      </c>
      <c r="R301" t="str">
        <f t="shared" si="22"/>
        <v xml:space="preserve">        self.ssc.data_set_number( self.data, b'depr_bonus_sta_sl_5', depr_bonus_sta_sl_5 )</v>
      </c>
    </row>
    <row r="302" spans="1:18" ht="12.75" x14ac:dyDescent="0.2">
      <c r="A302" s="2" t="s">
        <v>15</v>
      </c>
      <c r="B302" s="2" t="s">
        <v>16</v>
      </c>
      <c r="C302" s="2" t="s">
        <v>821</v>
      </c>
      <c r="D302" s="2" t="s">
        <v>822</v>
      </c>
      <c r="E302" s="2" t="s">
        <v>135</v>
      </c>
      <c r="G302" s="2" t="s">
        <v>669</v>
      </c>
      <c r="H302" s="2" t="s">
        <v>110</v>
      </c>
      <c r="I302" s="2" t="s">
        <v>137</v>
      </c>
      <c r="K302" t="str">
        <f t="shared" si="19"/>
        <v xml:space="preserve">, depr_bonus_sta_sl_15 = </v>
      </c>
      <c r="L302" t="str">
        <f t="shared" si="20"/>
        <v xml:space="preserve">        :param depr_bonus_sta_sl_15 State bonus depreciation 15-yr straight line:  [0/1]   Type: SSC_NUMBER    Constraint: BOOLEAN   Require: ?=0</v>
      </c>
      <c r="M302" s="2" t="s">
        <v>669</v>
      </c>
      <c r="N302" s="2" t="s">
        <v>813</v>
      </c>
      <c r="O302" s="2" t="s">
        <v>140</v>
      </c>
      <c r="P302" s="2" t="s">
        <v>797</v>
      </c>
      <c r="R302" t="str">
        <f t="shared" si="22"/>
        <v xml:space="preserve">        self.ssc.data_set_number( self.data, b'depr_bonus_sta_sl_15', depr_bonus_sta_sl_15 )</v>
      </c>
    </row>
    <row r="303" spans="1:18" ht="12.75" x14ac:dyDescent="0.2">
      <c r="A303" s="2" t="s">
        <v>15</v>
      </c>
      <c r="B303" s="2" t="s">
        <v>16</v>
      </c>
      <c r="C303" s="2" t="s">
        <v>823</v>
      </c>
      <c r="D303" s="2" t="s">
        <v>824</v>
      </c>
      <c r="E303" s="2" t="s">
        <v>135</v>
      </c>
      <c r="G303" s="2" t="s">
        <v>669</v>
      </c>
      <c r="H303" s="2" t="s">
        <v>110</v>
      </c>
      <c r="I303" s="2" t="s">
        <v>137</v>
      </c>
      <c r="K303" t="str">
        <f t="shared" si="19"/>
        <v xml:space="preserve">, depr_bonus_sta_sl_20 = </v>
      </c>
      <c r="L303" t="str">
        <f t="shared" si="20"/>
        <v xml:space="preserve">        :param depr_bonus_sta_sl_20 State bonus depreciation 20-yr straight line:  [0/1]   Type: SSC_NUMBER    Constraint: BOOLEAN   Require: ?=0</v>
      </c>
      <c r="M303" s="2" t="s">
        <v>669</v>
      </c>
      <c r="N303" s="2" t="s">
        <v>813</v>
      </c>
      <c r="O303" s="2" t="s">
        <v>140</v>
      </c>
      <c r="P303" s="2" t="s">
        <v>800</v>
      </c>
      <c r="R303" t="str">
        <f t="shared" si="22"/>
        <v xml:space="preserve">        self.ssc.data_set_number( self.data, b'depr_bonus_sta_sl_20', depr_bonus_sta_sl_20 )</v>
      </c>
    </row>
    <row r="304" spans="1:18" ht="12.75" x14ac:dyDescent="0.2">
      <c r="A304" s="2" t="s">
        <v>15</v>
      </c>
      <c r="B304" s="2" t="s">
        <v>16</v>
      </c>
      <c r="C304" s="2" t="s">
        <v>825</v>
      </c>
      <c r="D304" s="2" t="s">
        <v>826</v>
      </c>
      <c r="E304" s="2" t="s">
        <v>135</v>
      </c>
      <c r="G304" s="2" t="s">
        <v>669</v>
      </c>
      <c r="H304" s="2" t="s">
        <v>110</v>
      </c>
      <c r="I304" s="2" t="s">
        <v>137</v>
      </c>
      <c r="K304" t="str">
        <f t="shared" si="19"/>
        <v xml:space="preserve">, depr_bonus_sta_sl_39 = </v>
      </c>
      <c r="L304" t="str">
        <f t="shared" si="20"/>
        <v xml:space="preserve">        :param depr_bonus_sta_sl_39 State bonus depreciation 39-yr straight line:  [0/1]   Type: SSC_NUMBER    Constraint: BOOLEAN   Require: ?=0</v>
      </c>
      <c r="M304" s="2" t="s">
        <v>669</v>
      </c>
      <c r="N304" s="2" t="s">
        <v>813</v>
      </c>
      <c r="O304" s="2" t="s">
        <v>140</v>
      </c>
      <c r="P304" s="2" t="s">
        <v>804</v>
      </c>
      <c r="R304" t="str">
        <f t="shared" si="22"/>
        <v xml:space="preserve">        self.ssc.data_set_number( self.data, b'depr_bonus_sta_sl_39', depr_bonus_sta_sl_39 )</v>
      </c>
    </row>
    <row r="305" spans="1:18" ht="12.75" x14ac:dyDescent="0.2">
      <c r="A305" s="2" t="s">
        <v>15</v>
      </c>
      <c r="B305" s="2" t="s">
        <v>16</v>
      </c>
      <c r="C305" s="2" t="s">
        <v>827</v>
      </c>
      <c r="D305" s="2" t="s">
        <v>828</v>
      </c>
      <c r="E305" s="2" t="s">
        <v>135</v>
      </c>
      <c r="G305" s="2" t="s">
        <v>669</v>
      </c>
      <c r="H305" s="2" t="s">
        <v>110</v>
      </c>
      <c r="I305" s="2" t="s">
        <v>137</v>
      </c>
      <c r="K305" t="str">
        <f t="shared" si="19"/>
        <v xml:space="preserve">, depr_bonus_sta_custom = </v>
      </c>
      <c r="L305" t="str">
        <f t="shared" si="20"/>
        <v xml:space="preserve">        :param depr_bonus_sta_custom State bonus depreciation custom:  [0/1]   Type: SSC_NUMBER    Constraint: BOOLEAN   Require: ?=0</v>
      </c>
      <c r="M305" s="2" t="s">
        <v>669</v>
      </c>
      <c r="N305" s="2" t="s">
        <v>813</v>
      </c>
      <c r="O305" s="2" t="s">
        <v>140</v>
      </c>
      <c r="P305" s="2" t="s">
        <v>807</v>
      </c>
      <c r="R305" t="str">
        <f t="shared" si="22"/>
        <v xml:space="preserve">        self.ssc.data_set_number( self.data, b'depr_bonus_sta_custom', depr_bonus_sta_custom )</v>
      </c>
    </row>
    <row r="306" spans="1:18" ht="12.75" x14ac:dyDescent="0.2">
      <c r="A306" s="2" t="s">
        <v>15</v>
      </c>
      <c r="B306" s="2" t="s">
        <v>16</v>
      </c>
      <c r="C306" s="2" t="s">
        <v>829</v>
      </c>
      <c r="D306" s="2" t="s">
        <v>830</v>
      </c>
      <c r="E306" s="2" t="s">
        <v>29</v>
      </c>
      <c r="G306" s="2" t="s">
        <v>669</v>
      </c>
      <c r="H306" s="2" t="s">
        <v>110</v>
      </c>
      <c r="I306" s="2" t="s">
        <v>46</v>
      </c>
      <c r="K306" t="str">
        <f t="shared" si="19"/>
        <v xml:space="preserve">, depr_bonus_fed = </v>
      </c>
      <c r="L306" t="str">
        <f t="shared" si="20"/>
        <v xml:space="preserve">        :param depr_bonus_fed Federal bonus depreciation:  [%]   Type: SSC_NUMBER    Constraint: MIN=0,MAX=100   Require: ?=0</v>
      </c>
      <c r="M306" s="2" t="s">
        <v>669</v>
      </c>
      <c r="N306" s="2" t="s">
        <v>813</v>
      </c>
      <c r="O306" s="2" t="s">
        <v>131</v>
      </c>
      <c r="P306" s="2" t="s">
        <v>814</v>
      </c>
      <c r="R306" t="str">
        <f t="shared" si="22"/>
        <v xml:space="preserve">        self.ssc.data_set_number( self.data, b'depr_bonus_fed', depr_bonus_fed )</v>
      </c>
    </row>
    <row r="307" spans="1:18" ht="12.75" x14ac:dyDescent="0.2">
      <c r="A307" s="2" t="s">
        <v>15</v>
      </c>
      <c r="B307" s="2" t="s">
        <v>16</v>
      </c>
      <c r="C307" s="2" t="s">
        <v>831</v>
      </c>
      <c r="D307" s="2" t="s">
        <v>832</v>
      </c>
      <c r="E307" s="2" t="s">
        <v>135</v>
      </c>
      <c r="G307" s="2" t="s">
        <v>669</v>
      </c>
      <c r="H307" s="2" t="s">
        <v>136</v>
      </c>
      <c r="I307" s="2" t="s">
        <v>137</v>
      </c>
      <c r="K307" t="str">
        <f t="shared" si="19"/>
        <v xml:space="preserve">, depr_bonus_fed_macrs_5 = </v>
      </c>
      <c r="L307" t="str">
        <f t="shared" si="20"/>
        <v xml:space="preserve">        :param depr_bonus_fed_macrs_5 Federal bonus depreciation 5-yr MACRS:  [0/1]   Type: SSC_NUMBER    Constraint: BOOLEAN   Require: ?=1</v>
      </c>
      <c r="M307" s="2" t="s">
        <v>669</v>
      </c>
      <c r="N307" s="2" t="s">
        <v>813</v>
      </c>
      <c r="O307" s="2" t="s">
        <v>131</v>
      </c>
      <c r="P307" s="2" t="s">
        <v>788</v>
      </c>
      <c r="R307" t="str">
        <f t="shared" si="22"/>
        <v xml:space="preserve">        self.ssc.data_set_number( self.data, b'depr_bonus_fed_macrs_5', depr_bonus_fed_macrs_5 )</v>
      </c>
    </row>
    <row r="308" spans="1:18" ht="12.75" x14ac:dyDescent="0.2">
      <c r="A308" s="2" t="s">
        <v>15</v>
      </c>
      <c r="B308" s="2" t="s">
        <v>16</v>
      </c>
      <c r="C308" s="2" t="s">
        <v>833</v>
      </c>
      <c r="D308" s="2" t="s">
        <v>834</v>
      </c>
      <c r="E308" s="2" t="s">
        <v>135</v>
      </c>
      <c r="G308" s="2" t="s">
        <v>669</v>
      </c>
      <c r="H308" s="2" t="s">
        <v>110</v>
      </c>
      <c r="I308" s="2" t="s">
        <v>137</v>
      </c>
      <c r="K308" t="str">
        <f t="shared" si="19"/>
        <v xml:space="preserve">, depr_bonus_fed_macrs_15 = </v>
      </c>
      <c r="L308" t="str">
        <f t="shared" si="20"/>
        <v xml:space="preserve">        :param depr_bonus_fed_macrs_15 Federal bonus depreciation 15-yr MACRS:  [0/1]   Type: SSC_NUMBER    Constraint: BOOLEAN   Require: ?=0</v>
      </c>
      <c r="M308" s="2" t="s">
        <v>669</v>
      </c>
      <c r="N308" s="2" t="s">
        <v>813</v>
      </c>
      <c r="O308" s="2" t="s">
        <v>131</v>
      </c>
      <c r="P308" s="2" t="s">
        <v>791</v>
      </c>
      <c r="R308" t="str">
        <f t="shared" si="22"/>
        <v xml:space="preserve">        self.ssc.data_set_number( self.data, b'depr_bonus_fed_macrs_15', depr_bonus_fed_macrs_15 )</v>
      </c>
    </row>
    <row r="309" spans="1:18" ht="12.75" x14ac:dyDescent="0.2">
      <c r="A309" s="2" t="s">
        <v>15</v>
      </c>
      <c r="B309" s="2" t="s">
        <v>16</v>
      </c>
      <c r="C309" s="2" t="s">
        <v>835</v>
      </c>
      <c r="D309" s="2" t="s">
        <v>836</v>
      </c>
      <c r="E309" s="2" t="s">
        <v>135</v>
      </c>
      <c r="G309" s="2" t="s">
        <v>669</v>
      </c>
      <c r="H309" s="2" t="s">
        <v>110</v>
      </c>
      <c r="I309" s="2" t="s">
        <v>137</v>
      </c>
      <c r="K309" t="str">
        <f t="shared" si="19"/>
        <v xml:space="preserve">, depr_bonus_fed_sl_5 = </v>
      </c>
      <c r="L309" t="str">
        <f t="shared" si="20"/>
        <v xml:space="preserve">        :param depr_bonus_fed_sl_5 Federal bonus depreciation 5-yr straight line:  [0/1]   Type: SSC_NUMBER    Constraint: BOOLEAN   Require: ?=0</v>
      </c>
      <c r="M309" s="2" t="s">
        <v>669</v>
      </c>
      <c r="N309" s="2" t="s">
        <v>813</v>
      </c>
      <c r="O309" s="2" t="s">
        <v>131</v>
      </c>
      <c r="P309" s="2" t="s">
        <v>794</v>
      </c>
      <c r="R309" t="str">
        <f t="shared" si="22"/>
        <v xml:space="preserve">        self.ssc.data_set_number( self.data, b'depr_bonus_fed_sl_5', depr_bonus_fed_sl_5 )</v>
      </c>
    </row>
    <row r="310" spans="1:18" ht="12.75" x14ac:dyDescent="0.2">
      <c r="A310" s="2" t="s">
        <v>15</v>
      </c>
      <c r="B310" s="2" t="s">
        <v>16</v>
      </c>
      <c r="C310" s="2" t="s">
        <v>837</v>
      </c>
      <c r="D310" s="2" t="s">
        <v>838</v>
      </c>
      <c r="E310" s="2" t="s">
        <v>135</v>
      </c>
      <c r="G310" s="2" t="s">
        <v>669</v>
      </c>
      <c r="H310" s="2" t="s">
        <v>110</v>
      </c>
      <c r="I310" s="2" t="s">
        <v>137</v>
      </c>
      <c r="K310" t="str">
        <f t="shared" si="19"/>
        <v xml:space="preserve">, depr_bonus_fed_sl_15 = </v>
      </c>
      <c r="L310" t="str">
        <f t="shared" si="20"/>
        <v xml:space="preserve">        :param depr_bonus_fed_sl_15 Federal bonus depreciation 15-yr straight line:  [0/1]   Type: SSC_NUMBER    Constraint: BOOLEAN   Require: ?=0</v>
      </c>
      <c r="M310" s="2" t="s">
        <v>669</v>
      </c>
      <c r="N310" s="2" t="s">
        <v>813</v>
      </c>
      <c r="O310" s="2" t="s">
        <v>131</v>
      </c>
      <c r="P310" s="2" t="s">
        <v>797</v>
      </c>
      <c r="R310" t="str">
        <f t="shared" si="22"/>
        <v xml:space="preserve">        self.ssc.data_set_number( self.data, b'depr_bonus_fed_sl_15', depr_bonus_fed_sl_15 )</v>
      </c>
    </row>
    <row r="311" spans="1:18" ht="12.75" x14ac:dyDescent="0.2">
      <c r="A311" s="2" t="s">
        <v>15</v>
      </c>
      <c r="B311" s="2" t="s">
        <v>16</v>
      </c>
      <c r="C311" s="2" t="s">
        <v>839</v>
      </c>
      <c r="D311" s="2" t="s">
        <v>840</v>
      </c>
      <c r="E311" s="2" t="s">
        <v>135</v>
      </c>
      <c r="G311" s="2" t="s">
        <v>669</v>
      </c>
      <c r="H311" s="2" t="s">
        <v>110</v>
      </c>
      <c r="I311" s="2" t="s">
        <v>137</v>
      </c>
      <c r="K311" t="str">
        <f t="shared" si="19"/>
        <v xml:space="preserve">, depr_bonus_fed_sl_20 = </v>
      </c>
      <c r="L311" t="str">
        <f t="shared" si="20"/>
        <v xml:space="preserve">        :param depr_bonus_fed_sl_20 Federal bonus depreciation 20-yr straight line:  [0/1]   Type: SSC_NUMBER    Constraint: BOOLEAN   Require: ?=0</v>
      </c>
      <c r="M311" s="2" t="s">
        <v>669</v>
      </c>
      <c r="N311" s="2" t="s">
        <v>813</v>
      </c>
      <c r="O311" s="2" t="s">
        <v>131</v>
      </c>
      <c r="P311" s="2" t="s">
        <v>800</v>
      </c>
      <c r="R311" t="str">
        <f t="shared" si="22"/>
        <v xml:space="preserve">        self.ssc.data_set_number( self.data, b'depr_bonus_fed_sl_20', depr_bonus_fed_sl_20 )</v>
      </c>
    </row>
    <row r="312" spans="1:18" ht="12.75" x14ac:dyDescent="0.2">
      <c r="A312" s="2" t="s">
        <v>15</v>
      </c>
      <c r="B312" s="2" t="s">
        <v>16</v>
      </c>
      <c r="C312" s="2" t="s">
        <v>841</v>
      </c>
      <c r="D312" s="2" t="s">
        <v>842</v>
      </c>
      <c r="E312" s="2" t="s">
        <v>135</v>
      </c>
      <c r="G312" s="2" t="s">
        <v>669</v>
      </c>
      <c r="H312" s="2" t="s">
        <v>110</v>
      </c>
      <c r="I312" s="2" t="s">
        <v>137</v>
      </c>
      <c r="K312" t="str">
        <f t="shared" si="19"/>
        <v xml:space="preserve">, depr_bonus_fed_sl_39 = </v>
      </c>
      <c r="L312" t="str">
        <f t="shared" si="20"/>
        <v xml:space="preserve">        :param depr_bonus_fed_sl_39 Federal bonus depreciation 39-yr straight line:  [0/1]   Type: SSC_NUMBER    Constraint: BOOLEAN   Require: ?=0</v>
      </c>
      <c r="M312" s="2" t="s">
        <v>669</v>
      </c>
      <c r="N312" s="2" t="s">
        <v>813</v>
      </c>
      <c r="O312" s="2" t="s">
        <v>131</v>
      </c>
      <c r="P312" s="2" t="s">
        <v>804</v>
      </c>
      <c r="R312" t="str">
        <f t="shared" si="22"/>
        <v xml:space="preserve">        self.ssc.data_set_number( self.data, b'depr_bonus_fed_sl_39', depr_bonus_fed_sl_39 )</v>
      </c>
    </row>
    <row r="313" spans="1:18" ht="12.75" x14ac:dyDescent="0.2">
      <c r="A313" s="2" t="s">
        <v>15</v>
      </c>
      <c r="B313" s="2" t="s">
        <v>16</v>
      </c>
      <c r="C313" s="2" t="s">
        <v>843</v>
      </c>
      <c r="D313" s="2" t="s">
        <v>844</v>
      </c>
      <c r="E313" s="2" t="s">
        <v>135</v>
      </c>
      <c r="G313" s="2" t="s">
        <v>669</v>
      </c>
      <c r="H313" s="2" t="s">
        <v>110</v>
      </c>
      <c r="I313" s="2" t="s">
        <v>137</v>
      </c>
      <c r="K313" t="str">
        <f t="shared" si="19"/>
        <v xml:space="preserve">, depr_bonus_fed_custom = </v>
      </c>
      <c r="L313" t="str">
        <f t="shared" si="20"/>
        <v xml:space="preserve">        :param depr_bonus_fed_custom Federal bonus depreciation custom:  [0/1]   Type: SSC_NUMBER    Constraint: BOOLEAN   Require: ?=0</v>
      </c>
      <c r="M313" s="2" t="s">
        <v>669</v>
      </c>
      <c r="N313" s="2" t="s">
        <v>813</v>
      </c>
      <c r="O313" s="2" t="s">
        <v>131</v>
      </c>
      <c r="P313" s="2" t="s">
        <v>807</v>
      </c>
      <c r="R313" t="str">
        <f t="shared" si="22"/>
        <v xml:space="preserve">        self.ssc.data_set_number( self.data, b'depr_bonus_fed_custom', depr_bonus_fed_custom )</v>
      </c>
    </row>
    <row r="314" spans="1:18" ht="12.75" x14ac:dyDescent="0.2">
      <c r="A314" s="2" t="s">
        <v>15</v>
      </c>
      <c r="B314" s="2" t="s">
        <v>16</v>
      </c>
      <c r="C314" s="2" t="s">
        <v>845</v>
      </c>
      <c r="D314" s="2" t="s">
        <v>846</v>
      </c>
      <c r="E314" s="2" t="s">
        <v>135</v>
      </c>
      <c r="G314" s="2" t="s">
        <v>669</v>
      </c>
      <c r="H314" s="2" t="s">
        <v>136</v>
      </c>
      <c r="I314" s="2" t="s">
        <v>137</v>
      </c>
      <c r="K314" t="str">
        <f t="shared" si="19"/>
        <v xml:space="preserve">, depr_itc_sta_macrs_5 = </v>
      </c>
      <c r="L314" t="str">
        <f t="shared" si="20"/>
        <v xml:space="preserve">        :param depr_itc_sta_macrs_5 State itc depreciation 5-yr MACRS:  [0/1]   Type: SSC_NUMBER    Constraint: BOOLEAN   Require: ?=1</v>
      </c>
      <c r="M314" s="2" t="s">
        <v>669</v>
      </c>
      <c r="N314" s="2" t="s">
        <v>847</v>
      </c>
      <c r="O314" s="2" t="s">
        <v>140</v>
      </c>
      <c r="P314" s="2" t="s">
        <v>788</v>
      </c>
      <c r="R314" t="str">
        <f t="shared" si="22"/>
        <v xml:space="preserve">        self.ssc.data_set_number( self.data, b'depr_itc_sta_macrs_5', depr_itc_sta_macrs_5 )</v>
      </c>
    </row>
    <row r="315" spans="1:18" ht="12.75" x14ac:dyDescent="0.2">
      <c r="A315" s="2" t="s">
        <v>15</v>
      </c>
      <c r="B315" s="2" t="s">
        <v>16</v>
      </c>
      <c r="C315" s="2" t="s">
        <v>848</v>
      </c>
      <c r="D315" s="2" t="s">
        <v>849</v>
      </c>
      <c r="E315" s="2" t="s">
        <v>135</v>
      </c>
      <c r="G315" s="2" t="s">
        <v>669</v>
      </c>
      <c r="H315" s="2" t="s">
        <v>110</v>
      </c>
      <c r="I315" s="2" t="s">
        <v>137</v>
      </c>
      <c r="K315" t="str">
        <f t="shared" si="19"/>
        <v xml:space="preserve">, depr_itc_sta_macrs_15 = </v>
      </c>
      <c r="L315" t="str">
        <f t="shared" si="20"/>
        <v xml:space="preserve">        :param depr_itc_sta_macrs_15 State itc depreciation 15-yr MACRS:  [0/1]   Type: SSC_NUMBER    Constraint: BOOLEAN   Require: ?=0</v>
      </c>
      <c r="M315" s="2" t="s">
        <v>669</v>
      </c>
      <c r="N315" s="2" t="s">
        <v>847</v>
      </c>
      <c r="O315" s="2" t="s">
        <v>140</v>
      </c>
      <c r="P315" s="2" t="s">
        <v>791</v>
      </c>
      <c r="R315" t="str">
        <f t="shared" si="22"/>
        <v xml:space="preserve">        self.ssc.data_set_number( self.data, b'depr_itc_sta_macrs_15', depr_itc_sta_macrs_15 )</v>
      </c>
    </row>
    <row r="316" spans="1:18" ht="12.75" x14ac:dyDescent="0.2">
      <c r="A316" s="2" t="s">
        <v>15</v>
      </c>
      <c r="B316" s="2" t="s">
        <v>16</v>
      </c>
      <c r="C316" s="2" t="s">
        <v>850</v>
      </c>
      <c r="D316" s="2" t="s">
        <v>851</v>
      </c>
      <c r="E316" s="2" t="s">
        <v>135</v>
      </c>
      <c r="G316" s="2" t="s">
        <v>669</v>
      </c>
      <c r="H316" s="2" t="s">
        <v>110</v>
      </c>
      <c r="I316" s="2" t="s">
        <v>137</v>
      </c>
      <c r="K316" t="str">
        <f t="shared" si="19"/>
        <v xml:space="preserve">, depr_itc_sta_sl_5 = </v>
      </c>
      <c r="L316" t="str">
        <f t="shared" si="20"/>
        <v xml:space="preserve">        :param depr_itc_sta_sl_5 State itc depreciation 5-yr straight line:  [0/1]   Type: SSC_NUMBER    Constraint: BOOLEAN   Require: ?=0</v>
      </c>
      <c r="M316" s="2" t="s">
        <v>669</v>
      </c>
      <c r="N316" s="2" t="s">
        <v>847</v>
      </c>
      <c r="O316" s="2" t="s">
        <v>140</v>
      </c>
      <c r="P316" s="2" t="s">
        <v>794</v>
      </c>
      <c r="R316" t="str">
        <f t="shared" si="22"/>
        <v xml:space="preserve">        self.ssc.data_set_number( self.data, b'depr_itc_sta_sl_5', depr_itc_sta_sl_5 )</v>
      </c>
    </row>
    <row r="317" spans="1:18" ht="12.75" x14ac:dyDescent="0.2">
      <c r="A317" s="2" t="s">
        <v>15</v>
      </c>
      <c r="B317" s="2" t="s">
        <v>16</v>
      </c>
      <c r="C317" s="2" t="s">
        <v>852</v>
      </c>
      <c r="D317" s="2" t="s">
        <v>853</v>
      </c>
      <c r="E317" s="2" t="s">
        <v>135</v>
      </c>
      <c r="G317" s="2" t="s">
        <v>669</v>
      </c>
      <c r="H317" s="2" t="s">
        <v>110</v>
      </c>
      <c r="I317" s="2" t="s">
        <v>137</v>
      </c>
      <c r="K317" t="str">
        <f t="shared" si="19"/>
        <v xml:space="preserve">, depr_itc_sta_sl_15 = </v>
      </c>
      <c r="L317" t="str">
        <f t="shared" si="20"/>
        <v xml:space="preserve">        :param depr_itc_sta_sl_15 State itc depreciation 15-yr straight line:  [0/1]   Type: SSC_NUMBER    Constraint: BOOLEAN   Require: ?=0</v>
      </c>
      <c r="M317" s="2" t="s">
        <v>669</v>
      </c>
      <c r="N317" s="2" t="s">
        <v>847</v>
      </c>
      <c r="O317" s="2" t="s">
        <v>140</v>
      </c>
      <c r="P317" s="2" t="s">
        <v>797</v>
      </c>
      <c r="R317" t="str">
        <f t="shared" si="22"/>
        <v xml:space="preserve">        self.ssc.data_set_number( self.data, b'depr_itc_sta_sl_15', depr_itc_sta_sl_15 )</v>
      </c>
    </row>
    <row r="318" spans="1:18" ht="12.75" x14ac:dyDescent="0.2">
      <c r="A318" s="2" t="s">
        <v>15</v>
      </c>
      <c r="B318" s="2" t="s">
        <v>16</v>
      </c>
      <c r="C318" s="2" t="s">
        <v>854</v>
      </c>
      <c r="D318" s="2" t="s">
        <v>855</v>
      </c>
      <c r="E318" s="2" t="s">
        <v>135</v>
      </c>
      <c r="G318" s="2" t="s">
        <v>669</v>
      </c>
      <c r="H318" s="2" t="s">
        <v>110</v>
      </c>
      <c r="I318" s="2" t="s">
        <v>137</v>
      </c>
      <c r="K318" t="str">
        <f t="shared" si="19"/>
        <v xml:space="preserve">, depr_itc_sta_sl_20 = </v>
      </c>
      <c r="L318" t="str">
        <f t="shared" si="20"/>
        <v xml:space="preserve">        :param depr_itc_sta_sl_20 State itc depreciation 20-yr straight line:  [0/1]   Type: SSC_NUMBER    Constraint: BOOLEAN   Require: ?=0</v>
      </c>
      <c r="M318" s="2" t="s">
        <v>669</v>
      </c>
      <c r="N318" s="2" t="s">
        <v>847</v>
      </c>
      <c r="O318" s="2" t="s">
        <v>140</v>
      </c>
      <c r="P318" s="2" t="s">
        <v>800</v>
      </c>
      <c r="R318" t="str">
        <f t="shared" si="22"/>
        <v xml:space="preserve">        self.ssc.data_set_number( self.data, b'depr_itc_sta_sl_20', depr_itc_sta_sl_20 )</v>
      </c>
    </row>
    <row r="319" spans="1:18" ht="12.75" x14ac:dyDescent="0.2">
      <c r="A319" s="2" t="s">
        <v>15</v>
      </c>
      <c r="B319" s="2" t="s">
        <v>16</v>
      </c>
      <c r="C319" s="2" t="s">
        <v>856</v>
      </c>
      <c r="D319" s="2" t="s">
        <v>857</v>
      </c>
      <c r="E319" s="2" t="s">
        <v>135</v>
      </c>
      <c r="G319" s="2" t="s">
        <v>669</v>
      </c>
      <c r="H319" s="2" t="s">
        <v>110</v>
      </c>
      <c r="I319" s="2" t="s">
        <v>137</v>
      </c>
      <c r="K319" t="str">
        <f t="shared" si="19"/>
        <v xml:space="preserve">, depr_itc_sta_sl_39 = </v>
      </c>
      <c r="L319" t="str">
        <f t="shared" si="20"/>
        <v xml:space="preserve">        :param depr_itc_sta_sl_39 State itc depreciation 39-yr straight line:  [0/1]   Type: SSC_NUMBER    Constraint: BOOLEAN   Require: ?=0</v>
      </c>
      <c r="M319" s="2" t="s">
        <v>669</v>
      </c>
      <c r="N319" s="2" t="s">
        <v>847</v>
      </c>
      <c r="O319" s="2" t="s">
        <v>140</v>
      </c>
      <c r="P319" s="2" t="s">
        <v>804</v>
      </c>
      <c r="R319" t="str">
        <f t="shared" si="22"/>
        <v xml:space="preserve">        self.ssc.data_set_number( self.data, b'depr_itc_sta_sl_39', depr_itc_sta_sl_39 )</v>
      </c>
    </row>
    <row r="320" spans="1:18" ht="12.75" x14ac:dyDescent="0.2">
      <c r="A320" s="2" t="s">
        <v>15</v>
      </c>
      <c r="B320" s="2" t="s">
        <v>16</v>
      </c>
      <c r="C320" s="2" t="s">
        <v>858</v>
      </c>
      <c r="D320" s="2" t="s">
        <v>859</v>
      </c>
      <c r="E320" s="2" t="s">
        <v>135</v>
      </c>
      <c r="G320" s="2" t="s">
        <v>669</v>
      </c>
      <c r="H320" s="2" t="s">
        <v>110</v>
      </c>
      <c r="I320" s="2" t="s">
        <v>137</v>
      </c>
      <c r="K320" t="str">
        <f t="shared" si="19"/>
        <v xml:space="preserve">, depr_itc_sta_custom = </v>
      </c>
      <c r="L320" t="str">
        <f t="shared" si="20"/>
        <v xml:space="preserve">        :param depr_itc_sta_custom State itc depreciation custom:  [0/1]   Type: SSC_NUMBER    Constraint: BOOLEAN   Require: ?=0</v>
      </c>
      <c r="M320" s="2" t="s">
        <v>669</v>
      </c>
      <c r="N320" s="2" t="s">
        <v>847</v>
      </c>
      <c r="O320" s="2" t="s">
        <v>140</v>
      </c>
      <c r="P320" s="2" t="s">
        <v>807</v>
      </c>
      <c r="R320" t="str">
        <f t="shared" si="22"/>
        <v xml:space="preserve">        self.ssc.data_set_number( self.data, b'depr_itc_sta_custom', depr_itc_sta_custom )</v>
      </c>
    </row>
    <row r="321" spans="1:18" ht="12.75" x14ac:dyDescent="0.2">
      <c r="A321" s="2" t="s">
        <v>15</v>
      </c>
      <c r="B321" s="2" t="s">
        <v>16</v>
      </c>
      <c r="C321" s="2" t="s">
        <v>860</v>
      </c>
      <c r="D321" s="2" t="s">
        <v>861</v>
      </c>
      <c r="E321" s="2" t="s">
        <v>135</v>
      </c>
      <c r="G321" s="2" t="s">
        <v>669</v>
      </c>
      <c r="H321" s="2" t="s">
        <v>136</v>
      </c>
      <c r="I321" s="2" t="s">
        <v>137</v>
      </c>
      <c r="K321" t="str">
        <f t="shared" si="19"/>
        <v xml:space="preserve">, depr_itc_fed_macrs_5 = </v>
      </c>
      <c r="L321" t="str">
        <f t="shared" si="20"/>
        <v xml:space="preserve">        :param depr_itc_fed_macrs_5 Federal itc depreciation 5-yr MACRS:  [0/1]   Type: SSC_NUMBER    Constraint: BOOLEAN   Require: ?=1</v>
      </c>
      <c r="M321" s="2" t="s">
        <v>669</v>
      </c>
      <c r="N321" s="2" t="s">
        <v>847</v>
      </c>
      <c r="O321" s="2" t="s">
        <v>131</v>
      </c>
      <c r="P321" s="2" t="s">
        <v>788</v>
      </c>
      <c r="R321" t="str">
        <f t="shared" si="22"/>
        <v xml:space="preserve">        self.ssc.data_set_number( self.data, b'depr_itc_fed_macrs_5', depr_itc_fed_macrs_5 )</v>
      </c>
    </row>
    <row r="322" spans="1:18" ht="12.75" x14ac:dyDescent="0.2">
      <c r="A322" s="2" t="s">
        <v>15</v>
      </c>
      <c r="B322" s="2" t="s">
        <v>16</v>
      </c>
      <c r="C322" s="2" t="s">
        <v>862</v>
      </c>
      <c r="D322" s="2" t="s">
        <v>863</v>
      </c>
      <c r="E322" s="2" t="s">
        <v>135</v>
      </c>
      <c r="G322" s="2" t="s">
        <v>669</v>
      </c>
      <c r="H322" s="2" t="s">
        <v>110</v>
      </c>
      <c r="I322" s="2" t="s">
        <v>137</v>
      </c>
      <c r="K322" t="str">
        <f t="shared" si="19"/>
        <v xml:space="preserve">, depr_itc_fed_macrs_15 = </v>
      </c>
      <c r="L322" t="str">
        <f t="shared" si="20"/>
        <v xml:space="preserve">        :param depr_itc_fed_macrs_15 Federal itc depreciation 15-yr MACRS:  [0/1]   Type: SSC_NUMBER    Constraint: BOOLEAN   Require: ?=0</v>
      </c>
      <c r="M322" s="2" t="s">
        <v>669</v>
      </c>
      <c r="N322" s="2" t="s">
        <v>847</v>
      </c>
      <c r="O322" s="2" t="s">
        <v>131</v>
      </c>
      <c r="P322" s="2" t="s">
        <v>791</v>
      </c>
      <c r="R322" t="str">
        <f t="shared" si="22"/>
        <v xml:space="preserve">        self.ssc.data_set_number( self.data, b'depr_itc_fed_macrs_15', depr_itc_fed_macrs_15 )</v>
      </c>
    </row>
    <row r="323" spans="1:18" ht="12.75" x14ac:dyDescent="0.2">
      <c r="A323" s="2" t="s">
        <v>15</v>
      </c>
      <c r="B323" s="2" t="s">
        <v>16</v>
      </c>
      <c r="C323" s="2" t="s">
        <v>864</v>
      </c>
      <c r="D323" s="2" t="s">
        <v>865</v>
      </c>
      <c r="E323" s="2" t="s">
        <v>135</v>
      </c>
      <c r="G323" s="2" t="s">
        <v>669</v>
      </c>
      <c r="H323" s="2" t="s">
        <v>110</v>
      </c>
      <c r="I323" s="2" t="s">
        <v>137</v>
      </c>
      <c r="K323" t="str">
        <f t="shared" si="19"/>
        <v xml:space="preserve">, depr_itc_fed_sl_5 = </v>
      </c>
      <c r="L323" t="str">
        <f t="shared" si="20"/>
        <v xml:space="preserve">        :param depr_itc_fed_sl_5 Federal itc depreciation 5-yr straight line:  [0/1]   Type: SSC_NUMBER    Constraint: BOOLEAN   Require: ?=0</v>
      </c>
      <c r="M323" s="2" t="s">
        <v>669</v>
      </c>
      <c r="N323" s="2" t="s">
        <v>847</v>
      </c>
      <c r="O323" s="2" t="s">
        <v>131</v>
      </c>
      <c r="P323" s="2" t="s">
        <v>794</v>
      </c>
      <c r="R323" t="str">
        <f t="shared" si="22"/>
        <v xml:space="preserve">        self.ssc.data_set_number( self.data, b'depr_itc_fed_sl_5', depr_itc_fed_sl_5 )</v>
      </c>
    </row>
    <row r="324" spans="1:18" ht="12.75" x14ac:dyDescent="0.2">
      <c r="A324" s="2" t="s">
        <v>15</v>
      </c>
      <c r="B324" s="2" t="s">
        <v>16</v>
      </c>
      <c r="C324" s="2" t="s">
        <v>866</v>
      </c>
      <c r="D324" s="2" t="s">
        <v>867</v>
      </c>
      <c r="E324" s="2" t="s">
        <v>135</v>
      </c>
      <c r="G324" s="2" t="s">
        <v>669</v>
      </c>
      <c r="H324" s="2" t="s">
        <v>110</v>
      </c>
      <c r="I324" s="2" t="s">
        <v>137</v>
      </c>
      <c r="K324" t="str">
        <f t="shared" si="19"/>
        <v xml:space="preserve">, depr_itc_fed_sl_15 = </v>
      </c>
      <c r="L324" t="str">
        <f t="shared" si="20"/>
        <v xml:space="preserve">        :param depr_itc_fed_sl_15 Federal itc depreciation 15-yr straight line:  [0/1]   Type: SSC_NUMBER    Constraint: BOOLEAN   Require: ?=0</v>
      </c>
      <c r="M324" s="2" t="s">
        <v>669</v>
      </c>
      <c r="N324" s="2" t="s">
        <v>847</v>
      </c>
      <c r="O324" s="2" t="s">
        <v>131</v>
      </c>
      <c r="P324" s="2" t="s">
        <v>797</v>
      </c>
      <c r="R324" t="str">
        <f t="shared" si="22"/>
        <v xml:space="preserve">        self.ssc.data_set_number( self.data, b'depr_itc_fed_sl_15', depr_itc_fed_sl_15 )</v>
      </c>
    </row>
    <row r="325" spans="1:18" ht="12.75" x14ac:dyDescent="0.2">
      <c r="A325" s="2" t="s">
        <v>15</v>
      </c>
      <c r="B325" s="2" t="s">
        <v>16</v>
      </c>
      <c r="C325" s="2" t="s">
        <v>868</v>
      </c>
      <c r="D325" s="2" t="s">
        <v>869</v>
      </c>
      <c r="E325" s="2" t="s">
        <v>135</v>
      </c>
      <c r="G325" s="2" t="s">
        <v>669</v>
      </c>
      <c r="H325" s="2" t="s">
        <v>110</v>
      </c>
      <c r="I325" s="2" t="s">
        <v>137</v>
      </c>
      <c r="K325" t="str">
        <f t="shared" si="19"/>
        <v xml:space="preserve">, depr_itc_fed_sl_20 = </v>
      </c>
      <c r="L325" t="str">
        <f t="shared" si="20"/>
        <v xml:space="preserve">        :param depr_itc_fed_sl_20 Federal itc depreciation 20-yr straight line:  [0/1]   Type: SSC_NUMBER    Constraint: BOOLEAN   Require: ?=0</v>
      </c>
      <c r="M325" s="2" t="s">
        <v>669</v>
      </c>
      <c r="N325" s="2" t="s">
        <v>847</v>
      </c>
      <c r="O325" s="2" t="s">
        <v>131</v>
      </c>
      <c r="P325" s="2" t="s">
        <v>800</v>
      </c>
      <c r="R325" t="str">
        <f t="shared" si="22"/>
        <v xml:space="preserve">        self.ssc.data_set_number( self.data, b'depr_itc_fed_sl_20', depr_itc_fed_sl_20 )</v>
      </c>
    </row>
    <row r="326" spans="1:18" ht="12.75" x14ac:dyDescent="0.2">
      <c r="A326" s="2" t="s">
        <v>15</v>
      </c>
      <c r="B326" s="2" t="s">
        <v>16</v>
      </c>
      <c r="C326" s="2" t="s">
        <v>870</v>
      </c>
      <c r="D326" s="2" t="s">
        <v>871</v>
      </c>
      <c r="E326" s="2" t="s">
        <v>135</v>
      </c>
      <c r="G326" s="2" t="s">
        <v>669</v>
      </c>
      <c r="H326" s="2" t="s">
        <v>110</v>
      </c>
      <c r="I326" s="2" t="s">
        <v>137</v>
      </c>
      <c r="K326" t="str">
        <f t="shared" si="19"/>
        <v xml:space="preserve">, depr_itc_fed_sl_39 = </v>
      </c>
      <c r="L326" t="str">
        <f t="shared" si="20"/>
        <v xml:space="preserve">        :param depr_itc_fed_sl_39 Federal itc depreciation 39-yr straight line:  [0/1]   Type: SSC_NUMBER    Constraint: BOOLEAN   Require: ?=0</v>
      </c>
      <c r="M326" s="2" t="s">
        <v>669</v>
      </c>
      <c r="N326" s="2" t="s">
        <v>847</v>
      </c>
      <c r="O326" s="2" t="s">
        <v>131</v>
      </c>
      <c r="P326" s="2" t="s">
        <v>804</v>
      </c>
      <c r="R326" t="str">
        <f t="shared" si="22"/>
        <v xml:space="preserve">        self.ssc.data_set_number( self.data, b'depr_itc_fed_sl_39', depr_itc_fed_sl_39 )</v>
      </c>
    </row>
    <row r="327" spans="1:18" ht="12.75" x14ac:dyDescent="0.2">
      <c r="A327" s="2" t="s">
        <v>15</v>
      </c>
      <c r="B327" s="2" t="s">
        <v>16</v>
      </c>
      <c r="C327" s="2" t="s">
        <v>872</v>
      </c>
      <c r="D327" s="2" t="s">
        <v>873</v>
      </c>
      <c r="E327" s="2" t="s">
        <v>135</v>
      </c>
      <c r="G327" s="2" t="s">
        <v>669</v>
      </c>
      <c r="H327" s="2" t="s">
        <v>110</v>
      </c>
      <c r="I327" s="2" t="s">
        <v>137</v>
      </c>
      <c r="K327" t="str">
        <f t="shared" si="19"/>
        <v xml:space="preserve">, depr_itc_fed_custom = </v>
      </c>
      <c r="L327" t="str">
        <f t="shared" si="20"/>
        <v xml:space="preserve">        :param depr_itc_fed_custom Federal itc depreciation custom:  [0/1]   Type: SSC_NUMBER    Constraint: BOOLEAN   Require: ?=0</v>
      </c>
      <c r="M327" s="2" t="s">
        <v>669</v>
      </c>
      <c r="N327" s="2" t="s">
        <v>847</v>
      </c>
      <c r="O327" s="2" t="s">
        <v>131</v>
      </c>
      <c r="P327" s="2" t="s">
        <v>807</v>
      </c>
      <c r="R327" t="str">
        <f t="shared" si="22"/>
        <v xml:space="preserve">        self.ssc.data_set_number( self.data, b'depr_itc_fed_custom', depr_itc_fed_custom )</v>
      </c>
    </row>
    <row r="328" spans="1:18" ht="12.75" x14ac:dyDescent="0.2">
      <c r="A328" s="2" t="s">
        <v>15</v>
      </c>
      <c r="B328" s="2" t="s">
        <v>16</v>
      </c>
      <c r="C328" s="2" t="s">
        <v>874</v>
      </c>
      <c r="D328" s="2" t="s">
        <v>875</v>
      </c>
      <c r="E328" s="2" t="s">
        <v>135</v>
      </c>
      <c r="G328" s="2" t="s">
        <v>876</v>
      </c>
      <c r="H328" s="2" t="s">
        <v>110</v>
      </c>
      <c r="I328" s="2" t="s">
        <v>137</v>
      </c>
      <c r="K328" t="str">
        <f t="shared" si="19"/>
        <v xml:space="preserve">, pbi_fed_for_ds = </v>
      </c>
      <c r="L328" t="str">
        <f t="shared" si="20"/>
        <v xml:space="preserve">        :param pbi_fed_for_ds Federal PBI available for debt service:  [0/1]   Type: SSC_NUMBER    Constraint: BOOLEAN   Require: ?=0</v>
      </c>
      <c r="M328" s="2" t="s">
        <v>129</v>
      </c>
      <c r="N328" s="2" t="s">
        <v>336</v>
      </c>
      <c r="O328" s="2" t="s">
        <v>877</v>
      </c>
      <c r="P328" s="2" t="s">
        <v>131</v>
      </c>
      <c r="R328" t="str">
        <f t="shared" si="22"/>
        <v xml:space="preserve">        self.ssc.data_set_number( self.data, b'pbi_fed_for_ds', pbi_fed_for_ds )</v>
      </c>
    </row>
    <row r="329" spans="1:18" ht="12.75" x14ac:dyDescent="0.2">
      <c r="A329" s="2" t="s">
        <v>15</v>
      </c>
      <c r="B329" s="2" t="s">
        <v>16</v>
      </c>
      <c r="C329" s="2" t="s">
        <v>878</v>
      </c>
      <c r="D329" s="2" t="s">
        <v>879</v>
      </c>
      <c r="E329" s="2" t="s">
        <v>135</v>
      </c>
      <c r="G329" s="2" t="s">
        <v>876</v>
      </c>
      <c r="H329" s="2" t="s">
        <v>110</v>
      </c>
      <c r="I329" s="2" t="s">
        <v>137</v>
      </c>
      <c r="K329" t="str">
        <f t="shared" si="19"/>
        <v xml:space="preserve">, pbi_sta_for_ds = </v>
      </c>
      <c r="L329" t="str">
        <f t="shared" si="20"/>
        <v xml:space="preserve">        :param pbi_sta_for_ds State PBI available for debt service:  [0/1]   Type: SSC_NUMBER    Constraint: BOOLEAN   Require: ?=0</v>
      </c>
      <c r="M329" s="2" t="s">
        <v>129</v>
      </c>
      <c r="N329" s="2" t="s">
        <v>336</v>
      </c>
      <c r="O329" s="2" t="s">
        <v>877</v>
      </c>
      <c r="P329" s="2" t="s">
        <v>140</v>
      </c>
      <c r="R329" t="str">
        <f t="shared" si="22"/>
        <v xml:space="preserve">        self.ssc.data_set_number( self.data, b'pbi_sta_for_ds', pbi_sta_for_ds )</v>
      </c>
    </row>
    <row r="330" spans="1:18" ht="12.75" x14ac:dyDescent="0.2">
      <c r="A330" s="2" t="s">
        <v>15</v>
      </c>
      <c r="B330" s="2" t="s">
        <v>16</v>
      </c>
      <c r="C330" s="2" t="s">
        <v>880</v>
      </c>
      <c r="D330" s="2" t="s">
        <v>881</v>
      </c>
      <c r="E330" s="2" t="s">
        <v>135</v>
      </c>
      <c r="G330" s="2" t="s">
        <v>876</v>
      </c>
      <c r="H330" s="2" t="s">
        <v>110</v>
      </c>
      <c r="I330" s="2" t="s">
        <v>137</v>
      </c>
      <c r="K330" t="str">
        <f t="shared" si="19"/>
        <v xml:space="preserve">, pbi_uti_for_ds = </v>
      </c>
      <c r="L330" t="str">
        <f t="shared" si="20"/>
        <v xml:space="preserve">        :param pbi_uti_for_ds Utility PBI available for debt service:  [0/1]   Type: SSC_NUMBER    Constraint: BOOLEAN   Require: ?=0</v>
      </c>
      <c r="M330" s="2" t="s">
        <v>129</v>
      </c>
      <c r="N330" s="2" t="s">
        <v>336</v>
      </c>
      <c r="O330" s="2" t="s">
        <v>877</v>
      </c>
      <c r="P330" s="2" t="s">
        <v>213</v>
      </c>
      <c r="R330" t="str">
        <f t="shared" si="22"/>
        <v xml:space="preserve">        self.ssc.data_set_number( self.data, b'pbi_uti_for_ds', pbi_uti_for_ds )</v>
      </c>
    </row>
    <row r="331" spans="1:18" ht="12.75" x14ac:dyDescent="0.2">
      <c r="A331" s="2" t="s">
        <v>15</v>
      </c>
      <c r="B331" s="2" t="s">
        <v>16</v>
      </c>
      <c r="C331" s="2" t="s">
        <v>882</v>
      </c>
      <c r="D331" s="2" t="s">
        <v>883</v>
      </c>
      <c r="E331" s="2" t="s">
        <v>135</v>
      </c>
      <c r="G331" s="2" t="s">
        <v>876</v>
      </c>
      <c r="H331" s="2" t="s">
        <v>110</v>
      </c>
      <c r="I331" s="2" t="s">
        <v>137</v>
      </c>
      <c r="K331" t="str">
        <f t="shared" si="19"/>
        <v xml:space="preserve">, pbi_oth_for_ds = </v>
      </c>
      <c r="L331" t="str">
        <f t="shared" si="20"/>
        <v xml:space="preserve">        :param pbi_oth_for_ds Other PBI available for debt service:  [0/1]   Type: SSC_NUMBER    Constraint: BOOLEAN   Require: ?=0</v>
      </c>
      <c r="M331" s="2" t="s">
        <v>129</v>
      </c>
      <c r="N331" s="2" t="s">
        <v>336</v>
      </c>
      <c r="O331" s="2" t="s">
        <v>877</v>
      </c>
      <c r="P331" s="2" t="s">
        <v>224</v>
      </c>
      <c r="R331" t="str">
        <f t="shared" si="22"/>
        <v xml:space="preserve">        self.ssc.data_set_number( self.data, b'pbi_oth_for_ds', pbi_oth_for_ds )</v>
      </c>
    </row>
    <row r="332" spans="1:18" ht="12.75" hidden="1" x14ac:dyDescent="0.2">
      <c r="A332" s="2" t="s">
        <v>35</v>
      </c>
      <c r="B332" s="2" t="s">
        <v>16</v>
      </c>
      <c r="C332" s="2" t="s">
        <v>884</v>
      </c>
      <c r="D332" s="2" t="s">
        <v>885</v>
      </c>
      <c r="E332" s="2" t="s">
        <v>127</v>
      </c>
      <c r="G332" s="2" t="s">
        <v>886</v>
      </c>
      <c r="H332" s="2" t="s">
        <v>110</v>
      </c>
      <c r="K332" t="str">
        <f t="shared" ref="K332:K602" si="23">CONCATENATE(", ",IF(B332="SSC_NUMBER",C332,""))</f>
        <v>, cost_debt_upfront</v>
      </c>
      <c r="L332" t="str">
        <f t="shared" ref="L332:L602" si="24">CONCATENATE(":param ",C332," ",D332,": ",IF(E332&lt;&gt;"",CONCATENATE(" [",E332,"] "),""),"  Type: ",B332,IF(I332&lt;&gt;"",CONCATENATE("    Constraint: ",I332),""),IF(H332&lt;&gt;"",CONCATENATE("   Require: ",H332)))</f>
        <v>:param cost_debt_upfront Debt up-front fee:  [$]   Type: SSC_NUMBER   Require: ?=0</v>
      </c>
    </row>
    <row r="333" spans="1:18" ht="12.75" hidden="1" x14ac:dyDescent="0.2">
      <c r="A333" s="2" t="s">
        <v>35</v>
      </c>
      <c r="B333" s="2" t="s">
        <v>16</v>
      </c>
      <c r="C333" s="2" t="s">
        <v>887</v>
      </c>
      <c r="D333" s="2" t="s">
        <v>888</v>
      </c>
      <c r="E333" s="2" t="s">
        <v>127</v>
      </c>
      <c r="G333" s="2" t="s">
        <v>886</v>
      </c>
      <c r="H333" s="2" t="s">
        <v>30</v>
      </c>
      <c r="K333" t="str">
        <f t="shared" si="23"/>
        <v>, cost_financing</v>
      </c>
      <c r="L333" t="str">
        <f t="shared" si="24"/>
        <v>:param cost_financing Financing Cost:  [$]   Type: SSC_NUMBER   Require: *</v>
      </c>
    </row>
    <row r="334" spans="1:18" ht="12.75" hidden="1" x14ac:dyDescent="0.2">
      <c r="A334" s="2" t="s">
        <v>35</v>
      </c>
      <c r="B334" s="2" t="s">
        <v>16</v>
      </c>
      <c r="C334" s="2" t="s">
        <v>889</v>
      </c>
      <c r="D334" s="2" t="s">
        <v>639</v>
      </c>
      <c r="E334" s="2" t="s">
        <v>127</v>
      </c>
      <c r="G334" s="2" t="s">
        <v>886</v>
      </c>
      <c r="H334" s="2" t="s">
        <v>30</v>
      </c>
      <c r="K334" t="str">
        <f t="shared" si="23"/>
        <v>, cost_prefinancing</v>
      </c>
      <c r="L334" t="str">
        <f t="shared" si="24"/>
        <v>:param cost_prefinancing Total installed cost:  [$]   Type: SSC_NUMBER   Require: *</v>
      </c>
    </row>
    <row r="335" spans="1:18" ht="12.75" hidden="1" x14ac:dyDescent="0.2">
      <c r="A335" s="2" t="s">
        <v>35</v>
      </c>
      <c r="B335" s="2" t="s">
        <v>16</v>
      </c>
      <c r="C335" s="2" t="s">
        <v>890</v>
      </c>
      <c r="D335" s="2" t="s">
        <v>891</v>
      </c>
      <c r="G335" s="2" t="s">
        <v>886</v>
      </c>
      <c r="H335" s="2" t="s">
        <v>30</v>
      </c>
      <c r="K335" t="str">
        <f t="shared" si="23"/>
        <v>, cost_installed</v>
      </c>
      <c r="L335" t="str">
        <f t="shared" si="24"/>
        <v>:param cost_installed Net capital cost:   Type: SSC_NUMBER   Require: *</v>
      </c>
    </row>
    <row r="336" spans="1:18" ht="12.75" hidden="1" x14ac:dyDescent="0.2">
      <c r="A336" s="2" t="s">
        <v>35</v>
      </c>
      <c r="B336" s="2" t="s">
        <v>16</v>
      </c>
      <c r="C336" s="2" t="s">
        <v>892</v>
      </c>
      <c r="D336" s="2" t="s">
        <v>893</v>
      </c>
      <c r="E336" s="2" t="s">
        <v>646</v>
      </c>
      <c r="G336" s="2" t="s">
        <v>886</v>
      </c>
      <c r="H336" s="2" t="s">
        <v>30</v>
      </c>
      <c r="K336" t="str">
        <f t="shared" si="23"/>
        <v>, cost_installedperwatt</v>
      </c>
      <c r="L336" t="str">
        <f t="shared" si="24"/>
        <v>:param cost_installedperwatt Net capital cost per watt:  [$/W]   Type: SSC_NUMBER   Require: *</v>
      </c>
    </row>
    <row r="337" spans="1:12" ht="12.75" hidden="1" x14ac:dyDescent="0.2">
      <c r="A337" s="2" t="s">
        <v>35</v>
      </c>
      <c r="B337" s="2" t="s">
        <v>16</v>
      </c>
      <c r="C337" s="2" t="s">
        <v>894</v>
      </c>
      <c r="D337" s="2" t="s">
        <v>895</v>
      </c>
      <c r="E337" s="2" t="s">
        <v>29</v>
      </c>
      <c r="G337" s="2" t="s">
        <v>886</v>
      </c>
      <c r="H337" s="2" t="s">
        <v>30</v>
      </c>
      <c r="K337" t="str">
        <f t="shared" si="23"/>
        <v>, nominal_discount_rate</v>
      </c>
      <c r="L337" t="str">
        <f t="shared" si="24"/>
        <v>:param nominal_discount_rate Nominal discount rate:  [%]   Type: SSC_NUMBER   Require: *</v>
      </c>
    </row>
    <row r="338" spans="1:12" ht="12.75" hidden="1" x14ac:dyDescent="0.2">
      <c r="A338" s="2" t="s">
        <v>35</v>
      </c>
      <c r="B338" s="2" t="s">
        <v>16</v>
      </c>
      <c r="C338" s="2" t="s">
        <v>896</v>
      </c>
      <c r="D338" s="2" t="s">
        <v>897</v>
      </c>
      <c r="E338" s="2" t="s">
        <v>127</v>
      </c>
      <c r="G338" s="2" t="s">
        <v>886</v>
      </c>
      <c r="H338" s="2" t="s">
        <v>30</v>
      </c>
      <c r="K338" t="str">
        <f t="shared" si="23"/>
        <v>, prop_tax_assessed_value</v>
      </c>
      <c r="L338" t="str">
        <f t="shared" si="24"/>
        <v>:param prop_tax_assessed_value Assessed value of property for tax purposes:  [$]   Type: SSC_NUMBER   Require: *</v>
      </c>
    </row>
    <row r="339" spans="1:12" ht="12.75" hidden="1" x14ac:dyDescent="0.2">
      <c r="A339" s="2" t="s">
        <v>35</v>
      </c>
      <c r="B339" s="2" t="s">
        <v>16</v>
      </c>
      <c r="C339" s="2" t="s">
        <v>898</v>
      </c>
      <c r="D339" s="2" t="s">
        <v>675</v>
      </c>
      <c r="E339" s="2" t="s">
        <v>127</v>
      </c>
      <c r="G339" s="2" t="s">
        <v>886</v>
      </c>
      <c r="H339" s="2" t="s">
        <v>30</v>
      </c>
      <c r="K339" t="str">
        <f t="shared" si="23"/>
        <v>, salvage_value</v>
      </c>
      <c r="L339" t="str">
        <f t="shared" si="24"/>
        <v>:param salvage_value Net pre-tax cash salvage value:  [$]   Type: SSC_NUMBER   Require: *</v>
      </c>
    </row>
    <row r="340" spans="1:12" ht="12.75" hidden="1" x14ac:dyDescent="0.2">
      <c r="A340" s="2" t="s">
        <v>35</v>
      </c>
      <c r="B340" s="2" t="s">
        <v>16</v>
      </c>
      <c r="C340" s="2" t="s">
        <v>899</v>
      </c>
      <c r="D340" s="2" t="s">
        <v>900</v>
      </c>
      <c r="E340" s="2" t="s">
        <v>29</v>
      </c>
      <c r="G340" s="2" t="s">
        <v>669</v>
      </c>
      <c r="H340" s="2" t="s">
        <v>30</v>
      </c>
      <c r="K340" t="str">
        <f t="shared" si="23"/>
        <v>, depr_alloc_none_percent</v>
      </c>
      <c r="L340" t="str">
        <f t="shared" si="24"/>
        <v>:param depr_alloc_none_percent Non-depreciable federal and state allocation:  [%]   Type: SSC_NUMBER   Require: *</v>
      </c>
    </row>
    <row r="341" spans="1:12" ht="12.75" hidden="1" x14ac:dyDescent="0.2">
      <c r="A341" s="2" t="s">
        <v>35</v>
      </c>
      <c r="B341" s="2" t="s">
        <v>16</v>
      </c>
      <c r="C341" s="2" t="s">
        <v>901</v>
      </c>
      <c r="D341" s="2" t="s">
        <v>900</v>
      </c>
      <c r="E341" s="2" t="s">
        <v>127</v>
      </c>
      <c r="G341" s="2" t="s">
        <v>669</v>
      </c>
      <c r="H341" s="2" t="s">
        <v>30</v>
      </c>
      <c r="K341" t="str">
        <f t="shared" si="23"/>
        <v>, depr_alloc_none</v>
      </c>
      <c r="L341" t="str">
        <f t="shared" si="24"/>
        <v>:param depr_alloc_none Non-depreciable federal and state allocation:  [$]   Type: SSC_NUMBER   Require: *</v>
      </c>
    </row>
    <row r="342" spans="1:12" ht="12.75" hidden="1" x14ac:dyDescent="0.2">
      <c r="A342" s="2" t="s">
        <v>35</v>
      </c>
      <c r="B342" s="2" t="s">
        <v>16</v>
      </c>
      <c r="C342" s="2" t="s">
        <v>902</v>
      </c>
      <c r="D342" s="2" t="s">
        <v>903</v>
      </c>
      <c r="E342" s="2" t="s">
        <v>127</v>
      </c>
      <c r="G342" s="2" t="s">
        <v>669</v>
      </c>
      <c r="H342" s="2" t="s">
        <v>30</v>
      </c>
      <c r="K342" t="str">
        <f t="shared" si="23"/>
        <v>, depr_alloc_total</v>
      </c>
      <c r="L342" t="str">
        <f t="shared" si="24"/>
        <v>:param depr_alloc_total Total depreciation federal and state allocation:  [$]   Type: SSC_NUMBER   Require: *</v>
      </c>
    </row>
    <row r="343" spans="1:12" ht="12.75" hidden="1" x14ac:dyDescent="0.2">
      <c r="A343" s="2" t="s">
        <v>35</v>
      </c>
      <c r="B343" s="2" t="s">
        <v>16</v>
      </c>
      <c r="C343" s="2" t="s">
        <v>904</v>
      </c>
      <c r="D343" s="2" t="s">
        <v>905</v>
      </c>
      <c r="E343" s="2" t="s">
        <v>29</v>
      </c>
      <c r="G343" s="2" t="s">
        <v>669</v>
      </c>
      <c r="H343" s="2" t="s">
        <v>30</v>
      </c>
      <c r="K343" t="str">
        <f t="shared" si="23"/>
        <v>, depr_stabas_percent_macrs_5</v>
      </c>
      <c r="L343" t="str">
        <f t="shared" si="24"/>
        <v>:param depr_stabas_percent_macrs_5 5-yr MACRS state percent of total depreciable basis:  [%]   Type: SSC_NUMBER   Require: *</v>
      </c>
    </row>
    <row r="344" spans="1:12" ht="12.75" hidden="1" x14ac:dyDescent="0.2">
      <c r="A344" s="2" t="s">
        <v>35</v>
      </c>
      <c r="B344" s="2" t="s">
        <v>16</v>
      </c>
      <c r="C344" s="2" t="s">
        <v>906</v>
      </c>
      <c r="D344" s="2" t="s">
        <v>785</v>
      </c>
      <c r="E344" s="2" t="s">
        <v>127</v>
      </c>
      <c r="G344" s="2" t="s">
        <v>669</v>
      </c>
      <c r="H344" s="2" t="s">
        <v>30</v>
      </c>
      <c r="K344" t="str">
        <f t="shared" si="23"/>
        <v>, depr_alloc_macrs_5</v>
      </c>
      <c r="L344" t="str">
        <f t="shared" si="24"/>
        <v>:param depr_alloc_macrs_5 5-yr MACRS depreciation federal and state allocation:  [$]   Type: SSC_NUMBER   Require: *</v>
      </c>
    </row>
    <row r="345" spans="1:12" ht="12.75" hidden="1" x14ac:dyDescent="0.2">
      <c r="A345" s="2" t="s">
        <v>35</v>
      </c>
      <c r="B345" s="2" t="s">
        <v>16</v>
      </c>
      <c r="C345" s="2" t="s">
        <v>907</v>
      </c>
      <c r="D345" s="2" t="s">
        <v>908</v>
      </c>
      <c r="E345" s="2" t="s">
        <v>127</v>
      </c>
      <c r="G345" s="2" t="s">
        <v>669</v>
      </c>
      <c r="H345" s="2" t="s">
        <v>30</v>
      </c>
      <c r="K345" t="str">
        <f t="shared" si="23"/>
        <v>, depr_stabas_ibi_reduc_macrs_5</v>
      </c>
      <c r="L345" t="str">
        <f t="shared" si="24"/>
        <v>:param depr_stabas_ibi_reduc_macrs_5 5-yr MACRS state ibi reduction:  [$]   Type: SSC_NUMBER   Require: *</v>
      </c>
    </row>
    <row r="346" spans="1:12" ht="12.75" hidden="1" x14ac:dyDescent="0.2">
      <c r="A346" s="2" t="s">
        <v>35</v>
      </c>
      <c r="B346" s="2" t="s">
        <v>16</v>
      </c>
      <c r="C346" s="2" t="s">
        <v>909</v>
      </c>
      <c r="D346" s="2" t="s">
        <v>910</v>
      </c>
      <c r="E346" s="2" t="s">
        <v>127</v>
      </c>
      <c r="G346" s="2" t="s">
        <v>669</v>
      </c>
      <c r="H346" s="2" t="s">
        <v>30</v>
      </c>
      <c r="K346" t="str">
        <f t="shared" si="23"/>
        <v>, depr_stabas_cbi_reduc_macrs_5</v>
      </c>
      <c r="L346" t="str">
        <f t="shared" si="24"/>
        <v>:param depr_stabas_cbi_reduc_macrs_5 5-yr MACRS state cbi reduction:  [$]   Type: SSC_NUMBER   Require: *</v>
      </c>
    </row>
    <row r="347" spans="1:12" ht="12.75" hidden="1" x14ac:dyDescent="0.2">
      <c r="A347" s="2" t="s">
        <v>35</v>
      </c>
      <c r="B347" s="2" t="s">
        <v>16</v>
      </c>
      <c r="C347" s="2" t="s">
        <v>911</v>
      </c>
      <c r="D347" s="2" t="s">
        <v>912</v>
      </c>
      <c r="E347" s="2" t="s">
        <v>127</v>
      </c>
      <c r="G347" s="2" t="s">
        <v>669</v>
      </c>
      <c r="H347" s="2" t="s">
        <v>30</v>
      </c>
      <c r="K347" t="str">
        <f t="shared" si="23"/>
        <v>, depr_stabas_prior_itc_macrs_5</v>
      </c>
      <c r="L347" t="str">
        <f t="shared" si="24"/>
        <v>:param depr_stabas_prior_itc_macrs_5 5-yr MACRS state depreciation basis prior ITC reduction:  [$]   Type: SSC_NUMBER   Require: *</v>
      </c>
    </row>
    <row r="348" spans="1:12" ht="12.75" hidden="1" x14ac:dyDescent="0.2">
      <c r="A348" s="2" t="s">
        <v>35</v>
      </c>
      <c r="B348" s="2" t="s">
        <v>16</v>
      </c>
      <c r="C348" s="2" t="s">
        <v>913</v>
      </c>
      <c r="D348" s="2" t="s">
        <v>914</v>
      </c>
      <c r="E348" s="2" t="s">
        <v>127</v>
      </c>
      <c r="G348" s="2" t="s">
        <v>669</v>
      </c>
      <c r="H348" s="2" t="s">
        <v>30</v>
      </c>
      <c r="K348" t="str">
        <f t="shared" si="23"/>
        <v>, itc_sta_qual_macrs_5</v>
      </c>
      <c r="L348" t="str">
        <f t="shared" si="24"/>
        <v>:param itc_sta_qual_macrs_5 5-yr MACRS depreciation state ITC adj qualifying costs:  [$]   Type: SSC_NUMBER   Require: *</v>
      </c>
    </row>
    <row r="349" spans="1:12" ht="12.75" hidden="1" x14ac:dyDescent="0.2">
      <c r="A349" s="2" t="s">
        <v>35</v>
      </c>
      <c r="B349" s="2" t="s">
        <v>16</v>
      </c>
      <c r="C349" s="2" t="s">
        <v>915</v>
      </c>
      <c r="D349" s="2" t="s">
        <v>916</v>
      </c>
      <c r="E349" s="2" t="s">
        <v>29</v>
      </c>
      <c r="G349" s="2" t="s">
        <v>669</v>
      </c>
      <c r="H349" s="2" t="s">
        <v>30</v>
      </c>
      <c r="K349" t="str">
        <f t="shared" si="23"/>
        <v>, depr_stabas_percent_qual_macrs_5</v>
      </c>
      <c r="L349" t="str">
        <f t="shared" si="24"/>
        <v>:param depr_stabas_percent_qual_macrs_5 5-yr MACRS state percent of qualifying costs:  [%]   Type: SSC_NUMBER   Require: *</v>
      </c>
    </row>
    <row r="350" spans="1:12" ht="12.75" hidden="1" x14ac:dyDescent="0.2">
      <c r="A350" s="2" t="s">
        <v>35</v>
      </c>
      <c r="B350" s="2" t="s">
        <v>16</v>
      </c>
      <c r="C350" s="2" t="s">
        <v>917</v>
      </c>
      <c r="D350" s="2" t="s">
        <v>918</v>
      </c>
      <c r="E350" s="2" t="s">
        <v>127</v>
      </c>
      <c r="G350" s="2" t="s">
        <v>669</v>
      </c>
      <c r="H350" s="2" t="s">
        <v>30</v>
      </c>
      <c r="K350" t="str">
        <f t="shared" si="23"/>
        <v>, depr_stabas_percent_amount_macrs_5</v>
      </c>
      <c r="L350" t="str">
        <f t="shared" si="24"/>
        <v>:param depr_stabas_percent_amount_macrs_5 5-yr MACRS depreciation ITC basis from state percentage:  [$]   Type: SSC_NUMBER   Require: *</v>
      </c>
    </row>
    <row r="351" spans="1:12" ht="12.75" hidden="1" x14ac:dyDescent="0.2">
      <c r="A351" s="2" t="s">
        <v>35</v>
      </c>
      <c r="B351" s="2" t="s">
        <v>16</v>
      </c>
      <c r="C351" s="2" t="s">
        <v>919</v>
      </c>
      <c r="D351" s="2" t="s">
        <v>920</v>
      </c>
      <c r="E351" s="2" t="s">
        <v>127</v>
      </c>
      <c r="G351" s="2" t="s">
        <v>669</v>
      </c>
      <c r="H351" s="2" t="s">
        <v>30</v>
      </c>
      <c r="K351" t="str">
        <f t="shared" si="23"/>
        <v>, itc_disallow_sta_percent_macrs_5</v>
      </c>
      <c r="L351" t="str">
        <f t="shared" si="24"/>
        <v>:param itc_disallow_sta_percent_macrs_5 5-yr MACRS depreciation ITC basis disallowance from state percentage:  [$]   Type: SSC_NUMBER   Require: *</v>
      </c>
    </row>
    <row r="352" spans="1:12" ht="12.75" hidden="1" x14ac:dyDescent="0.2">
      <c r="A352" s="2" t="s">
        <v>35</v>
      </c>
      <c r="B352" s="2" t="s">
        <v>16</v>
      </c>
      <c r="C352" s="2" t="s">
        <v>921</v>
      </c>
      <c r="D352" s="2" t="s">
        <v>922</v>
      </c>
      <c r="E352" s="2" t="s">
        <v>127</v>
      </c>
      <c r="G352" s="2" t="s">
        <v>669</v>
      </c>
      <c r="H352" s="2" t="s">
        <v>30</v>
      </c>
      <c r="K352" t="str">
        <f t="shared" si="23"/>
        <v>, depr_stabas_fixed_amount_macrs_5</v>
      </c>
      <c r="L352" t="str">
        <f t="shared" si="24"/>
        <v>:param depr_stabas_fixed_amount_macrs_5 5-yr MACRS depreciation ITC basis from state fixed amount:  [$]   Type: SSC_NUMBER   Require: *</v>
      </c>
    </row>
    <row r="353" spans="1:12" ht="12.75" hidden="1" x14ac:dyDescent="0.2">
      <c r="A353" s="2" t="s">
        <v>35</v>
      </c>
      <c r="B353" s="2" t="s">
        <v>16</v>
      </c>
      <c r="C353" s="2" t="s">
        <v>923</v>
      </c>
      <c r="D353" s="2" t="s">
        <v>924</v>
      </c>
      <c r="E353" s="2" t="s">
        <v>127</v>
      </c>
      <c r="G353" s="2" t="s">
        <v>669</v>
      </c>
      <c r="H353" s="2" t="s">
        <v>30</v>
      </c>
      <c r="K353" t="str">
        <f t="shared" si="23"/>
        <v>, itc_disallow_sta_fixed_macrs_5</v>
      </c>
      <c r="L353" t="str">
        <f t="shared" si="24"/>
        <v>:param itc_disallow_sta_fixed_macrs_5 5-yr MACRS depreciation ITC basis disallowance from state fixed amount:  [$]   Type: SSC_NUMBER   Require: *</v>
      </c>
    </row>
    <row r="354" spans="1:12" ht="12.75" hidden="1" x14ac:dyDescent="0.2">
      <c r="A354" s="2" t="s">
        <v>35</v>
      </c>
      <c r="B354" s="2" t="s">
        <v>16</v>
      </c>
      <c r="C354" s="2" t="s">
        <v>925</v>
      </c>
      <c r="D354" s="2" t="s">
        <v>926</v>
      </c>
      <c r="E354" s="2" t="s">
        <v>127</v>
      </c>
      <c r="G354" s="2" t="s">
        <v>669</v>
      </c>
      <c r="H354" s="2" t="s">
        <v>30</v>
      </c>
      <c r="K354" t="str">
        <f t="shared" si="23"/>
        <v>, depr_stabas_itc_sta_reduction_macrs_5</v>
      </c>
      <c r="L354" t="str">
        <f t="shared" si="24"/>
        <v>:param depr_stabas_itc_sta_reduction_macrs_5 5-yr MACRS state basis state ITC reduciton:  [$]   Type: SSC_NUMBER   Require: *</v>
      </c>
    </row>
    <row r="355" spans="1:12" ht="12.75" hidden="1" x14ac:dyDescent="0.2">
      <c r="A355" s="2" t="s">
        <v>35</v>
      </c>
      <c r="B355" s="2" t="s">
        <v>16</v>
      </c>
      <c r="C355" s="2" t="s">
        <v>927</v>
      </c>
      <c r="D355" s="2" t="s">
        <v>928</v>
      </c>
      <c r="E355" s="2" t="s">
        <v>127</v>
      </c>
      <c r="G355" s="2" t="s">
        <v>669</v>
      </c>
      <c r="H355" s="2" t="s">
        <v>30</v>
      </c>
      <c r="K355" t="str">
        <f t="shared" si="23"/>
        <v>, depr_stabas_itc_fed_reduction_macrs_5</v>
      </c>
      <c r="L355" t="str">
        <f t="shared" si="24"/>
        <v>:param depr_stabas_itc_fed_reduction_macrs_5 5-yr MACRS state basis federal ITC reduciton:  [$]   Type: SSC_NUMBER   Require: *</v>
      </c>
    </row>
    <row r="356" spans="1:12" ht="12.75" hidden="1" x14ac:dyDescent="0.2">
      <c r="A356" s="2" t="s">
        <v>35</v>
      </c>
      <c r="B356" s="2" t="s">
        <v>16</v>
      </c>
      <c r="C356" s="2" t="s">
        <v>929</v>
      </c>
      <c r="D356" s="2" t="s">
        <v>930</v>
      </c>
      <c r="E356" s="2" t="s">
        <v>127</v>
      </c>
      <c r="G356" s="2" t="s">
        <v>669</v>
      </c>
      <c r="H356" s="2" t="s">
        <v>30</v>
      </c>
      <c r="K356" t="str">
        <f t="shared" si="23"/>
        <v>, depr_stabas_after_itc_macrs_5</v>
      </c>
      <c r="L356" t="str">
        <f t="shared" si="24"/>
        <v>:param depr_stabas_after_itc_macrs_5 5-yr MACRS state depreciation basis after ITC reduction:  [$]   Type: SSC_NUMBER   Require: *</v>
      </c>
    </row>
    <row r="357" spans="1:12" ht="12.75" hidden="1" x14ac:dyDescent="0.2">
      <c r="A357" s="2" t="s">
        <v>35</v>
      </c>
      <c r="B357" s="2" t="s">
        <v>16</v>
      </c>
      <c r="C357" s="2" t="s">
        <v>931</v>
      </c>
      <c r="D357" s="2" t="s">
        <v>932</v>
      </c>
      <c r="E357" s="2" t="s">
        <v>127</v>
      </c>
      <c r="G357" s="2" t="s">
        <v>669</v>
      </c>
      <c r="H357" s="2" t="s">
        <v>30</v>
      </c>
      <c r="K357" t="str">
        <f t="shared" si="23"/>
        <v>, depr_stabas_first_year_bonus_macrs_5</v>
      </c>
      <c r="L357" t="str">
        <f t="shared" si="24"/>
        <v>:param depr_stabas_first_year_bonus_macrs_5 5-yr MACRS state first year bonus depreciation:  [$]   Type: SSC_NUMBER   Require: *</v>
      </c>
    </row>
    <row r="358" spans="1:12" ht="12.75" hidden="1" x14ac:dyDescent="0.2">
      <c r="A358" s="2" t="s">
        <v>35</v>
      </c>
      <c r="B358" s="2" t="s">
        <v>16</v>
      </c>
      <c r="C358" s="2" t="s">
        <v>933</v>
      </c>
      <c r="D358" s="2" t="s">
        <v>934</v>
      </c>
      <c r="E358" s="2" t="s">
        <v>127</v>
      </c>
      <c r="G358" s="2" t="s">
        <v>669</v>
      </c>
      <c r="H358" s="2" t="s">
        <v>30</v>
      </c>
      <c r="K358" t="str">
        <f t="shared" si="23"/>
        <v>, depr_stabas_macrs_5</v>
      </c>
      <c r="L358" t="str">
        <f t="shared" si="24"/>
        <v>:param depr_stabas_macrs_5 5-yr MACRS state depreciation basis:  [$]   Type: SSC_NUMBER   Require: *</v>
      </c>
    </row>
    <row r="359" spans="1:12" ht="12.75" hidden="1" x14ac:dyDescent="0.2">
      <c r="A359" s="2" t="s">
        <v>35</v>
      </c>
      <c r="B359" s="2" t="s">
        <v>16</v>
      </c>
      <c r="C359" s="2" t="s">
        <v>935</v>
      </c>
      <c r="D359" s="2" t="s">
        <v>936</v>
      </c>
      <c r="E359" s="2" t="s">
        <v>29</v>
      </c>
      <c r="G359" s="2" t="s">
        <v>669</v>
      </c>
      <c r="H359" s="2" t="s">
        <v>30</v>
      </c>
      <c r="K359" t="str">
        <f t="shared" si="23"/>
        <v>, depr_stabas_percent_macrs_15</v>
      </c>
      <c r="L359" t="str">
        <f t="shared" si="24"/>
        <v>:param depr_stabas_percent_macrs_15 15-yr MACRS state percent of total depreciable basis:  [%]   Type: SSC_NUMBER   Require: *</v>
      </c>
    </row>
    <row r="360" spans="1:12" ht="12.75" hidden="1" x14ac:dyDescent="0.2">
      <c r="A360" s="2" t="s">
        <v>35</v>
      </c>
      <c r="B360" s="2" t="s">
        <v>16</v>
      </c>
      <c r="C360" s="2" t="s">
        <v>937</v>
      </c>
      <c r="D360" s="2" t="s">
        <v>790</v>
      </c>
      <c r="E360" s="2" t="s">
        <v>127</v>
      </c>
      <c r="G360" s="2" t="s">
        <v>669</v>
      </c>
      <c r="H360" s="2" t="s">
        <v>30</v>
      </c>
      <c r="K360" t="str">
        <f t="shared" si="23"/>
        <v>, depr_alloc_macrs_15</v>
      </c>
      <c r="L360" t="str">
        <f t="shared" si="24"/>
        <v>:param depr_alloc_macrs_15 15-yr MACRS depreciation federal and state allocation:  [$]   Type: SSC_NUMBER   Require: *</v>
      </c>
    </row>
    <row r="361" spans="1:12" ht="12.75" hidden="1" x14ac:dyDescent="0.2">
      <c r="A361" s="2" t="s">
        <v>35</v>
      </c>
      <c r="B361" s="2" t="s">
        <v>16</v>
      </c>
      <c r="C361" s="2" t="s">
        <v>938</v>
      </c>
      <c r="D361" s="2" t="s">
        <v>939</v>
      </c>
      <c r="E361" s="2" t="s">
        <v>127</v>
      </c>
      <c r="G361" s="2" t="s">
        <v>669</v>
      </c>
      <c r="H361" s="2" t="s">
        <v>30</v>
      </c>
      <c r="K361" t="str">
        <f t="shared" si="23"/>
        <v>, depr_stabas_ibi_reduc_macrs_15</v>
      </c>
      <c r="L361" t="str">
        <f t="shared" si="24"/>
        <v>:param depr_stabas_ibi_reduc_macrs_15 15-yr MACRS state ibi reduction:  [$]   Type: SSC_NUMBER   Require: *</v>
      </c>
    </row>
    <row r="362" spans="1:12" ht="12.75" hidden="1" x14ac:dyDescent="0.2">
      <c r="A362" s="2" t="s">
        <v>35</v>
      </c>
      <c r="B362" s="2" t="s">
        <v>16</v>
      </c>
      <c r="C362" s="2" t="s">
        <v>940</v>
      </c>
      <c r="D362" s="2" t="s">
        <v>941</v>
      </c>
      <c r="E362" s="2" t="s">
        <v>127</v>
      </c>
      <c r="G362" s="2" t="s">
        <v>669</v>
      </c>
      <c r="H362" s="2" t="s">
        <v>30</v>
      </c>
      <c r="K362" t="str">
        <f t="shared" si="23"/>
        <v>, depr_stabas_cbi_reduc_macrs_15</v>
      </c>
      <c r="L362" t="str">
        <f t="shared" si="24"/>
        <v>:param depr_stabas_cbi_reduc_macrs_15 15-yr MACRS state cbi reduction:  [$]   Type: SSC_NUMBER   Require: *</v>
      </c>
    </row>
    <row r="363" spans="1:12" ht="12.75" hidden="1" x14ac:dyDescent="0.2">
      <c r="A363" s="2" t="s">
        <v>35</v>
      </c>
      <c r="B363" s="2" t="s">
        <v>16</v>
      </c>
      <c r="C363" s="2" t="s">
        <v>942</v>
      </c>
      <c r="D363" s="2" t="s">
        <v>943</v>
      </c>
      <c r="E363" s="2" t="s">
        <v>127</v>
      </c>
      <c r="G363" s="2" t="s">
        <v>669</v>
      </c>
      <c r="H363" s="2" t="s">
        <v>30</v>
      </c>
      <c r="K363" t="str">
        <f t="shared" si="23"/>
        <v>, depr_stabas_prior_itc_macrs_15</v>
      </c>
      <c r="L363" t="str">
        <f t="shared" si="24"/>
        <v>:param depr_stabas_prior_itc_macrs_15 15-yr MACRS state depreciation basis prior ITC reduction:  [$]   Type: SSC_NUMBER   Require: *</v>
      </c>
    </row>
    <row r="364" spans="1:12" ht="12.75" hidden="1" x14ac:dyDescent="0.2">
      <c r="A364" s="2" t="s">
        <v>35</v>
      </c>
      <c r="B364" s="2" t="s">
        <v>16</v>
      </c>
      <c r="C364" s="2" t="s">
        <v>944</v>
      </c>
      <c r="D364" s="2" t="s">
        <v>945</v>
      </c>
      <c r="E364" s="2" t="s">
        <v>127</v>
      </c>
      <c r="G364" s="2" t="s">
        <v>669</v>
      </c>
      <c r="H364" s="2" t="s">
        <v>30</v>
      </c>
      <c r="K364" t="str">
        <f t="shared" si="23"/>
        <v>, itc_sta_qual_macrs_15</v>
      </c>
      <c r="L364" t="str">
        <f t="shared" si="24"/>
        <v>:param itc_sta_qual_macrs_15 15-yr MACRS depreciation state ITC adj qualifying costs:  [$]   Type: SSC_NUMBER   Require: *</v>
      </c>
    </row>
    <row r="365" spans="1:12" ht="12.75" hidden="1" x14ac:dyDescent="0.2">
      <c r="A365" s="2" t="s">
        <v>35</v>
      </c>
      <c r="B365" s="2" t="s">
        <v>16</v>
      </c>
      <c r="C365" s="2" t="s">
        <v>946</v>
      </c>
      <c r="D365" s="2" t="s">
        <v>947</v>
      </c>
      <c r="E365" s="2" t="s">
        <v>29</v>
      </c>
      <c r="G365" s="2" t="s">
        <v>669</v>
      </c>
      <c r="H365" s="2" t="s">
        <v>30</v>
      </c>
      <c r="K365" t="str">
        <f t="shared" si="23"/>
        <v>, depr_stabas_percent_qual_macrs_15</v>
      </c>
      <c r="L365" t="str">
        <f t="shared" si="24"/>
        <v>:param depr_stabas_percent_qual_macrs_15 15-yr MACRS state percent of qualifying costs:  [%]   Type: SSC_NUMBER   Require: *</v>
      </c>
    </row>
    <row r="366" spans="1:12" ht="12.75" hidden="1" x14ac:dyDescent="0.2">
      <c r="A366" s="2" t="s">
        <v>35</v>
      </c>
      <c r="B366" s="2" t="s">
        <v>16</v>
      </c>
      <c r="C366" s="2" t="s">
        <v>948</v>
      </c>
      <c r="D366" s="2" t="s">
        <v>949</v>
      </c>
      <c r="E366" s="2" t="s">
        <v>127</v>
      </c>
      <c r="G366" s="2" t="s">
        <v>669</v>
      </c>
      <c r="H366" s="2" t="s">
        <v>30</v>
      </c>
      <c r="K366" t="str">
        <f t="shared" si="23"/>
        <v>, depr_stabas_percent_amount_macrs_15</v>
      </c>
      <c r="L366" t="str">
        <f t="shared" si="24"/>
        <v>:param depr_stabas_percent_amount_macrs_15 15-yr MACRS depreciation ITC basis from state percentage:  [$]   Type: SSC_NUMBER   Require: *</v>
      </c>
    </row>
    <row r="367" spans="1:12" ht="12.75" hidden="1" x14ac:dyDescent="0.2">
      <c r="A367" s="2" t="s">
        <v>35</v>
      </c>
      <c r="B367" s="2" t="s">
        <v>16</v>
      </c>
      <c r="C367" s="2" t="s">
        <v>950</v>
      </c>
      <c r="D367" s="2" t="s">
        <v>951</v>
      </c>
      <c r="E367" s="2" t="s">
        <v>127</v>
      </c>
      <c r="G367" s="2" t="s">
        <v>669</v>
      </c>
      <c r="H367" s="2" t="s">
        <v>30</v>
      </c>
      <c r="K367" t="str">
        <f t="shared" si="23"/>
        <v>, itc_disallow_sta_percent_macrs_15</v>
      </c>
      <c r="L367" t="str">
        <f t="shared" si="24"/>
        <v>:param itc_disallow_sta_percent_macrs_15 15-yr MACRS depreciation ITC basis disallowance from state percentage:  [$]   Type: SSC_NUMBER   Require: *</v>
      </c>
    </row>
    <row r="368" spans="1:12" ht="12.75" hidden="1" x14ac:dyDescent="0.2">
      <c r="A368" s="2" t="s">
        <v>35</v>
      </c>
      <c r="B368" s="2" t="s">
        <v>16</v>
      </c>
      <c r="C368" s="2" t="s">
        <v>952</v>
      </c>
      <c r="D368" s="2" t="s">
        <v>953</v>
      </c>
      <c r="E368" s="2" t="s">
        <v>127</v>
      </c>
      <c r="G368" s="2" t="s">
        <v>669</v>
      </c>
      <c r="H368" s="2" t="s">
        <v>30</v>
      </c>
      <c r="K368" t="str">
        <f t="shared" si="23"/>
        <v>, depr_stabas_fixed_amount_macrs_15</v>
      </c>
      <c r="L368" t="str">
        <f t="shared" si="24"/>
        <v>:param depr_stabas_fixed_amount_macrs_15 15-yr MACRS depreciation ITC basis from state fixed amount:  [$]   Type: SSC_NUMBER   Require: *</v>
      </c>
    </row>
    <row r="369" spans="1:12" ht="12.75" hidden="1" x14ac:dyDescent="0.2">
      <c r="A369" s="2" t="s">
        <v>35</v>
      </c>
      <c r="B369" s="2" t="s">
        <v>16</v>
      </c>
      <c r="C369" s="2" t="s">
        <v>954</v>
      </c>
      <c r="D369" s="2" t="s">
        <v>955</v>
      </c>
      <c r="E369" s="2" t="s">
        <v>127</v>
      </c>
      <c r="G369" s="2" t="s">
        <v>669</v>
      </c>
      <c r="H369" s="2" t="s">
        <v>30</v>
      </c>
      <c r="K369" t="str">
        <f t="shared" si="23"/>
        <v>, itc_disallow_sta_fixed_macrs_15</v>
      </c>
      <c r="L369" t="str">
        <f t="shared" si="24"/>
        <v>:param itc_disallow_sta_fixed_macrs_15 15-yr MACRS depreciation ITC basis disallowance from state fixed amount:  [$]   Type: SSC_NUMBER   Require: *</v>
      </c>
    </row>
    <row r="370" spans="1:12" ht="12.75" hidden="1" x14ac:dyDescent="0.2">
      <c r="A370" s="2" t="s">
        <v>35</v>
      </c>
      <c r="B370" s="2" t="s">
        <v>16</v>
      </c>
      <c r="C370" s="2" t="s">
        <v>956</v>
      </c>
      <c r="D370" s="2" t="s">
        <v>957</v>
      </c>
      <c r="E370" s="2" t="s">
        <v>127</v>
      </c>
      <c r="G370" s="2" t="s">
        <v>669</v>
      </c>
      <c r="H370" s="2" t="s">
        <v>30</v>
      </c>
      <c r="K370" t="str">
        <f t="shared" si="23"/>
        <v>, depr_stabas_itc_sta_reduction_macrs_15</v>
      </c>
      <c r="L370" t="str">
        <f t="shared" si="24"/>
        <v>:param depr_stabas_itc_sta_reduction_macrs_15 15-yr MACRS state basis state ITC reduciton:  [$]   Type: SSC_NUMBER   Require: *</v>
      </c>
    </row>
    <row r="371" spans="1:12" ht="12.75" hidden="1" x14ac:dyDescent="0.2">
      <c r="A371" s="2" t="s">
        <v>35</v>
      </c>
      <c r="B371" s="2" t="s">
        <v>16</v>
      </c>
      <c r="C371" s="2" t="s">
        <v>958</v>
      </c>
      <c r="D371" s="2" t="s">
        <v>959</v>
      </c>
      <c r="E371" s="2" t="s">
        <v>127</v>
      </c>
      <c r="G371" s="2" t="s">
        <v>669</v>
      </c>
      <c r="H371" s="2" t="s">
        <v>30</v>
      </c>
      <c r="K371" t="str">
        <f t="shared" si="23"/>
        <v>, depr_stabas_itc_fed_reduction_macrs_15</v>
      </c>
      <c r="L371" t="str">
        <f t="shared" si="24"/>
        <v>:param depr_stabas_itc_fed_reduction_macrs_15 15-yr MACRS state basis federal ITC reduciton:  [$]   Type: SSC_NUMBER   Require: *</v>
      </c>
    </row>
    <row r="372" spans="1:12" ht="12.75" hidden="1" x14ac:dyDescent="0.2">
      <c r="A372" s="2" t="s">
        <v>35</v>
      </c>
      <c r="B372" s="2" t="s">
        <v>16</v>
      </c>
      <c r="C372" s="2" t="s">
        <v>960</v>
      </c>
      <c r="D372" s="2" t="s">
        <v>961</v>
      </c>
      <c r="E372" s="2" t="s">
        <v>127</v>
      </c>
      <c r="G372" s="2" t="s">
        <v>669</v>
      </c>
      <c r="H372" s="2" t="s">
        <v>30</v>
      </c>
      <c r="K372" t="str">
        <f t="shared" si="23"/>
        <v>, depr_stabas_after_itc_macrs_15</v>
      </c>
      <c r="L372" t="str">
        <f t="shared" si="24"/>
        <v>:param depr_stabas_after_itc_macrs_15 15-yr MACRS state depreciation basis after ITC reduction:  [$]   Type: SSC_NUMBER   Require: *</v>
      </c>
    </row>
    <row r="373" spans="1:12" ht="12.75" hidden="1" x14ac:dyDescent="0.2">
      <c r="A373" s="2" t="s">
        <v>35</v>
      </c>
      <c r="B373" s="2" t="s">
        <v>16</v>
      </c>
      <c r="C373" s="2" t="s">
        <v>962</v>
      </c>
      <c r="D373" s="2" t="s">
        <v>963</v>
      </c>
      <c r="E373" s="2" t="s">
        <v>127</v>
      </c>
      <c r="G373" s="2" t="s">
        <v>669</v>
      </c>
      <c r="H373" s="2" t="s">
        <v>30</v>
      </c>
      <c r="K373" t="str">
        <f t="shared" si="23"/>
        <v>, depr_stabas_first_year_bonus_macrs_15</v>
      </c>
      <c r="L373" t="str">
        <f t="shared" si="24"/>
        <v>:param depr_stabas_first_year_bonus_macrs_15 15-yr MACRS state first year bonus depreciation:  [$]   Type: SSC_NUMBER   Require: *</v>
      </c>
    </row>
    <row r="374" spans="1:12" ht="12.75" hidden="1" x14ac:dyDescent="0.2">
      <c r="A374" s="2" t="s">
        <v>35</v>
      </c>
      <c r="B374" s="2" t="s">
        <v>16</v>
      </c>
      <c r="C374" s="2" t="s">
        <v>964</v>
      </c>
      <c r="D374" s="2" t="s">
        <v>965</v>
      </c>
      <c r="E374" s="2" t="s">
        <v>127</v>
      </c>
      <c r="G374" s="2" t="s">
        <v>669</v>
      </c>
      <c r="H374" s="2" t="s">
        <v>30</v>
      </c>
      <c r="K374" t="str">
        <f t="shared" si="23"/>
        <v>, depr_stabas_macrs_15</v>
      </c>
      <c r="L374" t="str">
        <f t="shared" si="24"/>
        <v>:param depr_stabas_macrs_15 15-yr MACRS state depreciation basis:  [$]   Type: SSC_NUMBER   Require: *</v>
      </c>
    </row>
    <row r="375" spans="1:12" ht="12.75" hidden="1" x14ac:dyDescent="0.2">
      <c r="A375" s="2" t="s">
        <v>35</v>
      </c>
      <c r="B375" s="2" t="s">
        <v>16</v>
      </c>
      <c r="C375" s="2" t="s">
        <v>966</v>
      </c>
      <c r="D375" s="2" t="s">
        <v>967</v>
      </c>
      <c r="E375" s="2" t="s">
        <v>29</v>
      </c>
      <c r="G375" s="2" t="s">
        <v>669</v>
      </c>
      <c r="H375" s="2" t="s">
        <v>30</v>
      </c>
      <c r="K375" t="str">
        <f t="shared" si="23"/>
        <v>, depr_stabas_percent_sl_5</v>
      </c>
      <c r="L375" t="str">
        <f t="shared" si="24"/>
        <v>:param depr_stabas_percent_sl_5 5-yr straight line state percent of total depreciable basis:  [%]   Type: SSC_NUMBER   Require: *</v>
      </c>
    </row>
    <row r="376" spans="1:12" ht="12.75" hidden="1" x14ac:dyDescent="0.2">
      <c r="A376" s="2" t="s">
        <v>35</v>
      </c>
      <c r="B376" s="2" t="s">
        <v>16</v>
      </c>
      <c r="C376" s="2" t="s">
        <v>968</v>
      </c>
      <c r="D376" s="2" t="s">
        <v>793</v>
      </c>
      <c r="E376" s="2" t="s">
        <v>127</v>
      </c>
      <c r="G376" s="2" t="s">
        <v>669</v>
      </c>
      <c r="H376" s="2" t="s">
        <v>30</v>
      </c>
      <c r="K376" t="str">
        <f t="shared" si="23"/>
        <v>, depr_alloc_sl_5</v>
      </c>
      <c r="L376" t="str">
        <f t="shared" si="24"/>
        <v>:param depr_alloc_sl_5 5-yr straight line depreciation federal and state allocation:  [$]   Type: SSC_NUMBER   Require: *</v>
      </c>
    </row>
    <row r="377" spans="1:12" ht="12.75" hidden="1" x14ac:dyDescent="0.2">
      <c r="A377" s="2" t="s">
        <v>35</v>
      </c>
      <c r="B377" s="2" t="s">
        <v>16</v>
      </c>
      <c r="C377" s="2" t="s">
        <v>969</v>
      </c>
      <c r="D377" s="2" t="s">
        <v>970</v>
      </c>
      <c r="E377" s="2" t="s">
        <v>127</v>
      </c>
      <c r="G377" s="2" t="s">
        <v>669</v>
      </c>
      <c r="H377" s="2" t="s">
        <v>30</v>
      </c>
      <c r="K377" t="str">
        <f t="shared" si="23"/>
        <v>, depr_stabas_ibi_reduc_sl_5</v>
      </c>
      <c r="L377" t="str">
        <f t="shared" si="24"/>
        <v>:param depr_stabas_ibi_reduc_sl_5 5-yr straight line state ibi reduction:  [$]   Type: SSC_NUMBER   Require: *</v>
      </c>
    </row>
    <row r="378" spans="1:12" ht="12.75" hidden="1" x14ac:dyDescent="0.2">
      <c r="A378" s="2" t="s">
        <v>35</v>
      </c>
      <c r="B378" s="2" t="s">
        <v>16</v>
      </c>
      <c r="C378" s="2" t="s">
        <v>971</v>
      </c>
      <c r="D378" s="2" t="s">
        <v>972</v>
      </c>
      <c r="E378" s="2" t="s">
        <v>127</v>
      </c>
      <c r="G378" s="2" t="s">
        <v>669</v>
      </c>
      <c r="H378" s="2" t="s">
        <v>30</v>
      </c>
      <c r="K378" t="str">
        <f t="shared" si="23"/>
        <v>, depr_stabas_cbi_reduc_sl_5</v>
      </c>
      <c r="L378" t="str">
        <f t="shared" si="24"/>
        <v>:param depr_stabas_cbi_reduc_sl_5 5-yr straight line state cbi reduction:  [$]   Type: SSC_NUMBER   Require: *</v>
      </c>
    </row>
    <row r="379" spans="1:12" ht="12.75" hidden="1" x14ac:dyDescent="0.2">
      <c r="A379" s="2" t="s">
        <v>35</v>
      </c>
      <c r="B379" s="2" t="s">
        <v>16</v>
      </c>
      <c r="C379" s="2" t="s">
        <v>973</v>
      </c>
      <c r="D379" s="2" t="s">
        <v>974</v>
      </c>
      <c r="E379" s="2" t="s">
        <v>127</v>
      </c>
      <c r="G379" s="2" t="s">
        <v>669</v>
      </c>
      <c r="H379" s="2" t="s">
        <v>30</v>
      </c>
      <c r="K379" t="str">
        <f t="shared" si="23"/>
        <v>, depr_stabas_prior_itc_sl_5</v>
      </c>
      <c r="L379" t="str">
        <f t="shared" si="24"/>
        <v>:param depr_stabas_prior_itc_sl_5 5-yr straight line state depreciation basis prior ITC reduction:  [$]   Type: SSC_NUMBER   Require: *</v>
      </c>
    </row>
    <row r="380" spans="1:12" ht="12.75" hidden="1" x14ac:dyDescent="0.2">
      <c r="A380" s="2" t="s">
        <v>35</v>
      </c>
      <c r="B380" s="2" t="s">
        <v>16</v>
      </c>
      <c r="C380" s="2" t="s">
        <v>975</v>
      </c>
      <c r="D380" s="2" t="s">
        <v>976</v>
      </c>
      <c r="E380" s="2" t="s">
        <v>127</v>
      </c>
      <c r="G380" s="2" t="s">
        <v>669</v>
      </c>
      <c r="H380" s="2" t="s">
        <v>30</v>
      </c>
      <c r="K380" t="str">
        <f t="shared" si="23"/>
        <v>, itc_sta_qual_sl_5</v>
      </c>
      <c r="L380" t="str">
        <f t="shared" si="24"/>
        <v>:param itc_sta_qual_sl_5 5-yr straight line depreciation state ITC adj qualifying costs:  [$]   Type: SSC_NUMBER   Require: *</v>
      </c>
    </row>
    <row r="381" spans="1:12" ht="12.75" hidden="1" x14ac:dyDescent="0.2">
      <c r="A381" s="2" t="s">
        <v>35</v>
      </c>
      <c r="B381" s="2" t="s">
        <v>16</v>
      </c>
      <c r="C381" s="2" t="s">
        <v>977</v>
      </c>
      <c r="D381" s="2" t="s">
        <v>978</v>
      </c>
      <c r="E381" s="2" t="s">
        <v>29</v>
      </c>
      <c r="G381" s="2" t="s">
        <v>669</v>
      </c>
      <c r="H381" s="2" t="s">
        <v>30</v>
      </c>
      <c r="K381" t="str">
        <f t="shared" si="23"/>
        <v>, depr_stabas_percent_qual_sl_5</v>
      </c>
      <c r="L381" t="str">
        <f t="shared" si="24"/>
        <v>:param depr_stabas_percent_qual_sl_5 5-yr straight line state percent of qualifying costs:  [%]   Type: SSC_NUMBER   Require: *</v>
      </c>
    </row>
    <row r="382" spans="1:12" ht="12.75" hidden="1" x14ac:dyDescent="0.2">
      <c r="A382" s="2" t="s">
        <v>35</v>
      </c>
      <c r="B382" s="2" t="s">
        <v>16</v>
      </c>
      <c r="C382" s="2" t="s">
        <v>979</v>
      </c>
      <c r="D382" s="2" t="s">
        <v>980</v>
      </c>
      <c r="E382" s="2" t="s">
        <v>127</v>
      </c>
      <c r="G382" s="2" t="s">
        <v>669</v>
      </c>
      <c r="H382" s="2" t="s">
        <v>30</v>
      </c>
      <c r="K382" t="str">
        <f t="shared" si="23"/>
        <v>, depr_stabas_percent_amount_sl_5</v>
      </c>
      <c r="L382" t="str">
        <f t="shared" si="24"/>
        <v>:param depr_stabas_percent_amount_sl_5 5-yr straight line depreciation ITC basis from state percentage:  [$]   Type: SSC_NUMBER   Require: *</v>
      </c>
    </row>
    <row r="383" spans="1:12" ht="12.75" hidden="1" x14ac:dyDescent="0.2">
      <c r="A383" s="2" t="s">
        <v>35</v>
      </c>
      <c r="B383" s="2" t="s">
        <v>16</v>
      </c>
      <c r="C383" s="2" t="s">
        <v>981</v>
      </c>
      <c r="D383" s="2" t="s">
        <v>982</v>
      </c>
      <c r="E383" s="2" t="s">
        <v>127</v>
      </c>
      <c r="G383" s="2" t="s">
        <v>669</v>
      </c>
      <c r="H383" s="2" t="s">
        <v>30</v>
      </c>
      <c r="K383" t="str">
        <f t="shared" si="23"/>
        <v>, itc_disallow_sta_percent_sl_5</v>
      </c>
      <c r="L383" t="str">
        <f t="shared" si="24"/>
        <v>:param itc_disallow_sta_percent_sl_5 5-yr straight line depreciation ITC basis disallowance from state percentage:  [$]   Type: SSC_NUMBER   Require: *</v>
      </c>
    </row>
    <row r="384" spans="1:12" ht="12.75" hidden="1" x14ac:dyDescent="0.2">
      <c r="A384" s="2" t="s">
        <v>35</v>
      </c>
      <c r="B384" s="2" t="s">
        <v>16</v>
      </c>
      <c r="C384" s="2" t="s">
        <v>983</v>
      </c>
      <c r="D384" s="2" t="s">
        <v>984</v>
      </c>
      <c r="E384" s="2" t="s">
        <v>127</v>
      </c>
      <c r="G384" s="2" t="s">
        <v>669</v>
      </c>
      <c r="H384" s="2" t="s">
        <v>30</v>
      </c>
      <c r="K384" t="str">
        <f t="shared" si="23"/>
        <v>, depr_stabas_fixed_amount_sl_5</v>
      </c>
      <c r="L384" t="str">
        <f t="shared" si="24"/>
        <v>:param depr_stabas_fixed_amount_sl_5 5-yr straight line depreciation ITC basis from state fixed amount:  [$]   Type: SSC_NUMBER   Require: *</v>
      </c>
    </row>
    <row r="385" spans="1:12" ht="12.75" hidden="1" x14ac:dyDescent="0.2">
      <c r="A385" s="2" t="s">
        <v>35</v>
      </c>
      <c r="B385" s="2" t="s">
        <v>16</v>
      </c>
      <c r="C385" s="2" t="s">
        <v>985</v>
      </c>
      <c r="D385" s="2" t="s">
        <v>986</v>
      </c>
      <c r="E385" s="2" t="s">
        <v>127</v>
      </c>
      <c r="G385" s="2" t="s">
        <v>669</v>
      </c>
      <c r="H385" s="2" t="s">
        <v>30</v>
      </c>
      <c r="K385" t="str">
        <f t="shared" si="23"/>
        <v>, itc_disallow_sta_fixed_sl_5</v>
      </c>
      <c r="L385" t="str">
        <f t="shared" si="24"/>
        <v>:param itc_disallow_sta_fixed_sl_5 5-yr straight line depreciation ITC basis disallowance from state fixed amount:  [$]   Type: SSC_NUMBER   Require: *</v>
      </c>
    </row>
    <row r="386" spans="1:12" ht="12.75" hidden="1" x14ac:dyDescent="0.2">
      <c r="A386" s="2" t="s">
        <v>35</v>
      </c>
      <c r="B386" s="2" t="s">
        <v>16</v>
      </c>
      <c r="C386" s="2" t="s">
        <v>987</v>
      </c>
      <c r="D386" s="2" t="s">
        <v>988</v>
      </c>
      <c r="E386" s="2" t="s">
        <v>127</v>
      </c>
      <c r="G386" s="2" t="s">
        <v>669</v>
      </c>
      <c r="H386" s="2" t="s">
        <v>30</v>
      </c>
      <c r="K386" t="str">
        <f t="shared" si="23"/>
        <v>, depr_stabas_itc_sta_reduction_sl_5</v>
      </c>
      <c r="L386" t="str">
        <f t="shared" si="24"/>
        <v>:param depr_stabas_itc_sta_reduction_sl_5 5-yr straight line state basis state ITC reduciton:  [$]   Type: SSC_NUMBER   Require: *</v>
      </c>
    </row>
    <row r="387" spans="1:12" ht="12.75" hidden="1" x14ac:dyDescent="0.2">
      <c r="A387" s="2" t="s">
        <v>35</v>
      </c>
      <c r="B387" s="2" t="s">
        <v>16</v>
      </c>
      <c r="C387" s="2" t="s">
        <v>989</v>
      </c>
      <c r="D387" s="2" t="s">
        <v>990</v>
      </c>
      <c r="E387" s="2" t="s">
        <v>127</v>
      </c>
      <c r="G387" s="2" t="s">
        <v>669</v>
      </c>
      <c r="H387" s="2" t="s">
        <v>30</v>
      </c>
      <c r="K387" t="str">
        <f t="shared" si="23"/>
        <v>, depr_stabas_itc_fed_reduction_sl_5</v>
      </c>
      <c r="L387" t="str">
        <f t="shared" si="24"/>
        <v>:param depr_stabas_itc_fed_reduction_sl_5 5-yr straight line state basis federal ITC reduciton:  [$]   Type: SSC_NUMBER   Require: *</v>
      </c>
    </row>
    <row r="388" spans="1:12" ht="12.75" hidden="1" x14ac:dyDescent="0.2">
      <c r="A388" s="2" t="s">
        <v>35</v>
      </c>
      <c r="B388" s="2" t="s">
        <v>16</v>
      </c>
      <c r="C388" s="2" t="s">
        <v>991</v>
      </c>
      <c r="D388" s="2" t="s">
        <v>992</v>
      </c>
      <c r="E388" s="2" t="s">
        <v>127</v>
      </c>
      <c r="G388" s="2" t="s">
        <v>669</v>
      </c>
      <c r="H388" s="2" t="s">
        <v>30</v>
      </c>
      <c r="K388" t="str">
        <f t="shared" si="23"/>
        <v>, depr_stabas_after_itc_sl_5</v>
      </c>
      <c r="L388" t="str">
        <f t="shared" si="24"/>
        <v>:param depr_stabas_after_itc_sl_5 5-yr straight line state depreciation basis after ITC reduction:  [$]   Type: SSC_NUMBER   Require: *</v>
      </c>
    </row>
    <row r="389" spans="1:12" ht="12.75" hidden="1" x14ac:dyDescent="0.2">
      <c r="A389" s="2" t="s">
        <v>35</v>
      </c>
      <c r="B389" s="2" t="s">
        <v>16</v>
      </c>
      <c r="C389" s="2" t="s">
        <v>993</v>
      </c>
      <c r="D389" s="2" t="s">
        <v>994</v>
      </c>
      <c r="E389" s="2" t="s">
        <v>127</v>
      </c>
      <c r="G389" s="2" t="s">
        <v>669</v>
      </c>
      <c r="H389" s="2" t="s">
        <v>30</v>
      </c>
      <c r="K389" t="str">
        <f t="shared" si="23"/>
        <v>, depr_stabas_first_year_bonus_sl_5</v>
      </c>
      <c r="L389" t="str">
        <f t="shared" si="24"/>
        <v>:param depr_stabas_first_year_bonus_sl_5 5-yr straight line state first year bonus depreciation:  [$]   Type: SSC_NUMBER   Require: *</v>
      </c>
    </row>
    <row r="390" spans="1:12" ht="12.75" hidden="1" x14ac:dyDescent="0.2">
      <c r="A390" s="2" t="s">
        <v>35</v>
      </c>
      <c r="B390" s="2" t="s">
        <v>16</v>
      </c>
      <c r="C390" s="2" t="s">
        <v>995</v>
      </c>
      <c r="D390" s="2" t="s">
        <v>996</v>
      </c>
      <c r="E390" s="2" t="s">
        <v>127</v>
      </c>
      <c r="G390" s="2" t="s">
        <v>669</v>
      </c>
      <c r="H390" s="2" t="s">
        <v>30</v>
      </c>
      <c r="K390" t="str">
        <f t="shared" si="23"/>
        <v>, depr_stabas_sl_5</v>
      </c>
      <c r="L390" t="str">
        <f t="shared" si="24"/>
        <v>:param depr_stabas_sl_5 5-yr straight line state depreciation basis:  [$]   Type: SSC_NUMBER   Require: *</v>
      </c>
    </row>
    <row r="391" spans="1:12" ht="12.75" hidden="1" x14ac:dyDescent="0.2">
      <c r="A391" s="2" t="s">
        <v>35</v>
      </c>
      <c r="B391" s="2" t="s">
        <v>16</v>
      </c>
      <c r="C391" s="2" t="s">
        <v>997</v>
      </c>
      <c r="D391" s="2" t="s">
        <v>998</v>
      </c>
      <c r="E391" s="2" t="s">
        <v>29</v>
      </c>
      <c r="G391" s="2" t="s">
        <v>669</v>
      </c>
      <c r="H391" s="2" t="s">
        <v>30</v>
      </c>
      <c r="K391" t="str">
        <f t="shared" si="23"/>
        <v>, depr_stabas_percent_sl_15</v>
      </c>
      <c r="L391" t="str">
        <f t="shared" si="24"/>
        <v>:param depr_stabas_percent_sl_15 15-yr straight line state percent of total depreciable basis:  [%]   Type: SSC_NUMBER   Require: *</v>
      </c>
    </row>
    <row r="392" spans="1:12" ht="12.75" hidden="1" x14ac:dyDescent="0.2">
      <c r="A392" s="2" t="s">
        <v>35</v>
      </c>
      <c r="B392" s="2" t="s">
        <v>16</v>
      </c>
      <c r="C392" s="2" t="s">
        <v>999</v>
      </c>
      <c r="D392" s="2" t="s">
        <v>796</v>
      </c>
      <c r="E392" s="2" t="s">
        <v>127</v>
      </c>
      <c r="G392" s="2" t="s">
        <v>669</v>
      </c>
      <c r="H392" s="2" t="s">
        <v>30</v>
      </c>
      <c r="K392" t="str">
        <f t="shared" si="23"/>
        <v>, depr_alloc_sl_15</v>
      </c>
      <c r="L392" t="str">
        <f t="shared" si="24"/>
        <v>:param depr_alloc_sl_15 15-yr straight line depreciation federal and state allocation:  [$]   Type: SSC_NUMBER   Require: *</v>
      </c>
    </row>
    <row r="393" spans="1:12" ht="12.75" hidden="1" x14ac:dyDescent="0.2">
      <c r="A393" s="2" t="s">
        <v>35</v>
      </c>
      <c r="B393" s="2" t="s">
        <v>16</v>
      </c>
      <c r="C393" s="2" t="s">
        <v>1000</v>
      </c>
      <c r="D393" s="2" t="s">
        <v>1001</v>
      </c>
      <c r="E393" s="2" t="s">
        <v>127</v>
      </c>
      <c r="G393" s="2" t="s">
        <v>669</v>
      </c>
      <c r="H393" s="2" t="s">
        <v>30</v>
      </c>
      <c r="K393" t="str">
        <f t="shared" si="23"/>
        <v>, depr_stabas_ibi_reduc_sl_15</v>
      </c>
      <c r="L393" t="str">
        <f t="shared" si="24"/>
        <v>:param depr_stabas_ibi_reduc_sl_15 15-yr straight line state ibi reduction:  [$]   Type: SSC_NUMBER   Require: *</v>
      </c>
    </row>
    <row r="394" spans="1:12" ht="12.75" hidden="1" x14ac:dyDescent="0.2">
      <c r="A394" s="2" t="s">
        <v>35</v>
      </c>
      <c r="B394" s="2" t="s">
        <v>16</v>
      </c>
      <c r="C394" s="2" t="s">
        <v>1002</v>
      </c>
      <c r="D394" s="2" t="s">
        <v>1003</v>
      </c>
      <c r="E394" s="2" t="s">
        <v>127</v>
      </c>
      <c r="G394" s="2" t="s">
        <v>669</v>
      </c>
      <c r="H394" s="2" t="s">
        <v>30</v>
      </c>
      <c r="K394" t="str">
        <f t="shared" si="23"/>
        <v>, depr_stabas_cbi_reduc_sl_15</v>
      </c>
      <c r="L394" t="str">
        <f t="shared" si="24"/>
        <v>:param depr_stabas_cbi_reduc_sl_15 15-yr straight line state cbi reduction:  [$]   Type: SSC_NUMBER   Require: *</v>
      </c>
    </row>
    <row r="395" spans="1:12" ht="12.75" hidden="1" x14ac:dyDescent="0.2">
      <c r="A395" s="2" t="s">
        <v>35</v>
      </c>
      <c r="B395" s="2" t="s">
        <v>16</v>
      </c>
      <c r="C395" s="2" t="s">
        <v>1004</v>
      </c>
      <c r="D395" s="2" t="s">
        <v>1005</v>
      </c>
      <c r="E395" s="2" t="s">
        <v>127</v>
      </c>
      <c r="G395" s="2" t="s">
        <v>669</v>
      </c>
      <c r="H395" s="2" t="s">
        <v>30</v>
      </c>
      <c r="K395" t="str">
        <f t="shared" si="23"/>
        <v>, depr_stabas_prior_itc_sl_15</v>
      </c>
      <c r="L395" t="str">
        <f t="shared" si="24"/>
        <v>:param depr_stabas_prior_itc_sl_15 15-yr straight line state depreciation basis prior ITC reduction:  [$]   Type: SSC_NUMBER   Require: *</v>
      </c>
    </row>
    <row r="396" spans="1:12" ht="12.75" hidden="1" x14ac:dyDescent="0.2">
      <c r="A396" s="2" t="s">
        <v>35</v>
      </c>
      <c r="B396" s="2" t="s">
        <v>16</v>
      </c>
      <c r="C396" s="2" t="s">
        <v>1006</v>
      </c>
      <c r="D396" s="2" t="s">
        <v>1007</v>
      </c>
      <c r="E396" s="2" t="s">
        <v>127</v>
      </c>
      <c r="G396" s="2" t="s">
        <v>669</v>
      </c>
      <c r="H396" s="2" t="s">
        <v>30</v>
      </c>
      <c r="K396" t="str">
        <f t="shared" si="23"/>
        <v>, itc_sta_qual_sl_15</v>
      </c>
      <c r="L396" t="str">
        <f t="shared" si="24"/>
        <v>:param itc_sta_qual_sl_15 15-yr straight line depreciation state ITC adj qualifying costs:  [$]   Type: SSC_NUMBER   Require: *</v>
      </c>
    </row>
    <row r="397" spans="1:12" ht="12.75" hidden="1" x14ac:dyDescent="0.2">
      <c r="A397" s="2" t="s">
        <v>35</v>
      </c>
      <c r="B397" s="2" t="s">
        <v>16</v>
      </c>
      <c r="C397" s="2" t="s">
        <v>1008</v>
      </c>
      <c r="D397" s="2" t="s">
        <v>1009</v>
      </c>
      <c r="E397" s="2" t="s">
        <v>29</v>
      </c>
      <c r="G397" s="2" t="s">
        <v>669</v>
      </c>
      <c r="H397" s="2" t="s">
        <v>30</v>
      </c>
      <c r="K397" t="str">
        <f t="shared" si="23"/>
        <v>, depr_stabas_percent_qual_sl_15</v>
      </c>
      <c r="L397" t="str">
        <f t="shared" si="24"/>
        <v>:param depr_stabas_percent_qual_sl_15 15-yr straight line state percent of qualifying costs:  [%]   Type: SSC_NUMBER   Require: *</v>
      </c>
    </row>
    <row r="398" spans="1:12" ht="12.75" hidden="1" x14ac:dyDescent="0.2">
      <c r="A398" s="2" t="s">
        <v>35</v>
      </c>
      <c r="B398" s="2" t="s">
        <v>16</v>
      </c>
      <c r="C398" s="2" t="s">
        <v>1010</v>
      </c>
      <c r="D398" s="2" t="s">
        <v>1011</v>
      </c>
      <c r="E398" s="2" t="s">
        <v>127</v>
      </c>
      <c r="G398" s="2" t="s">
        <v>669</v>
      </c>
      <c r="H398" s="2" t="s">
        <v>30</v>
      </c>
      <c r="K398" t="str">
        <f t="shared" si="23"/>
        <v>, depr_stabas_percent_amount_sl_15</v>
      </c>
      <c r="L398" t="str">
        <f t="shared" si="24"/>
        <v>:param depr_stabas_percent_amount_sl_15 15-yr straight line depreciation ITC basis from state percentage:  [$]   Type: SSC_NUMBER   Require: *</v>
      </c>
    </row>
    <row r="399" spans="1:12" ht="12.75" hidden="1" x14ac:dyDescent="0.2">
      <c r="A399" s="2" t="s">
        <v>35</v>
      </c>
      <c r="B399" s="2" t="s">
        <v>16</v>
      </c>
      <c r="C399" s="2" t="s">
        <v>1012</v>
      </c>
      <c r="D399" s="2" t="s">
        <v>1013</v>
      </c>
      <c r="E399" s="2" t="s">
        <v>127</v>
      </c>
      <c r="G399" s="2" t="s">
        <v>669</v>
      </c>
      <c r="H399" s="2" t="s">
        <v>30</v>
      </c>
      <c r="K399" t="str">
        <f t="shared" si="23"/>
        <v>, itc_disallow_sta_percent_sl_15</v>
      </c>
      <c r="L399" t="str">
        <f t="shared" si="24"/>
        <v>:param itc_disallow_sta_percent_sl_15 15-yr straight line depreciation ITC basis disallowance from state percentage:  [$]   Type: SSC_NUMBER   Require: *</v>
      </c>
    </row>
    <row r="400" spans="1:12" ht="12.75" hidden="1" x14ac:dyDescent="0.2">
      <c r="A400" s="2" t="s">
        <v>35</v>
      </c>
      <c r="B400" s="2" t="s">
        <v>16</v>
      </c>
      <c r="C400" s="2" t="s">
        <v>1014</v>
      </c>
      <c r="D400" s="2" t="s">
        <v>1015</v>
      </c>
      <c r="E400" s="2" t="s">
        <v>127</v>
      </c>
      <c r="G400" s="2" t="s">
        <v>669</v>
      </c>
      <c r="H400" s="2" t="s">
        <v>30</v>
      </c>
      <c r="K400" t="str">
        <f t="shared" si="23"/>
        <v>, depr_stabas_fixed_amount_sl_15</v>
      </c>
      <c r="L400" t="str">
        <f t="shared" si="24"/>
        <v>:param depr_stabas_fixed_amount_sl_15 15-yr straight line depreciation ITC basis from state fixed amount:  [$]   Type: SSC_NUMBER   Require: *</v>
      </c>
    </row>
    <row r="401" spans="1:12" ht="12.75" hidden="1" x14ac:dyDescent="0.2">
      <c r="A401" s="2" t="s">
        <v>35</v>
      </c>
      <c r="B401" s="2" t="s">
        <v>16</v>
      </c>
      <c r="C401" s="2" t="s">
        <v>1016</v>
      </c>
      <c r="D401" s="2" t="s">
        <v>1017</v>
      </c>
      <c r="E401" s="2" t="s">
        <v>127</v>
      </c>
      <c r="G401" s="2" t="s">
        <v>669</v>
      </c>
      <c r="H401" s="2" t="s">
        <v>30</v>
      </c>
      <c r="K401" t="str">
        <f t="shared" si="23"/>
        <v>, itc_disallow_sta_fixed_sl_15</v>
      </c>
      <c r="L401" t="str">
        <f t="shared" si="24"/>
        <v>:param itc_disallow_sta_fixed_sl_15 15-yr straight line depreciation ITC basis disallowance from state fixed amount:  [$]   Type: SSC_NUMBER   Require: *</v>
      </c>
    </row>
    <row r="402" spans="1:12" ht="12.75" hidden="1" x14ac:dyDescent="0.2">
      <c r="A402" s="2" t="s">
        <v>35</v>
      </c>
      <c r="B402" s="2" t="s">
        <v>16</v>
      </c>
      <c r="C402" s="2" t="s">
        <v>1018</v>
      </c>
      <c r="D402" s="2" t="s">
        <v>1019</v>
      </c>
      <c r="E402" s="2" t="s">
        <v>127</v>
      </c>
      <c r="G402" s="2" t="s">
        <v>669</v>
      </c>
      <c r="H402" s="2" t="s">
        <v>30</v>
      </c>
      <c r="K402" t="str">
        <f t="shared" si="23"/>
        <v>, depr_stabas_itc_sta_reduction_sl_15</v>
      </c>
      <c r="L402" t="str">
        <f t="shared" si="24"/>
        <v>:param depr_stabas_itc_sta_reduction_sl_15 15-yr straight line state basis state ITC reduciton:  [$]   Type: SSC_NUMBER   Require: *</v>
      </c>
    </row>
    <row r="403" spans="1:12" ht="12.75" hidden="1" x14ac:dyDescent="0.2">
      <c r="A403" s="2" t="s">
        <v>35</v>
      </c>
      <c r="B403" s="2" t="s">
        <v>16</v>
      </c>
      <c r="C403" s="2" t="s">
        <v>1020</v>
      </c>
      <c r="D403" s="2" t="s">
        <v>1021</v>
      </c>
      <c r="E403" s="2" t="s">
        <v>127</v>
      </c>
      <c r="G403" s="2" t="s">
        <v>669</v>
      </c>
      <c r="H403" s="2" t="s">
        <v>30</v>
      </c>
      <c r="K403" t="str">
        <f t="shared" si="23"/>
        <v>, depr_stabas_itc_fed_reduction_sl_15</v>
      </c>
      <c r="L403" t="str">
        <f t="shared" si="24"/>
        <v>:param depr_stabas_itc_fed_reduction_sl_15 15-yr straight line state basis federal ITC reduciton:  [$]   Type: SSC_NUMBER   Require: *</v>
      </c>
    </row>
    <row r="404" spans="1:12" ht="12.75" hidden="1" x14ac:dyDescent="0.2">
      <c r="A404" s="2" t="s">
        <v>35</v>
      </c>
      <c r="B404" s="2" t="s">
        <v>16</v>
      </c>
      <c r="C404" s="2" t="s">
        <v>1022</v>
      </c>
      <c r="D404" s="2" t="s">
        <v>1023</v>
      </c>
      <c r="E404" s="2" t="s">
        <v>127</v>
      </c>
      <c r="G404" s="2" t="s">
        <v>669</v>
      </c>
      <c r="H404" s="2" t="s">
        <v>30</v>
      </c>
      <c r="K404" t="str">
        <f t="shared" si="23"/>
        <v>, depr_stabas_after_itc_sl_15</v>
      </c>
      <c r="L404" t="str">
        <f t="shared" si="24"/>
        <v>:param depr_stabas_after_itc_sl_15 15-yr straight line state depreciation basis after ITC reduction:  [$]   Type: SSC_NUMBER   Require: *</v>
      </c>
    </row>
    <row r="405" spans="1:12" ht="12.75" hidden="1" x14ac:dyDescent="0.2">
      <c r="A405" s="2" t="s">
        <v>35</v>
      </c>
      <c r="B405" s="2" t="s">
        <v>16</v>
      </c>
      <c r="C405" s="2" t="s">
        <v>1024</v>
      </c>
      <c r="D405" s="2" t="s">
        <v>1025</v>
      </c>
      <c r="E405" s="2" t="s">
        <v>127</v>
      </c>
      <c r="G405" s="2" t="s">
        <v>669</v>
      </c>
      <c r="H405" s="2" t="s">
        <v>30</v>
      </c>
      <c r="K405" t="str">
        <f t="shared" si="23"/>
        <v>, depr_stabas_first_year_bonus_sl_15</v>
      </c>
      <c r="L405" t="str">
        <f t="shared" si="24"/>
        <v>:param depr_stabas_first_year_bonus_sl_15 15-yr straight line state first year bonus depreciation:  [$]   Type: SSC_NUMBER   Require: *</v>
      </c>
    </row>
    <row r="406" spans="1:12" ht="12.75" hidden="1" x14ac:dyDescent="0.2">
      <c r="A406" s="2" t="s">
        <v>35</v>
      </c>
      <c r="B406" s="2" t="s">
        <v>16</v>
      </c>
      <c r="C406" s="2" t="s">
        <v>1026</v>
      </c>
      <c r="D406" s="2" t="s">
        <v>1027</v>
      </c>
      <c r="E406" s="2" t="s">
        <v>127</v>
      </c>
      <c r="G406" s="2" t="s">
        <v>669</v>
      </c>
      <c r="H406" s="2" t="s">
        <v>30</v>
      </c>
      <c r="K406" t="str">
        <f t="shared" si="23"/>
        <v>, depr_stabas_sl_15</v>
      </c>
      <c r="L406" t="str">
        <f t="shared" si="24"/>
        <v>:param depr_stabas_sl_15 15-yr straight line state depreciation basis:  [$]   Type: SSC_NUMBER   Require: *</v>
      </c>
    </row>
    <row r="407" spans="1:12" ht="12.75" hidden="1" x14ac:dyDescent="0.2">
      <c r="A407" s="2" t="s">
        <v>35</v>
      </c>
      <c r="B407" s="2" t="s">
        <v>16</v>
      </c>
      <c r="C407" s="2" t="s">
        <v>1028</v>
      </c>
      <c r="D407" s="2" t="s">
        <v>1029</v>
      </c>
      <c r="E407" s="2" t="s">
        <v>29</v>
      </c>
      <c r="G407" s="2" t="s">
        <v>669</v>
      </c>
      <c r="H407" s="2" t="s">
        <v>30</v>
      </c>
      <c r="K407" t="str">
        <f t="shared" si="23"/>
        <v>, depr_stabas_percent_sl_20</v>
      </c>
      <c r="L407" t="str">
        <f t="shared" si="24"/>
        <v>:param depr_stabas_percent_sl_20 20-yr straight line state percent of total depreciable basis:  [%]   Type: SSC_NUMBER   Require: *</v>
      </c>
    </row>
    <row r="408" spans="1:12" ht="12.75" hidden="1" x14ac:dyDescent="0.2">
      <c r="A408" s="2" t="s">
        <v>35</v>
      </c>
      <c r="B408" s="2" t="s">
        <v>16</v>
      </c>
      <c r="C408" s="2" t="s">
        <v>1030</v>
      </c>
      <c r="D408" s="2" t="s">
        <v>799</v>
      </c>
      <c r="E408" s="2" t="s">
        <v>127</v>
      </c>
      <c r="G408" s="2" t="s">
        <v>669</v>
      </c>
      <c r="H408" s="2" t="s">
        <v>30</v>
      </c>
      <c r="K408" t="str">
        <f t="shared" si="23"/>
        <v>, depr_alloc_sl_20</v>
      </c>
      <c r="L408" t="str">
        <f t="shared" si="24"/>
        <v>:param depr_alloc_sl_20 20-yr straight line depreciation federal and state allocation:  [$]   Type: SSC_NUMBER   Require: *</v>
      </c>
    </row>
    <row r="409" spans="1:12" ht="12.75" hidden="1" x14ac:dyDescent="0.2">
      <c r="A409" s="2" t="s">
        <v>35</v>
      </c>
      <c r="B409" s="2" t="s">
        <v>16</v>
      </c>
      <c r="C409" s="2" t="s">
        <v>1031</v>
      </c>
      <c r="D409" s="2" t="s">
        <v>1032</v>
      </c>
      <c r="E409" s="2" t="s">
        <v>127</v>
      </c>
      <c r="G409" s="2" t="s">
        <v>669</v>
      </c>
      <c r="H409" s="2" t="s">
        <v>30</v>
      </c>
      <c r="K409" t="str">
        <f t="shared" si="23"/>
        <v>, depr_stabas_ibi_reduc_sl_20</v>
      </c>
      <c r="L409" t="str">
        <f t="shared" si="24"/>
        <v>:param depr_stabas_ibi_reduc_sl_20 20-yr straight line state ibi reduction:  [$]   Type: SSC_NUMBER   Require: *</v>
      </c>
    </row>
    <row r="410" spans="1:12" ht="12.75" hidden="1" x14ac:dyDescent="0.2">
      <c r="A410" s="2" t="s">
        <v>35</v>
      </c>
      <c r="B410" s="2" t="s">
        <v>16</v>
      </c>
      <c r="C410" s="2" t="s">
        <v>1033</v>
      </c>
      <c r="D410" s="2" t="s">
        <v>1034</v>
      </c>
      <c r="E410" s="2" t="s">
        <v>127</v>
      </c>
      <c r="G410" s="2" t="s">
        <v>669</v>
      </c>
      <c r="H410" s="2" t="s">
        <v>30</v>
      </c>
      <c r="K410" t="str">
        <f t="shared" si="23"/>
        <v>, depr_stabas_cbi_reduc_sl_20</v>
      </c>
      <c r="L410" t="str">
        <f t="shared" si="24"/>
        <v>:param depr_stabas_cbi_reduc_sl_20 20-yr straight line state cbi reduction:  [$]   Type: SSC_NUMBER   Require: *</v>
      </c>
    </row>
    <row r="411" spans="1:12" ht="12.75" hidden="1" x14ac:dyDescent="0.2">
      <c r="A411" s="2" t="s">
        <v>35</v>
      </c>
      <c r="B411" s="2" t="s">
        <v>16</v>
      </c>
      <c r="C411" s="2" t="s">
        <v>1035</v>
      </c>
      <c r="D411" s="2" t="s">
        <v>1036</v>
      </c>
      <c r="E411" s="2" t="s">
        <v>127</v>
      </c>
      <c r="G411" s="2" t="s">
        <v>669</v>
      </c>
      <c r="H411" s="2" t="s">
        <v>30</v>
      </c>
      <c r="K411" t="str">
        <f t="shared" si="23"/>
        <v>, depr_stabas_prior_itc_sl_20</v>
      </c>
      <c r="L411" t="str">
        <f t="shared" si="24"/>
        <v>:param depr_stabas_prior_itc_sl_20 20-yr straight line state depreciation basis prior ITC reduction:  [$]   Type: SSC_NUMBER   Require: *</v>
      </c>
    </row>
    <row r="412" spans="1:12" ht="12.75" hidden="1" x14ac:dyDescent="0.2">
      <c r="A412" s="2" t="s">
        <v>35</v>
      </c>
      <c r="B412" s="2" t="s">
        <v>16</v>
      </c>
      <c r="C412" s="2" t="s">
        <v>1037</v>
      </c>
      <c r="D412" s="2" t="s">
        <v>1038</v>
      </c>
      <c r="E412" s="2" t="s">
        <v>127</v>
      </c>
      <c r="G412" s="2" t="s">
        <v>669</v>
      </c>
      <c r="H412" s="2" t="s">
        <v>30</v>
      </c>
      <c r="K412" t="str">
        <f t="shared" si="23"/>
        <v>, itc_sta_qual_sl_20</v>
      </c>
      <c r="L412" t="str">
        <f t="shared" si="24"/>
        <v>:param itc_sta_qual_sl_20 20-yr straight line depreciation state ITC adj qualifying costs:  [$]   Type: SSC_NUMBER   Require: *</v>
      </c>
    </row>
    <row r="413" spans="1:12" ht="12.75" hidden="1" x14ac:dyDescent="0.2">
      <c r="A413" s="2" t="s">
        <v>35</v>
      </c>
      <c r="B413" s="2" t="s">
        <v>16</v>
      </c>
      <c r="C413" s="2" t="s">
        <v>1039</v>
      </c>
      <c r="D413" s="2" t="s">
        <v>1040</v>
      </c>
      <c r="E413" s="2" t="s">
        <v>29</v>
      </c>
      <c r="G413" s="2" t="s">
        <v>669</v>
      </c>
      <c r="H413" s="2" t="s">
        <v>30</v>
      </c>
      <c r="K413" t="str">
        <f t="shared" si="23"/>
        <v>, depr_stabas_percent_qual_sl_20</v>
      </c>
      <c r="L413" t="str">
        <f t="shared" si="24"/>
        <v>:param depr_stabas_percent_qual_sl_20 20-yr straight line state percent of qualifying costs:  [%]   Type: SSC_NUMBER   Require: *</v>
      </c>
    </row>
    <row r="414" spans="1:12" ht="12.75" hidden="1" x14ac:dyDescent="0.2">
      <c r="A414" s="2" t="s">
        <v>35</v>
      </c>
      <c r="B414" s="2" t="s">
        <v>16</v>
      </c>
      <c r="C414" s="2" t="s">
        <v>1041</v>
      </c>
      <c r="D414" s="2" t="s">
        <v>1042</v>
      </c>
      <c r="E414" s="2" t="s">
        <v>127</v>
      </c>
      <c r="G414" s="2" t="s">
        <v>669</v>
      </c>
      <c r="H414" s="2" t="s">
        <v>30</v>
      </c>
      <c r="K414" t="str">
        <f t="shared" si="23"/>
        <v>, depr_stabas_percent_amount_sl_20</v>
      </c>
      <c r="L414" t="str">
        <f t="shared" si="24"/>
        <v>:param depr_stabas_percent_amount_sl_20 20-yr straight line depreciation ITC basis from state percentage:  [$]   Type: SSC_NUMBER   Require: *</v>
      </c>
    </row>
    <row r="415" spans="1:12" ht="12.75" hidden="1" x14ac:dyDescent="0.2">
      <c r="A415" s="2" t="s">
        <v>35</v>
      </c>
      <c r="B415" s="2" t="s">
        <v>16</v>
      </c>
      <c r="C415" s="2" t="s">
        <v>1043</v>
      </c>
      <c r="D415" s="2" t="s">
        <v>1044</v>
      </c>
      <c r="E415" s="2" t="s">
        <v>127</v>
      </c>
      <c r="G415" s="2" t="s">
        <v>669</v>
      </c>
      <c r="H415" s="2" t="s">
        <v>30</v>
      </c>
      <c r="K415" t="str">
        <f t="shared" si="23"/>
        <v>, itc_disallow_sta_percent_sl_20</v>
      </c>
      <c r="L415" t="str">
        <f t="shared" si="24"/>
        <v>:param itc_disallow_sta_percent_sl_20 20-yr straight line depreciation ITC basis disallowance from state percentage:  [$]   Type: SSC_NUMBER   Require: *</v>
      </c>
    </row>
    <row r="416" spans="1:12" ht="12.75" hidden="1" x14ac:dyDescent="0.2">
      <c r="A416" s="2" t="s">
        <v>35</v>
      </c>
      <c r="B416" s="2" t="s">
        <v>16</v>
      </c>
      <c r="C416" s="2" t="s">
        <v>1045</v>
      </c>
      <c r="D416" s="2" t="s">
        <v>1046</v>
      </c>
      <c r="E416" s="2" t="s">
        <v>127</v>
      </c>
      <c r="G416" s="2" t="s">
        <v>669</v>
      </c>
      <c r="H416" s="2" t="s">
        <v>30</v>
      </c>
      <c r="K416" t="str">
        <f t="shared" si="23"/>
        <v>, depr_stabas_fixed_amount_sl_20</v>
      </c>
      <c r="L416" t="str">
        <f t="shared" si="24"/>
        <v>:param depr_stabas_fixed_amount_sl_20 20-yr straight line depreciation ITC basis from state fixed amount:  [$]   Type: SSC_NUMBER   Require: *</v>
      </c>
    </row>
    <row r="417" spans="1:12" ht="12.75" hidden="1" x14ac:dyDescent="0.2">
      <c r="A417" s="2" t="s">
        <v>35</v>
      </c>
      <c r="B417" s="2" t="s">
        <v>16</v>
      </c>
      <c r="C417" s="2" t="s">
        <v>1047</v>
      </c>
      <c r="D417" s="2" t="s">
        <v>1048</v>
      </c>
      <c r="E417" s="2" t="s">
        <v>127</v>
      </c>
      <c r="G417" s="2" t="s">
        <v>669</v>
      </c>
      <c r="H417" s="2" t="s">
        <v>30</v>
      </c>
      <c r="K417" t="str">
        <f t="shared" si="23"/>
        <v>, itc_disallow_sta_fixed_sl_20</v>
      </c>
      <c r="L417" t="str">
        <f t="shared" si="24"/>
        <v>:param itc_disallow_sta_fixed_sl_20 20-yr straight line depreciation ITC basis disallowance from state fixed amount:  [$]   Type: SSC_NUMBER   Require: *</v>
      </c>
    </row>
    <row r="418" spans="1:12" ht="12.75" hidden="1" x14ac:dyDescent="0.2">
      <c r="A418" s="2" t="s">
        <v>35</v>
      </c>
      <c r="B418" s="2" t="s">
        <v>16</v>
      </c>
      <c r="C418" s="2" t="s">
        <v>1049</v>
      </c>
      <c r="D418" s="2" t="s">
        <v>1050</v>
      </c>
      <c r="E418" s="2" t="s">
        <v>127</v>
      </c>
      <c r="G418" s="2" t="s">
        <v>669</v>
      </c>
      <c r="H418" s="2" t="s">
        <v>30</v>
      </c>
      <c r="K418" t="str">
        <f t="shared" si="23"/>
        <v>, depr_stabas_itc_sta_reduction_sl_20</v>
      </c>
      <c r="L418" t="str">
        <f t="shared" si="24"/>
        <v>:param depr_stabas_itc_sta_reduction_sl_20 20-yr straight line state basis state ITC reduciton:  [$]   Type: SSC_NUMBER   Require: *</v>
      </c>
    </row>
    <row r="419" spans="1:12" ht="12.75" hidden="1" x14ac:dyDescent="0.2">
      <c r="A419" s="2" t="s">
        <v>35</v>
      </c>
      <c r="B419" s="2" t="s">
        <v>16</v>
      </c>
      <c r="C419" s="2" t="s">
        <v>1051</v>
      </c>
      <c r="D419" s="2" t="s">
        <v>1052</v>
      </c>
      <c r="E419" s="2" t="s">
        <v>127</v>
      </c>
      <c r="G419" s="2" t="s">
        <v>669</v>
      </c>
      <c r="H419" s="2" t="s">
        <v>30</v>
      </c>
      <c r="K419" t="str">
        <f t="shared" si="23"/>
        <v>, depr_stabas_itc_fed_reduction_sl_20</v>
      </c>
      <c r="L419" t="str">
        <f t="shared" si="24"/>
        <v>:param depr_stabas_itc_fed_reduction_sl_20 20-yr straight line state basis federal ITC reduciton:  [$]   Type: SSC_NUMBER   Require: *</v>
      </c>
    </row>
    <row r="420" spans="1:12" ht="12.75" hidden="1" x14ac:dyDescent="0.2">
      <c r="A420" s="2" t="s">
        <v>35</v>
      </c>
      <c r="B420" s="2" t="s">
        <v>16</v>
      </c>
      <c r="C420" s="2" t="s">
        <v>1053</v>
      </c>
      <c r="D420" s="2" t="s">
        <v>1054</v>
      </c>
      <c r="E420" s="2" t="s">
        <v>127</v>
      </c>
      <c r="G420" s="2" t="s">
        <v>669</v>
      </c>
      <c r="H420" s="2" t="s">
        <v>30</v>
      </c>
      <c r="K420" t="str">
        <f t="shared" si="23"/>
        <v>, depr_stabas_after_itc_sl_20</v>
      </c>
      <c r="L420" t="str">
        <f t="shared" si="24"/>
        <v>:param depr_stabas_after_itc_sl_20 20-yr straight line state depreciation basis after ITC reduction:  [$]   Type: SSC_NUMBER   Require: *</v>
      </c>
    </row>
    <row r="421" spans="1:12" ht="12.75" hidden="1" x14ac:dyDescent="0.2">
      <c r="A421" s="2" t="s">
        <v>35</v>
      </c>
      <c r="B421" s="2" t="s">
        <v>16</v>
      </c>
      <c r="C421" s="2" t="s">
        <v>1055</v>
      </c>
      <c r="D421" s="2" t="s">
        <v>1056</v>
      </c>
      <c r="E421" s="2" t="s">
        <v>127</v>
      </c>
      <c r="G421" s="2" t="s">
        <v>669</v>
      </c>
      <c r="H421" s="2" t="s">
        <v>30</v>
      </c>
      <c r="K421" t="str">
        <f t="shared" si="23"/>
        <v>, depr_stabas_first_year_bonus_sl_20</v>
      </c>
      <c r="L421" t="str">
        <f t="shared" si="24"/>
        <v>:param depr_stabas_first_year_bonus_sl_20 20-yr straight line state first year bonus depreciation:  [$]   Type: SSC_NUMBER   Require: *</v>
      </c>
    </row>
    <row r="422" spans="1:12" ht="12.75" hidden="1" x14ac:dyDescent="0.2">
      <c r="A422" s="2" t="s">
        <v>35</v>
      </c>
      <c r="B422" s="2" t="s">
        <v>16</v>
      </c>
      <c r="C422" s="2" t="s">
        <v>1057</v>
      </c>
      <c r="D422" s="2" t="s">
        <v>1058</v>
      </c>
      <c r="E422" s="2" t="s">
        <v>127</v>
      </c>
      <c r="G422" s="2" t="s">
        <v>669</v>
      </c>
      <c r="H422" s="2" t="s">
        <v>30</v>
      </c>
      <c r="K422" t="str">
        <f t="shared" si="23"/>
        <v>, depr_stabas_sl_20</v>
      </c>
      <c r="L422" t="str">
        <f t="shared" si="24"/>
        <v>:param depr_stabas_sl_20 20-yr straight line state depreciation basis:  [$]   Type: SSC_NUMBER   Require: *</v>
      </c>
    </row>
    <row r="423" spans="1:12" ht="12.75" hidden="1" x14ac:dyDescent="0.2">
      <c r="A423" s="2" t="s">
        <v>35</v>
      </c>
      <c r="B423" s="2" t="s">
        <v>16</v>
      </c>
      <c r="C423" s="2" t="s">
        <v>1059</v>
      </c>
      <c r="D423" s="2" t="s">
        <v>1060</v>
      </c>
      <c r="E423" s="2" t="s">
        <v>29</v>
      </c>
      <c r="G423" s="2" t="s">
        <v>669</v>
      </c>
      <c r="H423" s="2" t="s">
        <v>30</v>
      </c>
      <c r="K423" t="str">
        <f t="shared" si="23"/>
        <v>, depr_stabas_percent_sl_39</v>
      </c>
      <c r="L423" t="str">
        <f t="shared" si="24"/>
        <v>:param depr_stabas_percent_sl_39 39-yr straight line state percent of total depreciable basis:  [%]   Type: SSC_NUMBER   Require: *</v>
      </c>
    </row>
    <row r="424" spans="1:12" ht="12.75" hidden="1" x14ac:dyDescent="0.2">
      <c r="A424" s="2" t="s">
        <v>35</v>
      </c>
      <c r="B424" s="2" t="s">
        <v>16</v>
      </c>
      <c r="C424" s="2" t="s">
        <v>1061</v>
      </c>
      <c r="D424" s="2" t="s">
        <v>802</v>
      </c>
      <c r="E424" s="2" t="s">
        <v>127</v>
      </c>
      <c r="G424" s="2" t="s">
        <v>669</v>
      </c>
      <c r="H424" s="2" t="s">
        <v>30</v>
      </c>
      <c r="K424" t="str">
        <f t="shared" si="23"/>
        <v>, depr_alloc_sl_39</v>
      </c>
      <c r="L424" t="str">
        <f t="shared" si="24"/>
        <v>:param depr_alloc_sl_39 39-yr straight line depreciation federal and state allocation:  [$]   Type: SSC_NUMBER   Require: *</v>
      </c>
    </row>
    <row r="425" spans="1:12" ht="12.75" hidden="1" x14ac:dyDescent="0.2">
      <c r="A425" s="2" t="s">
        <v>35</v>
      </c>
      <c r="B425" s="2" t="s">
        <v>16</v>
      </c>
      <c r="C425" s="2" t="s">
        <v>1062</v>
      </c>
      <c r="D425" s="2" t="s">
        <v>1063</v>
      </c>
      <c r="E425" s="2" t="s">
        <v>127</v>
      </c>
      <c r="G425" s="2" t="s">
        <v>669</v>
      </c>
      <c r="H425" s="2" t="s">
        <v>30</v>
      </c>
      <c r="K425" t="str">
        <f t="shared" si="23"/>
        <v>, depr_stabas_ibi_reduc_sl_39</v>
      </c>
      <c r="L425" t="str">
        <f t="shared" si="24"/>
        <v>:param depr_stabas_ibi_reduc_sl_39 39-yr straight line state ibi reduction:  [$]   Type: SSC_NUMBER   Require: *</v>
      </c>
    </row>
    <row r="426" spans="1:12" ht="12.75" hidden="1" x14ac:dyDescent="0.2">
      <c r="A426" s="2" t="s">
        <v>35</v>
      </c>
      <c r="B426" s="2" t="s">
        <v>16</v>
      </c>
      <c r="C426" s="2" t="s">
        <v>1064</v>
      </c>
      <c r="D426" s="2" t="s">
        <v>1065</v>
      </c>
      <c r="E426" s="2" t="s">
        <v>127</v>
      </c>
      <c r="G426" s="2" t="s">
        <v>669</v>
      </c>
      <c r="H426" s="2" t="s">
        <v>30</v>
      </c>
      <c r="K426" t="str">
        <f t="shared" si="23"/>
        <v>, depr_stabas_cbi_reduc_sl_39</v>
      </c>
      <c r="L426" t="str">
        <f t="shared" si="24"/>
        <v>:param depr_stabas_cbi_reduc_sl_39 39-yr straight line state cbi reduction:  [$]   Type: SSC_NUMBER   Require: *</v>
      </c>
    </row>
    <row r="427" spans="1:12" ht="12.75" hidden="1" x14ac:dyDescent="0.2">
      <c r="A427" s="2" t="s">
        <v>35</v>
      </c>
      <c r="B427" s="2" t="s">
        <v>16</v>
      </c>
      <c r="C427" s="2" t="s">
        <v>1066</v>
      </c>
      <c r="D427" s="2" t="s">
        <v>1067</v>
      </c>
      <c r="E427" s="2" t="s">
        <v>127</v>
      </c>
      <c r="G427" s="2" t="s">
        <v>669</v>
      </c>
      <c r="H427" s="2" t="s">
        <v>30</v>
      </c>
      <c r="K427" t="str">
        <f t="shared" si="23"/>
        <v>, depr_stabas_prior_itc_sl_39</v>
      </c>
      <c r="L427" t="str">
        <f t="shared" si="24"/>
        <v>:param depr_stabas_prior_itc_sl_39 39-yr straight line state depreciation basis prior ITC reduction:  [$]   Type: SSC_NUMBER   Require: *</v>
      </c>
    </row>
    <row r="428" spans="1:12" ht="12.75" hidden="1" x14ac:dyDescent="0.2">
      <c r="A428" s="2" t="s">
        <v>35</v>
      </c>
      <c r="B428" s="2" t="s">
        <v>16</v>
      </c>
      <c r="C428" s="2" t="s">
        <v>1068</v>
      </c>
      <c r="D428" s="2" t="s">
        <v>1069</v>
      </c>
      <c r="E428" s="2" t="s">
        <v>127</v>
      </c>
      <c r="G428" s="2" t="s">
        <v>669</v>
      </c>
      <c r="H428" s="2" t="s">
        <v>30</v>
      </c>
      <c r="K428" t="str">
        <f t="shared" si="23"/>
        <v>, itc_sta_qual_sl_39</v>
      </c>
      <c r="L428" t="str">
        <f t="shared" si="24"/>
        <v>:param itc_sta_qual_sl_39 39-yr straight line depreciation state ITC adj qualifying costs:  [$]   Type: SSC_NUMBER   Require: *</v>
      </c>
    </row>
    <row r="429" spans="1:12" ht="12.75" hidden="1" x14ac:dyDescent="0.2">
      <c r="A429" s="2" t="s">
        <v>35</v>
      </c>
      <c r="B429" s="2" t="s">
        <v>16</v>
      </c>
      <c r="C429" s="2" t="s">
        <v>1070</v>
      </c>
      <c r="D429" s="2" t="s">
        <v>1071</v>
      </c>
      <c r="E429" s="2" t="s">
        <v>29</v>
      </c>
      <c r="G429" s="2" t="s">
        <v>669</v>
      </c>
      <c r="H429" s="2" t="s">
        <v>30</v>
      </c>
      <c r="K429" t="str">
        <f t="shared" si="23"/>
        <v>, depr_stabas_percent_qual_sl_39</v>
      </c>
      <c r="L429" t="str">
        <f t="shared" si="24"/>
        <v>:param depr_stabas_percent_qual_sl_39 39-yr straight line state percent of qualifying costs:  [%]   Type: SSC_NUMBER   Require: *</v>
      </c>
    </row>
    <row r="430" spans="1:12" ht="12.75" hidden="1" x14ac:dyDescent="0.2">
      <c r="A430" s="2" t="s">
        <v>35</v>
      </c>
      <c r="B430" s="2" t="s">
        <v>16</v>
      </c>
      <c r="C430" s="2" t="s">
        <v>1072</v>
      </c>
      <c r="D430" s="2" t="s">
        <v>1073</v>
      </c>
      <c r="E430" s="2" t="s">
        <v>127</v>
      </c>
      <c r="G430" s="2" t="s">
        <v>669</v>
      </c>
      <c r="H430" s="2" t="s">
        <v>30</v>
      </c>
      <c r="K430" t="str">
        <f t="shared" si="23"/>
        <v>, depr_stabas_percent_amount_sl_39</v>
      </c>
      <c r="L430" t="str">
        <f t="shared" si="24"/>
        <v>:param depr_stabas_percent_amount_sl_39 39-yr straight line depreciation ITC basis from state percentage:  [$]   Type: SSC_NUMBER   Require: *</v>
      </c>
    </row>
    <row r="431" spans="1:12" ht="12.75" hidden="1" x14ac:dyDescent="0.2">
      <c r="A431" s="2" t="s">
        <v>35</v>
      </c>
      <c r="B431" s="2" t="s">
        <v>16</v>
      </c>
      <c r="C431" s="2" t="s">
        <v>1074</v>
      </c>
      <c r="D431" s="2" t="s">
        <v>1075</v>
      </c>
      <c r="E431" s="2" t="s">
        <v>127</v>
      </c>
      <c r="G431" s="2" t="s">
        <v>669</v>
      </c>
      <c r="H431" s="2" t="s">
        <v>30</v>
      </c>
      <c r="K431" t="str">
        <f t="shared" si="23"/>
        <v>, itc_disallow_sta_percent_sl_39</v>
      </c>
      <c r="L431" t="str">
        <f t="shared" si="24"/>
        <v>:param itc_disallow_sta_percent_sl_39 39-yr straight line depreciation ITC basis disallowance from state percentage:  [$]   Type: SSC_NUMBER   Require: *</v>
      </c>
    </row>
    <row r="432" spans="1:12" ht="12.75" hidden="1" x14ac:dyDescent="0.2">
      <c r="A432" s="2" t="s">
        <v>35</v>
      </c>
      <c r="B432" s="2" t="s">
        <v>16</v>
      </c>
      <c r="C432" s="2" t="s">
        <v>1076</v>
      </c>
      <c r="D432" s="2" t="s">
        <v>1077</v>
      </c>
      <c r="E432" s="2" t="s">
        <v>127</v>
      </c>
      <c r="G432" s="2" t="s">
        <v>669</v>
      </c>
      <c r="H432" s="2" t="s">
        <v>30</v>
      </c>
      <c r="K432" t="str">
        <f t="shared" si="23"/>
        <v>, depr_stabas_fixed_amount_sl_39</v>
      </c>
      <c r="L432" t="str">
        <f t="shared" si="24"/>
        <v>:param depr_stabas_fixed_amount_sl_39 39-yr straight line depreciation ITC basis from state fixed amount:  [$]   Type: SSC_NUMBER   Require: *</v>
      </c>
    </row>
    <row r="433" spans="1:12" ht="12.75" hidden="1" x14ac:dyDescent="0.2">
      <c r="A433" s="2" t="s">
        <v>35</v>
      </c>
      <c r="B433" s="2" t="s">
        <v>16</v>
      </c>
      <c r="C433" s="2" t="s">
        <v>1078</v>
      </c>
      <c r="D433" s="2" t="s">
        <v>1079</v>
      </c>
      <c r="E433" s="2" t="s">
        <v>127</v>
      </c>
      <c r="G433" s="2" t="s">
        <v>669</v>
      </c>
      <c r="H433" s="2" t="s">
        <v>30</v>
      </c>
      <c r="K433" t="str">
        <f t="shared" si="23"/>
        <v>, itc_disallow_sta_fixed_sl_39</v>
      </c>
      <c r="L433" t="str">
        <f t="shared" si="24"/>
        <v>:param itc_disallow_sta_fixed_sl_39 39-yr straight line depreciation ITC basis disallowance from state fixed amount:  [$]   Type: SSC_NUMBER   Require: *</v>
      </c>
    </row>
    <row r="434" spans="1:12" ht="12.75" hidden="1" x14ac:dyDescent="0.2">
      <c r="A434" s="2" t="s">
        <v>35</v>
      </c>
      <c r="B434" s="2" t="s">
        <v>16</v>
      </c>
      <c r="C434" s="2" t="s">
        <v>1080</v>
      </c>
      <c r="D434" s="2" t="s">
        <v>1081</v>
      </c>
      <c r="E434" s="2" t="s">
        <v>127</v>
      </c>
      <c r="G434" s="2" t="s">
        <v>669</v>
      </c>
      <c r="H434" s="2" t="s">
        <v>30</v>
      </c>
      <c r="K434" t="str">
        <f t="shared" si="23"/>
        <v>, depr_stabas_itc_sta_reduction_sl_39</v>
      </c>
      <c r="L434" t="str">
        <f t="shared" si="24"/>
        <v>:param depr_stabas_itc_sta_reduction_sl_39 39-yr straight line state basis state ITC reduciton:  [$]   Type: SSC_NUMBER   Require: *</v>
      </c>
    </row>
    <row r="435" spans="1:12" ht="12.75" hidden="1" x14ac:dyDescent="0.2">
      <c r="A435" s="2" t="s">
        <v>35</v>
      </c>
      <c r="B435" s="2" t="s">
        <v>16</v>
      </c>
      <c r="C435" s="2" t="s">
        <v>1082</v>
      </c>
      <c r="D435" s="2" t="s">
        <v>1083</v>
      </c>
      <c r="E435" s="2" t="s">
        <v>127</v>
      </c>
      <c r="G435" s="2" t="s">
        <v>669</v>
      </c>
      <c r="H435" s="2" t="s">
        <v>30</v>
      </c>
      <c r="K435" t="str">
        <f t="shared" si="23"/>
        <v>, depr_stabas_itc_fed_reduction_sl_39</v>
      </c>
      <c r="L435" t="str">
        <f t="shared" si="24"/>
        <v>:param depr_stabas_itc_fed_reduction_sl_39 39-yr straight line state basis federal ITC reduciton:  [$]   Type: SSC_NUMBER   Require: *</v>
      </c>
    </row>
    <row r="436" spans="1:12" ht="12.75" hidden="1" x14ac:dyDescent="0.2">
      <c r="A436" s="2" t="s">
        <v>35</v>
      </c>
      <c r="B436" s="2" t="s">
        <v>16</v>
      </c>
      <c r="C436" s="2" t="s">
        <v>1084</v>
      </c>
      <c r="D436" s="2" t="s">
        <v>1085</v>
      </c>
      <c r="E436" s="2" t="s">
        <v>127</v>
      </c>
      <c r="G436" s="2" t="s">
        <v>669</v>
      </c>
      <c r="H436" s="2" t="s">
        <v>30</v>
      </c>
      <c r="K436" t="str">
        <f t="shared" si="23"/>
        <v>, depr_stabas_after_itc_sl_39</v>
      </c>
      <c r="L436" t="str">
        <f t="shared" si="24"/>
        <v>:param depr_stabas_after_itc_sl_39 39-yr straight line state depreciation basis after ITC reduction:  [$]   Type: SSC_NUMBER   Require: *</v>
      </c>
    </row>
    <row r="437" spans="1:12" ht="12.75" hidden="1" x14ac:dyDescent="0.2">
      <c r="A437" s="2" t="s">
        <v>35</v>
      </c>
      <c r="B437" s="2" t="s">
        <v>16</v>
      </c>
      <c r="C437" s="2" t="s">
        <v>1086</v>
      </c>
      <c r="D437" s="2" t="s">
        <v>1087</v>
      </c>
      <c r="E437" s="2" t="s">
        <v>127</v>
      </c>
      <c r="G437" s="2" t="s">
        <v>669</v>
      </c>
      <c r="H437" s="2" t="s">
        <v>30</v>
      </c>
      <c r="K437" t="str">
        <f t="shared" si="23"/>
        <v>, depr_stabas_first_year_bonus_sl_39</v>
      </c>
      <c r="L437" t="str">
        <f t="shared" si="24"/>
        <v>:param depr_stabas_first_year_bonus_sl_39 39-yr straight line state first year bonus depreciation:  [$]   Type: SSC_NUMBER   Require: *</v>
      </c>
    </row>
    <row r="438" spans="1:12" ht="12.75" hidden="1" x14ac:dyDescent="0.2">
      <c r="A438" s="2" t="s">
        <v>35</v>
      </c>
      <c r="B438" s="2" t="s">
        <v>16</v>
      </c>
      <c r="C438" s="2" t="s">
        <v>1088</v>
      </c>
      <c r="D438" s="2" t="s">
        <v>1089</v>
      </c>
      <c r="E438" s="2" t="s">
        <v>127</v>
      </c>
      <c r="G438" s="2" t="s">
        <v>669</v>
      </c>
      <c r="H438" s="2" t="s">
        <v>30</v>
      </c>
      <c r="K438" t="str">
        <f t="shared" si="23"/>
        <v>, depr_stabas_sl_39</v>
      </c>
      <c r="L438" t="str">
        <f t="shared" si="24"/>
        <v>:param depr_stabas_sl_39 39-yr straight line state depreciation basis:  [$]   Type: SSC_NUMBER   Require: *</v>
      </c>
    </row>
    <row r="439" spans="1:12" ht="12.75" hidden="1" x14ac:dyDescent="0.2">
      <c r="A439" s="2" t="s">
        <v>35</v>
      </c>
      <c r="B439" s="2" t="s">
        <v>16</v>
      </c>
      <c r="C439" s="2" t="s">
        <v>1090</v>
      </c>
      <c r="D439" s="2" t="s">
        <v>1091</v>
      </c>
      <c r="E439" s="2" t="s">
        <v>29</v>
      </c>
      <c r="G439" s="2" t="s">
        <v>669</v>
      </c>
      <c r="H439" s="2" t="s">
        <v>30</v>
      </c>
      <c r="K439" t="str">
        <f t="shared" si="23"/>
        <v>, depr_stabas_percent_custom</v>
      </c>
      <c r="L439" t="str">
        <f t="shared" si="24"/>
        <v>:param depr_stabas_percent_custom Custom straight line state percent of total depreciable basis:  [%]   Type: SSC_NUMBER   Require: *</v>
      </c>
    </row>
    <row r="440" spans="1:12" ht="12.75" hidden="1" x14ac:dyDescent="0.2">
      <c r="A440" s="2" t="s">
        <v>35</v>
      </c>
      <c r="B440" s="2" t="s">
        <v>16</v>
      </c>
      <c r="C440" s="2" t="s">
        <v>1092</v>
      </c>
      <c r="D440" s="2" t="s">
        <v>1093</v>
      </c>
      <c r="E440" s="2" t="s">
        <v>127</v>
      </c>
      <c r="G440" s="2" t="s">
        <v>669</v>
      </c>
      <c r="H440" s="2" t="s">
        <v>30</v>
      </c>
      <c r="K440" t="str">
        <f t="shared" si="23"/>
        <v>, depr_alloc_custom</v>
      </c>
      <c r="L440" t="str">
        <f t="shared" si="24"/>
        <v>:param depr_alloc_custom Custom straight line depreciation federal and state allocation:  [$]   Type: SSC_NUMBER   Require: *</v>
      </c>
    </row>
    <row r="441" spans="1:12" ht="12.75" hidden="1" x14ac:dyDescent="0.2">
      <c r="A441" s="2" t="s">
        <v>35</v>
      </c>
      <c r="B441" s="2" t="s">
        <v>16</v>
      </c>
      <c r="C441" s="2" t="s">
        <v>1094</v>
      </c>
      <c r="D441" s="2" t="s">
        <v>1095</v>
      </c>
      <c r="E441" s="2" t="s">
        <v>127</v>
      </c>
      <c r="G441" s="2" t="s">
        <v>669</v>
      </c>
      <c r="H441" s="2" t="s">
        <v>30</v>
      </c>
      <c r="K441" t="str">
        <f t="shared" si="23"/>
        <v>, depr_stabas_ibi_reduc_custom</v>
      </c>
      <c r="L441" t="str">
        <f t="shared" si="24"/>
        <v>:param depr_stabas_ibi_reduc_custom Custom straight line state ibi reduction:  [$]   Type: SSC_NUMBER   Require: *</v>
      </c>
    </row>
    <row r="442" spans="1:12" ht="12.75" hidden="1" x14ac:dyDescent="0.2">
      <c r="A442" s="2" t="s">
        <v>35</v>
      </c>
      <c r="B442" s="2" t="s">
        <v>16</v>
      </c>
      <c r="C442" s="2" t="s">
        <v>1096</v>
      </c>
      <c r="D442" s="2" t="s">
        <v>1097</v>
      </c>
      <c r="E442" s="2" t="s">
        <v>127</v>
      </c>
      <c r="G442" s="2" t="s">
        <v>669</v>
      </c>
      <c r="H442" s="2" t="s">
        <v>30</v>
      </c>
      <c r="K442" t="str">
        <f t="shared" si="23"/>
        <v>, depr_stabas_cbi_reduc_custom</v>
      </c>
      <c r="L442" t="str">
        <f t="shared" si="24"/>
        <v>:param depr_stabas_cbi_reduc_custom Custom straight line state cbi reduction:  [$]   Type: SSC_NUMBER   Require: *</v>
      </c>
    </row>
    <row r="443" spans="1:12" ht="12.75" hidden="1" x14ac:dyDescent="0.2">
      <c r="A443" s="2" t="s">
        <v>35</v>
      </c>
      <c r="B443" s="2" t="s">
        <v>16</v>
      </c>
      <c r="C443" s="2" t="s">
        <v>1098</v>
      </c>
      <c r="D443" s="2" t="s">
        <v>1099</v>
      </c>
      <c r="E443" s="2" t="s">
        <v>127</v>
      </c>
      <c r="G443" s="2" t="s">
        <v>669</v>
      </c>
      <c r="H443" s="2" t="s">
        <v>30</v>
      </c>
      <c r="K443" t="str">
        <f t="shared" si="23"/>
        <v>, depr_stabas_prior_itc_custom</v>
      </c>
      <c r="L443" t="str">
        <f t="shared" si="24"/>
        <v>:param depr_stabas_prior_itc_custom Custom straight line state depreciation basis prior ITC reduction:  [$]   Type: SSC_NUMBER   Require: *</v>
      </c>
    </row>
    <row r="444" spans="1:12" ht="12.75" hidden="1" x14ac:dyDescent="0.2">
      <c r="A444" s="2" t="s">
        <v>35</v>
      </c>
      <c r="B444" s="2" t="s">
        <v>16</v>
      </c>
      <c r="C444" s="2" t="s">
        <v>1100</v>
      </c>
      <c r="D444" s="2" t="s">
        <v>1101</v>
      </c>
      <c r="E444" s="2" t="s">
        <v>127</v>
      </c>
      <c r="G444" s="2" t="s">
        <v>669</v>
      </c>
      <c r="H444" s="2" t="s">
        <v>30</v>
      </c>
      <c r="K444" t="str">
        <f t="shared" si="23"/>
        <v>, itc_sta_qual_custom</v>
      </c>
      <c r="L444" t="str">
        <f t="shared" si="24"/>
        <v>:param itc_sta_qual_custom Custom straight line depreciation state ITC adj qualifying costs:  [$]   Type: SSC_NUMBER   Require: *</v>
      </c>
    </row>
    <row r="445" spans="1:12" ht="12.75" hidden="1" x14ac:dyDescent="0.2">
      <c r="A445" s="2" t="s">
        <v>35</v>
      </c>
      <c r="B445" s="2" t="s">
        <v>16</v>
      </c>
      <c r="C445" s="2" t="s">
        <v>1102</v>
      </c>
      <c r="D445" s="2" t="s">
        <v>1103</v>
      </c>
      <c r="E445" s="2" t="s">
        <v>29</v>
      </c>
      <c r="G445" s="2" t="s">
        <v>669</v>
      </c>
      <c r="H445" s="2" t="s">
        <v>30</v>
      </c>
      <c r="K445" t="str">
        <f t="shared" si="23"/>
        <v>, depr_stabas_percent_qual_custom</v>
      </c>
      <c r="L445" t="str">
        <f t="shared" si="24"/>
        <v>:param depr_stabas_percent_qual_custom Custom straight line state percent of qualifying costs:  [%]   Type: SSC_NUMBER   Require: *</v>
      </c>
    </row>
    <row r="446" spans="1:12" ht="12.75" hidden="1" x14ac:dyDescent="0.2">
      <c r="A446" s="2" t="s">
        <v>35</v>
      </c>
      <c r="B446" s="2" t="s">
        <v>16</v>
      </c>
      <c r="C446" s="2" t="s">
        <v>1104</v>
      </c>
      <c r="D446" s="2" t="s">
        <v>1105</v>
      </c>
      <c r="E446" s="2" t="s">
        <v>127</v>
      </c>
      <c r="G446" s="2" t="s">
        <v>669</v>
      </c>
      <c r="H446" s="2" t="s">
        <v>30</v>
      </c>
      <c r="K446" t="str">
        <f t="shared" si="23"/>
        <v>, depr_stabas_percent_amount_custom</v>
      </c>
      <c r="L446" t="str">
        <f t="shared" si="24"/>
        <v>:param depr_stabas_percent_amount_custom Custom straight line depreciation ITC basis from state percentage:  [$]   Type: SSC_NUMBER   Require: *</v>
      </c>
    </row>
    <row r="447" spans="1:12" ht="12.75" hidden="1" x14ac:dyDescent="0.2">
      <c r="A447" s="2" t="s">
        <v>35</v>
      </c>
      <c r="B447" s="2" t="s">
        <v>16</v>
      </c>
      <c r="C447" s="2" t="s">
        <v>1106</v>
      </c>
      <c r="D447" s="2" t="s">
        <v>1107</v>
      </c>
      <c r="E447" s="2" t="s">
        <v>127</v>
      </c>
      <c r="G447" s="2" t="s">
        <v>669</v>
      </c>
      <c r="H447" s="2" t="s">
        <v>30</v>
      </c>
      <c r="K447" t="str">
        <f t="shared" si="23"/>
        <v>, itc_disallow_sta_percent_custom</v>
      </c>
      <c r="L447" t="str">
        <f t="shared" si="24"/>
        <v>:param itc_disallow_sta_percent_custom Custom straight line depreciation ITC basis disallowance from state percentage:  [$]   Type: SSC_NUMBER   Require: *</v>
      </c>
    </row>
    <row r="448" spans="1:12" ht="12.75" hidden="1" x14ac:dyDescent="0.2">
      <c r="A448" s="2" t="s">
        <v>35</v>
      </c>
      <c r="B448" s="2" t="s">
        <v>16</v>
      </c>
      <c r="C448" s="2" t="s">
        <v>1108</v>
      </c>
      <c r="D448" s="2" t="s">
        <v>1109</v>
      </c>
      <c r="E448" s="2" t="s">
        <v>127</v>
      </c>
      <c r="G448" s="2" t="s">
        <v>669</v>
      </c>
      <c r="H448" s="2" t="s">
        <v>30</v>
      </c>
      <c r="K448" t="str">
        <f t="shared" si="23"/>
        <v>, depr_stabas_fixed_amount_custom</v>
      </c>
      <c r="L448" t="str">
        <f t="shared" si="24"/>
        <v>:param depr_stabas_fixed_amount_custom Custom straight line depreciation ITC basis from state fixed amount:  [$]   Type: SSC_NUMBER   Require: *</v>
      </c>
    </row>
    <row r="449" spans="1:12" ht="12.75" hidden="1" x14ac:dyDescent="0.2">
      <c r="A449" s="2" t="s">
        <v>35</v>
      </c>
      <c r="B449" s="2" t="s">
        <v>16</v>
      </c>
      <c r="C449" s="2" t="s">
        <v>1110</v>
      </c>
      <c r="D449" s="2" t="s">
        <v>1111</v>
      </c>
      <c r="E449" s="2" t="s">
        <v>127</v>
      </c>
      <c r="G449" s="2" t="s">
        <v>669</v>
      </c>
      <c r="H449" s="2" t="s">
        <v>30</v>
      </c>
      <c r="K449" t="str">
        <f t="shared" si="23"/>
        <v>, itc_disallow_sta_fixed_custom</v>
      </c>
      <c r="L449" t="str">
        <f t="shared" si="24"/>
        <v>:param itc_disallow_sta_fixed_custom Custom straight line depreciation ITC basis disallowance from state fixed amount:  [$]   Type: SSC_NUMBER   Require: *</v>
      </c>
    </row>
    <row r="450" spans="1:12" ht="12.75" hidden="1" x14ac:dyDescent="0.2">
      <c r="A450" s="2" t="s">
        <v>35</v>
      </c>
      <c r="B450" s="2" t="s">
        <v>16</v>
      </c>
      <c r="C450" s="2" t="s">
        <v>1112</v>
      </c>
      <c r="D450" s="2" t="s">
        <v>1113</v>
      </c>
      <c r="E450" s="2" t="s">
        <v>127</v>
      </c>
      <c r="G450" s="2" t="s">
        <v>669</v>
      </c>
      <c r="H450" s="2" t="s">
        <v>30</v>
      </c>
      <c r="K450" t="str">
        <f t="shared" si="23"/>
        <v>, depr_stabas_itc_sta_reduction_custom</v>
      </c>
      <c r="L450" t="str">
        <f t="shared" si="24"/>
        <v>:param depr_stabas_itc_sta_reduction_custom Custom straight line state basis state ITC reduciton:  [$]   Type: SSC_NUMBER   Require: *</v>
      </c>
    </row>
    <row r="451" spans="1:12" ht="12.75" hidden="1" x14ac:dyDescent="0.2">
      <c r="A451" s="2" t="s">
        <v>35</v>
      </c>
      <c r="B451" s="2" t="s">
        <v>16</v>
      </c>
      <c r="C451" s="2" t="s">
        <v>1114</v>
      </c>
      <c r="D451" s="2" t="s">
        <v>1115</v>
      </c>
      <c r="E451" s="2" t="s">
        <v>127</v>
      </c>
      <c r="G451" s="2" t="s">
        <v>669</v>
      </c>
      <c r="H451" s="2" t="s">
        <v>30</v>
      </c>
      <c r="K451" t="str">
        <f t="shared" si="23"/>
        <v>, depr_stabas_itc_fed_reduction_custom</v>
      </c>
      <c r="L451" t="str">
        <f t="shared" si="24"/>
        <v>:param depr_stabas_itc_fed_reduction_custom Custom straight line state basis federal ITC reduciton:  [$]   Type: SSC_NUMBER   Require: *</v>
      </c>
    </row>
    <row r="452" spans="1:12" ht="12.75" hidden="1" x14ac:dyDescent="0.2">
      <c r="A452" s="2" t="s">
        <v>35</v>
      </c>
      <c r="B452" s="2" t="s">
        <v>16</v>
      </c>
      <c r="C452" s="2" t="s">
        <v>1116</v>
      </c>
      <c r="D452" s="2" t="s">
        <v>1117</v>
      </c>
      <c r="E452" s="2" t="s">
        <v>127</v>
      </c>
      <c r="G452" s="2" t="s">
        <v>669</v>
      </c>
      <c r="H452" s="2" t="s">
        <v>30</v>
      </c>
      <c r="K452" t="str">
        <f t="shared" si="23"/>
        <v>, depr_stabas_after_itc_custom</v>
      </c>
      <c r="L452" t="str">
        <f t="shared" si="24"/>
        <v>:param depr_stabas_after_itc_custom Custom straight line state depreciation basis after ITC reduction:  [$]   Type: SSC_NUMBER   Require: *</v>
      </c>
    </row>
    <row r="453" spans="1:12" ht="12.75" hidden="1" x14ac:dyDescent="0.2">
      <c r="A453" s="2" t="s">
        <v>35</v>
      </c>
      <c r="B453" s="2" t="s">
        <v>16</v>
      </c>
      <c r="C453" s="2" t="s">
        <v>1118</v>
      </c>
      <c r="D453" s="2" t="s">
        <v>1119</v>
      </c>
      <c r="E453" s="2" t="s">
        <v>127</v>
      </c>
      <c r="G453" s="2" t="s">
        <v>669</v>
      </c>
      <c r="H453" s="2" t="s">
        <v>30</v>
      </c>
      <c r="K453" t="str">
        <f t="shared" si="23"/>
        <v>, depr_stabas_first_year_bonus_custom</v>
      </c>
      <c r="L453" t="str">
        <f t="shared" si="24"/>
        <v>:param depr_stabas_first_year_bonus_custom Custom straight line state first year bonus depreciation:  [$]   Type: SSC_NUMBER   Require: *</v>
      </c>
    </row>
    <row r="454" spans="1:12" ht="12.75" hidden="1" x14ac:dyDescent="0.2">
      <c r="A454" s="2" t="s">
        <v>35</v>
      </c>
      <c r="B454" s="2" t="s">
        <v>16</v>
      </c>
      <c r="C454" s="2" t="s">
        <v>1120</v>
      </c>
      <c r="D454" s="2" t="s">
        <v>1121</v>
      </c>
      <c r="E454" s="2" t="s">
        <v>127</v>
      </c>
      <c r="G454" s="2" t="s">
        <v>669</v>
      </c>
      <c r="H454" s="2" t="s">
        <v>30</v>
      </c>
      <c r="K454" t="str">
        <f t="shared" si="23"/>
        <v>, depr_stabas_custom</v>
      </c>
      <c r="L454" t="str">
        <f t="shared" si="24"/>
        <v>:param depr_stabas_custom Custom straight line state depreciation basis:  [$]   Type: SSC_NUMBER   Require: *</v>
      </c>
    </row>
    <row r="455" spans="1:12" ht="12.75" hidden="1" x14ac:dyDescent="0.2">
      <c r="A455" s="2" t="s">
        <v>35</v>
      </c>
      <c r="B455" s="2" t="s">
        <v>16</v>
      </c>
      <c r="C455" s="2" t="s">
        <v>1122</v>
      </c>
      <c r="D455" s="2" t="s">
        <v>1123</v>
      </c>
      <c r="E455" s="2" t="s">
        <v>29</v>
      </c>
      <c r="G455" s="2" t="s">
        <v>669</v>
      </c>
      <c r="H455" s="2" t="s">
        <v>30</v>
      </c>
      <c r="K455" t="str">
        <f t="shared" si="23"/>
        <v>, depr_stabas_percent_total</v>
      </c>
      <c r="L455" t="str">
        <f t="shared" si="24"/>
        <v>:param depr_stabas_percent_total Total state percent of total depreciable basis:  [%]   Type: SSC_NUMBER   Require: *</v>
      </c>
    </row>
    <row r="456" spans="1:12" ht="12.75" hidden="1" x14ac:dyDescent="0.2">
      <c r="A456" s="2" t="s">
        <v>35</v>
      </c>
      <c r="B456" s="2" t="s">
        <v>16</v>
      </c>
      <c r="C456" s="2" t="s">
        <v>902</v>
      </c>
      <c r="D456" s="2" t="s">
        <v>903</v>
      </c>
      <c r="E456" s="2" t="s">
        <v>127</v>
      </c>
      <c r="G456" s="2" t="s">
        <v>669</v>
      </c>
      <c r="H456" s="2" t="s">
        <v>30</v>
      </c>
      <c r="K456" t="str">
        <f t="shared" si="23"/>
        <v>, depr_alloc_total</v>
      </c>
      <c r="L456" t="str">
        <f t="shared" si="24"/>
        <v>:param depr_alloc_total Total depreciation federal and state allocation:  [$]   Type: SSC_NUMBER   Require: *</v>
      </c>
    </row>
    <row r="457" spans="1:12" ht="12.75" hidden="1" x14ac:dyDescent="0.2">
      <c r="A457" s="2" t="s">
        <v>35</v>
      </c>
      <c r="B457" s="2" t="s">
        <v>16</v>
      </c>
      <c r="C457" s="2" t="s">
        <v>1124</v>
      </c>
      <c r="D457" s="2" t="s">
        <v>1125</v>
      </c>
      <c r="E457" s="2" t="s">
        <v>127</v>
      </c>
      <c r="G457" s="2" t="s">
        <v>669</v>
      </c>
      <c r="H457" s="2" t="s">
        <v>30</v>
      </c>
      <c r="K457" t="str">
        <f t="shared" si="23"/>
        <v>, depr_stabas_ibi_reduc_total</v>
      </c>
      <c r="L457" t="str">
        <f t="shared" si="24"/>
        <v>:param depr_stabas_ibi_reduc_total Total state ibi reduction:  [$]   Type: SSC_NUMBER   Require: *</v>
      </c>
    </row>
    <row r="458" spans="1:12" ht="12.75" hidden="1" x14ac:dyDescent="0.2">
      <c r="A458" s="2" t="s">
        <v>35</v>
      </c>
      <c r="B458" s="2" t="s">
        <v>16</v>
      </c>
      <c r="C458" s="2" t="s">
        <v>1126</v>
      </c>
      <c r="D458" s="2" t="s">
        <v>1127</v>
      </c>
      <c r="E458" s="2" t="s">
        <v>127</v>
      </c>
      <c r="G458" s="2" t="s">
        <v>669</v>
      </c>
      <c r="H458" s="2" t="s">
        <v>30</v>
      </c>
      <c r="K458" t="str">
        <f t="shared" si="23"/>
        <v>, depr_stabas_cbi_reduc_total</v>
      </c>
      <c r="L458" t="str">
        <f t="shared" si="24"/>
        <v>:param depr_stabas_cbi_reduc_total Total state cbi reduction:  [$]   Type: SSC_NUMBER   Require: *</v>
      </c>
    </row>
    <row r="459" spans="1:12" ht="12.75" hidden="1" x14ac:dyDescent="0.2">
      <c r="A459" s="2" t="s">
        <v>35</v>
      </c>
      <c r="B459" s="2" t="s">
        <v>16</v>
      </c>
      <c r="C459" s="2" t="s">
        <v>1128</v>
      </c>
      <c r="D459" s="2" t="s">
        <v>1129</v>
      </c>
      <c r="E459" s="2" t="s">
        <v>127</v>
      </c>
      <c r="G459" s="2" t="s">
        <v>669</v>
      </c>
      <c r="H459" s="2" t="s">
        <v>30</v>
      </c>
      <c r="K459" t="str">
        <f t="shared" si="23"/>
        <v>, depr_stabas_prior_itc_total</v>
      </c>
      <c r="L459" t="str">
        <f t="shared" si="24"/>
        <v>:param depr_stabas_prior_itc_total Total state depreciation basis prior ITC reduction:  [$]   Type: SSC_NUMBER   Require: *</v>
      </c>
    </row>
    <row r="460" spans="1:12" ht="12.75" hidden="1" x14ac:dyDescent="0.2">
      <c r="A460" s="2" t="s">
        <v>35</v>
      </c>
      <c r="B460" s="2" t="s">
        <v>16</v>
      </c>
      <c r="C460" s="2" t="s">
        <v>1130</v>
      </c>
      <c r="D460" s="2" t="s">
        <v>1131</v>
      </c>
      <c r="E460" s="2" t="s">
        <v>127</v>
      </c>
      <c r="G460" s="2" t="s">
        <v>669</v>
      </c>
      <c r="H460" s="2" t="s">
        <v>30</v>
      </c>
      <c r="K460" t="str">
        <f t="shared" si="23"/>
        <v>, itc_sta_qual_total</v>
      </c>
      <c r="L460" t="str">
        <f t="shared" si="24"/>
        <v>:param itc_sta_qual_total Total state ITC adj qualifying costs:  [$]   Type: SSC_NUMBER   Require: *</v>
      </c>
    </row>
    <row r="461" spans="1:12" ht="12.75" hidden="1" x14ac:dyDescent="0.2">
      <c r="A461" s="2" t="s">
        <v>35</v>
      </c>
      <c r="B461" s="2" t="s">
        <v>16</v>
      </c>
      <c r="C461" s="2" t="s">
        <v>1132</v>
      </c>
      <c r="D461" s="2" t="s">
        <v>1133</v>
      </c>
      <c r="E461" s="2" t="s">
        <v>29</v>
      </c>
      <c r="G461" s="2" t="s">
        <v>669</v>
      </c>
      <c r="H461" s="2" t="s">
        <v>30</v>
      </c>
      <c r="K461" t="str">
        <f t="shared" si="23"/>
        <v>, depr_stabas_percent_qual_total</v>
      </c>
      <c r="L461" t="str">
        <f t="shared" si="24"/>
        <v>:param depr_stabas_percent_qual_total Total state percent of qualifying costs:  [%]   Type: SSC_NUMBER   Require: *</v>
      </c>
    </row>
    <row r="462" spans="1:12" ht="12.75" hidden="1" x14ac:dyDescent="0.2">
      <c r="A462" s="2" t="s">
        <v>35</v>
      </c>
      <c r="B462" s="2" t="s">
        <v>16</v>
      </c>
      <c r="C462" s="2" t="s">
        <v>1134</v>
      </c>
      <c r="D462" s="2" t="s">
        <v>1135</v>
      </c>
      <c r="E462" s="2" t="s">
        <v>127</v>
      </c>
      <c r="G462" s="2" t="s">
        <v>669</v>
      </c>
      <c r="H462" s="2" t="s">
        <v>30</v>
      </c>
      <c r="K462" t="str">
        <f t="shared" si="23"/>
        <v>, depr_stabas_percent_amount_total</v>
      </c>
      <c r="L462" t="str">
        <f t="shared" si="24"/>
        <v>:param depr_stabas_percent_amount_total Total depreciation ITC basis from state percentage:  [$]   Type: SSC_NUMBER   Require: *</v>
      </c>
    </row>
    <row r="463" spans="1:12" ht="12.75" hidden="1" x14ac:dyDescent="0.2">
      <c r="A463" s="2" t="s">
        <v>35</v>
      </c>
      <c r="B463" s="2" t="s">
        <v>16</v>
      </c>
      <c r="C463" s="2" t="s">
        <v>1136</v>
      </c>
      <c r="D463" s="2" t="s">
        <v>1137</v>
      </c>
      <c r="E463" s="2" t="s">
        <v>127</v>
      </c>
      <c r="G463" s="2" t="s">
        <v>669</v>
      </c>
      <c r="H463" s="2" t="s">
        <v>30</v>
      </c>
      <c r="K463" t="str">
        <f t="shared" si="23"/>
        <v>, itc_disallow_sta_percent_total</v>
      </c>
      <c r="L463" t="str">
        <f t="shared" si="24"/>
        <v>:param itc_disallow_sta_percent_total Total depreciation ITC basis disallowance from state percentage:  [$]   Type: SSC_NUMBER   Require: *</v>
      </c>
    </row>
    <row r="464" spans="1:12" ht="12.75" hidden="1" x14ac:dyDescent="0.2">
      <c r="A464" s="2" t="s">
        <v>35</v>
      </c>
      <c r="B464" s="2" t="s">
        <v>16</v>
      </c>
      <c r="C464" s="2" t="s">
        <v>1138</v>
      </c>
      <c r="D464" s="2" t="s">
        <v>1139</v>
      </c>
      <c r="E464" s="2" t="s">
        <v>127</v>
      </c>
      <c r="G464" s="2" t="s">
        <v>669</v>
      </c>
      <c r="H464" s="2" t="s">
        <v>30</v>
      </c>
      <c r="K464" t="str">
        <f t="shared" si="23"/>
        <v>, depr_stabas_fixed_amount_total</v>
      </c>
      <c r="L464" t="str">
        <f t="shared" si="24"/>
        <v>:param depr_stabas_fixed_amount_total Total depreciation ITC basis from state fixed amount:  [$]   Type: SSC_NUMBER   Require: *</v>
      </c>
    </row>
    <row r="465" spans="1:12" ht="12.75" hidden="1" x14ac:dyDescent="0.2">
      <c r="A465" s="2" t="s">
        <v>35</v>
      </c>
      <c r="B465" s="2" t="s">
        <v>16</v>
      </c>
      <c r="C465" s="2" t="s">
        <v>1140</v>
      </c>
      <c r="D465" s="2" t="s">
        <v>1141</v>
      </c>
      <c r="E465" s="2" t="s">
        <v>127</v>
      </c>
      <c r="G465" s="2" t="s">
        <v>669</v>
      </c>
      <c r="H465" s="2" t="s">
        <v>30</v>
      </c>
      <c r="K465" t="str">
        <f t="shared" si="23"/>
        <v>, itc_disallow_sta_fixed_total</v>
      </c>
      <c r="L465" t="str">
        <f t="shared" si="24"/>
        <v>:param itc_disallow_sta_fixed_total Total depreciation ITC basis disallowance from state fixed amount:  [$]   Type: SSC_NUMBER   Require: *</v>
      </c>
    </row>
    <row r="466" spans="1:12" ht="12.75" hidden="1" x14ac:dyDescent="0.2">
      <c r="A466" s="2" t="s">
        <v>35</v>
      </c>
      <c r="B466" s="2" t="s">
        <v>16</v>
      </c>
      <c r="C466" s="2" t="s">
        <v>1142</v>
      </c>
      <c r="D466" s="2" t="s">
        <v>1143</v>
      </c>
      <c r="E466" s="2" t="s">
        <v>127</v>
      </c>
      <c r="G466" s="2" t="s">
        <v>669</v>
      </c>
      <c r="H466" s="2" t="s">
        <v>30</v>
      </c>
      <c r="K466" t="str">
        <f t="shared" si="23"/>
        <v>, depr_stabas_itc_sta_reduction_total</v>
      </c>
      <c r="L466" t="str">
        <f t="shared" si="24"/>
        <v>:param depr_stabas_itc_sta_reduction_total Total state basis state ITC reduciton:  [$]   Type: SSC_NUMBER   Require: *</v>
      </c>
    </row>
    <row r="467" spans="1:12" ht="12.75" hidden="1" x14ac:dyDescent="0.2">
      <c r="A467" s="2" t="s">
        <v>35</v>
      </c>
      <c r="B467" s="2" t="s">
        <v>16</v>
      </c>
      <c r="C467" s="2" t="s">
        <v>1144</v>
      </c>
      <c r="D467" s="2" t="s">
        <v>1145</v>
      </c>
      <c r="E467" s="2" t="s">
        <v>127</v>
      </c>
      <c r="G467" s="2" t="s">
        <v>669</v>
      </c>
      <c r="H467" s="2" t="s">
        <v>30</v>
      </c>
      <c r="K467" t="str">
        <f t="shared" si="23"/>
        <v>, depr_stabas_itc_fed_reduction_total</v>
      </c>
      <c r="L467" t="str">
        <f t="shared" si="24"/>
        <v>:param depr_stabas_itc_fed_reduction_total Total state basis federal ITC reduciton:  [$]   Type: SSC_NUMBER   Require: *</v>
      </c>
    </row>
    <row r="468" spans="1:12" ht="12.75" hidden="1" x14ac:dyDescent="0.2">
      <c r="A468" s="2" t="s">
        <v>35</v>
      </c>
      <c r="B468" s="2" t="s">
        <v>16</v>
      </c>
      <c r="C468" s="2" t="s">
        <v>1146</v>
      </c>
      <c r="D468" s="2" t="s">
        <v>1147</v>
      </c>
      <c r="E468" s="2" t="s">
        <v>127</v>
      </c>
      <c r="G468" s="2" t="s">
        <v>669</v>
      </c>
      <c r="H468" s="2" t="s">
        <v>30</v>
      </c>
      <c r="K468" t="str">
        <f t="shared" si="23"/>
        <v>, depr_stabas_after_itc_total</v>
      </c>
      <c r="L468" t="str">
        <f t="shared" si="24"/>
        <v>:param depr_stabas_after_itc_total Total state depreciation basis after ITC reduction:  [$]   Type: SSC_NUMBER   Require: *</v>
      </c>
    </row>
    <row r="469" spans="1:12" ht="12.75" hidden="1" x14ac:dyDescent="0.2">
      <c r="A469" s="2" t="s">
        <v>35</v>
      </c>
      <c r="B469" s="2" t="s">
        <v>16</v>
      </c>
      <c r="C469" s="2" t="s">
        <v>1148</v>
      </c>
      <c r="D469" s="2" t="s">
        <v>1149</v>
      </c>
      <c r="E469" s="2" t="s">
        <v>127</v>
      </c>
      <c r="G469" s="2" t="s">
        <v>669</v>
      </c>
      <c r="H469" s="2" t="s">
        <v>30</v>
      </c>
      <c r="K469" t="str">
        <f t="shared" si="23"/>
        <v>, depr_stabas_first_year_bonus_total</v>
      </c>
      <c r="L469" t="str">
        <f t="shared" si="24"/>
        <v>:param depr_stabas_first_year_bonus_total Total state first year bonus depreciation:  [$]   Type: SSC_NUMBER   Require: *</v>
      </c>
    </row>
    <row r="470" spans="1:12" ht="12.75" hidden="1" x14ac:dyDescent="0.2">
      <c r="A470" s="2" t="s">
        <v>35</v>
      </c>
      <c r="B470" s="2" t="s">
        <v>16</v>
      </c>
      <c r="C470" s="2" t="s">
        <v>1150</v>
      </c>
      <c r="D470" s="2" t="s">
        <v>1151</v>
      </c>
      <c r="E470" s="2" t="s">
        <v>127</v>
      </c>
      <c r="G470" s="2" t="s">
        <v>669</v>
      </c>
      <c r="H470" s="2" t="s">
        <v>30</v>
      </c>
      <c r="K470" t="str">
        <f t="shared" si="23"/>
        <v>, depr_stabas_total</v>
      </c>
      <c r="L470" t="str">
        <f t="shared" si="24"/>
        <v>:param depr_stabas_total Total state depreciation basis:  [$]   Type: SSC_NUMBER   Require: *</v>
      </c>
    </row>
    <row r="471" spans="1:12" ht="12.75" hidden="1" x14ac:dyDescent="0.2">
      <c r="A471" s="2" t="s">
        <v>35</v>
      </c>
      <c r="B471" s="2" t="s">
        <v>16</v>
      </c>
      <c r="C471" s="2" t="s">
        <v>1152</v>
      </c>
      <c r="D471" s="2" t="s">
        <v>1153</v>
      </c>
      <c r="E471" s="2" t="s">
        <v>127</v>
      </c>
      <c r="G471" s="2" t="s">
        <v>669</v>
      </c>
      <c r="H471" s="2" t="s">
        <v>30</v>
      </c>
      <c r="K471" t="str">
        <f t="shared" si="23"/>
        <v>, itc_sta_percent_total</v>
      </c>
      <c r="L471" t="str">
        <f t="shared" si="24"/>
        <v>:param itc_sta_percent_total State ITC percent total:  [$]   Type: SSC_NUMBER   Require: *</v>
      </c>
    </row>
    <row r="472" spans="1:12" ht="12.75" hidden="1" x14ac:dyDescent="0.2">
      <c r="A472" s="2" t="s">
        <v>35</v>
      </c>
      <c r="B472" s="2" t="s">
        <v>16</v>
      </c>
      <c r="C472" s="2" t="s">
        <v>1154</v>
      </c>
      <c r="D472" s="2" t="s">
        <v>1155</v>
      </c>
      <c r="E472" s="2" t="s">
        <v>127</v>
      </c>
      <c r="G472" s="2" t="s">
        <v>669</v>
      </c>
      <c r="H472" s="2" t="s">
        <v>30</v>
      </c>
      <c r="K472" t="str">
        <f t="shared" si="23"/>
        <v>, itc_sta_fixed_total</v>
      </c>
      <c r="L472" t="str">
        <f t="shared" si="24"/>
        <v>:param itc_sta_fixed_total State ITC fixed total:  [$]   Type: SSC_NUMBER   Require: *</v>
      </c>
    </row>
    <row r="473" spans="1:12" ht="12.75" hidden="1" x14ac:dyDescent="0.2">
      <c r="A473" s="2" t="s">
        <v>35</v>
      </c>
      <c r="B473" s="2" t="s">
        <v>16</v>
      </c>
      <c r="C473" s="2" t="s">
        <v>1156</v>
      </c>
      <c r="D473" s="2" t="s">
        <v>1157</v>
      </c>
      <c r="E473" s="2" t="s">
        <v>29</v>
      </c>
      <c r="G473" s="2" t="s">
        <v>669</v>
      </c>
      <c r="H473" s="2" t="s">
        <v>30</v>
      </c>
      <c r="K473" t="str">
        <f t="shared" si="23"/>
        <v>, depr_fedbas_percent_macrs_5</v>
      </c>
      <c r="L473" t="str">
        <f t="shared" si="24"/>
        <v>:param depr_fedbas_percent_macrs_5 5-yr MACRS federal percent of total depreciable basis:  [%]   Type: SSC_NUMBER   Require: *</v>
      </c>
    </row>
    <row r="474" spans="1:12" ht="12.75" hidden="1" x14ac:dyDescent="0.2">
      <c r="A474" s="2" t="s">
        <v>35</v>
      </c>
      <c r="B474" s="2" t="s">
        <v>16</v>
      </c>
      <c r="C474" s="2" t="s">
        <v>906</v>
      </c>
      <c r="D474" s="2" t="s">
        <v>1158</v>
      </c>
      <c r="E474" s="2" t="s">
        <v>127</v>
      </c>
      <c r="G474" s="2" t="s">
        <v>669</v>
      </c>
      <c r="H474" s="2" t="s">
        <v>30</v>
      </c>
      <c r="K474" t="str">
        <f t="shared" si="23"/>
        <v>, depr_alloc_macrs_5</v>
      </c>
      <c r="L474" t="str">
        <f t="shared" si="24"/>
        <v>:param depr_alloc_macrs_5 5-yr MACRS depreciation federal and federal allocation:  [$]   Type: SSC_NUMBER   Require: *</v>
      </c>
    </row>
    <row r="475" spans="1:12" ht="12.75" hidden="1" x14ac:dyDescent="0.2">
      <c r="A475" s="2" t="s">
        <v>35</v>
      </c>
      <c r="B475" s="2" t="s">
        <v>16</v>
      </c>
      <c r="C475" s="2" t="s">
        <v>1159</v>
      </c>
      <c r="D475" s="2" t="s">
        <v>1160</v>
      </c>
      <c r="E475" s="2" t="s">
        <v>127</v>
      </c>
      <c r="G475" s="2" t="s">
        <v>669</v>
      </c>
      <c r="H475" s="2" t="s">
        <v>30</v>
      </c>
      <c r="K475" t="str">
        <f t="shared" si="23"/>
        <v>, depr_fedbas_ibi_reduc_macrs_5</v>
      </c>
      <c r="L475" t="str">
        <f t="shared" si="24"/>
        <v>:param depr_fedbas_ibi_reduc_macrs_5 5-yr MACRS federal ibi reduction:  [$]   Type: SSC_NUMBER   Require: *</v>
      </c>
    </row>
    <row r="476" spans="1:12" ht="12.75" hidden="1" x14ac:dyDescent="0.2">
      <c r="A476" s="2" t="s">
        <v>35</v>
      </c>
      <c r="B476" s="2" t="s">
        <v>16</v>
      </c>
      <c r="C476" s="2" t="s">
        <v>1161</v>
      </c>
      <c r="D476" s="2" t="s">
        <v>1162</v>
      </c>
      <c r="E476" s="2" t="s">
        <v>127</v>
      </c>
      <c r="G476" s="2" t="s">
        <v>669</v>
      </c>
      <c r="H476" s="2" t="s">
        <v>30</v>
      </c>
      <c r="K476" t="str">
        <f t="shared" si="23"/>
        <v>, depr_fedbas_cbi_reduc_macrs_5</v>
      </c>
      <c r="L476" t="str">
        <f t="shared" si="24"/>
        <v>:param depr_fedbas_cbi_reduc_macrs_5 5-yr MACRS federal cbi reduction:  [$]   Type: SSC_NUMBER   Require: *</v>
      </c>
    </row>
    <row r="477" spans="1:12" ht="12.75" hidden="1" x14ac:dyDescent="0.2">
      <c r="A477" s="2" t="s">
        <v>35</v>
      </c>
      <c r="B477" s="2" t="s">
        <v>16</v>
      </c>
      <c r="C477" s="2" t="s">
        <v>1163</v>
      </c>
      <c r="D477" s="2" t="s">
        <v>1164</v>
      </c>
      <c r="E477" s="2" t="s">
        <v>127</v>
      </c>
      <c r="G477" s="2" t="s">
        <v>669</v>
      </c>
      <c r="H477" s="2" t="s">
        <v>30</v>
      </c>
      <c r="K477" t="str">
        <f t="shared" si="23"/>
        <v>, depr_fedbas_prior_itc_macrs_5</v>
      </c>
      <c r="L477" t="str">
        <f t="shared" si="24"/>
        <v>:param depr_fedbas_prior_itc_macrs_5 5-yr MACRS federal depreciation basis prior ITC reduction:  [$]   Type: SSC_NUMBER   Require: *</v>
      </c>
    </row>
    <row r="478" spans="1:12" ht="12.75" hidden="1" x14ac:dyDescent="0.2">
      <c r="A478" s="2" t="s">
        <v>35</v>
      </c>
      <c r="B478" s="2" t="s">
        <v>16</v>
      </c>
      <c r="C478" s="2" t="s">
        <v>1165</v>
      </c>
      <c r="D478" s="2" t="s">
        <v>1166</v>
      </c>
      <c r="E478" s="2" t="s">
        <v>127</v>
      </c>
      <c r="G478" s="2" t="s">
        <v>669</v>
      </c>
      <c r="H478" s="2" t="s">
        <v>30</v>
      </c>
      <c r="K478" t="str">
        <f t="shared" si="23"/>
        <v>, itc_fed_qual_macrs_5</v>
      </c>
      <c r="L478" t="str">
        <f t="shared" si="24"/>
        <v>:param itc_fed_qual_macrs_5 5-yr MACRS depreciation federal ITC adj qualifying costs:  [$]   Type: SSC_NUMBER   Require: *</v>
      </c>
    </row>
    <row r="479" spans="1:12" ht="12.75" hidden="1" x14ac:dyDescent="0.2">
      <c r="A479" s="2" t="s">
        <v>35</v>
      </c>
      <c r="B479" s="2" t="s">
        <v>16</v>
      </c>
      <c r="C479" s="2" t="s">
        <v>1167</v>
      </c>
      <c r="D479" s="2" t="s">
        <v>1168</v>
      </c>
      <c r="E479" s="2" t="s">
        <v>29</v>
      </c>
      <c r="G479" s="2" t="s">
        <v>669</v>
      </c>
      <c r="H479" s="2" t="s">
        <v>30</v>
      </c>
      <c r="K479" t="str">
        <f t="shared" si="23"/>
        <v>, depr_fedbas_percent_qual_macrs_5</v>
      </c>
      <c r="L479" t="str">
        <f t="shared" si="24"/>
        <v>:param depr_fedbas_percent_qual_macrs_5 5-yr MACRS federal percent of qualifying costs:  [%]   Type: SSC_NUMBER   Require: *</v>
      </c>
    </row>
    <row r="480" spans="1:12" ht="12.75" hidden="1" x14ac:dyDescent="0.2">
      <c r="A480" s="2" t="s">
        <v>35</v>
      </c>
      <c r="B480" s="2" t="s">
        <v>16</v>
      </c>
      <c r="C480" s="2" t="s">
        <v>1169</v>
      </c>
      <c r="D480" s="2" t="s">
        <v>1170</v>
      </c>
      <c r="E480" s="2" t="s">
        <v>127</v>
      </c>
      <c r="G480" s="2" t="s">
        <v>669</v>
      </c>
      <c r="H480" s="2" t="s">
        <v>30</v>
      </c>
      <c r="K480" t="str">
        <f t="shared" si="23"/>
        <v>, depr_fedbas_percent_amount_macrs_5</v>
      </c>
      <c r="L480" t="str">
        <f t="shared" si="24"/>
        <v>:param depr_fedbas_percent_amount_macrs_5 5-yr MACRS depreciation ITC basis from federal percentage:  [$]   Type: SSC_NUMBER   Require: *</v>
      </c>
    </row>
    <row r="481" spans="1:12" ht="12.75" hidden="1" x14ac:dyDescent="0.2">
      <c r="A481" s="2" t="s">
        <v>35</v>
      </c>
      <c r="B481" s="2" t="s">
        <v>16</v>
      </c>
      <c r="C481" s="2" t="s">
        <v>1171</v>
      </c>
      <c r="D481" s="2" t="s">
        <v>1172</v>
      </c>
      <c r="E481" s="2" t="s">
        <v>127</v>
      </c>
      <c r="G481" s="2" t="s">
        <v>669</v>
      </c>
      <c r="H481" s="2" t="s">
        <v>30</v>
      </c>
      <c r="K481" t="str">
        <f t="shared" si="23"/>
        <v>, itc_disallow_fed_percent_macrs_5</v>
      </c>
      <c r="L481" t="str">
        <f t="shared" si="24"/>
        <v>:param itc_disallow_fed_percent_macrs_5 5-yr MACRS depreciation ITC basis disallowance from federal percentage:  [$]   Type: SSC_NUMBER   Require: *</v>
      </c>
    </row>
    <row r="482" spans="1:12" ht="12.75" hidden="1" x14ac:dyDescent="0.2">
      <c r="A482" s="2" t="s">
        <v>35</v>
      </c>
      <c r="B482" s="2" t="s">
        <v>16</v>
      </c>
      <c r="C482" s="2" t="s">
        <v>1173</v>
      </c>
      <c r="D482" s="2" t="s">
        <v>1174</v>
      </c>
      <c r="E482" s="2" t="s">
        <v>127</v>
      </c>
      <c r="G482" s="2" t="s">
        <v>669</v>
      </c>
      <c r="H482" s="2" t="s">
        <v>30</v>
      </c>
      <c r="K482" t="str">
        <f t="shared" si="23"/>
        <v>, depr_fedbas_fixed_amount_macrs_5</v>
      </c>
      <c r="L482" t="str">
        <f t="shared" si="24"/>
        <v>:param depr_fedbas_fixed_amount_macrs_5 5-yr MACRS depreciation ITC basis from federal fixed amount:  [$]   Type: SSC_NUMBER   Require: *</v>
      </c>
    </row>
    <row r="483" spans="1:12" ht="12.75" hidden="1" x14ac:dyDescent="0.2">
      <c r="A483" s="2" t="s">
        <v>35</v>
      </c>
      <c r="B483" s="2" t="s">
        <v>16</v>
      </c>
      <c r="C483" s="2" t="s">
        <v>1175</v>
      </c>
      <c r="D483" s="2" t="s">
        <v>1176</v>
      </c>
      <c r="E483" s="2" t="s">
        <v>127</v>
      </c>
      <c r="G483" s="2" t="s">
        <v>669</v>
      </c>
      <c r="H483" s="2" t="s">
        <v>30</v>
      </c>
      <c r="K483" t="str">
        <f t="shared" si="23"/>
        <v>, itc_disallow_fed_fixed_macrs_5</v>
      </c>
      <c r="L483" t="str">
        <f t="shared" si="24"/>
        <v>:param itc_disallow_fed_fixed_macrs_5 5-yr MACRS depreciation ITC basis disallowance from federal fixed amount:  [$]   Type: SSC_NUMBER   Require: *</v>
      </c>
    </row>
    <row r="484" spans="1:12" ht="12.75" hidden="1" x14ac:dyDescent="0.2">
      <c r="A484" s="2" t="s">
        <v>35</v>
      </c>
      <c r="B484" s="2" t="s">
        <v>16</v>
      </c>
      <c r="C484" s="2" t="s">
        <v>1177</v>
      </c>
      <c r="D484" s="2" t="s">
        <v>1178</v>
      </c>
      <c r="E484" s="2" t="s">
        <v>127</v>
      </c>
      <c r="G484" s="2" t="s">
        <v>669</v>
      </c>
      <c r="H484" s="2" t="s">
        <v>30</v>
      </c>
      <c r="K484" t="str">
        <f t="shared" si="23"/>
        <v>, depr_fedbas_itc_sta_reduction_macrs_5</v>
      </c>
      <c r="L484" t="str">
        <f t="shared" si="24"/>
        <v>:param depr_fedbas_itc_sta_reduction_macrs_5 5-yr MACRS federal basis state ITC reduciton:  [$]   Type: SSC_NUMBER   Require: *</v>
      </c>
    </row>
    <row r="485" spans="1:12" ht="12.75" hidden="1" x14ac:dyDescent="0.2">
      <c r="A485" s="2" t="s">
        <v>35</v>
      </c>
      <c r="B485" s="2" t="s">
        <v>16</v>
      </c>
      <c r="C485" s="2" t="s">
        <v>1179</v>
      </c>
      <c r="D485" s="2" t="s">
        <v>1180</v>
      </c>
      <c r="E485" s="2" t="s">
        <v>127</v>
      </c>
      <c r="G485" s="2" t="s">
        <v>669</v>
      </c>
      <c r="H485" s="2" t="s">
        <v>30</v>
      </c>
      <c r="K485" t="str">
        <f t="shared" si="23"/>
        <v>, depr_fedbas_itc_fed_reduction_macrs_5</v>
      </c>
      <c r="L485" t="str">
        <f t="shared" si="24"/>
        <v>:param depr_fedbas_itc_fed_reduction_macrs_5 5-yr MACRS federal basis federal ITC reduciton:  [$]   Type: SSC_NUMBER   Require: *</v>
      </c>
    </row>
    <row r="486" spans="1:12" ht="12.75" hidden="1" x14ac:dyDescent="0.2">
      <c r="A486" s="2" t="s">
        <v>35</v>
      </c>
      <c r="B486" s="2" t="s">
        <v>16</v>
      </c>
      <c r="C486" s="2" t="s">
        <v>1181</v>
      </c>
      <c r="D486" s="2" t="s">
        <v>1182</v>
      </c>
      <c r="E486" s="2" t="s">
        <v>127</v>
      </c>
      <c r="G486" s="2" t="s">
        <v>669</v>
      </c>
      <c r="H486" s="2" t="s">
        <v>30</v>
      </c>
      <c r="K486" t="str">
        <f t="shared" si="23"/>
        <v>, depr_fedbas_after_itc_macrs_5</v>
      </c>
      <c r="L486" t="str">
        <f t="shared" si="24"/>
        <v>:param depr_fedbas_after_itc_macrs_5 5-yr MACRS federal depreciation basis after ITC reduction:  [$]   Type: SSC_NUMBER   Require: *</v>
      </c>
    </row>
    <row r="487" spans="1:12" ht="12.75" hidden="1" x14ac:dyDescent="0.2">
      <c r="A487" s="2" t="s">
        <v>35</v>
      </c>
      <c r="B487" s="2" t="s">
        <v>16</v>
      </c>
      <c r="C487" s="2" t="s">
        <v>1183</v>
      </c>
      <c r="D487" s="2" t="s">
        <v>1184</v>
      </c>
      <c r="E487" s="2" t="s">
        <v>127</v>
      </c>
      <c r="G487" s="2" t="s">
        <v>669</v>
      </c>
      <c r="H487" s="2" t="s">
        <v>30</v>
      </c>
      <c r="K487" t="str">
        <f t="shared" si="23"/>
        <v>, depr_fedbas_first_year_bonus_macrs_5</v>
      </c>
      <c r="L487" t="str">
        <f t="shared" si="24"/>
        <v>:param depr_fedbas_first_year_bonus_macrs_5 5-yr MACRS federal first year bonus depreciation:  [$]   Type: SSC_NUMBER   Require: *</v>
      </c>
    </row>
    <row r="488" spans="1:12" ht="12.75" hidden="1" x14ac:dyDescent="0.2">
      <c r="A488" s="2" t="s">
        <v>35</v>
      </c>
      <c r="B488" s="2" t="s">
        <v>16</v>
      </c>
      <c r="C488" s="2" t="s">
        <v>1185</v>
      </c>
      <c r="D488" s="2" t="s">
        <v>1186</v>
      </c>
      <c r="E488" s="2" t="s">
        <v>127</v>
      </c>
      <c r="G488" s="2" t="s">
        <v>669</v>
      </c>
      <c r="H488" s="2" t="s">
        <v>30</v>
      </c>
      <c r="K488" t="str">
        <f t="shared" si="23"/>
        <v>, depr_fedbas_macrs_5</v>
      </c>
      <c r="L488" t="str">
        <f t="shared" si="24"/>
        <v>:param depr_fedbas_macrs_5 5-yr MACRS federal depreciation basis:  [$]   Type: SSC_NUMBER   Require: *</v>
      </c>
    </row>
    <row r="489" spans="1:12" ht="12.75" hidden="1" x14ac:dyDescent="0.2">
      <c r="A489" s="2" t="s">
        <v>35</v>
      </c>
      <c r="B489" s="2" t="s">
        <v>16</v>
      </c>
      <c r="C489" s="2" t="s">
        <v>1187</v>
      </c>
      <c r="D489" s="2" t="s">
        <v>1188</v>
      </c>
      <c r="E489" s="2" t="s">
        <v>29</v>
      </c>
      <c r="G489" s="2" t="s">
        <v>669</v>
      </c>
      <c r="H489" s="2" t="s">
        <v>30</v>
      </c>
      <c r="K489" t="str">
        <f t="shared" si="23"/>
        <v>, depr_fedbas_percent_macrs_15</v>
      </c>
      <c r="L489" t="str">
        <f t="shared" si="24"/>
        <v>:param depr_fedbas_percent_macrs_15 15-yr MACRS federal percent of total depreciable basis:  [%]   Type: SSC_NUMBER   Require: *</v>
      </c>
    </row>
    <row r="490" spans="1:12" ht="12.75" hidden="1" x14ac:dyDescent="0.2">
      <c r="A490" s="2" t="s">
        <v>35</v>
      </c>
      <c r="B490" s="2" t="s">
        <v>16</v>
      </c>
      <c r="C490" s="2" t="s">
        <v>937</v>
      </c>
      <c r="D490" s="2" t="s">
        <v>1189</v>
      </c>
      <c r="E490" s="2" t="s">
        <v>127</v>
      </c>
      <c r="G490" s="2" t="s">
        <v>669</v>
      </c>
      <c r="H490" s="2" t="s">
        <v>30</v>
      </c>
      <c r="K490" t="str">
        <f t="shared" si="23"/>
        <v>, depr_alloc_macrs_15</v>
      </c>
      <c r="L490" t="str">
        <f t="shared" si="24"/>
        <v>:param depr_alloc_macrs_15 15-yr MACRS depreciation federal and federal allocation:  [$]   Type: SSC_NUMBER   Require: *</v>
      </c>
    </row>
    <row r="491" spans="1:12" ht="12.75" hidden="1" x14ac:dyDescent="0.2">
      <c r="A491" s="2" t="s">
        <v>35</v>
      </c>
      <c r="B491" s="2" t="s">
        <v>16</v>
      </c>
      <c r="C491" s="2" t="s">
        <v>1190</v>
      </c>
      <c r="D491" s="2" t="s">
        <v>1191</v>
      </c>
      <c r="E491" s="2" t="s">
        <v>127</v>
      </c>
      <c r="G491" s="2" t="s">
        <v>669</v>
      </c>
      <c r="H491" s="2" t="s">
        <v>30</v>
      </c>
      <c r="K491" t="str">
        <f t="shared" si="23"/>
        <v>, depr_fedbas_ibi_reduc_macrs_15</v>
      </c>
      <c r="L491" t="str">
        <f t="shared" si="24"/>
        <v>:param depr_fedbas_ibi_reduc_macrs_15 15-yr MACRS federal ibi reduction:  [$]   Type: SSC_NUMBER   Require: *</v>
      </c>
    </row>
    <row r="492" spans="1:12" ht="12.75" hidden="1" x14ac:dyDescent="0.2">
      <c r="A492" s="2" t="s">
        <v>35</v>
      </c>
      <c r="B492" s="2" t="s">
        <v>16</v>
      </c>
      <c r="C492" s="2" t="s">
        <v>1192</v>
      </c>
      <c r="D492" s="2" t="s">
        <v>1193</v>
      </c>
      <c r="E492" s="2" t="s">
        <v>127</v>
      </c>
      <c r="G492" s="2" t="s">
        <v>669</v>
      </c>
      <c r="H492" s="2" t="s">
        <v>30</v>
      </c>
      <c r="K492" t="str">
        <f t="shared" si="23"/>
        <v>, depr_fedbas_cbi_reduc_macrs_15</v>
      </c>
      <c r="L492" t="str">
        <f t="shared" si="24"/>
        <v>:param depr_fedbas_cbi_reduc_macrs_15 15-yr MACRS federal cbi reduction:  [$]   Type: SSC_NUMBER   Require: *</v>
      </c>
    </row>
    <row r="493" spans="1:12" ht="12.75" hidden="1" x14ac:dyDescent="0.2">
      <c r="A493" s="2" t="s">
        <v>35</v>
      </c>
      <c r="B493" s="2" t="s">
        <v>16</v>
      </c>
      <c r="C493" s="2" t="s">
        <v>1194</v>
      </c>
      <c r="D493" s="2" t="s">
        <v>1195</v>
      </c>
      <c r="E493" s="2" t="s">
        <v>127</v>
      </c>
      <c r="G493" s="2" t="s">
        <v>669</v>
      </c>
      <c r="H493" s="2" t="s">
        <v>30</v>
      </c>
      <c r="K493" t="str">
        <f t="shared" si="23"/>
        <v>, depr_fedbas_prior_itc_macrs_15</v>
      </c>
      <c r="L493" t="str">
        <f t="shared" si="24"/>
        <v>:param depr_fedbas_prior_itc_macrs_15 15-yr MACRS federal depreciation basis prior ITC reduction:  [$]   Type: SSC_NUMBER   Require: *</v>
      </c>
    </row>
    <row r="494" spans="1:12" ht="12.75" hidden="1" x14ac:dyDescent="0.2">
      <c r="A494" s="2" t="s">
        <v>35</v>
      </c>
      <c r="B494" s="2" t="s">
        <v>16</v>
      </c>
      <c r="C494" s="2" t="s">
        <v>1196</v>
      </c>
      <c r="D494" s="2" t="s">
        <v>1197</v>
      </c>
      <c r="E494" s="2" t="s">
        <v>127</v>
      </c>
      <c r="G494" s="2" t="s">
        <v>669</v>
      </c>
      <c r="H494" s="2" t="s">
        <v>30</v>
      </c>
      <c r="K494" t="str">
        <f t="shared" si="23"/>
        <v>, itc_fed_qual_macrs_15</v>
      </c>
      <c r="L494" t="str">
        <f t="shared" si="24"/>
        <v>:param itc_fed_qual_macrs_15 15-yr MACRS depreciation federal ITC adj qualifying costs:  [$]   Type: SSC_NUMBER   Require: *</v>
      </c>
    </row>
    <row r="495" spans="1:12" ht="12.75" hidden="1" x14ac:dyDescent="0.2">
      <c r="A495" s="2" t="s">
        <v>35</v>
      </c>
      <c r="B495" s="2" t="s">
        <v>16</v>
      </c>
      <c r="C495" s="2" t="s">
        <v>1198</v>
      </c>
      <c r="D495" s="2" t="s">
        <v>1199</v>
      </c>
      <c r="E495" s="2" t="s">
        <v>29</v>
      </c>
      <c r="G495" s="2" t="s">
        <v>669</v>
      </c>
      <c r="H495" s="2" t="s">
        <v>30</v>
      </c>
      <c r="K495" t="str">
        <f t="shared" si="23"/>
        <v>, depr_fedbas_percent_qual_macrs_15</v>
      </c>
      <c r="L495" t="str">
        <f t="shared" si="24"/>
        <v>:param depr_fedbas_percent_qual_macrs_15 15-yr MACRS federal percent of qualifying costs:  [%]   Type: SSC_NUMBER   Require: *</v>
      </c>
    </row>
    <row r="496" spans="1:12" ht="12.75" hidden="1" x14ac:dyDescent="0.2">
      <c r="A496" s="2" t="s">
        <v>35</v>
      </c>
      <c r="B496" s="2" t="s">
        <v>16</v>
      </c>
      <c r="C496" s="2" t="s">
        <v>1200</v>
      </c>
      <c r="D496" s="2" t="s">
        <v>1201</v>
      </c>
      <c r="E496" s="2" t="s">
        <v>127</v>
      </c>
      <c r="G496" s="2" t="s">
        <v>669</v>
      </c>
      <c r="H496" s="2" t="s">
        <v>30</v>
      </c>
      <c r="K496" t="str">
        <f t="shared" si="23"/>
        <v>, depr_fedbas_percent_amount_macrs_15</v>
      </c>
      <c r="L496" t="str">
        <f t="shared" si="24"/>
        <v>:param depr_fedbas_percent_amount_macrs_15 15-yr MACRS depreciation ITC basis from federal percentage:  [$]   Type: SSC_NUMBER   Require: *</v>
      </c>
    </row>
    <row r="497" spans="1:12" ht="12.75" hidden="1" x14ac:dyDescent="0.2">
      <c r="A497" s="2" t="s">
        <v>35</v>
      </c>
      <c r="B497" s="2" t="s">
        <v>16</v>
      </c>
      <c r="C497" s="2" t="s">
        <v>1202</v>
      </c>
      <c r="D497" s="2" t="s">
        <v>1203</v>
      </c>
      <c r="E497" s="2" t="s">
        <v>127</v>
      </c>
      <c r="G497" s="2" t="s">
        <v>669</v>
      </c>
      <c r="H497" s="2" t="s">
        <v>30</v>
      </c>
      <c r="K497" t="str">
        <f t="shared" si="23"/>
        <v>, itc_disallow_fed_percent_macrs_15</v>
      </c>
      <c r="L497" t="str">
        <f t="shared" si="24"/>
        <v>:param itc_disallow_fed_percent_macrs_15 15-yr MACRS depreciation ITC basis disallowance from federal percentage:  [$]   Type: SSC_NUMBER   Require: *</v>
      </c>
    </row>
    <row r="498" spans="1:12" ht="12.75" hidden="1" x14ac:dyDescent="0.2">
      <c r="A498" s="2" t="s">
        <v>35</v>
      </c>
      <c r="B498" s="2" t="s">
        <v>16</v>
      </c>
      <c r="C498" s="2" t="s">
        <v>1204</v>
      </c>
      <c r="D498" s="2" t="s">
        <v>1205</v>
      </c>
      <c r="E498" s="2" t="s">
        <v>127</v>
      </c>
      <c r="G498" s="2" t="s">
        <v>669</v>
      </c>
      <c r="H498" s="2" t="s">
        <v>30</v>
      </c>
      <c r="K498" t="str">
        <f t="shared" si="23"/>
        <v>, depr_fedbas_fixed_amount_macrs_15</v>
      </c>
      <c r="L498" t="str">
        <f t="shared" si="24"/>
        <v>:param depr_fedbas_fixed_amount_macrs_15 15-yr MACRS depreciation ITC basis from federal fixed amount:  [$]   Type: SSC_NUMBER   Require: *</v>
      </c>
    </row>
    <row r="499" spans="1:12" ht="12.75" hidden="1" x14ac:dyDescent="0.2">
      <c r="A499" s="2" t="s">
        <v>35</v>
      </c>
      <c r="B499" s="2" t="s">
        <v>16</v>
      </c>
      <c r="C499" s="2" t="s">
        <v>1206</v>
      </c>
      <c r="D499" s="2" t="s">
        <v>1207</v>
      </c>
      <c r="E499" s="2" t="s">
        <v>127</v>
      </c>
      <c r="G499" s="2" t="s">
        <v>669</v>
      </c>
      <c r="H499" s="2" t="s">
        <v>30</v>
      </c>
      <c r="K499" t="str">
        <f t="shared" si="23"/>
        <v>, itc_disallow_fed_fixed_macrs_15</v>
      </c>
      <c r="L499" t="str">
        <f t="shared" si="24"/>
        <v>:param itc_disallow_fed_fixed_macrs_15 15-yr MACRS depreciation ITC basis disallowance from federal fixed amount:  [$]   Type: SSC_NUMBER   Require: *</v>
      </c>
    </row>
    <row r="500" spans="1:12" ht="12.75" hidden="1" x14ac:dyDescent="0.2">
      <c r="A500" s="2" t="s">
        <v>35</v>
      </c>
      <c r="B500" s="2" t="s">
        <v>16</v>
      </c>
      <c r="C500" s="2" t="s">
        <v>1208</v>
      </c>
      <c r="D500" s="2" t="s">
        <v>1209</v>
      </c>
      <c r="E500" s="2" t="s">
        <v>127</v>
      </c>
      <c r="G500" s="2" t="s">
        <v>669</v>
      </c>
      <c r="H500" s="2" t="s">
        <v>30</v>
      </c>
      <c r="K500" t="str">
        <f t="shared" si="23"/>
        <v>, depr_fedbas_itc_sta_reduction_macrs_15</v>
      </c>
      <c r="L500" t="str">
        <f t="shared" si="24"/>
        <v>:param depr_fedbas_itc_sta_reduction_macrs_15 15-yr MACRS federal basis state ITC reduciton:  [$]   Type: SSC_NUMBER   Require: *</v>
      </c>
    </row>
    <row r="501" spans="1:12" ht="12.75" hidden="1" x14ac:dyDescent="0.2">
      <c r="A501" s="2" t="s">
        <v>35</v>
      </c>
      <c r="B501" s="2" t="s">
        <v>16</v>
      </c>
      <c r="C501" s="2" t="s">
        <v>1210</v>
      </c>
      <c r="D501" s="2" t="s">
        <v>1211</v>
      </c>
      <c r="E501" s="2" t="s">
        <v>127</v>
      </c>
      <c r="G501" s="2" t="s">
        <v>669</v>
      </c>
      <c r="H501" s="2" t="s">
        <v>30</v>
      </c>
      <c r="K501" t="str">
        <f t="shared" si="23"/>
        <v>, depr_fedbas_itc_fed_reduction_macrs_15</v>
      </c>
      <c r="L501" t="str">
        <f t="shared" si="24"/>
        <v>:param depr_fedbas_itc_fed_reduction_macrs_15 15-yr MACRS federal basis federal ITC reduciton:  [$]   Type: SSC_NUMBER   Require: *</v>
      </c>
    </row>
    <row r="502" spans="1:12" ht="12.75" hidden="1" x14ac:dyDescent="0.2">
      <c r="A502" s="2" t="s">
        <v>35</v>
      </c>
      <c r="B502" s="2" t="s">
        <v>16</v>
      </c>
      <c r="C502" s="2" t="s">
        <v>1212</v>
      </c>
      <c r="D502" s="2" t="s">
        <v>1213</v>
      </c>
      <c r="E502" s="2" t="s">
        <v>127</v>
      </c>
      <c r="G502" s="2" t="s">
        <v>669</v>
      </c>
      <c r="H502" s="2" t="s">
        <v>30</v>
      </c>
      <c r="K502" t="str">
        <f t="shared" si="23"/>
        <v>, depr_fedbas_after_itc_macrs_15</v>
      </c>
      <c r="L502" t="str">
        <f t="shared" si="24"/>
        <v>:param depr_fedbas_after_itc_macrs_15 15-yr MACRS federal depreciation basis after ITC reduction:  [$]   Type: SSC_NUMBER   Require: *</v>
      </c>
    </row>
    <row r="503" spans="1:12" ht="12.75" hidden="1" x14ac:dyDescent="0.2">
      <c r="A503" s="2" t="s">
        <v>35</v>
      </c>
      <c r="B503" s="2" t="s">
        <v>16</v>
      </c>
      <c r="C503" s="2" t="s">
        <v>1214</v>
      </c>
      <c r="D503" s="2" t="s">
        <v>1215</v>
      </c>
      <c r="E503" s="2" t="s">
        <v>127</v>
      </c>
      <c r="G503" s="2" t="s">
        <v>669</v>
      </c>
      <c r="H503" s="2" t="s">
        <v>30</v>
      </c>
      <c r="K503" t="str">
        <f t="shared" si="23"/>
        <v>, depr_fedbas_first_year_bonus_macrs_15</v>
      </c>
      <c r="L503" t="str">
        <f t="shared" si="24"/>
        <v>:param depr_fedbas_first_year_bonus_macrs_15 15-yr MACRS federal first year bonus depreciation:  [$]   Type: SSC_NUMBER   Require: *</v>
      </c>
    </row>
    <row r="504" spans="1:12" ht="12.75" hidden="1" x14ac:dyDescent="0.2">
      <c r="A504" s="2" t="s">
        <v>35</v>
      </c>
      <c r="B504" s="2" t="s">
        <v>16</v>
      </c>
      <c r="C504" s="2" t="s">
        <v>1216</v>
      </c>
      <c r="D504" s="2" t="s">
        <v>1217</v>
      </c>
      <c r="E504" s="2" t="s">
        <v>127</v>
      </c>
      <c r="G504" s="2" t="s">
        <v>669</v>
      </c>
      <c r="H504" s="2" t="s">
        <v>30</v>
      </c>
      <c r="K504" t="str">
        <f t="shared" si="23"/>
        <v>, depr_fedbas_macrs_15</v>
      </c>
      <c r="L504" t="str">
        <f t="shared" si="24"/>
        <v>:param depr_fedbas_macrs_15 15-yr MACRS federal depreciation basis:  [$]   Type: SSC_NUMBER   Require: *</v>
      </c>
    </row>
    <row r="505" spans="1:12" ht="12.75" hidden="1" x14ac:dyDescent="0.2">
      <c r="A505" s="2" t="s">
        <v>35</v>
      </c>
      <c r="B505" s="2" t="s">
        <v>16</v>
      </c>
      <c r="C505" s="2" t="s">
        <v>1218</v>
      </c>
      <c r="D505" s="2" t="s">
        <v>1219</v>
      </c>
      <c r="E505" s="2" t="s">
        <v>29</v>
      </c>
      <c r="G505" s="2" t="s">
        <v>669</v>
      </c>
      <c r="H505" s="2" t="s">
        <v>30</v>
      </c>
      <c r="K505" t="str">
        <f t="shared" si="23"/>
        <v>, depr_fedbas_percent_sl_5</v>
      </c>
      <c r="L505" t="str">
        <f t="shared" si="24"/>
        <v>:param depr_fedbas_percent_sl_5 5-yr straight line federal percent of total depreciable basis:  [%]   Type: SSC_NUMBER   Require: *</v>
      </c>
    </row>
    <row r="506" spans="1:12" ht="12.75" hidden="1" x14ac:dyDescent="0.2">
      <c r="A506" s="2" t="s">
        <v>35</v>
      </c>
      <c r="B506" s="2" t="s">
        <v>16</v>
      </c>
      <c r="C506" s="2" t="s">
        <v>968</v>
      </c>
      <c r="D506" s="2" t="s">
        <v>1220</v>
      </c>
      <c r="E506" s="2" t="s">
        <v>127</v>
      </c>
      <c r="G506" s="2" t="s">
        <v>669</v>
      </c>
      <c r="H506" s="2" t="s">
        <v>30</v>
      </c>
      <c r="K506" t="str">
        <f t="shared" si="23"/>
        <v>, depr_alloc_sl_5</v>
      </c>
      <c r="L506" t="str">
        <f t="shared" si="24"/>
        <v>:param depr_alloc_sl_5 5-yr straight line depreciation federal and federal allocation:  [$]   Type: SSC_NUMBER   Require: *</v>
      </c>
    </row>
    <row r="507" spans="1:12" ht="12.75" hidden="1" x14ac:dyDescent="0.2">
      <c r="A507" s="2" t="s">
        <v>35</v>
      </c>
      <c r="B507" s="2" t="s">
        <v>16</v>
      </c>
      <c r="C507" s="2" t="s">
        <v>1221</v>
      </c>
      <c r="D507" s="2" t="s">
        <v>1222</v>
      </c>
      <c r="E507" s="2" t="s">
        <v>127</v>
      </c>
      <c r="G507" s="2" t="s">
        <v>669</v>
      </c>
      <c r="H507" s="2" t="s">
        <v>30</v>
      </c>
      <c r="K507" t="str">
        <f t="shared" si="23"/>
        <v>, depr_fedbas_ibi_reduc_sl_5</v>
      </c>
      <c r="L507" t="str">
        <f t="shared" si="24"/>
        <v>:param depr_fedbas_ibi_reduc_sl_5 5-yr straight line federal ibi reduction:  [$]   Type: SSC_NUMBER   Require: *</v>
      </c>
    </row>
    <row r="508" spans="1:12" ht="12.75" hidden="1" x14ac:dyDescent="0.2">
      <c r="A508" s="2" t="s">
        <v>35</v>
      </c>
      <c r="B508" s="2" t="s">
        <v>16</v>
      </c>
      <c r="C508" s="2" t="s">
        <v>1223</v>
      </c>
      <c r="D508" s="2" t="s">
        <v>1224</v>
      </c>
      <c r="E508" s="2" t="s">
        <v>127</v>
      </c>
      <c r="G508" s="2" t="s">
        <v>669</v>
      </c>
      <c r="H508" s="2" t="s">
        <v>30</v>
      </c>
      <c r="K508" t="str">
        <f t="shared" si="23"/>
        <v>, depr_fedbas_cbi_reduc_sl_5</v>
      </c>
      <c r="L508" t="str">
        <f t="shared" si="24"/>
        <v>:param depr_fedbas_cbi_reduc_sl_5 5-yr straight line federal cbi reduction:  [$]   Type: SSC_NUMBER   Require: *</v>
      </c>
    </row>
    <row r="509" spans="1:12" ht="12.75" hidden="1" x14ac:dyDescent="0.2">
      <c r="A509" s="2" t="s">
        <v>35</v>
      </c>
      <c r="B509" s="2" t="s">
        <v>16</v>
      </c>
      <c r="C509" s="2" t="s">
        <v>1225</v>
      </c>
      <c r="D509" s="2" t="s">
        <v>1226</v>
      </c>
      <c r="E509" s="2" t="s">
        <v>127</v>
      </c>
      <c r="G509" s="2" t="s">
        <v>669</v>
      </c>
      <c r="H509" s="2" t="s">
        <v>30</v>
      </c>
      <c r="K509" t="str">
        <f t="shared" si="23"/>
        <v>, depr_fedbas_prior_itc_sl_5</v>
      </c>
      <c r="L509" t="str">
        <f t="shared" si="24"/>
        <v>:param depr_fedbas_prior_itc_sl_5 5-yr straight line federal depreciation basis prior ITC reduction:  [$]   Type: SSC_NUMBER   Require: *</v>
      </c>
    </row>
    <row r="510" spans="1:12" ht="12.75" hidden="1" x14ac:dyDescent="0.2">
      <c r="A510" s="2" t="s">
        <v>35</v>
      </c>
      <c r="B510" s="2" t="s">
        <v>16</v>
      </c>
      <c r="C510" s="2" t="s">
        <v>1227</v>
      </c>
      <c r="D510" s="2" t="s">
        <v>1228</v>
      </c>
      <c r="E510" s="2" t="s">
        <v>127</v>
      </c>
      <c r="G510" s="2" t="s">
        <v>669</v>
      </c>
      <c r="H510" s="2" t="s">
        <v>30</v>
      </c>
      <c r="K510" t="str">
        <f t="shared" si="23"/>
        <v>, itc_fed_qual_sl_5</v>
      </c>
      <c r="L510" t="str">
        <f t="shared" si="24"/>
        <v>:param itc_fed_qual_sl_5 5-yr straight line depreciation federal ITC adj qualifying costs:  [$]   Type: SSC_NUMBER   Require: *</v>
      </c>
    </row>
    <row r="511" spans="1:12" ht="12.75" hidden="1" x14ac:dyDescent="0.2">
      <c r="A511" s="2" t="s">
        <v>35</v>
      </c>
      <c r="B511" s="2" t="s">
        <v>16</v>
      </c>
      <c r="C511" s="2" t="s">
        <v>1229</v>
      </c>
      <c r="D511" s="2" t="s">
        <v>1230</v>
      </c>
      <c r="E511" s="2" t="s">
        <v>29</v>
      </c>
      <c r="G511" s="2" t="s">
        <v>669</v>
      </c>
      <c r="H511" s="2" t="s">
        <v>30</v>
      </c>
      <c r="K511" t="str">
        <f t="shared" si="23"/>
        <v>, depr_fedbas_percent_qual_sl_5</v>
      </c>
      <c r="L511" t="str">
        <f t="shared" si="24"/>
        <v>:param depr_fedbas_percent_qual_sl_5 5-yr straight line federal percent of qualifying costs:  [%]   Type: SSC_NUMBER   Require: *</v>
      </c>
    </row>
    <row r="512" spans="1:12" ht="12.75" hidden="1" x14ac:dyDescent="0.2">
      <c r="A512" s="2" t="s">
        <v>35</v>
      </c>
      <c r="B512" s="2" t="s">
        <v>16</v>
      </c>
      <c r="C512" s="2" t="s">
        <v>1231</v>
      </c>
      <c r="D512" s="2" t="s">
        <v>1232</v>
      </c>
      <c r="E512" s="2" t="s">
        <v>127</v>
      </c>
      <c r="G512" s="2" t="s">
        <v>669</v>
      </c>
      <c r="H512" s="2" t="s">
        <v>30</v>
      </c>
      <c r="K512" t="str">
        <f t="shared" si="23"/>
        <v>, depr_fedbas_percent_amount_sl_5</v>
      </c>
      <c r="L512" t="str">
        <f t="shared" si="24"/>
        <v>:param depr_fedbas_percent_amount_sl_5 5-yr straight line depreciation ITC basis from federal percentage:  [$]   Type: SSC_NUMBER   Require: *</v>
      </c>
    </row>
    <row r="513" spans="1:12" ht="12.75" hidden="1" x14ac:dyDescent="0.2">
      <c r="A513" s="2" t="s">
        <v>35</v>
      </c>
      <c r="B513" s="2" t="s">
        <v>16</v>
      </c>
      <c r="C513" s="2" t="s">
        <v>1233</v>
      </c>
      <c r="D513" s="2" t="s">
        <v>1234</v>
      </c>
      <c r="E513" s="2" t="s">
        <v>127</v>
      </c>
      <c r="G513" s="2" t="s">
        <v>669</v>
      </c>
      <c r="H513" s="2" t="s">
        <v>30</v>
      </c>
      <c r="K513" t="str">
        <f t="shared" si="23"/>
        <v>, itc_disallow_fed_percent_sl_5</v>
      </c>
      <c r="L513" t="str">
        <f t="shared" si="24"/>
        <v>:param itc_disallow_fed_percent_sl_5 5-yr straight line depreciation ITC basis disallowance from federal percentage:  [$]   Type: SSC_NUMBER   Require: *</v>
      </c>
    </row>
    <row r="514" spans="1:12" ht="12.75" hidden="1" x14ac:dyDescent="0.2">
      <c r="A514" s="2" t="s">
        <v>35</v>
      </c>
      <c r="B514" s="2" t="s">
        <v>16</v>
      </c>
      <c r="C514" s="2" t="s">
        <v>1235</v>
      </c>
      <c r="D514" s="2" t="s">
        <v>1236</v>
      </c>
      <c r="E514" s="2" t="s">
        <v>127</v>
      </c>
      <c r="G514" s="2" t="s">
        <v>669</v>
      </c>
      <c r="H514" s="2" t="s">
        <v>30</v>
      </c>
      <c r="K514" t="str">
        <f t="shared" si="23"/>
        <v>, depr_fedbas_fixed_amount_sl_5</v>
      </c>
      <c r="L514" t="str">
        <f t="shared" si="24"/>
        <v>:param depr_fedbas_fixed_amount_sl_5 5-yr straight line depreciation ITC basis from federal fixed amount:  [$]   Type: SSC_NUMBER   Require: *</v>
      </c>
    </row>
    <row r="515" spans="1:12" ht="12.75" hidden="1" x14ac:dyDescent="0.2">
      <c r="A515" s="2" t="s">
        <v>35</v>
      </c>
      <c r="B515" s="2" t="s">
        <v>16</v>
      </c>
      <c r="C515" s="2" t="s">
        <v>1237</v>
      </c>
      <c r="D515" s="2" t="s">
        <v>1238</v>
      </c>
      <c r="E515" s="2" t="s">
        <v>127</v>
      </c>
      <c r="G515" s="2" t="s">
        <v>669</v>
      </c>
      <c r="H515" s="2" t="s">
        <v>30</v>
      </c>
      <c r="K515" t="str">
        <f t="shared" si="23"/>
        <v>, itc_disallow_fed_fixed_sl_5</v>
      </c>
      <c r="L515" t="str">
        <f t="shared" si="24"/>
        <v>:param itc_disallow_fed_fixed_sl_5 5-yr straight line depreciation ITC basis disallowance from federal fixed amount:  [$]   Type: SSC_NUMBER   Require: *</v>
      </c>
    </row>
    <row r="516" spans="1:12" ht="12.75" hidden="1" x14ac:dyDescent="0.2">
      <c r="A516" s="2" t="s">
        <v>35</v>
      </c>
      <c r="B516" s="2" t="s">
        <v>16</v>
      </c>
      <c r="C516" s="2" t="s">
        <v>1239</v>
      </c>
      <c r="D516" s="2" t="s">
        <v>1240</v>
      </c>
      <c r="E516" s="2" t="s">
        <v>127</v>
      </c>
      <c r="G516" s="2" t="s">
        <v>669</v>
      </c>
      <c r="H516" s="2" t="s">
        <v>30</v>
      </c>
      <c r="K516" t="str">
        <f t="shared" si="23"/>
        <v>, depr_fedbas_itc_sta_reduction_sl_5</v>
      </c>
      <c r="L516" t="str">
        <f t="shared" si="24"/>
        <v>:param depr_fedbas_itc_sta_reduction_sl_5 5-yr straight line federal basis state ITC reduciton:  [$]   Type: SSC_NUMBER   Require: *</v>
      </c>
    </row>
    <row r="517" spans="1:12" ht="12.75" hidden="1" x14ac:dyDescent="0.2">
      <c r="A517" s="2" t="s">
        <v>35</v>
      </c>
      <c r="B517" s="2" t="s">
        <v>16</v>
      </c>
      <c r="C517" s="2" t="s">
        <v>1241</v>
      </c>
      <c r="D517" s="2" t="s">
        <v>1242</v>
      </c>
      <c r="E517" s="2" t="s">
        <v>127</v>
      </c>
      <c r="G517" s="2" t="s">
        <v>669</v>
      </c>
      <c r="H517" s="2" t="s">
        <v>30</v>
      </c>
      <c r="K517" t="str">
        <f t="shared" si="23"/>
        <v>, depr_fedbas_itc_fed_reduction_sl_5</v>
      </c>
      <c r="L517" t="str">
        <f t="shared" si="24"/>
        <v>:param depr_fedbas_itc_fed_reduction_sl_5 5-yr straight line federal basis federal ITC reduciton:  [$]   Type: SSC_NUMBER   Require: *</v>
      </c>
    </row>
    <row r="518" spans="1:12" ht="12.75" hidden="1" x14ac:dyDescent="0.2">
      <c r="A518" s="2" t="s">
        <v>35</v>
      </c>
      <c r="B518" s="2" t="s">
        <v>16</v>
      </c>
      <c r="C518" s="2" t="s">
        <v>1243</v>
      </c>
      <c r="D518" s="2" t="s">
        <v>1244</v>
      </c>
      <c r="E518" s="2" t="s">
        <v>127</v>
      </c>
      <c r="G518" s="2" t="s">
        <v>669</v>
      </c>
      <c r="H518" s="2" t="s">
        <v>30</v>
      </c>
      <c r="K518" t="str">
        <f t="shared" si="23"/>
        <v>, depr_fedbas_after_itc_sl_5</v>
      </c>
      <c r="L518" t="str">
        <f t="shared" si="24"/>
        <v>:param depr_fedbas_after_itc_sl_5 5-yr straight line federal depreciation basis after ITC reduction:  [$]   Type: SSC_NUMBER   Require: *</v>
      </c>
    </row>
    <row r="519" spans="1:12" ht="12.75" hidden="1" x14ac:dyDescent="0.2">
      <c r="A519" s="2" t="s">
        <v>35</v>
      </c>
      <c r="B519" s="2" t="s">
        <v>16</v>
      </c>
      <c r="C519" s="2" t="s">
        <v>1245</v>
      </c>
      <c r="D519" s="2" t="s">
        <v>1246</v>
      </c>
      <c r="E519" s="2" t="s">
        <v>127</v>
      </c>
      <c r="G519" s="2" t="s">
        <v>669</v>
      </c>
      <c r="H519" s="2" t="s">
        <v>30</v>
      </c>
      <c r="K519" t="str">
        <f t="shared" si="23"/>
        <v>, depr_fedbas_first_year_bonus_sl_5</v>
      </c>
      <c r="L519" t="str">
        <f t="shared" si="24"/>
        <v>:param depr_fedbas_first_year_bonus_sl_5 5-yr straight line federal first year bonus depreciation:  [$]   Type: SSC_NUMBER   Require: *</v>
      </c>
    </row>
    <row r="520" spans="1:12" ht="12.75" hidden="1" x14ac:dyDescent="0.2">
      <c r="A520" s="2" t="s">
        <v>35</v>
      </c>
      <c r="B520" s="2" t="s">
        <v>16</v>
      </c>
      <c r="C520" s="2" t="s">
        <v>1247</v>
      </c>
      <c r="D520" s="2" t="s">
        <v>1248</v>
      </c>
      <c r="E520" s="2" t="s">
        <v>127</v>
      </c>
      <c r="G520" s="2" t="s">
        <v>669</v>
      </c>
      <c r="H520" s="2" t="s">
        <v>30</v>
      </c>
      <c r="K520" t="str">
        <f t="shared" si="23"/>
        <v>, depr_fedbas_sl_5</v>
      </c>
      <c r="L520" t="str">
        <f t="shared" si="24"/>
        <v>:param depr_fedbas_sl_5 5-yr straight line federal depreciation basis:  [$]   Type: SSC_NUMBER   Require: *</v>
      </c>
    </row>
    <row r="521" spans="1:12" ht="12.75" hidden="1" x14ac:dyDescent="0.2">
      <c r="A521" s="2" t="s">
        <v>35</v>
      </c>
      <c r="B521" s="2" t="s">
        <v>16</v>
      </c>
      <c r="C521" s="2" t="s">
        <v>1249</v>
      </c>
      <c r="D521" s="2" t="s">
        <v>1250</v>
      </c>
      <c r="E521" s="2" t="s">
        <v>29</v>
      </c>
      <c r="G521" s="2" t="s">
        <v>669</v>
      </c>
      <c r="H521" s="2" t="s">
        <v>30</v>
      </c>
      <c r="K521" t="str">
        <f t="shared" si="23"/>
        <v>, depr_fedbas_percent_sl_15</v>
      </c>
      <c r="L521" t="str">
        <f t="shared" si="24"/>
        <v>:param depr_fedbas_percent_sl_15 15-yr straight line federal percent of total depreciable basis:  [%]   Type: SSC_NUMBER   Require: *</v>
      </c>
    </row>
    <row r="522" spans="1:12" ht="12.75" hidden="1" x14ac:dyDescent="0.2">
      <c r="A522" s="2" t="s">
        <v>35</v>
      </c>
      <c r="B522" s="2" t="s">
        <v>16</v>
      </c>
      <c r="C522" s="2" t="s">
        <v>999</v>
      </c>
      <c r="D522" s="2" t="s">
        <v>1251</v>
      </c>
      <c r="E522" s="2" t="s">
        <v>127</v>
      </c>
      <c r="G522" s="2" t="s">
        <v>669</v>
      </c>
      <c r="H522" s="2" t="s">
        <v>30</v>
      </c>
      <c r="K522" t="str">
        <f t="shared" si="23"/>
        <v>, depr_alloc_sl_15</v>
      </c>
      <c r="L522" t="str">
        <f t="shared" si="24"/>
        <v>:param depr_alloc_sl_15 15-yr straight line depreciation federal and federal allocation:  [$]   Type: SSC_NUMBER   Require: *</v>
      </c>
    </row>
    <row r="523" spans="1:12" ht="12.75" hidden="1" x14ac:dyDescent="0.2">
      <c r="A523" s="2" t="s">
        <v>35</v>
      </c>
      <c r="B523" s="2" t="s">
        <v>16</v>
      </c>
      <c r="C523" s="2" t="s">
        <v>1252</v>
      </c>
      <c r="D523" s="2" t="s">
        <v>1253</v>
      </c>
      <c r="E523" s="2" t="s">
        <v>127</v>
      </c>
      <c r="G523" s="2" t="s">
        <v>669</v>
      </c>
      <c r="H523" s="2" t="s">
        <v>30</v>
      </c>
      <c r="K523" t="str">
        <f t="shared" si="23"/>
        <v>, depr_fedbas_ibi_reduc_sl_15</v>
      </c>
      <c r="L523" t="str">
        <f t="shared" si="24"/>
        <v>:param depr_fedbas_ibi_reduc_sl_15 15-yr straight line federal ibi reduction:  [$]   Type: SSC_NUMBER   Require: *</v>
      </c>
    </row>
    <row r="524" spans="1:12" ht="12.75" hidden="1" x14ac:dyDescent="0.2">
      <c r="A524" s="2" t="s">
        <v>35</v>
      </c>
      <c r="B524" s="2" t="s">
        <v>16</v>
      </c>
      <c r="C524" s="2" t="s">
        <v>1254</v>
      </c>
      <c r="D524" s="2" t="s">
        <v>1255</v>
      </c>
      <c r="E524" s="2" t="s">
        <v>127</v>
      </c>
      <c r="G524" s="2" t="s">
        <v>669</v>
      </c>
      <c r="H524" s="2" t="s">
        <v>30</v>
      </c>
      <c r="K524" t="str">
        <f t="shared" si="23"/>
        <v>, depr_fedbas_cbi_reduc_sl_15</v>
      </c>
      <c r="L524" t="str">
        <f t="shared" si="24"/>
        <v>:param depr_fedbas_cbi_reduc_sl_15 15-yr straight line federal cbi reduction:  [$]   Type: SSC_NUMBER   Require: *</v>
      </c>
    </row>
    <row r="525" spans="1:12" ht="12.75" hidden="1" x14ac:dyDescent="0.2">
      <c r="A525" s="2" t="s">
        <v>35</v>
      </c>
      <c r="B525" s="2" t="s">
        <v>16</v>
      </c>
      <c r="C525" s="2" t="s">
        <v>1256</v>
      </c>
      <c r="D525" s="2" t="s">
        <v>1257</v>
      </c>
      <c r="E525" s="2" t="s">
        <v>127</v>
      </c>
      <c r="G525" s="2" t="s">
        <v>669</v>
      </c>
      <c r="H525" s="2" t="s">
        <v>30</v>
      </c>
      <c r="K525" t="str">
        <f t="shared" si="23"/>
        <v>, depr_fedbas_prior_itc_sl_15</v>
      </c>
      <c r="L525" t="str">
        <f t="shared" si="24"/>
        <v>:param depr_fedbas_prior_itc_sl_15 15-yr straight line federal depreciation basis prior ITC reduction:  [$]   Type: SSC_NUMBER   Require: *</v>
      </c>
    </row>
    <row r="526" spans="1:12" ht="12.75" hidden="1" x14ac:dyDescent="0.2">
      <c r="A526" s="2" t="s">
        <v>35</v>
      </c>
      <c r="B526" s="2" t="s">
        <v>16</v>
      </c>
      <c r="C526" s="2" t="s">
        <v>1258</v>
      </c>
      <c r="D526" s="2" t="s">
        <v>1259</v>
      </c>
      <c r="E526" s="2" t="s">
        <v>127</v>
      </c>
      <c r="G526" s="2" t="s">
        <v>669</v>
      </c>
      <c r="H526" s="2" t="s">
        <v>30</v>
      </c>
      <c r="K526" t="str">
        <f t="shared" si="23"/>
        <v>, itc_fed_qual_sl_15</v>
      </c>
      <c r="L526" t="str">
        <f t="shared" si="24"/>
        <v>:param itc_fed_qual_sl_15 15-yr straight line depreciation federal ITC adj qualifying costs:  [$]   Type: SSC_NUMBER   Require: *</v>
      </c>
    </row>
    <row r="527" spans="1:12" ht="12.75" hidden="1" x14ac:dyDescent="0.2">
      <c r="A527" s="2" t="s">
        <v>35</v>
      </c>
      <c r="B527" s="2" t="s">
        <v>16</v>
      </c>
      <c r="C527" s="2" t="s">
        <v>1260</v>
      </c>
      <c r="D527" s="2" t="s">
        <v>1261</v>
      </c>
      <c r="E527" s="2" t="s">
        <v>29</v>
      </c>
      <c r="G527" s="2" t="s">
        <v>669</v>
      </c>
      <c r="H527" s="2" t="s">
        <v>30</v>
      </c>
      <c r="K527" t="str">
        <f t="shared" si="23"/>
        <v>, depr_fedbas_percent_qual_sl_15</v>
      </c>
      <c r="L527" t="str">
        <f t="shared" si="24"/>
        <v>:param depr_fedbas_percent_qual_sl_15 15-yr straight line federal percent of qualifying costs:  [%]   Type: SSC_NUMBER   Require: *</v>
      </c>
    </row>
    <row r="528" spans="1:12" ht="12.75" hidden="1" x14ac:dyDescent="0.2">
      <c r="A528" s="2" t="s">
        <v>35</v>
      </c>
      <c r="B528" s="2" t="s">
        <v>16</v>
      </c>
      <c r="C528" s="2" t="s">
        <v>1262</v>
      </c>
      <c r="D528" s="2" t="s">
        <v>1263</v>
      </c>
      <c r="E528" s="2" t="s">
        <v>127</v>
      </c>
      <c r="G528" s="2" t="s">
        <v>669</v>
      </c>
      <c r="H528" s="2" t="s">
        <v>30</v>
      </c>
      <c r="K528" t="str">
        <f t="shared" si="23"/>
        <v>, depr_fedbas_percent_amount_sl_15</v>
      </c>
      <c r="L528" t="str">
        <f t="shared" si="24"/>
        <v>:param depr_fedbas_percent_amount_sl_15 15-yr straight line depreciation ITC basis from federal percentage:  [$]   Type: SSC_NUMBER   Require: *</v>
      </c>
    </row>
    <row r="529" spans="1:12" ht="12.75" hidden="1" x14ac:dyDescent="0.2">
      <c r="A529" s="2" t="s">
        <v>35</v>
      </c>
      <c r="B529" s="2" t="s">
        <v>16</v>
      </c>
      <c r="C529" s="2" t="s">
        <v>1264</v>
      </c>
      <c r="D529" s="2" t="s">
        <v>1265</v>
      </c>
      <c r="E529" s="2" t="s">
        <v>127</v>
      </c>
      <c r="G529" s="2" t="s">
        <v>669</v>
      </c>
      <c r="H529" s="2" t="s">
        <v>30</v>
      </c>
      <c r="K529" t="str">
        <f t="shared" si="23"/>
        <v>, itc_disallow_fed_percent_sl_15</v>
      </c>
      <c r="L529" t="str">
        <f t="shared" si="24"/>
        <v>:param itc_disallow_fed_percent_sl_15 15-yr straight line depreciation ITC basis disallowance from federal percentage:  [$]   Type: SSC_NUMBER   Require: *</v>
      </c>
    </row>
    <row r="530" spans="1:12" ht="12.75" hidden="1" x14ac:dyDescent="0.2">
      <c r="A530" s="2" t="s">
        <v>35</v>
      </c>
      <c r="B530" s="2" t="s">
        <v>16</v>
      </c>
      <c r="C530" s="2" t="s">
        <v>1266</v>
      </c>
      <c r="D530" s="2" t="s">
        <v>1267</v>
      </c>
      <c r="E530" s="2" t="s">
        <v>127</v>
      </c>
      <c r="G530" s="2" t="s">
        <v>669</v>
      </c>
      <c r="H530" s="2" t="s">
        <v>30</v>
      </c>
      <c r="K530" t="str">
        <f t="shared" si="23"/>
        <v>, depr_fedbas_fixed_amount_sl_15</v>
      </c>
      <c r="L530" t="str">
        <f t="shared" si="24"/>
        <v>:param depr_fedbas_fixed_amount_sl_15 15-yr straight line depreciation ITC basis from federal fixed amount:  [$]   Type: SSC_NUMBER   Require: *</v>
      </c>
    </row>
    <row r="531" spans="1:12" ht="12.75" hidden="1" x14ac:dyDescent="0.2">
      <c r="A531" s="2" t="s">
        <v>35</v>
      </c>
      <c r="B531" s="2" t="s">
        <v>16</v>
      </c>
      <c r="C531" s="2" t="s">
        <v>1268</v>
      </c>
      <c r="D531" s="2" t="s">
        <v>1269</v>
      </c>
      <c r="E531" s="2" t="s">
        <v>127</v>
      </c>
      <c r="G531" s="2" t="s">
        <v>669</v>
      </c>
      <c r="H531" s="2" t="s">
        <v>30</v>
      </c>
      <c r="K531" t="str">
        <f t="shared" si="23"/>
        <v>, itc_disallow_fed_fixed_sl_15</v>
      </c>
      <c r="L531" t="str">
        <f t="shared" si="24"/>
        <v>:param itc_disallow_fed_fixed_sl_15 15-yr straight line depreciation ITC basis disallowance from federal fixed amount:  [$]   Type: SSC_NUMBER   Require: *</v>
      </c>
    </row>
    <row r="532" spans="1:12" ht="12.75" hidden="1" x14ac:dyDescent="0.2">
      <c r="A532" s="2" t="s">
        <v>35</v>
      </c>
      <c r="B532" s="2" t="s">
        <v>16</v>
      </c>
      <c r="C532" s="2" t="s">
        <v>1270</v>
      </c>
      <c r="D532" s="2" t="s">
        <v>1271</v>
      </c>
      <c r="E532" s="2" t="s">
        <v>127</v>
      </c>
      <c r="G532" s="2" t="s">
        <v>669</v>
      </c>
      <c r="H532" s="2" t="s">
        <v>30</v>
      </c>
      <c r="K532" t="str">
        <f t="shared" si="23"/>
        <v>, depr_fedbas_itc_sta_reduction_sl_15</v>
      </c>
      <c r="L532" t="str">
        <f t="shared" si="24"/>
        <v>:param depr_fedbas_itc_sta_reduction_sl_15 15-yr straight line federal basis state ITC reduciton:  [$]   Type: SSC_NUMBER   Require: *</v>
      </c>
    </row>
    <row r="533" spans="1:12" ht="12.75" hidden="1" x14ac:dyDescent="0.2">
      <c r="A533" s="2" t="s">
        <v>35</v>
      </c>
      <c r="B533" s="2" t="s">
        <v>16</v>
      </c>
      <c r="C533" s="2" t="s">
        <v>1272</v>
      </c>
      <c r="D533" s="2" t="s">
        <v>1273</v>
      </c>
      <c r="E533" s="2" t="s">
        <v>127</v>
      </c>
      <c r="G533" s="2" t="s">
        <v>669</v>
      </c>
      <c r="H533" s="2" t="s">
        <v>30</v>
      </c>
      <c r="K533" t="str">
        <f t="shared" si="23"/>
        <v>, depr_fedbas_itc_fed_reduction_sl_15</v>
      </c>
      <c r="L533" t="str">
        <f t="shared" si="24"/>
        <v>:param depr_fedbas_itc_fed_reduction_sl_15 15-yr straight line federal basis federal ITC reduciton:  [$]   Type: SSC_NUMBER   Require: *</v>
      </c>
    </row>
    <row r="534" spans="1:12" ht="12.75" hidden="1" x14ac:dyDescent="0.2">
      <c r="A534" s="2" t="s">
        <v>35</v>
      </c>
      <c r="B534" s="2" t="s">
        <v>16</v>
      </c>
      <c r="C534" s="2" t="s">
        <v>1274</v>
      </c>
      <c r="D534" s="2" t="s">
        <v>1275</v>
      </c>
      <c r="E534" s="2" t="s">
        <v>127</v>
      </c>
      <c r="G534" s="2" t="s">
        <v>669</v>
      </c>
      <c r="H534" s="2" t="s">
        <v>30</v>
      </c>
      <c r="K534" t="str">
        <f t="shared" si="23"/>
        <v>, depr_fedbas_after_itc_sl_15</v>
      </c>
      <c r="L534" t="str">
        <f t="shared" si="24"/>
        <v>:param depr_fedbas_after_itc_sl_15 15-yr straight line federal depreciation basis after ITC reduction:  [$]   Type: SSC_NUMBER   Require: *</v>
      </c>
    </row>
    <row r="535" spans="1:12" ht="12.75" hidden="1" x14ac:dyDescent="0.2">
      <c r="A535" s="2" t="s">
        <v>35</v>
      </c>
      <c r="B535" s="2" t="s">
        <v>16</v>
      </c>
      <c r="C535" s="2" t="s">
        <v>1276</v>
      </c>
      <c r="D535" s="2" t="s">
        <v>1277</v>
      </c>
      <c r="E535" s="2" t="s">
        <v>127</v>
      </c>
      <c r="G535" s="2" t="s">
        <v>669</v>
      </c>
      <c r="H535" s="2" t="s">
        <v>30</v>
      </c>
      <c r="K535" t="str">
        <f t="shared" si="23"/>
        <v>, depr_fedbas_first_year_bonus_sl_15</v>
      </c>
      <c r="L535" t="str">
        <f t="shared" si="24"/>
        <v>:param depr_fedbas_first_year_bonus_sl_15 15-yr straight line federal first year bonus depreciation:  [$]   Type: SSC_NUMBER   Require: *</v>
      </c>
    </row>
    <row r="536" spans="1:12" ht="12.75" hidden="1" x14ac:dyDescent="0.2">
      <c r="A536" s="2" t="s">
        <v>35</v>
      </c>
      <c r="B536" s="2" t="s">
        <v>16</v>
      </c>
      <c r="C536" s="2" t="s">
        <v>1278</v>
      </c>
      <c r="D536" s="2" t="s">
        <v>1279</v>
      </c>
      <c r="E536" s="2" t="s">
        <v>127</v>
      </c>
      <c r="G536" s="2" t="s">
        <v>669</v>
      </c>
      <c r="H536" s="2" t="s">
        <v>30</v>
      </c>
      <c r="K536" t="str">
        <f t="shared" si="23"/>
        <v>, depr_fedbas_sl_15</v>
      </c>
      <c r="L536" t="str">
        <f t="shared" si="24"/>
        <v>:param depr_fedbas_sl_15 15-yr straight line federal depreciation basis:  [$]   Type: SSC_NUMBER   Require: *</v>
      </c>
    </row>
    <row r="537" spans="1:12" ht="12.75" hidden="1" x14ac:dyDescent="0.2">
      <c r="A537" s="2" t="s">
        <v>35</v>
      </c>
      <c r="B537" s="2" t="s">
        <v>16</v>
      </c>
      <c r="C537" s="2" t="s">
        <v>1280</v>
      </c>
      <c r="D537" s="2" t="s">
        <v>1281</v>
      </c>
      <c r="E537" s="2" t="s">
        <v>29</v>
      </c>
      <c r="G537" s="2" t="s">
        <v>669</v>
      </c>
      <c r="H537" s="2" t="s">
        <v>30</v>
      </c>
      <c r="K537" t="str">
        <f t="shared" si="23"/>
        <v>, depr_fedbas_percent_sl_20</v>
      </c>
      <c r="L537" t="str">
        <f t="shared" si="24"/>
        <v>:param depr_fedbas_percent_sl_20 20-yr straight line federal percent of total depreciable basis:  [%]   Type: SSC_NUMBER   Require: *</v>
      </c>
    </row>
    <row r="538" spans="1:12" ht="12.75" hidden="1" x14ac:dyDescent="0.2">
      <c r="A538" s="2" t="s">
        <v>35</v>
      </c>
      <c r="B538" s="2" t="s">
        <v>16</v>
      </c>
      <c r="C538" s="2" t="s">
        <v>1030</v>
      </c>
      <c r="D538" s="2" t="s">
        <v>1282</v>
      </c>
      <c r="E538" s="2" t="s">
        <v>127</v>
      </c>
      <c r="G538" s="2" t="s">
        <v>669</v>
      </c>
      <c r="H538" s="2" t="s">
        <v>30</v>
      </c>
      <c r="K538" t="str">
        <f t="shared" si="23"/>
        <v>, depr_alloc_sl_20</v>
      </c>
      <c r="L538" t="str">
        <f t="shared" si="24"/>
        <v>:param depr_alloc_sl_20 20-yr straight line depreciation federal and federal allocation:  [$]   Type: SSC_NUMBER   Require: *</v>
      </c>
    </row>
    <row r="539" spans="1:12" ht="12.75" hidden="1" x14ac:dyDescent="0.2">
      <c r="A539" s="2" t="s">
        <v>35</v>
      </c>
      <c r="B539" s="2" t="s">
        <v>16</v>
      </c>
      <c r="C539" s="2" t="s">
        <v>1283</v>
      </c>
      <c r="D539" s="2" t="s">
        <v>1284</v>
      </c>
      <c r="E539" s="2" t="s">
        <v>127</v>
      </c>
      <c r="G539" s="2" t="s">
        <v>669</v>
      </c>
      <c r="H539" s="2" t="s">
        <v>30</v>
      </c>
      <c r="K539" t="str">
        <f t="shared" si="23"/>
        <v>, depr_fedbas_ibi_reduc_sl_20</v>
      </c>
      <c r="L539" t="str">
        <f t="shared" si="24"/>
        <v>:param depr_fedbas_ibi_reduc_sl_20 20-yr straight line federal ibi reduction:  [$]   Type: SSC_NUMBER   Require: *</v>
      </c>
    </row>
    <row r="540" spans="1:12" ht="12.75" hidden="1" x14ac:dyDescent="0.2">
      <c r="A540" s="2" t="s">
        <v>35</v>
      </c>
      <c r="B540" s="2" t="s">
        <v>16</v>
      </c>
      <c r="C540" s="2" t="s">
        <v>1285</v>
      </c>
      <c r="D540" s="2" t="s">
        <v>1286</v>
      </c>
      <c r="E540" s="2" t="s">
        <v>127</v>
      </c>
      <c r="G540" s="2" t="s">
        <v>669</v>
      </c>
      <c r="H540" s="2" t="s">
        <v>30</v>
      </c>
      <c r="K540" t="str">
        <f t="shared" si="23"/>
        <v>, depr_fedbas_cbi_reduc_sl_20</v>
      </c>
      <c r="L540" t="str">
        <f t="shared" si="24"/>
        <v>:param depr_fedbas_cbi_reduc_sl_20 20-yr straight line federal cbi reduction:  [$]   Type: SSC_NUMBER   Require: *</v>
      </c>
    </row>
    <row r="541" spans="1:12" ht="12.75" hidden="1" x14ac:dyDescent="0.2">
      <c r="A541" s="2" t="s">
        <v>35</v>
      </c>
      <c r="B541" s="2" t="s">
        <v>16</v>
      </c>
      <c r="C541" s="2" t="s">
        <v>1287</v>
      </c>
      <c r="D541" s="2" t="s">
        <v>1288</v>
      </c>
      <c r="E541" s="2" t="s">
        <v>127</v>
      </c>
      <c r="G541" s="2" t="s">
        <v>669</v>
      </c>
      <c r="H541" s="2" t="s">
        <v>30</v>
      </c>
      <c r="K541" t="str">
        <f t="shared" si="23"/>
        <v>, depr_fedbas_prior_itc_sl_20</v>
      </c>
      <c r="L541" t="str">
        <f t="shared" si="24"/>
        <v>:param depr_fedbas_prior_itc_sl_20 20-yr straight line federal depreciation basis prior ITC reduction:  [$]   Type: SSC_NUMBER   Require: *</v>
      </c>
    </row>
    <row r="542" spans="1:12" ht="12.75" hidden="1" x14ac:dyDescent="0.2">
      <c r="A542" s="2" t="s">
        <v>35</v>
      </c>
      <c r="B542" s="2" t="s">
        <v>16</v>
      </c>
      <c r="C542" s="2" t="s">
        <v>1289</v>
      </c>
      <c r="D542" s="2" t="s">
        <v>1290</v>
      </c>
      <c r="E542" s="2" t="s">
        <v>127</v>
      </c>
      <c r="G542" s="2" t="s">
        <v>669</v>
      </c>
      <c r="H542" s="2" t="s">
        <v>30</v>
      </c>
      <c r="K542" t="str">
        <f t="shared" si="23"/>
        <v>, itc_fed_qual_sl_20</v>
      </c>
      <c r="L542" t="str">
        <f t="shared" si="24"/>
        <v>:param itc_fed_qual_sl_20 20-yr straight line depreciation federal ITC adj qualifying costs:  [$]   Type: SSC_NUMBER   Require: *</v>
      </c>
    </row>
    <row r="543" spans="1:12" ht="12.75" hidden="1" x14ac:dyDescent="0.2">
      <c r="A543" s="2" t="s">
        <v>35</v>
      </c>
      <c r="B543" s="2" t="s">
        <v>16</v>
      </c>
      <c r="C543" s="2" t="s">
        <v>1291</v>
      </c>
      <c r="D543" s="2" t="s">
        <v>1292</v>
      </c>
      <c r="E543" s="2" t="s">
        <v>29</v>
      </c>
      <c r="G543" s="2" t="s">
        <v>669</v>
      </c>
      <c r="H543" s="2" t="s">
        <v>30</v>
      </c>
      <c r="K543" t="str">
        <f t="shared" si="23"/>
        <v>, depr_fedbas_percent_qual_sl_20</v>
      </c>
      <c r="L543" t="str">
        <f t="shared" si="24"/>
        <v>:param depr_fedbas_percent_qual_sl_20 20-yr straight line federal percent of qualifying costs:  [%]   Type: SSC_NUMBER   Require: *</v>
      </c>
    </row>
    <row r="544" spans="1:12" ht="12.75" hidden="1" x14ac:dyDescent="0.2">
      <c r="A544" s="2" t="s">
        <v>35</v>
      </c>
      <c r="B544" s="2" t="s">
        <v>16</v>
      </c>
      <c r="C544" s="2" t="s">
        <v>1293</v>
      </c>
      <c r="D544" s="2" t="s">
        <v>1294</v>
      </c>
      <c r="E544" s="2" t="s">
        <v>127</v>
      </c>
      <c r="G544" s="2" t="s">
        <v>669</v>
      </c>
      <c r="H544" s="2" t="s">
        <v>30</v>
      </c>
      <c r="K544" t="str">
        <f t="shared" si="23"/>
        <v>, depr_fedbas_percent_amount_sl_20</v>
      </c>
      <c r="L544" t="str">
        <f t="shared" si="24"/>
        <v>:param depr_fedbas_percent_amount_sl_20 20-yr straight line depreciation ITC basis from federal percentage:  [$]   Type: SSC_NUMBER   Require: *</v>
      </c>
    </row>
    <row r="545" spans="1:12" ht="12.75" hidden="1" x14ac:dyDescent="0.2">
      <c r="A545" s="2" t="s">
        <v>35</v>
      </c>
      <c r="B545" s="2" t="s">
        <v>16</v>
      </c>
      <c r="C545" s="2" t="s">
        <v>1295</v>
      </c>
      <c r="D545" s="2" t="s">
        <v>1296</v>
      </c>
      <c r="E545" s="2" t="s">
        <v>127</v>
      </c>
      <c r="G545" s="2" t="s">
        <v>669</v>
      </c>
      <c r="H545" s="2" t="s">
        <v>30</v>
      </c>
      <c r="K545" t="str">
        <f t="shared" si="23"/>
        <v>, itc_disallow_fed_percent_sl_20</v>
      </c>
      <c r="L545" t="str">
        <f t="shared" si="24"/>
        <v>:param itc_disallow_fed_percent_sl_20 20-yr straight line depreciation ITC basis disallowance from federal percentage:  [$]   Type: SSC_NUMBER   Require: *</v>
      </c>
    </row>
    <row r="546" spans="1:12" ht="12.75" hidden="1" x14ac:dyDescent="0.2">
      <c r="A546" s="2" t="s">
        <v>35</v>
      </c>
      <c r="B546" s="2" t="s">
        <v>16</v>
      </c>
      <c r="C546" s="2" t="s">
        <v>1297</v>
      </c>
      <c r="D546" s="2" t="s">
        <v>1298</v>
      </c>
      <c r="E546" s="2" t="s">
        <v>127</v>
      </c>
      <c r="G546" s="2" t="s">
        <v>669</v>
      </c>
      <c r="H546" s="2" t="s">
        <v>30</v>
      </c>
      <c r="K546" t="str">
        <f t="shared" si="23"/>
        <v>, depr_fedbas_fixed_amount_sl_20</v>
      </c>
      <c r="L546" t="str">
        <f t="shared" si="24"/>
        <v>:param depr_fedbas_fixed_amount_sl_20 20-yr straight line depreciation ITC basis from federal fixed amount:  [$]   Type: SSC_NUMBER   Require: *</v>
      </c>
    </row>
    <row r="547" spans="1:12" ht="12.75" hidden="1" x14ac:dyDescent="0.2">
      <c r="A547" s="2" t="s">
        <v>35</v>
      </c>
      <c r="B547" s="2" t="s">
        <v>16</v>
      </c>
      <c r="C547" s="2" t="s">
        <v>1299</v>
      </c>
      <c r="D547" s="2" t="s">
        <v>1300</v>
      </c>
      <c r="E547" s="2" t="s">
        <v>127</v>
      </c>
      <c r="G547" s="2" t="s">
        <v>669</v>
      </c>
      <c r="H547" s="2" t="s">
        <v>30</v>
      </c>
      <c r="K547" t="str">
        <f t="shared" si="23"/>
        <v>, itc_disallow_fed_fixed_sl_20</v>
      </c>
      <c r="L547" t="str">
        <f t="shared" si="24"/>
        <v>:param itc_disallow_fed_fixed_sl_20 20-yr straight line depreciation ITC basis disallowance from federal fixed amount:  [$]   Type: SSC_NUMBER   Require: *</v>
      </c>
    </row>
    <row r="548" spans="1:12" ht="12.75" hidden="1" x14ac:dyDescent="0.2">
      <c r="A548" s="2" t="s">
        <v>35</v>
      </c>
      <c r="B548" s="2" t="s">
        <v>16</v>
      </c>
      <c r="C548" s="2" t="s">
        <v>1301</v>
      </c>
      <c r="D548" s="2" t="s">
        <v>1302</v>
      </c>
      <c r="E548" s="2" t="s">
        <v>127</v>
      </c>
      <c r="G548" s="2" t="s">
        <v>669</v>
      </c>
      <c r="H548" s="2" t="s">
        <v>30</v>
      </c>
      <c r="K548" t="str">
        <f t="shared" si="23"/>
        <v>, depr_fedbas_itc_sta_reduction_sl_20</v>
      </c>
      <c r="L548" t="str">
        <f t="shared" si="24"/>
        <v>:param depr_fedbas_itc_sta_reduction_sl_20 20-yr straight line federal basis state ITC reduciton:  [$]   Type: SSC_NUMBER   Require: *</v>
      </c>
    </row>
    <row r="549" spans="1:12" ht="12.75" hidden="1" x14ac:dyDescent="0.2">
      <c r="A549" s="2" t="s">
        <v>35</v>
      </c>
      <c r="B549" s="2" t="s">
        <v>16</v>
      </c>
      <c r="C549" s="2" t="s">
        <v>1303</v>
      </c>
      <c r="D549" s="2" t="s">
        <v>1304</v>
      </c>
      <c r="E549" s="2" t="s">
        <v>127</v>
      </c>
      <c r="G549" s="2" t="s">
        <v>669</v>
      </c>
      <c r="H549" s="2" t="s">
        <v>30</v>
      </c>
      <c r="K549" t="str">
        <f t="shared" si="23"/>
        <v>, depr_fedbas_itc_fed_reduction_sl_20</v>
      </c>
      <c r="L549" t="str">
        <f t="shared" si="24"/>
        <v>:param depr_fedbas_itc_fed_reduction_sl_20 20-yr straight line federal basis federal ITC reduciton:  [$]   Type: SSC_NUMBER   Require: *</v>
      </c>
    </row>
    <row r="550" spans="1:12" ht="12.75" hidden="1" x14ac:dyDescent="0.2">
      <c r="A550" s="2" t="s">
        <v>35</v>
      </c>
      <c r="B550" s="2" t="s">
        <v>16</v>
      </c>
      <c r="C550" s="2" t="s">
        <v>1305</v>
      </c>
      <c r="D550" s="2" t="s">
        <v>1306</v>
      </c>
      <c r="E550" s="2" t="s">
        <v>127</v>
      </c>
      <c r="G550" s="2" t="s">
        <v>669</v>
      </c>
      <c r="H550" s="2" t="s">
        <v>30</v>
      </c>
      <c r="K550" t="str">
        <f t="shared" si="23"/>
        <v>, depr_fedbas_after_itc_sl_20</v>
      </c>
      <c r="L550" t="str">
        <f t="shared" si="24"/>
        <v>:param depr_fedbas_after_itc_sl_20 20-yr straight line federal depreciation basis after ITC reduction:  [$]   Type: SSC_NUMBER   Require: *</v>
      </c>
    </row>
    <row r="551" spans="1:12" ht="12.75" hidden="1" x14ac:dyDescent="0.2">
      <c r="A551" s="2" t="s">
        <v>35</v>
      </c>
      <c r="B551" s="2" t="s">
        <v>16</v>
      </c>
      <c r="C551" s="2" t="s">
        <v>1307</v>
      </c>
      <c r="D551" s="2" t="s">
        <v>1308</v>
      </c>
      <c r="E551" s="2" t="s">
        <v>127</v>
      </c>
      <c r="G551" s="2" t="s">
        <v>669</v>
      </c>
      <c r="H551" s="2" t="s">
        <v>30</v>
      </c>
      <c r="K551" t="str">
        <f t="shared" si="23"/>
        <v>, depr_fedbas_first_year_bonus_sl_20</v>
      </c>
      <c r="L551" t="str">
        <f t="shared" si="24"/>
        <v>:param depr_fedbas_first_year_bonus_sl_20 20-yr straight line federal first year bonus depreciation:  [$]   Type: SSC_NUMBER   Require: *</v>
      </c>
    </row>
    <row r="552" spans="1:12" ht="12.75" hidden="1" x14ac:dyDescent="0.2">
      <c r="A552" s="2" t="s">
        <v>35</v>
      </c>
      <c r="B552" s="2" t="s">
        <v>16</v>
      </c>
      <c r="C552" s="2" t="s">
        <v>1309</v>
      </c>
      <c r="D552" s="2" t="s">
        <v>1310</v>
      </c>
      <c r="E552" s="2" t="s">
        <v>127</v>
      </c>
      <c r="G552" s="2" t="s">
        <v>669</v>
      </c>
      <c r="H552" s="2" t="s">
        <v>30</v>
      </c>
      <c r="K552" t="str">
        <f t="shared" si="23"/>
        <v>, depr_fedbas_sl_20</v>
      </c>
      <c r="L552" t="str">
        <f t="shared" si="24"/>
        <v>:param depr_fedbas_sl_20 20-yr straight line federal depreciation basis:  [$]   Type: SSC_NUMBER   Require: *</v>
      </c>
    </row>
    <row r="553" spans="1:12" ht="12.75" hidden="1" x14ac:dyDescent="0.2">
      <c r="A553" s="2" t="s">
        <v>35</v>
      </c>
      <c r="B553" s="2" t="s">
        <v>16</v>
      </c>
      <c r="C553" s="2" t="s">
        <v>1311</v>
      </c>
      <c r="D553" s="2" t="s">
        <v>1312</v>
      </c>
      <c r="E553" s="2" t="s">
        <v>29</v>
      </c>
      <c r="G553" s="2" t="s">
        <v>669</v>
      </c>
      <c r="H553" s="2" t="s">
        <v>30</v>
      </c>
      <c r="K553" t="str">
        <f t="shared" si="23"/>
        <v>, depr_fedbas_percent_sl_39</v>
      </c>
      <c r="L553" t="str">
        <f t="shared" si="24"/>
        <v>:param depr_fedbas_percent_sl_39 39-yr straight line federal percent of total depreciable basis:  [%]   Type: SSC_NUMBER   Require: *</v>
      </c>
    </row>
    <row r="554" spans="1:12" ht="12.75" hidden="1" x14ac:dyDescent="0.2">
      <c r="A554" s="2" t="s">
        <v>35</v>
      </c>
      <c r="B554" s="2" t="s">
        <v>16</v>
      </c>
      <c r="C554" s="2" t="s">
        <v>1061</v>
      </c>
      <c r="D554" s="2" t="s">
        <v>1313</v>
      </c>
      <c r="E554" s="2" t="s">
        <v>127</v>
      </c>
      <c r="G554" s="2" t="s">
        <v>669</v>
      </c>
      <c r="H554" s="2" t="s">
        <v>30</v>
      </c>
      <c r="K554" t="str">
        <f t="shared" si="23"/>
        <v>, depr_alloc_sl_39</v>
      </c>
      <c r="L554" t="str">
        <f t="shared" si="24"/>
        <v>:param depr_alloc_sl_39 39-yr straight line depreciation federal and federal allocation:  [$]   Type: SSC_NUMBER   Require: *</v>
      </c>
    </row>
    <row r="555" spans="1:12" ht="12.75" hidden="1" x14ac:dyDescent="0.2">
      <c r="A555" s="2" t="s">
        <v>35</v>
      </c>
      <c r="B555" s="2" t="s">
        <v>16</v>
      </c>
      <c r="C555" s="2" t="s">
        <v>1314</v>
      </c>
      <c r="D555" s="2" t="s">
        <v>1315</v>
      </c>
      <c r="E555" s="2" t="s">
        <v>127</v>
      </c>
      <c r="G555" s="2" t="s">
        <v>669</v>
      </c>
      <c r="H555" s="2" t="s">
        <v>30</v>
      </c>
      <c r="K555" t="str">
        <f t="shared" si="23"/>
        <v>, depr_fedbas_ibi_reduc_sl_39</v>
      </c>
      <c r="L555" t="str">
        <f t="shared" si="24"/>
        <v>:param depr_fedbas_ibi_reduc_sl_39 39-yr straight line federal ibi reduction:  [$]   Type: SSC_NUMBER   Require: *</v>
      </c>
    </row>
    <row r="556" spans="1:12" ht="12.75" hidden="1" x14ac:dyDescent="0.2">
      <c r="A556" s="2" t="s">
        <v>35</v>
      </c>
      <c r="B556" s="2" t="s">
        <v>16</v>
      </c>
      <c r="C556" s="2" t="s">
        <v>1316</v>
      </c>
      <c r="D556" s="2" t="s">
        <v>1317</v>
      </c>
      <c r="E556" s="2" t="s">
        <v>127</v>
      </c>
      <c r="G556" s="2" t="s">
        <v>669</v>
      </c>
      <c r="H556" s="2" t="s">
        <v>30</v>
      </c>
      <c r="K556" t="str">
        <f t="shared" si="23"/>
        <v>, depr_fedbas_cbi_reduc_sl_39</v>
      </c>
      <c r="L556" t="str">
        <f t="shared" si="24"/>
        <v>:param depr_fedbas_cbi_reduc_sl_39 39-yr straight line federal cbi reduction:  [$]   Type: SSC_NUMBER   Require: *</v>
      </c>
    </row>
    <row r="557" spans="1:12" ht="12.75" hidden="1" x14ac:dyDescent="0.2">
      <c r="A557" s="2" t="s">
        <v>35</v>
      </c>
      <c r="B557" s="2" t="s">
        <v>16</v>
      </c>
      <c r="C557" s="2" t="s">
        <v>1318</v>
      </c>
      <c r="D557" s="2" t="s">
        <v>1319</v>
      </c>
      <c r="E557" s="2" t="s">
        <v>127</v>
      </c>
      <c r="G557" s="2" t="s">
        <v>669</v>
      </c>
      <c r="H557" s="2" t="s">
        <v>30</v>
      </c>
      <c r="K557" t="str">
        <f t="shared" si="23"/>
        <v>, depr_fedbas_prior_itc_sl_39</v>
      </c>
      <c r="L557" t="str">
        <f t="shared" si="24"/>
        <v>:param depr_fedbas_prior_itc_sl_39 39-yr straight line federal depreciation basis prior ITC reduction:  [$]   Type: SSC_NUMBER   Require: *</v>
      </c>
    </row>
    <row r="558" spans="1:12" ht="12.75" hidden="1" x14ac:dyDescent="0.2">
      <c r="A558" s="2" t="s">
        <v>35</v>
      </c>
      <c r="B558" s="2" t="s">
        <v>16</v>
      </c>
      <c r="C558" s="2" t="s">
        <v>1320</v>
      </c>
      <c r="D558" s="2" t="s">
        <v>1321</v>
      </c>
      <c r="E558" s="2" t="s">
        <v>127</v>
      </c>
      <c r="G558" s="2" t="s">
        <v>669</v>
      </c>
      <c r="H558" s="2" t="s">
        <v>30</v>
      </c>
      <c r="K558" t="str">
        <f t="shared" si="23"/>
        <v>, itc_fed_qual_sl_39</v>
      </c>
      <c r="L558" t="str">
        <f t="shared" si="24"/>
        <v>:param itc_fed_qual_sl_39 39-yr straight line depreciation federal ITC adj qualifying costs:  [$]   Type: SSC_NUMBER   Require: *</v>
      </c>
    </row>
    <row r="559" spans="1:12" ht="12.75" hidden="1" x14ac:dyDescent="0.2">
      <c r="A559" s="2" t="s">
        <v>35</v>
      </c>
      <c r="B559" s="2" t="s">
        <v>16</v>
      </c>
      <c r="C559" s="2" t="s">
        <v>1322</v>
      </c>
      <c r="D559" s="2" t="s">
        <v>1323</v>
      </c>
      <c r="E559" s="2" t="s">
        <v>29</v>
      </c>
      <c r="G559" s="2" t="s">
        <v>669</v>
      </c>
      <c r="H559" s="2" t="s">
        <v>30</v>
      </c>
      <c r="K559" t="str">
        <f t="shared" si="23"/>
        <v>, depr_fedbas_percent_qual_sl_39</v>
      </c>
      <c r="L559" t="str">
        <f t="shared" si="24"/>
        <v>:param depr_fedbas_percent_qual_sl_39 39-yr straight line federal percent of qualifying costs:  [%]   Type: SSC_NUMBER   Require: *</v>
      </c>
    </row>
    <row r="560" spans="1:12" ht="12.75" hidden="1" x14ac:dyDescent="0.2">
      <c r="A560" s="2" t="s">
        <v>35</v>
      </c>
      <c r="B560" s="2" t="s">
        <v>16</v>
      </c>
      <c r="C560" s="2" t="s">
        <v>1324</v>
      </c>
      <c r="D560" s="2" t="s">
        <v>1325</v>
      </c>
      <c r="E560" s="2" t="s">
        <v>127</v>
      </c>
      <c r="G560" s="2" t="s">
        <v>669</v>
      </c>
      <c r="H560" s="2" t="s">
        <v>30</v>
      </c>
      <c r="K560" t="str">
        <f t="shared" si="23"/>
        <v>, depr_fedbas_percent_amount_sl_39</v>
      </c>
      <c r="L560" t="str">
        <f t="shared" si="24"/>
        <v>:param depr_fedbas_percent_amount_sl_39 39-yr straight line depreciation ITC basis from federal percentage:  [$]   Type: SSC_NUMBER   Require: *</v>
      </c>
    </row>
    <row r="561" spans="1:12" ht="12.75" hidden="1" x14ac:dyDescent="0.2">
      <c r="A561" s="2" t="s">
        <v>35</v>
      </c>
      <c r="B561" s="2" t="s">
        <v>16</v>
      </c>
      <c r="C561" s="2" t="s">
        <v>1326</v>
      </c>
      <c r="D561" s="2" t="s">
        <v>1327</v>
      </c>
      <c r="E561" s="2" t="s">
        <v>127</v>
      </c>
      <c r="G561" s="2" t="s">
        <v>669</v>
      </c>
      <c r="H561" s="2" t="s">
        <v>30</v>
      </c>
      <c r="K561" t="str">
        <f t="shared" si="23"/>
        <v>, itc_disallow_fed_percent_sl_39</v>
      </c>
      <c r="L561" t="str">
        <f t="shared" si="24"/>
        <v>:param itc_disallow_fed_percent_sl_39 39-yr straight line depreciation ITC basis disallowance from federal percentage:  [$]   Type: SSC_NUMBER   Require: *</v>
      </c>
    </row>
    <row r="562" spans="1:12" ht="12.75" hidden="1" x14ac:dyDescent="0.2">
      <c r="A562" s="2" t="s">
        <v>35</v>
      </c>
      <c r="B562" s="2" t="s">
        <v>16</v>
      </c>
      <c r="C562" s="2" t="s">
        <v>1328</v>
      </c>
      <c r="D562" s="2" t="s">
        <v>1329</v>
      </c>
      <c r="E562" s="2" t="s">
        <v>127</v>
      </c>
      <c r="G562" s="2" t="s">
        <v>669</v>
      </c>
      <c r="H562" s="2" t="s">
        <v>30</v>
      </c>
      <c r="K562" t="str">
        <f t="shared" si="23"/>
        <v>, depr_fedbas_fixed_amount_sl_39</v>
      </c>
      <c r="L562" t="str">
        <f t="shared" si="24"/>
        <v>:param depr_fedbas_fixed_amount_sl_39 39-yr straight line depreciation ITC basis from federal fixed amount:  [$]   Type: SSC_NUMBER   Require: *</v>
      </c>
    </row>
    <row r="563" spans="1:12" ht="12.75" hidden="1" x14ac:dyDescent="0.2">
      <c r="A563" s="2" t="s">
        <v>35</v>
      </c>
      <c r="B563" s="2" t="s">
        <v>16</v>
      </c>
      <c r="C563" s="2" t="s">
        <v>1330</v>
      </c>
      <c r="D563" s="2" t="s">
        <v>1331</v>
      </c>
      <c r="E563" s="2" t="s">
        <v>127</v>
      </c>
      <c r="G563" s="2" t="s">
        <v>669</v>
      </c>
      <c r="H563" s="2" t="s">
        <v>30</v>
      </c>
      <c r="K563" t="str">
        <f t="shared" si="23"/>
        <v>, itc_disallow_fed_fixed_sl_39</v>
      </c>
      <c r="L563" t="str">
        <f t="shared" si="24"/>
        <v>:param itc_disallow_fed_fixed_sl_39 39-yr straight line depreciation ITC basis disallowance from federal fixed amount:  [$]   Type: SSC_NUMBER   Require: *</v>
      </c>
    </row>
    <row r="564" spans="1:12" ht="12.75" hidden="1" x14ac:dyDescent="0.2">
      <c r="A564" s="2" t="s">
        <v>35</v>
      </c>
      <c r="B564" s="2" t="s">
        <v>16</v>
      </c>
      <c r="C564" s="2" t="s">
        <v>1332</v>
      </c>
      <c r="D564" s="2" t="s">
        <v>1333</v>
      </c>
      <c r="E564" s="2" t="s">
        <v>127</v>
      </c>
      <c r="G564" s="2" t="s">
        <v>669</v>
      </c>
      <c r="H564" s="2" t="s">
        <v>30</v>
      </c>
      <c r="K564" t="str">
        <f t="shared" si="23"/>
        <v>, depr_fedbas_itc_sta_reduction_sl_39</v>
      </c>
      <c r="L564" t="str">
        <f t="shared" si="24"/>
        <v>:param depr_fedbas_itc_sta_reduction_sl_39 39-yr straight line federal basis state ITC reduciton:  [$]   Type: SSC_NUMBER   Require: *</v>
      </c>
    </row>
    <row r="565" spans="1:12" ht="12.75" hidden="1" x14ac:dyDescent="0.2">
      <c r="A565" s="2" t="s">
        <v>35</v>
      </c>
      <c r="B565" s="2" t="s">
        <v>16</v>
      </c>
      <c r="C565" s="2" t="s">
        <v>1334</v>
      </c>
      <c r="D565" s="2" t="s">
        <v>1335</v>
      </c>
      <c r="E565" s="2" t="s">
        <v>127</v>
      </c>
      <c r="G565" s="2" t="s">
        <v>669</v>
      </c>
      <c r="H565" s="2" t="s">
        <v>30</v>
      </c>
      <c r="K565" t="str">
        <f t="shared" si="23"/>
        <v>, depr_fedbas_itc_fed_reduction_sl_39</v>
      </c>
      <c r="L565" t="str">
        <f t="shared" si="24"/>
        <v>:param depr_fedbas_itc_fed_reduction_sl_39 39-yr straight line federal basis federal ITC reduciton:  [$]   Type: SSC_NUMBER   Require: *</v>
      </c>
    </row>
    <row r="566" spans="1:12" ht="12.75" hidden="1" x14ac:dyDescent="0.2">
      <c r="A566" s="2" t="s">
        <v>35</v>
      </c>
      <c r="B566" s="2" t="s">
        <v>16</v>
      </c>
      <c r="C566" s="2" t="s">
        <v>1336</v>
      </c>
      <c r="D566" s="2" t="s">
        <v>1337</v>
      </c>
      <c r="E566" s="2" t="s">
        <v>127</v>
      </c>
      <c r="G566" s="2" t="s">
        <v>669</v>
      </c>
      <c r="H566" s="2" t="s">
        <v>30</v>
      </c>
      <c r="K566" t="str">
        <f t="shared" si="23"/>
        <v>, depr_fedbas_after_itc_sl_39</v>
      </c>
      <c r="L566" t="str">
        <f t="shared" si="24"/>
        <v>:param depr_fedbas_after_itc_sl_39 39-yr straight line federal depreciation basis after ITC reduction:  [$]   Type: SSC_NUMBER   Require: *</v>
      </c>
    </row>
    <row r="567" spans="1:12" ht="12.75" hidden="1" x14ac:dyDescent="0.2">
      <c r="A567" s="2" t="s">
        <v>35</v>
      </c>
      <c r="B567" s="2" t="s">
        <v>16</v>
      </c>
      <c r="C567" s="2" t="s">
        <v>1338</v>
      </c>
      <c r="D567" s="2" t="s">
        <v>1339</v>
      </c>
      <c r="E567" s="2" t="s">
        <v>127</v>
      </c>
      <c r="G567" s="2" t="s">
        <v>669</v>
      </c>
      <c r="H567" s="2" t="s">
        <v>30</v>
      </c>
      <c r="K567" t="str">
        <f t="shared" si="23"/>
        <v>, depr_fedbas_first_year_bonus_sl_39</v>
      </c>
      <c r="L567" t="str">
        <f t="shared" si="24"/>
        <v>:param depr_fedbas_first_year_bonus_sl_39 39-yr straight line federal first year bonus depreciation:  [$]   Type: SSC_NUMBER   Require: *</v>
      </c>
    </row>
    <row r="568" spans="1:12" ht="12.75" hidden="1" x14ac:dyDescent="0.2">
      <c r="A568" s="2" t="s">
        <v>35</v>
      </c>
      <c r="B568" s="2" t="s">
        <v>16</v>
      </c>
      <c r="C568" s="2" t="s">
        <v>1340</v>
      </c>
      <c r="D568" s="2" t="s">
        <v>1341</v>
      </c>
      <c r="E568" s="2" t="s">
        <v>127</v>
      </c>
      <c r="G568" s="2" t="s">
        <v>669</v>
      </c>
      <c r="H568" s="2" t="s">
        <v>30</v>
      </c>
      <c r="K568" t="str">
        <f t="shared" si="23"/>
        <v>, depr_fedbas_sl_39</v>
      </c>
      <c r="L568" t="str">
        <f t="shared" si="24"/>
        <v>:param depr_fedbas_sl_39 39-yr straight line federal depreciation basis:  [$]   Type: SSC_NUMBER   Require: *</v>
      </c>
    </row>
    <row r="569" spans="1:12" ht="12.75" hidden="1" x14ac:dyDescent="0.2">
      <c r="A569" s="2" t="s">
        <v>35</v>
      </c>
      <c r="B569" s="2" t="s">
        <v>16</v>
      </c>
      <c r="C569" s="2" t="s">
        <v>1342</v>
      </c>
      <c r="D569" s="2" t="s">
        <v>1343</v>
      </c>
      <c r="E569" s="2" t="s">
        <v>29</v>
      </c>
      <c r="G569" s="2" t="s">
        <v>669</v>
      </c>
      <c r="H569" s="2" t="s">
        <v>30</v>
      </c>
      <c r="K569" t="str">
        <f t="shared" si="23"/>
        <v>, depr_fedbas_percent_custom</v>
      </c>
      <c r="L569" t="str">
        <f t="shared" si="24"/>
        <v>:param depr_fedbas_percent_custom Custom straight line federal percent of total depreciable basis:  [%]   Type: SSC_NUMBER   Require: *</v>
      </c>
    </row>
    <row r="570" spans="1:12" ht="12.75" hidden="1" x14ac:dyDescent="0.2">
      <c r="A570" s="2" t="s">
        <v>35</v>
      </c>
      <c r="B570" s="2" t="s">
        <v>16</v>
      </c>
      <c r="C570" s="2" t="s">
        <v>1092</v>
      </c>
      <c r="D570" s="2" t="s">
        <v>1344</v>
      </c>
      <c r="E570" s="2" t="s">
        <v>127</v>
      </c>
      <c r="G570" s="2" t="s">
        <v>669</v>
      </c>
      <c r="H570" s="2" t="s">
        <v>30</v>
      </c>
      <c r="K570" t="str">
        <f t="shared" si="23"/>
        <v>, depr_alloc_custom</v>
      </c>
      <c r="L570" t="str">
        <f t="shared" si="24"/>
        <v>:param depr_alloc_custom Custom straight line depreciation federal and federal allocation:  [$]   Type: SSC_NUMBER   Require: *</v>
      </c>
    </row>
    <row r="571" spans="1:12" ht="12.75" hidden="1" x14ac:dyDescent="0.2">
      <c r="A571" s="2" t="s">
        <v>35</v>
      </c>
      <c r="B571" s="2" t="s">
        <v>16</v>
      </c>
      <c r="C571" s="2" t="s">
        <v>1345</v>
      </c>
      <c r="D571" s="2" t="s">
        <v>1346</v>
      </c>
      <c r="E571" s="2" t="s">
        <v>127</v>
      </c>
      <c r="G571" s="2" t="s">
        <v>669</v>
      </c>
      <c r="H571" s="2" t="s">
        <v>30</v>
      </c>
      <c r="K571" t="str">
        <f t="shared" si="23"/>
        <v>, depr_fedbas_ibi_reduc_custom</v>
      </c>
      <c r="L571" t="str">
        <f t="shared" si="24"/>
        <v>:param depr_fedbas_ibi_reduc_custom Custom straight line federal ibi reduction:  [$]   Type: SSC_NUMBER   Require: *</v>
      </c>
    </row>
    <row r="572" spans="1:12" ht="12.75" hidden="1" x14ac:dyDescent="0.2">
      <c r="A572" s="2" t="s">
        <v>35</v>
      </c>
      <c r="B572" s="2" t="s">
        <v>16</v>
      </c>
      <c r="C572" s="2" t="s">
        <v>1347</v>
      </c>
      <c r="D572" s="2" t="s">
        <v>1348</v>
      </c>
      <c r="E572" s="2" t="s">
        <v>127</v>
      </c>
      <c r="G572" s="2" t="s">
        <v>669</v>
      </c>
      <c r="H572" s="2" t="s">
        <v>30</v>
      </c>
      <c r="K572" t="str">
        <f t="shared" si="23"/>
        <v>, depr_fedbas_cbi_reduc_custom</v>
      </c>
      <c r="L572" t="str">
        <f t="shared" si="24"/>
        <v>:param depr_fedbas_cbi_reduc_custom Custom straight line federal cbi reduction:  [$]   Type: SSC_NUMBER   Require: *</v>
      </c>
    </row>
    <row r="573" spans="1:12" ht="12.75" hidden="1" x14ac:dyDescent="0.2">
      <c r="A573" s="2" t="s">
        <v>35</v>
      </c>
      <c r="B573" s="2" t="s">
        <v>16</v>
      </c>
      <c r="C573" s="2" t="s">
        <v>1349</v>
      </c>
      <c r="D573" s="2" t="s">
        <v>1350</v>
      </c>
      <c r="E573" s="2" t="s">
        <v>127</v>
      </c>
      <c r="G573" s="2" t="s">
        <v>669</v>
      </c>
      <c r="H573" s="2" t="s">
        <v>30</v>
      </c>
      <c r="K573" t="str">
        <f t="shared" si="23"/>
        <v>, depr_fedbas_prior_itc_custom</v>
      </c>
      <c r="L573" t="str">
        <f t="shared" si="24"/>
        <v>:param depr_fedbas_prior_itc_custom Custom straight line federal depreciation basis prior ITC reduction:  [$]   Type: SSC_NUMBER   Require: *</v>
      </c>
    </row>
    <row r="574" spans="1:12" ht="12.75" hidden="1" x14ac:dyDescent="0.2">
      <c r="A574" s="2" t="s">
        <v>35</v>
      </c>
      <c r="B574" s="2" t="s">
        <v>16</v>
      </c>
      <c r="C574" s="2" t="s">
        <v>1351</v>
      </c>
      <c r="D574" s="2" t="s">
        <v>1352</v>
      </c>
      <c r="E574" s="2" t="s">
        <v>127</v>
      </c>
      <c r="G574" s="2" t="s">
        <v>669</v>
      </c>
      <c r="H574" s="2" t="s">
        <v>30</v>
      </c>
      <c r="K574" t="str">
        <f t="shared" si="23"/>
        <v>, itc_fed_qual_custom</v>
      </c>
      <c r="L574" t="str">
        <f t="shared" si="24"/>
        <v>:param itc_fed_qual_custom Custom straight line depreciation federal ITC adj qualifying costs:  [$]   Type: SSC_NUMBER   Require: *</v>
      </c>
    </row>
    <row r="575" spans="1:12" ht="12.75" hidden="1" x14ac:dyDescent="0.2">
      <c r="A575" s="2" t="s">
        <v>35</v>
      </c>
      <c r="B575" s="2" t="s">
        <v>16</v>
      </c>
      <c r="C575" s="2" t="s">
        <v>1353</v>
      </c>
      <c r="D575" s="2" t="s">
        <v>1354</v>
      </c>
      <c r="E575" s="2" t="s">
        <v>29</v>
      </c>
      <c r="G575" s="2" t="s">
        <v>669</v>
      </c>
      <c r="H575" s="2" t="s">
        <v>30</v>
      </c>
      <c r="K575" t="str">
        <f t="shared" si="23"/>
        <v>, depr_fedbas_percent_qual_custom</v>
      </c>
      <c r="L575" t="str">
        <f t="shared" si="24"/>
        <v>:param depr_fedbas_percent_qual_custom Custom straight line federal percent of qualifying costs:  [%]   Type: SSC_NUMBER   Require: *</v>
      </c>
    </row>
    <row r="576" spans="1:12" ht="12.75" hidden="1" x14ac:dyDescent="0.2">
      <c r="A576" s="2" t="s">
        <v>35</v>
      </c>
      <c r="B576" s="2" t="s">
        <v>16</v>
      </c>
      <c r="C576" s="2" t="s">
        <v>1355</v>
      </c>
      <c r="D576" s="2" t="s">
        <v>1356</v>
      </c>
      <c r="E576" s="2" t="s">
        <v>127</v>
      </c>
      <c r="G576" s="2" t="s">
        <v>669</v>
      </c>
      <c r="H576" s="2" t="s">
        <v>30</v>
      </c>
      <c r="K576" t="str">
        <f t="shared" si="23"/>
        <v>, depr_fedbas_percent_amount_custom</v>
      </c>
      <c r="L576" t="str">
        <f t="shared" si="24"/>
        <v>:param depr_fedbas_percent_amount_custom Custom straight line depreciation ITC basis from federal percentage:  [$]   Type: SSC_NUMBER   Require: *</v>
      </c>
    </row>
    <row r="577" spans="1:12" ht="12.75" hidden="1" x14ac:dyDescent="0.2">
      <c r="A577" s="2" t="s">
        <v>35</v>
      </c>
      <c r="B577" s="2" t="s">
        <v>16</v>
      </c>
      <c r="C577" s="2" t="s">
        <v>1357</v>
      </c>
      <c r="D577" s="2" t="s">
        <v>1358</v>
      </c>
      <c r="E577" s="2" t="s">
        <v>127</v>
      </c>
      <c r="G577" s="2" t="s">
        <v>669</v>
      </c>
      <c r="H577" s="2" t="s">
        <v>30</v>
      </c>
      <c r="K577" t="str">
        <f t="shared" si="23"/>
        <v>, itc_disallow_fed_percent_custom</v>
      </c>
      <c r="L577" t="str">
        <f t="shared" si="24"/>
        <v>:param itc_disallow_fed_percent_custom Custom straight line depreciation ITC basis disallowance from federal percentage:  [$]   Type: SSC_NUMBER   Require: *</v>
      </c>
    </row>
    <row r="578" spans="1:12" ht="12.75" hidden="1" x14ac:dyDescent="0.2">
      <c r="A578" s="2" t="s">
        <v>35</v>
      </c>
      <c r="B578" s="2" t="s">
        <v>16</v>
      </c>
      <c r="C578" s="2" t="s">
        <v>1359</v>
      </c>
      <c r="D578" s="2" t="s">
        <v>1360</v>
      </c>
      <c r="E578" s="2" t="s">
        <v>127</v>
      </c>
      <c r="G578" s="2" t="s">
        <v>669</v>
      </c>
      <c r="H578" s="2" t="s">
        <v>30</v>
      </c>
      <c r="K578" t="str">
        <f t="shared" si="23"/>
        <v>, depr_fedbas_fixed_amount_custom</v>
      </c>
      <c r="L578" t="str">
        <f t="shared" si="24"/>
        <v>:param depr_fedbas_fixed_amount_custom Custom straight line depreciation ITC basis from federal fixed amount:  [$]   Type: SSC_NUMBER   Require: *</v>
      </c>
    </row>
    <row r="579" spans="1:12" ht="12.75" hidden="1" x14ac:dyDescent="0.2">
      <c r="A579" s="2" t="s">
        <v>35</v>
      </c>
      <c r="B579" s="2" t="s">
        <v>16</v>
      </c>
      <c r="C579" s="2" t="s">
        <v>1361</v>
      </c>
      <c r="D579" s="2" t="s">
        <v>1362</v>
      </c>
      <c r="E579" s="2" t="s">
        <v>127</v>
      </c>
      <c r="G579" s="2" t="s">
        <v>669</v>
      </c>
      <c r="H579" s="2" t="s">
        <v>30</v>
      </c>
      <c r="K579" t="str">
        <f t="shared" si="23"/>
        <v>, itc_disallow_fed_fixed_custom</v>
      </c>
      <c r="L579" t="str">
        <f t="shared" si="24"/>
        <v>:param itc_disallow_fed_fixed_custom Custom straight line depreciation ITC basis disallowance from federal fixed amount:  [$]   Type: SSC_NUMBER   Require: *</v>
      </c>
    </row>
    <row r="580" spans="1:12" ht="12.75" hidden="1" x14ac:dyDescent="0.2">
      <c r="A580" s="2" t="s">
        <v>35</v>
      </c>
      <c r="B580" s="2" t="s">
        <v>16</v>
      </c>
      <c r="C580" s="2" t="s">
        <v>1363</v>
      </c>
      <c r="D580" s="2" t="s">
        <v>1364</v>
      </c>
      <c r="E580" s="2" t="s">
        <v>127</v>
      </c>
      <c r="G580" s="2" t="s">
        <v>669</v>
      </c>
      <c r="H580" s="2" t="s">
        <v>30</v>
      </c>
      <c r="K580" t="str">
        <f t="shared" si="23"/>
        <v>, depr_fedbas_itc_sta_reduction_custom</v>
      </c>
      <c r="L580" t="str">
        <f t="shared" si="24"/>
        <v>:param depr_fedbas_itc_sta_reduction_custom Custom straight line federal basis state ITC reduciton:  [$]   Type: SSC_NUMBER   Require: *</v>
      </c>
    </row>
    <row r="581" spans="1:12" ht="12.75" hidden="1" x14ac:dyDescent="0.2">
      <c r="A581" s="2" t="s">
        <v>35</v>
      </c>
      <c r="B581" s="2" t="s">
        <v>16</v>
      </c>
      <c r="C581" s="2" t="s">
        <v>1365</v>
      </c>
      <c r="D581" s="2" t="s">
        <v>1366</v>
      </c>
      <c r="E581" s="2" t="s">
        <v>127</v>
      </c>
      <c r="G581" s="2" t="s">
        <v>669</v>
      </c>
      <c r="H581" s="2" t="s">
        <v>30</v>
      </c>
      <c r="K581" t="str">
        <f t="shared" si="23"/>
        <v>, depr_fedbas_itc_fed_reduction_custom</v>
      </c>
      <c r="L581" t="str">
        <f t="shared" si="24"/>
        <v>:param depr_fedbas_itc_fed_reduction_custom Custom straight line federal basis federal ITC reduciton:  [$]   Type: SSC_NUMBER   Require: *</v>
      </c>
    </row>
    <row r="582" spans="1:12" ht="12.75" hidden="1" x14ac:dyDescent="0.2">
      <c r="A582" s="2" t="s">
        <v>35</v>
      </c>
      <c r="B582" s="2" t="s">
        <v>16</v>
      </c>
      <c r="C582" s="2" t="s">
        <v>1367</v>
      </c>
      <c r="D582" s="2" t="s">
        <v>1368</v>
      </c>
      <c r="E582" s="2" t="s">
        <v>127</v>
      </c>
      <c r="G582" s="2" t="s">
        <v>669</v>
      </c>
      <c r="H582" s="2" t="s">
        <v>30</v>
      </c>
      <c r="K582" t="str">
        <f t="shared" si="23"/>
        <v>, depr_fedbas_after_itc_custom</v>
      </c>
      <c r="L582" t="str">
        <f t="shared" si="24"/>
        <v>:param depr_fedbas_after_itc_custom Custom straight line federal depreciation basis after ITC reduction:  [$]   Type: SSC_NUMBER   Require: *</v>
      </c>
    </row>
    <row r="583" spans="1:12" ht="12.75" hidden="1" x14ac:dyDescent="0.2">
      <c r="A583" s="2" t="s">
        <v>35</v>
      </c>
      <c r="B583" s="2" t="s">
        <v>16</v>
      </c>
      <c r="C583" s="2" t="s">
        <v>1369</v>
      </c>
      <c r="D583" s="2" t="s">
        <v>1370</v>
      </c>
      <c r="E583" s="2" t="s">
        <v>127</v>
      </c>
      <c r="G583" s="2" t="s">
        <v>669</v>
      </c>
      <c r="H583" s="2" t="s">
        <v>30</v>
      </c>
      <c r="K583" t="str">
        <f t="shared" si="23"/>
        <v>, depr_fedbas_first_year_bonus_custom</v>
      </c>
      <c r="L583" t="str">
        <f t="shared" si="24"/>
        <v>:param depr_fedbas_first_year_bonus_custom Custom straight line federal first year bonus depreciation:  [$]   Type: SSC_NUMBER   Require: *</v>
      </c>
    </row>
    <row r="584" spans="1:12" ht="12.75" hidden="1" x14ac:dyDescent="0.2">
      <c r="A584" s="2" t="s">
        <v>35</v>
      </c>
      <c r="B584" s="2" t="s">
        <v>16</v>
      </c>
      <c r="C584" s="2" t="s">
        <v>1371</v>
      </c>
      <c r="D584" s="2" t="s">
        <v>1372</v>
      </c>
      <c r="E584" s="2" t="s">
        <v>127</v>
      </c>
      <c r="G584" s="2" t="s">
        <v>669</v>
      </c>
      <c r="H584" s="2" t="s">
        <v>30</v>
      </c>
      <c r="K584" t="str">
        <f t="shared" si="23"/>
        <v>, depr_fedbas_custom</v>
      </c>
      <c r="L584" t="str">
        <f t="shared" si="24"/>
        <v>:param depr_fedbas_custom Custom straight line federal depreciation basis:  [$]   Type: SSC_NUMBER   Require: *</v>
      </c>
    </row>
    <row r="585" spans="1:12" ht="12.75" hidden="1" x14ac:dyDescent="0.2">
      <c r="A585" s="2" t="s">
        <v>35</v>
      </c>
      <c r="B585" s="2" t="s">
        <v>16</v>
      </c>
      <c r="C585" s="2" t="s">
        <v>1373</v>
      </c>
      <c r="D585" s="2" t="s">
        <v>1374</v>
      </c>
      <c r="E585" s="2" t="s">
        <v>29</v>
      </c>
      <c r="G585" s="2" t="s">
        <v>669</v>
      </c>
      <c r="H585" s="2" t="s">
        <v>30</v>
      </c>
      <c r="K585" t="str">
        <f t="shared" si="23"/>
        <v>, depr_fedbas_percent_total</v>
      </c>
      <c r="L585" t="str">
        <f t="shared" si="24"/>
        <v>:param depr_fedbas_percent_total Total federal percent of total depreciable basis:  [%]   Type: SSC_NUMBER   Require: *</v>
      </c>
    </row>
    <row r="586" spans="1:12" ht="12.75" hidden="1" x14ac:dyDescent="0.2">
      <c r="A586" s="2" t="s">
        <v>35</v>
      </c>
      <c r="B586" s="2" t="s">
        <v>16</v>
      </c>
      <c r="C586" s="2" t="s">
        <v>902</v>
      </c>
      <c r="D586" s="2" t="s">
        <v>1375</v>
      </c>
      <c r="E586" s="2" t="s">
        <v>127</v>
      </c>
      <c r="G586" s="2" t="s">
        <v>669</v>
      </c>
      <c r="H586" s="2" t="s">
        <v>30</v>
      </c>
      <c r="K586" t="str">
        <f t="shared" si="23"/>
        <v>, depr_alloc_total</v>
      </c>
      <c r="L586" t="str">
        <f t="shared" si="24"/>
        <v>:param depr_alloc_total Total depreciation federal and federal allocation:  [$]   Type: SSC_NUMBER   Require: *</v>
      </c>
    </row>
    <row r="587" spans="1:12" ht="12.75" hidden="1" x14ac:dyDescent="0.2">
      <c r="A587" s="2" t="s">
        <v>35</v>
      </c>
      <c r="B587" s="2" t="s">
        <v>16</v>
      </c>
      <c r="C587" s="2" t="s">
        <v>1376</v>
      </c>
      <c r="D587" s="2" t="s">
        <v>1377</v>
      </c>
      <c r="E587" s="2" t="s">
        <v>127</v>
      </c>
      <c r="G587" s="2" t="s">
        <v>669</v>
      </c>
      <c r="H587" s="2" t="s">
        <v>30</v>
      </c>
      <c r="K587" t="str">
        <f t="shared" si="23"/>
        <v>, depr_fedbas_ibi_reduc_total</v>
      </c>
      <c r="L587" t="str">
        <f t="shared" si="24"/>
        <v>:param depr_fedbas_ibi_reduc_total Total federal ibi reduction:  [$]   Type: SSC_NUMBER   Require: *</v>
      </c>
    </row>
    <row r="588" spans="1:12" ht="12.75" hidden="1" x14ac:dyDescent="0.2">
      <c r="A588" s="2" t="s">
        <v>35</v>
      </c>
      <c r="B588" s="2" t="s">
        <v>16</v>
      </c>
      <c r="C588" s="2" t="s">
        <v>1378</v>
      </c>
      <c r="D588" s="2" t="s">
        <v>1379</v>
      </c>
      <c r="E588" s="2" t="s">
        <v>127</v>
      </c>
      <c r="G588" s="2" t="s">
        <v>669</v>
      </c>
      <c r="H588" s="2" t="s">
        <v>30</v>
      </c>
      <c r="K588" t="str">
        <f t="shared" si="23"/>
        <v>, depr_fedbas_cbi_reduc_total</v>
      </c>
      <c r="L588" t="str">
        <f t="shared" si="24"/>
        <v>:param depr_fedbas_cbi_reduc_total Total federal cbi reduction:  [$]   Type: SSC_NUMBER   Require: *</v>
      </c>
    </row>
    <row r="589" spans="1:12" ht="12.75" hidden="1" x14ac:dyDescent="0.2">
      <c r="A589" s="2" t="s">
        <v>35</v>
      </c>
      <c r="B589" s="2" t="s">
        <v>16</v>
      </c>
      <c r="C589" s="2" t="s">
        <v>1380</v>
      </c>
      <c r="D589" s="2" t="s">
        <v>1381</v>
      </c>
      <c r="E589" s="2" t="s">
        <v>127</v>
      </c>
      <c r="G589" s="2" t="s">
        <v>669</v>
      </c>
      <c r="H589" s="2" t="s">
        <v>30</v>
      </c>
      <c r="K589" t="str">
        <f t="shared" si="23"/>
        <v>, depr_fedbas_prior_itc_total</v>
      </c>
      <c r="L589" t="str">
        <f t="shared" si="24"/>
        <v>:param depr_fedbas_prior_itc_total Total federal depreciation basis prior ITC reduction:  [$]   Type: SSC_NUMBER   Require: *</v>
      </c>
    </row>
    <row r="590" spans="1:12" ht="12.75" hidden="1" x14ac:dyDescent="0.2">
      <c r="A590" s="2" t="s">
        <v>35</v>
      </c>
      <c r="B590" s="2" t="s">
        <v>16</v>
      </c>
      <c r="C590" s="2" t="s">
        <v>1382</v>
      </c>
      <c r="D590" s="2" t="s">
        <v>1383</v>
      </c>
      <c r="E590" s="2" t="s">
        <v>127</v>
      </c>
      <c r="G590" s="2" t="s">
        <v>669</v>
      </c>
      <c r="H590" s="2" t="s">
        <v>30</v>
      </c>
      <c r="K590" t="str">
        <f t="shared" si="23"/>
        <v>, itc_fed_qual_total</v>
      </c>
      <c r="L590" t="str">
        <f t="shared" si="24"/>
        <v>:param itc_fed_qual_total Total federal ITC adj qualifying costs:  [$]   Type: SSC_NUMBER   Require: *</v>
      </c>
    </row>
    <row r="591" spans="1:12" ht="12.75" hidden="1" x14ac:dyDescent="0.2">
      <c r="A591" s="2" t="s">
        <v>35</v>
      </c>
      <c r="B591" s="2" t="s">
        <v>16</v>
      </c>
      <c r="C591" s="2" t="s">
        <v>1384</v>
      </c>
      <c r="D591" s="2" t="s">
        <v>1385</v>
      </c>
      <c r="E591" s="2" t="s">
        <v>29</v>
      </c>
      <c r="G591" s="2" t="s">
        <v>669</v>
      </c>
      <c r="H591" s="2" t="s">
        <v>30</v>
      </c>
      <c r="K591" t="str">
        <f t="shared" si="23"/>
        <v>, depr_fedbas_percent_qual_total</v>
      </c>
      <c r="L591" t="str">
        <f t="shared" si="24"/>
        <v>:param depr_fedbas_percent_qual_total Total federal percent of qualifying costs:  [%]   Type: SSC_NUMBER   Require: *</v>
      </c>
    </row>
    <row r="592" spans="1:12" ht="12.75" hidden="1" x14ac:dyDescent="0.2">
      <c r="A592" s="2" t="s">
        <v>35</v>
      </c>
      <c r="B592" s="2" t="s">
        <v>16</v>
      </c>
      <c r="C592" s="2" t="s">
        <v>1386</v>
      </c>
      <c r="D592" s="2" t="s">
        <v>1387</v>
      </c>
      <c r="E592" s="2" t="s">
        <v>127</v>
      </c>
      <c r="G592" s="2" t="s">
        <v>669</v>
      </c>
      <c r="H592" s="2" t="s">
        <v>30</v>
      </c>
      <c r="K592" t="str">
        <f t="shared" si="23"/>
        <v>, depr_fedbas_percent_amount_total</v>
      </c>
      <c r="L592" t="str">
        <f t="shared" si="24"/>
        <v>:param depr_fedbas_percent_amount_total Total depreciation ITC basis from federal percentage:  [$]   Type: SSC_NUMBER   Require: *</v>
      </c>
    </row>
    <row r="593" spans="1:18" ht="12.75" hidden="1" x14ac:dyDescent="0.2">
      <c r="A593" s="2" t="s">
        <v>35</v>
      </c>
      <c r="B593" s="2" t="s">
        <v>16</v>
      </c>
      <c r="C593" s="2" t="s">
        <v>1388</v>
      </c>
      <c r="D593" s="2" t="s">
        <v>1389</v>
      </c>
      <c r="E593" s="2" t="s">
        <v>127</v>
      </c>
      <c r="G593" s="2" t="s">
        <v>669</v>
      </c>
      <c r="H593" s="2" t="s">
        <v>30</v>
      </c>
      <c r="K593" t="str">
        <f t="shared" si="23"/>
        <v>, itc_disallow_fed_percent_total</v>
      </c>
      <c r="L593" t="str">
        <f t="shared" si="24"/>
        <v>:param itc_disallow_fed_percent_total Total depreciation ITC basis disallowance from federal percentage:  [$]   Type: SSC_NUMBER   Require: *</v>
      </c>
    </row>
    <row r="594" spans="1:18" ht="12.75" hidden="1" x14ac:dyDescent="0.2">
      <c r="A594" s="2" t="s">
        <v>35</v>
      </c>
      <c r="B594" s="2" t="s">
        <v>16</v>
      </c>
      <c r="C594" s="2" t="s">
        <v>1390</v>
      </c>
      <c r="D594" s="2" t="s">
        <v>1391</v>
      </c>
      <c r="E594" s="2" t="s">
        <v>127</v>
      </c>
      <c r="G594" s="2" t="s">
        <v>669</v>
      </c>
      <c r="H594" s="2" t="s">
        <v>30</v>
      </c>
      <c r="K594" t="str">
        <f t="shared" si="23"/>
        <v>, depr_fedbas_fixed_amount_total</v>
      </c>
      <c r="L594" t="str">
        <f t="shared" si="24"/>
        <v>:param depr_fedbas_fixed_amount_total Total depreciation ITC basis from federal fixed amount:  [$]   Type: SSC_NUMBER   Require: *</v>
      </c>
    </row>
    <row r="595" spans="1:18" ht="12.75" hidden="1" x14ac:dyDescent="0.2">
      <c r="A595" s="2" t="s">
        <v>35</v>
      </c>
      <c r="B595" s="2" t="s">
        <v>16</v>
      </c>
      <c r="C595" s="2" t="s">
        <v>1392</v>
      </c>
      <c r="D595" s="2" t="s">
        <v>1393</v>
      </c>
      <c r="E595" s="2" t="s">
        <v>127</v>
      </c>
      <c r="G595" s="2" t="s">
        <v>669</v>
      </c>
      <c r="H595" s="2" t="s">
        <v>30</v>
      </c>
      <c r="K595" t="str">
        <f t="shared" si="23"/>
        <v>, itc_disallow_fed_fixed_total</v>
      </c>
      <c r="L595" t="str">
        <f t="shared" si="24"/>
        <v>:param itc_disallow_fed_fixed_total Total depreciation ITC basis disallowance from federal fixed amount:  [$]   Type: SSC_NUMBER   Require: *</v>
      </c>
    </row>
    <row r="596" spans="1:18" ht="12.75" hidden="1" x14ac:dyDescent="0.2">
      <c r="A596" s="2" t="s">
        <v>35</v>
      </c>
      <c r="B596" s="2" t="s">
        <v>16</v>
      </c>
      <c r="C596" s="2" t="s">
        <v>1394</v>
      </c>
      <c r="D596" s="2" t="s">
        <v>1395</v>
      </c>
      <c r="E596" s="2" t="s">
        <v>127</v>
      </c>
      <c r="G596" s="2" t="s">
        <v>669</v>
      </c>
      <c r="H596" s="2" t="s">
        <v>30</v>
      </c>
      <c r="K596" t="str">
        <f t="shared" si="23"/>
        <v>, depr_fedbas_itc_sta_reduction_total</v>
      </c>
      <c r="L596" t="str">
        <f t="shared" si="24"/>
        <v>:param depr_fedbas_itc_sta_reduction_total Total federal basis state ITC reduciton:  [$]   Type: SSC_NUMBER   Require: *</v>
      </c>
    </row>
    <row r="597" spans="1:18" ht="12.75" hidden="1" x14ac:dyDescent="0.2">
      <c r="A597" s="2" t="s">
        <v>35</v>
      </c>
      <c r="B597" s="2" t="s">
        <v>16</v>
      </c>
      <c r="C597" s="2" t="s">
        <v>1396</v>
      </c>
      <c r="D597" s="2" t="s">
        <v>1397</v>
      </c>
      <c r="E597" s="2" t="s">
        <v>127</v>
      </c>
      <c r="G597" s="2" t="s">
        <v>669</v>
      </c>
      <c r="H597" s="2" t="s">
        <v>30</v>
      </c>
      <c r="K597" t="str">
        <f t="shared" si="23"/>
        <v>, depr_fedbas_itc_fed_reduction_total</v>
      </c>
      <c r="L597" t="str">
        <f t="shared" si="24"/>
        <v>:param depr_fedbas_itc_fed_reduction_total Total federal basis federal ITC reduciton:  [$]   Type: SSC_NUMBER   Require: *</v>
      </c>
    </row>
    <row r="598" spans="1:18" ht="12.75" hidden="1" x14ac:dyDescent="0.2">
      <c r="A598" s="2" t="s">
        <v>35</v>
      </c>
      <c r="B598" s="2" t="s">
        <v>16</v>
      </c>
      <c r="C598" s="2" t="s">
        <v>1398</v>
      </c>
      <c r="D598" s="2" t="s">
        <v>1399</v>
      </c>
      <c r="E598" s="2" t="s">
        <v>127</v>
      </c>
      <c r="G598" s="2" t="s">
        <v>669</v>
      </c>
      <c r="H598" s="2" t="s">
        <v>30</v>
      </c>
      <c r="K598" t="str">
        <f t="shared" si="23"/>
        <v>, depr_fedbas_after_itc_total</v>
      </c>
      <c r="L598" t="str">
        <f t="shared" si="24"/>
        <v>:param depr_fedbas_after_itc_total Total federal depreciation basis after ITC reduction:  [$]   Type: SSC_NUMBER   Require: *</v>
      </c>
    </row>
    <row r="599" spans="1:18" ht="12.75" hidden="1" x14ac:dyDescent="0.2">
      <c r="A599" s="2" t="s">
        <v>35</v>
      </c>
      <c r="B599" s="2" t="s">
        <v>16</v>
      </c>
      <c r="C599" s="2" t="s">
        <v>1400</v>
      </c>
      <c r="D599" s="2" t="s">
        <v>1401</v>
      </c>
      <c r="E599" s="2" t="s">
        <v>127</v>
      </c>
      <c r="G599" s="2" t="s">
        <v>669</v>
      </c>
      <c r="H599" s="2" t="s">
        <v>30</v>
      </c>
      <c r="K599" t="str">
        <f t="shared" si="23"/>
        <v>, depr_fedbas_first_year_bonus_total</v>
      </c>
      <c r="L599" t="str">
        <f t="shared" si="24"/>
        <v>:param depr_fedbas_first_year_bonus_total Total federal first year bonus depreciation:  [$]   Type: SSC_NUMBER   Require: *</v>
      </c>
    </row>
    <row r="600" spans="1:18" ht="12.75" hidden="1" x14ac:dyDescent="0.2">
      <c r="A600" s="2" t="s">
        <v>35</v>
      </c>
      <c r="B600" s="2" t="s">
        <v>16</v>
      </c>
      <c r="C600" s="2" t="s">
        <v>1402</v>
      </c>
      <c r="D600" s="2" t="s">
        <v>1403</v>
      </c>
      <c r="E600" s="2" t="s">
        <v>127</v>
      </c>
      <c r="G600" s="2" t="s">
        <v>669</v>
      </c>
      <c r="H600" s="2" t="s">
        <v>30</v>
      </c>
      <c r="K600" t="str">
        <f t="shared" si="23"/>
        <v>, depr_fedbas_total</v>
      </c>
      <c r="L600" t="str">
        <f t="shared" si="24"/>
        <v>:param depr_fedbas_total Total federal depreciation basis:  [$]   Type: SSC_NUMBER   Require: *</v>
      </c>
    </row>
    <row r="601" spans="1:18" ht="12.75" hidden="1" x14ac:dyDescent="0.2">
      <c r="A601" s="2" t="s">
        <v>35</v>
      </c>
      <c r="B601" s="2" t="s">
        <v>16</v>
      </c>
      <c r="C601" s="2" t="s">
        <v>1404</v>
      </c>
      <c r="D601" s="2" t="s">
        <v>1405</v>
      </c>
      <c r="E601" s="2" t="s">
        <v>127</v>
      </c>
      <c r="G601" s="2" t="s">
        <v>1406</v>
      </c>
      <c r="H601" s="2" t="s">
        <v>30</v>
      </c>
      <c r="K601" t="str">
        <f t="shared" si="23"/>
        <v>, itc_fed_percent_total</v>
      </c>
      <c r="L601" t="str">
        <f t="shared" si="24"/>
        <v>:param itc_fed_percent_total Federal ITC percent total:  [$]   Type: SSC_NUMBER   Require: *</v>
      </c>
    </row>
    <row r="602" spans="1:18" ht="12.75" hidden="1" x14ac:dyDescent="0.2">
      <c r="A602" s="2" t="s">
        <v>35</v>
      </c>
      <c r="B602" s="2" t="s">
        <v>16</v>
      </c>
      <c r="C602" s="2" t="s">
        <v>1407</v>
      </c>
      <c r="D602" s="2" t="s">
        <v>1408</v>
      </c>
      <c r="E602" s="2" t="s">
        <v>127</v>
      </c>
      <c r="G602" s="2" t="s">
        <v>1406</v>
      </c>
      <c r="H602" s="2" t="s">
        <v>30</v>
      </c>
      <c r="K602" t="str">
        <f t="shared" si="23"/>
        <v>, itc_fed_fixed_total</v>
      </c>
      <c r="L602" t="str">
        <f t="shared" si="24"/>
        <v>:param itc_fed_fixed_total Federal ITC fixed total:  [$]   Type: SSC_NUMBER   Require: *</v>
      </c>
    </row>
    <row r="603" spans="1:18" ht="12.75" x14ac:dyDescent="0.2">
      <c r="A603" s="2" t="s">
        <v>15</v>
      </c>
      <c r="B603" s="2" t="s">
        <v>16</v>
      </c>
      <c r="C603" s="2" t="s">
        <v>1409</v>
      </c>
      <c r="D603" s="2" t="s">
        <v>1410</v>
      </c>
      <c r="F603" s="2" t="s">
        <v>1411</v>
      </c>
      <c r="G603" s="2" t="s">
        <v>669</v>
      </c>
      <c r="H603" s="2" t="s">
        <v>110</v>
      </c>
      <c r="I603" s="2" t="s">
        <v>682</v>
      </c>
      <c r="K603" t="str">
        <f t="shared" ref="K603:K604" si="25">CONCATENATE(", ",IF(B603="SSC_NUMBER",CONCATENATE(C603," = "),""))</f>
        <v xml:space="preserve">, depr_stabas_method = </v>
      </c>
      <c r="L603" t="str">
        <f t="shared" ref="L603:L604" si="26">CONCATENATE("        :param ",C603," ",D603,": ",IF(E603&lt;&gt;"",CONCATENATE(" [",E603,"] "),""),"  Type: ",B603,IF(I603&lt;&gt;"",CONCATENATE("    Constraint: ",I603),""),IF(H603&lt;&gt;"",CONCATENATE("   Require: ",H603)))</f>
        <v xml:space="preserve">        :param depr_stabas_method Method of state depreciation reduction:   Type: SSC_NUMBER    Constraint: INTEGER,MIN=0,MAX=1   Require: ?=0</v>
      </c>
      <c r="R603" t="str">
        <f t="shared" ref="R603:R604" si="27">CONCATENATE("        self.ssc.data_set_number( self.data, b'",C603,"', ",C603," )")</f>
        <v xml:space="preserve">        self.ssc.data_set_number( self.data, b'depr_stabas_method', depr_stabas_method )</v>
      </c>
    </row>
    <row r="604" spans="1:18" ht="12.75" x14ac:dyDescent="0.2">
      <c r="A604" s="2" t="s">
        <v>15</v>
      </c>
      <c r="B604" s="2" t="s">
        <v>16</v>
      </c>
      <c r="C604" s="2" t="s">
        <v>1412</v>
      </c>
      <c r="D604" s="2" t="s">
        <v>1413</v>
      </c>
      <c r="F604" s="2" t="s">
        <v>1411</v>
      </c>
      <c r="G604" s="2" t="s">
        <v>669</v>
      </c>
      <c r="H604" s="2" t="s">
        <v>110</v>
      </c>
      <c r="I604" s="2" t="s">
        <v>682</v>
      </c>
      <c r="K604" t="str">
        <f t="shared" si="25"/>
        <v xml:space="preserve">, depr_fedbas_method = </v>
      </c>
      <c r="L604" t="str">
        <f t="shared" si="26"/>
        <v xml:space="preserve">        :param depr_fedbas_method Method of federal depreciation reduction:   Type: SSC_NUMBER    Constraint: INTEGER,MIN=0,MAX=1   Require: ?=0</v>
      </c>
      <c r="R604" t="str">
        <f t="shared" si="27"/>
        <v xml:space="preserve">        self.ssc.data_set_number( self.data, b'depr_fedbas_method', depr_fedbas_method )</v>
      </c>
    </row>
    <row r="605" spans="1:18" ht="12.75" hidden="1" x14ac:dyDescent="0.2">
      <c r="A605" s="2" t="s">
        <v>35</v>
      </c>
      <c r="B605" s="2" t="s">
        <v>16</v>
      </c>
      <c r="C605" s="2" t="s">
        <v>1150</v>
      </c>
      <c r="D605" s="2" t="s">
        <v>1151</v>
      </c>
      <c r="E605" s="2" t="s">
        <v>127</v>
      </c>
      <c r="G605" s="2" t="s">
        <v>669</v>
      </c>
      <c r="H605" s="2" t="s">
        <v>30</v>
      </c>
      <c r="K605" t="str">
        <f t="shared" ref="K605:K806" si="28">CONCATENATE(", ",IF(B605="SSC_NUMBER",C605,""))</f>
        <v>, depr_stabas_total</v>
      </c>
      <c r="L605" t="str">
        <f t="shared" ref="L605:L806" si="29">CONCATENATE(":param ",C605," ",D605,": ",IF(E605&lt;&gt;"",CONCATENATE(" [",E605,"] "),""),"  Type: ",B605,IF(I605&lt;&gt;"",CONCATENATE("    Constraint: ",I605),""),IF(H605&lt;&gt;"",CONCATENATE("   Require: ",H605)))</f>
        <v>:param depr_stabas_total Total state depreciation basis:  [$]   Type: SSC_NUMBER   Require: *</v>
      </c>
    </row>
    <row r="606" spans="1:18" ht="12.75" hidden="1" x14ac:dyDescent="0.2">
      <c r="A606" s="2" t="s">
        <v>35</v>
      </c>
      <c r="B606" s="2" t="s">
        <v>16</v>
      </c>
      <c r="C606" s="2" t="s">
        <v>1185</v>
      </c>
      <c r="D606" s="2" t="s">
        <v>1186</v>
      </c>
      <c r="E606" s="2" t="s">
        <v>127</v>
      </c>
      <c r="G606" s="2" t="s">
        <v>669</v>
      </c>
      <c r="H606" s="2" t="s">
        <v>30</v>
      </c>
      <c r="K606" t="str">
        <f t="shared" si="28"/>
        <v>, depr_fedbas_macrs_5</v>
      </c>
      <c r="L606" t="str">
        <f t="shared" si="29"/>
        <v>:param depr_fedbas_macrs_5 5-yr MACRS federal depreciation basis:  [$]   Type: SSC_NUMBER   Require: *</v>
      </c>
    </row>
    <row r="607" spans="1:18" ht="12.75" hidden="1" x14ac:dyDescent="0.2">
      <c r="A607" s="2" t="s">
        <v>35</v>
      </c>
      <c r="B607" s="2" t="s">
        <v>16</v>
      </c>
      <c r="C607" s="2" t="s">
        <v>1216</v>
      </c>
      <c r="D607" s="2" t="s">
        <v>1217</v>
      </c>
      <c r="E607" s="2" t="s">
        <v>127</v>
      </c>
      <c r="G607" s="2" t="s">
        <v>669</v>
      </c>
      <c r="H607" s="2" t="s">
        <v>30</v>
      </c>
      <c r="K607" t="str">
        <f t="shared" si="28"/>
        <v>, depr_fedbas_macrs_15</v>
      </c>
      <c r="L607" t="str">
        <f t="shared" si="29"/>
        <v>:param depr_fedbas_macrs_15 15-yr MACRS federal depreciation basis:  [$]   Type: SSC_NUMBER   Require: *</v>
      </c>
    </row>
    <row r="608" spans="1:18" ht="12.75" hidden="1" x14ac:dyDescent="0.2">
      <c r="A608" s="2" t="s">
        <v>35</v>
      </c>
      <c r="B608" s="2" t="s">
        <v>16</v>
      </c>
      <c r="C608" s="2" t="s">
        <v>1247</v>
      </c>
      <c r="D608" s="2" t="s">
        <v>1248</v>
      </c>
      <c r="E608" s="2" t="s">
        <v>127</v>
      </c>
      <c r="G608" s="2" t="s">
        <v>669</v>
      </c>
      <c r="H608" s="2" t="s">
        <v>30</v>
      </c>
      <c r="K608" t="str">
        <f t="shared" si="28"/>
        <v>, depr_fedbas_sl_5</v>
      </c>
      <c r="L608" t="str">
        <f t="shared" si="29"/>
        <v>:param depr_fedbas_sl_5 5-yr straight line federal depreciation basis:  [$]   Type: SSC_NUMBER   Require: *</v>
      </c>
    </row>
    <row r="609" spans="1:12" ht="12.75" hidden="1" x14ac:dyDescent="0.2">
      <c r="A609" s="2" t="s">
        <v>35</v>
      </c>
      <c r="B609" s="2" t="s">
        <v>16</v>
      </c>
      <c r="C609" s="2" t="s">
        <v>1278</v>
      </c>
      <c r="D609" s="2" t="s">
        <v>1279</v>
      </c>
      <c r="E609" s="2" t="s">
        <v>127</v>
      </c>
      <c r="G609" s="2" t="s">
        <v>669</v>
      </c>
      <c r="H609" s="2" t="s">
        <v>30</v>
      </c>
      <c r="K609" t="str">
        <f t="shared" si="28"/>
        <v>, depr_fedbas_sl_15</v>
      </c>
      <c r="L609" t="str">
        <f t="shared" si="29"/>
        <v>:param depr_fedbas_sl_15 15-yr straight line federal depreciation basis:  [$]   Type: SSC_NUMBER   Require: *</v>
      </c>
    </row>
    <row r="610" spans="1:12" ht="12.75" hidden="1" x14ac:dyDescent="0.2">
      <c r="A610" s="2" t="s">
        <v>35</v>
      </c>
      <c r="B610" s="2" t="s">
        <v>16</v>
      </c>
      <c r="C610" s="2" t="s">
        <v>1309</v>
      </c>
      <c r="D610" s="2" t="s">
        <v>1310</v>
      </c>
      <c r="E610" s="2" t="s">
        <v>127</v>
      </c>
      <c r="G610" s="2" t="s">
        <v>669</v>
      </c>
      <c r="H610" s="2" t="s">
        <v>30</v>
      </c>
      <c r="K610" t="str">
        <f t="shared" si="28"/>
        <v>, depr_fedbas_sl_20</v>
      </c>
      <c r="L610" t="str">
        <f t="shared" si="29"/>
        <v>:param depr_fedbas_sl_20 20-yr straight line federal depreciation basis:  [$]   Type: SSC_NUMBER   Require: *</v>
      </c>
    </row>
    <row r="611" spans="1:12" ht="12.75" hidden="1" x14ac:dyDescent="0.2">
      <c r="A611" s="2" t="s">
        <v>35</v>
      </c>
      <c r="B611" s="2" t="s">
        <v>16</v>
      </c>
      <c r="C611" s="2" t="s">
        <v>1340</v>
      </c>
      <c r="D611" s="2" t="s">
        <v>1341</v>
      </c>
      <c r="E611" s="2" t="s">
        <v>127</v>
      </c>
      <c r="G611" s="2" t="s">
        <v>669</v>
      </c>
      <c r="H611" s="2" t="s">
        <v>30</v>
      </c>
      <c r="K611" t="str">
        <f t="shared" si="28"/>
        <v>, depr_fedbas_sl_39</v>
      </c>
      <c r="L611" t="str">
        <f t="shared" si="29"/>
        <v>:param depr_fedbas_sl_39 39-yr straight line federal depreciation basis:  [$]   Type: SSC_NUMBER   Require: *</v>
      </c>
    </row>
    <row r="612" spans="1:12" ht="12.75" hidden="1" x14ac:dyDescent="0.2">
      <c r="A612" s="2" t="s">
        <v>35</v>
      </c>
      <c r="B612" s="2" t="s">
        <v>16</v>
      </c>
      <c r="C612" s="2" t="s">
        <v>1371</v>
      </c>
      <c r="D612" s="2" t="s">
        <v>1414</v>
      </c>
      <c r="E612" s="2" t="s">
        <v>127</v>
      </c>
      <c r="G612" s="2" t="s">
        <v>669</v>
      </c>
      <c r="H612" s="2" t="s">
        <v>30</v>
      </c>
      <c r="K612" t="str">
        <f t="shared" si="28"/>
        <v>, depr_fedbas_custom</v>
      </c>
      <c r="L612" t="str">
        <f t="shared" si="29"/>
        <v>:param depr_fedbas_custom Custom federal depreciation basis:  [$]   Type: SSC_NUMBER   Require: *</v>
      </c>
    </row>
    <row r="613" spans="1:12" ht="12.75" hidden="1" x14ac:dyDescent="0.2">
      <c r="A613" s="2" t="s">
        <v>35</v>
      </c>
      <c r="B613" s="2" t="s">
        <v>16</v>
      </c>
      <c r="C613" s="2" t="s">
        <v>1402</v>
      </c>
      <c r="D613" s="2" t="s">
        <v>1403</v>
      </c>
      <c r="E613" s="2" t="s">
        <v>127</v>
      </c>
      <c r="G613" s="2" t="s">
        <v>669</v>
      </c>
      <c r="H613" s="2" t="s">
        <v>30</v>
      </c>
      <c r="K613" t="str">
        <f t="shared" si="28"/>
        <v>, depr_fedbas_total</v>
      </c>
      <c r="L613" t="str">
        <f t="shared" si="29"/>
        <v>:param depr_fedbas_total Total federal depreciation basis:  [$]   Type: SSC_NUMBER   Require: *</v>
      </c>
    </row>
    <row r="614" spans="1:12" ht="12.75" hidden="1" x14ac:dyDescent="0.2">
      <c r="A614" s="2" t="s">
        <v>35</v>
      </c>
      <c r="B614" s="2" t="s">
        <v>16</v>
      </c>
      <c r="C614" s="2" t="s">
        <v>1415</v>
      </c>
      <c r="D614" s="2" t="s">
        <v>1416</v>
      </c>
      <c r="E614" s="2" t="s">
        <v>127</v>
      </c>
      <c r="G614" s="2" t="s">
        <v>1417</v>
      </c>
      <c r="H614" s="2" t="s">
        <v>30</v>
      </c>
      <c r="K614" t="str">
        <f t="shared" si="28"/>
        <v>, cash_for_debt_service</v>
      </c>
      <c r="L614" t="str">
        <f t="shared" si="29"/>
        <v>:param cash_for_debt_service Cash available for debt service:  [$]   Type: SSC_NUMBER   Require: *</v>
      </c>
    </row>
    <row r="615" spans="1:12" ht="12.75" hidden="1" x14ac:dyDescent="0.2">
      <c r="A615" s="2" t="s">
        <v>35</v>
      </c>
      <c r="B615" s="2" t="s">
        <v>16</v>
      </c>
      <c r="C615" s="2" t="s">
        <v>1418</v>
      </c>
      <c r="D615" s="2" t="s">
        <v>1419</v>
      </c>
      <c r="E615" s="2" t="s">
        <v>127</v>
      </c>
      <c r="G615" s="2" t="s">
        <v>1417</v>
      </c>
      <c r="H615" s="2" t="s">
        <v>30</v>
      </c>
      <c r="K615" t="str">
        <f t="shared" si="28"/>
        <v>, pv_cafds</v>
      </c>
      <c r="L615" t="str">
        <f t="shared" si="29"/>
        <v>:param pv_cafds Present value of cash available for debt service:  [$]   Type: SSC_NUMBER   Require: *</v>
      </c>
    </row>
    <row r="616" spans="1:12" ht="12.75" hidden="1" x14ac:dyDescent="0.2">
      <c r="A616" s="2" t="s">
        <v>35</v>
      </c>
      <c r="B616" s="2" t="s">
        <v>16</v>
      </c>
      <c r="C616" s="2" t="s">
        <v>1420</v>
      </c>
      <c r="D616" s="2" t="s">
        <v>1421</v>
      </c>
      <c r="G616" s="2" t="s">
        <v>1417</v>
      </c>
      <c r="H616" s="2" t="s">
        <v>30</v>
      </c>
      <c r="K616" t="str">
        <f t="shared" si="28"/>
        <v>, size_of_debt</v>
      </c>
      <c r="L616" t="str">
        <f t="shared" si="29"/>
        <v>:param size_of_debt Total debt:   Type: SSC_NUMBER   Require: *</v>
      </c>
    </row>
    <row r="617" spans="1:12" ht="12.75" hidden="1" x14ac:dyDescent="0.2">
      <c r="A617" s="2" t="s">
        <v>35</v>
      </c>
      <c r="B617" s="2" t="s">
        <v>16</v>
      </c>
      <c r="C617" s="2" t="s">
        <v>1422</v>
      </c>
      <c r="D617" s="2" t="s">
        <v>1423</v>
      </c>
      <c r="G617" s="2" t="s">
        <v>1417</v>
      </c>
      <c r="H617" s="2" t="s">
        <v>30</v>
      </c>
      <c r="K617" t="str">
        <f t="shared" si="28"/>
        <v>, size_of_equity</v>
      </c>
      <c r="L617" t="str">
        <f t="shared" si="29"/>
        <v>:param size_of_equity Total equity:   Type: SSC_NUMBER   Require: *</v>
      </c>
    </row>
    <row r="618" spans="1:12" ht="12.75" hidden="1" x14ac:dyDescent="0.2">
      <c r="A618" s="2" t="s">
        <v>35</v>
      </c>
      <c r="B618" s="2" t="s">
        <v>16</v>
      </c>
      <c r="C618" s="2" t="s">
        <v>1424</v>
      </c>
      <c r="D618" s="2" t="s">
        <v>1425</v>
      </c>
      <c r="G618" s="2" t="s">
        <v>1426</v>
      </c>
      <c r="H618" s="2" t="s">
        <v>30</v>
      </c>
      <c r="I618" s="2" t="s">
        <v>1427</v>
      </c>
      <c r="K618" t="str">
        <f t="shared" si="28"/>
        <v>, cf_length</v>
      </c>
      <c r="L618" t="str">
        <f t="shared" si="29"/>
        <v>:param cf_length Number of periods in cashflow:   Type: SSC_NUMBER    Constraint: INTEGER   Require: *</v>
      </c>
    </row>
    <row r="619" spans="1:12" ht="12.75" hidden="1" x14ac:dyDescent="0.2">
      <c r="A619" s="2" t="s">
        <v>35</v>
      </c>
      <c r="B619" s="2" t="s">
        <v>16</v>
      </c>
      <c r="C619" s="2" t="s">
        <v>1428</v>
      </c>
      <c r="D619" s="2" t="s">
        <v>696</v>
      </c>
      <c r="E619" s="2" t="s">
        <v>583</v>
      </c>
      <c r="G619" s="2" t="s">
        <v>697</v>
      </c>
      <c r="H619" s="2" t="s">
        <v>30</v>
      </c>
      <c r="K619" t="str">
        <f t="shared" si="28"/>
        <v>, ppa_price</v>
      </c>
      <c r="L619" t="str">
        <f t="shared" si="29"/>
        <v>:param ppa_price Initial year PPA price:  [cents/kWh]   Type: SSC_NUMBER   Require: *</v>
      </c>
    </row>
    <row r="620" spans="1:12" ht="12.75" hidden="1" x14ac:dyDescent="0.2">
      <c r="A620" s="2" t="s">
        <v>35</v>
      </c>
      <c r="B620" s="2" t="s">
        <v>26</v>
      </c>
      <c r="C620" s="2" t="s">
        <v>1429</v>
      </c>
      <c r="D620" s="2" t="s">
        <v>1430</v>
      </c>
      <c r="E620" s="2" t="s">
        <v>461</v>
      </c>
      <c r="G620" s="2" t="s">
        <v>1431</v>
      </c>
      <c r="H620" s="2" t="s">
        <v>30</v>
      </c>
      <c r="I620" s="2" t="s">
        <v>38</v>
      </c>
      <c r="K620" t="str">
        <f t="shared" si="28"/>
        <v xml:space="preserve">, </v>
      </c>
      <c r="L620" t="str">
        <f t="shared" si="29"/>
        <v>:param cf_energy_net Energy:  [kWh]   Type: SSC_ARRAY    Constraint: LENGTH_EQUAL=cf_length   Require: *</v>
      </c>
    </row>
    <row r="621" spans="1:12" ht="12.75" hidden="1" x14ac:dyDescent="0.2">
      <c r="A621" s="2" t="s">
        <v>35</v>
      </c>
      <c r="B621" s="2" t="s">
        <v>26</v>
      </c>
      <c r="C621" s="2" t="s">
        <v>1432</v>
      </c>
      <c r="D621" s="2" t="s">
        <v>1433</v>
      </c>
      <c r="E621" s="2" t="s">
        <v>583</v>
      </c>
      <c r="G621" s="2" t="s">
        <v>1431</v>
      </c>
      <c r="H621" s="2" t="s">
        <v>30</v>
      </c>
      <c r="I621" s="2" t="s">
        <v>38</v>
      </c>
      <c r="K621" t="str">
        <f t="shared" si="28"/>
        <v xml:space="preserve">, </v>
      </c>
      <c r="L621" t="str">
        <f t="shared" si="29"/>
        <v>:param cf_ppa_price PPA price:  [cents/kWh]   Type: SSC_ARRAY    Constraint: LENGTH_EQUAL=cf_length   Require: *</v>
      </c>
    </row>
    <row r="622" spans="1:12" ht="12.75" hidden="1" x14ac:dyDescent="0.2">
      <c r="A622" s="2" t="s">
        <v>35</v>
      </c>
      <c r="B622" s="2" t="s">
        <v>26</v>
      </c>
      <c r="C622" s="2" t="s">
        <v>1434</v>
      </c>
      <c r="D622" s="2" t="s">
        <v>1435</v>
      </c>
      <c r="E622" s="2" t="s">
        <v>127</v>
      </c>
      <c r="G622" s="2" t="s">
        <v>1431</v>
      </c>
      <c r="H622" s="2" t="s">
        <v>30</v>
      </c>
      <c r="I622" s="2" t="s">
        <v>38</v>
      </c>
      <c r="K622" t="str">
        <f t="shared" si="28"/>
        <v xml:space="preserve">, </v>
      </c>
      <c r="L622" t="str">
        <f t="shared" si="29"/>
        <v>:param cf_energy_value PPA revenue to project:  [$]   Type: SSC_ARRAY    Constraint: LENGTH_EQUAL=cf_length   Require: *</v>
      </c>
    </row>
    <row r="623" spans="1:12" ht="12.75" hidden="1" x14ac:dyDescent="0.2">
      <c r="A623" s="2" t="s">
        <v>35</v>
      </c>
      <c r="B623" s="2" t="s">
        <v>26</v>
      </c>
      <c r="C623" s="2" t="s">
        <v>1436</v>
      </c>
      <c r="D623" s="2" t="s">
        <v>1437</v>
      </c>
      <c r="E623" s="2" t="s">
        <v>127</v>
      </c>
      <c r="G623" s="2" t="s">
        <v>1438</v>
      </c>
      <c r="H623" s="2" t="s">
        <v>30</v>
      </c>
      <c r="I623" s="2" t="s">
        <v>38</v>
      </c>
      <c r="K623" t="str">
        <f t="shared" si="28"/>
        <v xml:space="preserve">, </v>
      </c>
      <c r="L623" t="str">
        <f t="shared" si="29"/>
        <v>:param cf_om_fixed_expense O&amp;M fixed expense:  [$]   Type: SSC_ARRAY    Constraint: LENGTH_EQUAL=cf_length   Require: *</v>
      </c>
    </row>
    <row r="624" spans="1:12" ht="12.75" hidden="1" x14ac:dyDescent="0.2">
      <c r="A624" s="2" t="s">
        <v>35</v>
      </c>
      <c r="B624" s="2" t="s">
        <v>26</v>
      </c>
      <c r="C624" s="2" t="s">
        <v>1439</v>
      </c>
      <c r="D624" s="2" t="s">
        <v>1440</v>
      </c>
      <c r="E624" s="2" t="s">
        <v>127</v>
      </c>
      <c r="G624" s="2" t="s">
        <v>1438</v>
      </c>
      <c r="H624" s="2" t="s">
        <v>30</v>
      </c>
      <c r="I624" s="2" t="s">
        <v>38</v>
      </c>
      <c r="K624" t="str">
        <f t="shared" si="28"/>
        <v xml:space="preserve">, </v>
      </c>
      <c r="L624" t="str">
        <f t="shared" si="29"/>
        <v>:param cf_om_production_expense O&amp;M production-based expense:  [$]   Type: SSC_ARRAY    Constraint: LENGTH_EQUAL=cf_length   Require: *</v>
      </c>
    </row>
    <row r="625" spans="1:12" ht="12.75" hidden="1" x14ac:dyDescent="0.2">
      <c r="A625" s="2" t="s">
        <v>35</v>
      </c>
      <c r="B625" s="2" t="s">
        <v>26</v>
      </c>
      <c r="C625" s="2" t="s">
        <v>1441</v>
      </c>
      <c r="D625" s="2" t="s">
        <v>1442</v>
      </c>
      <c r="E625" s="2" t="s">
        <v>127</v>
      </c>
      <c r="G625" s="2" t="s">
        <v>1438</v>
      </c>
      <c r="H625" s="2" t="s">
        <v>30</v>
      </c>
      <c r="I625" s="2" t="s">
        <v>38</v>
      </c>
      <c r="K625" t="str">
        <f t="shared" si="28"/>
        <v xml:space="preserve">, </v>
      </c>
      <c r="L625" t="str">
        <f t="shared" si="29"/>
        <v>:param cf_om_capacity_expense O&amp;M capacity-based expense:  [$]   Type: SSC_ARRAY    Constraint: LENGTH_EQUAL=cf_length   Require: *</v>
      </c>
    </row>
    <row r="626" spans="1:12" ht="12.75" hidden="1" x14ac:dyDescent="0.2">
      <c r="A626" s="2" t="s">
        <v>35</v>
      </c>
      <c r="B626" s="2" t="s">
        <v>26</v>
      </c>
      <c r="C626" s="2" t="s">
        <v>1443</v>
      </c>
      <c r="D626" s="2" t="s">
        <v>1444</v>
      </c>
      <c r="E626" s="2" t="s">
        <v>127</v>
      </c>
      <c r="G626" s="2" t="s">
        <v>1438</v>
      </c>
      <c r="H626" s="2" t="s">
        <v>30</v>
      </c>
      <c r="I626" s="2" t="s">
        <v>38</v>
      </c>
      <c r="K626" t="str">
        <f t="shared" si="28"/>
        <v xml:space="preserve">, </v>
      </c>
      <c r="L626" t="str">
        <f t="shared" si="29"/>
        <v>:param cf_om_fuel_expense O&amp;M fuel expense:  [$]   Type: SSC_ARRAY    Constraint: LENGTH_EQUAL=cf_length   Require: *</v>
      </c>
    </row>
    <row r="627" spans="1:12" ht="12.75" hidden="1" x14ac:dyDescent="0.2">
      <c r="A627" s="2" t="s">
        <v>35</v>
      </c>
      <c r="B627" s="2" t="s">
        <v>26</v>
      </c>
      <c r="C627" s="2" t="s">
        <v>1445</v>
      </c>
      <c r="D627" s="2" t="s">
        <v>1446</v>
      </c>
      <c r="E627" s="2" t="s">
        <v>127</v>
      </c>
      <c r="G627" s="2" t="s">
        <v>1438</v>
      </c>
      <c r="H627" s="2" t="s">
        <v>30</v>
      </c>
      <c r="I627" s="2" t="s">
        <v>38</v>
      </c>
      <c r="K627" t="str">
        <f t="shared" si="28"/>
        <v xml:space="preserve">, </v>
      </c>
      <c r="L627" t="str">
        <f t="shared" si="29"/>
        <v>:param cf_om_opt_fuel_1_expense O&amp;M biomass feedstock expense:  [$]   Type: SSC_ARRAY    Constraint: LENGTH_EQUAL=cf_length   Require: *</v>
      </c>
    </row>
    <row r="628" spans="1:12" ht="12.75" hidden="1" x14ac:dyDescent="0.2">
      <c r="A628" s="2" t="s">
        <v>35</v>
      </c>
      <c r="B628" s="2" t="s">
        <v>26</v>
      </c>
      <c r="C628" s="2" t="s">
        <v>1447</v>
      </c>
      <c r="D628" s="2" t="s">
        <v>1448</v>
      </c>
      <c r="E628" s="2" t="s">
        <v>127</v>
      </c>
      <c r="G628" s="2" t="s">
        <v>1438</v>
      </c>
      <c r="H628" s="2" t="s">
        <v>30</v>
      </c>
      <c r="I628" s="2" t="s">
        <v>38</v>
      </c>
      <c r="K628" t="str">
        <f t="shared" si="28"/>
        <v xml:space="preserve">, </v>
      </c>
      <c r="L628" t="str">
        <f t="shared" si="29"/>
        <v>:param cf_om_opt_fuel_2_expense O&amp;M coal feedstock expense:  [$]   Type: SSC_ARRAY    Constraint: LENGTH_EQUAL=cf_length   Require: *</v>
      </c>
    </row>
    <row r="629" spans="1:12" ht="12.75" hidden="1" x14ac:dyDescent="0.2">
      <c r="A629" s="2" t="s">
        <v>35</v>
      </c>
      <c r="B629" s="2" t="s">
        <v>26</v>
      </c>
      <c r="C629" s="2" t="s">
        <v>1449</v>
      </c>
      <c r="D629" s="2" t="s">
        <v>1450</v>
      </c>
      <c r="E629" s="2" t="s">
        <v>127</v>
      </c>
      <c r="G629" s="2" t="s">
        <v>1438</v>
      </c>
      <c r="H629" s="2" t="s">
        <v>30</v>
      </c>
      <c r="I629" s="2" t="s">
        <v>38</v>
      </c>
      <c r="K629" t="str">
        <f t="shared" si="28"/>
        <v xml:space="preserve">, </v>
      </c>
      <c r="L629" t="str">
        <f t="shared" si="29"/>
        <v>:param cf_property_tax_assessed_value Property tax net assessed value:  [$]   Type: SSC_ARRAY    Constraint: LENGTH_EQUAL=cf_length   Require: *</v>
      </c>
    </row>
    <row r="630" spans="1:12" ht="12.75" hidden="1" x14ac:dyDescent="0.2">
      <c r="A630" s="2" t="s">
        <v>35</v>
      </c>
      <c r="B630" s="2" t="s">
        <v>26</v>
      </c>
      <c r="C630" s="2" t="s">
        <v>1451</v>
      </c>
      <c r="D630" s="2" t="s">
        <v>1452</v>
      </c>
      <c r="E630" s="2" t="s">
        <v>127</v>
      </c>
      <c r="G630" s="2" t="s">
        <v>1438</v>
      </c>
      <c r="H630" s="2" t="s">
        <v>30</v>
      </c>
      <c r="I630" s="2" t="s">
        <v>38</v>
      </c>
      <c r="K630" t="str">
        <f t="shared" si="28"/>
        <v xml:space="preserve">, </v>
      </c>
      <c r="L630" t="str">
        <f t="shared" si="29"/>
        <v>:param cf_property_tax_expense Property tax expense:  [$]   Type: SSC_ARRAY    Constraint: LENGTH_EQUAL=cf_length   Require: *</v>
      </c>
    </row>
    <row r="631" spans="1:12" ht="12.75" hidden="1" x14ac:dyDescent="0.2">
      <c r="A631" s="2" t="s">
        <v>35</v>
      </c>
      <c r="B631" s="2" t="s">
        <v>26</v>
      </c>
      <c r="C631" s="2" t="s">
        <v>1453</v>
      </c>
      <c r="D631" s="2" t="s">
        <v>1454</v>
      </c>
      <c r="E631" s="2" t="s">
        <v>127</v>
      </c>
      <c r="G631" s="2" t="s">
        <v>1438</v>
      </c>
      <c r="H631" s="2" t="s">
        <v>30</v>
      </c>
      <c r="I631" s="2" t="s">
        <v>38</v>
      </c>
      <c r="K631" t="str">
        <f t="shared" si="28"/>
        <v xml:space="preserve">, </v>
      </c>
      <c r="L631" t="str">
        <f t="shared" si="29"/>
        <v>:param cf_insurance_expense Insurance expense:  [$]   Type: SSC_ARRAY    Constraint: LENGTH_EQUAL=cf_length   Require: *</v>
      </c>
    </row>
    <row r="632" spans="1:12" ht="12.75" hidden="1" x14ac:dyDescent="0.2">
      <c r="A632" s="2" t="s">
        <v>35</v>
      </c>
      <c r="B632" s="2" t="s">
        <v>26</v>
      </c>
      <c r="C632" s="2" t="s">
        <v>1455</v>
      </c>
      <c r="D632" s="2" t="s">
        <v>1456</v>
      </c>
      <c r="E632" s="2" t="s">
        <v>127</v>
      </c>
      <c r="G632" s="2" t="s">
        <v>1438</v>
      </c>
      <c r="H632" s="2" t="s">
        <v>30</v>
      </c>
      <c r="I632" s="2" t="s">
        <v>38</v>
      </c>
      <c r="K632" t="str">
        <f t="shared" si="28"/>
        <v xml:space="preserve">, </v>
      </c>
      <c r="L632" t="str">
        <f t="shared" si="29"/>
        <v>:param cf_operating_expenses Total operating expenses:  [$]   Type: SSC_ARRAY    Constraint: LENGTH_EQUAL=cf_length   Require: *</v>
      </c>
    </row>
    <row r="633" spans="1:12" ht="12.75" hidden="1" x14ac:dyDescent="0.2">
      <c r="A633" s="2" t="s">
        <v>35</v>
      </c>
      <c r="B633" s="2" t="s">
        <v>26</v>
      </c>
      <c r="C633" s="2" t="s">
        <v>1457</v>
      </c>
      <c r="D633" s="2" t="s">
        <v>1458</v>
      </c>
      <c r="E633" s="2" t="s">
        <v>127</v>
      </c>
      <c r="G633" s="2" t="s">
        <v>1431</v>
      </c>
      <c r="H633" s="2" t="s">
        <v>30</v>
      </c>
      <c r="I633" s="2" t="s">
        <v>38</v>
      </c>
      <c r="K633" t="str">
        <f t="shared" si="28"/>
        <v xml:space="preserve">, </v>
      </c>
      <c r="L633" t="str">
        <f t="shared" si="29"/>
        <v>:param cf_net_salvage_value Salvage value:  [$]   Type: SSC_ARRAY    Constraint: LENGTH_EQUAL=cf_length   Require: *</v>
      </c>
    </row>
    <row r="634" spans="1:12" ht="12.75" hidden="1" x14ac:dyDescent="0.2">
      <c r="A634" s="2" t="s">
        <v>35</v>
      </c>
      <c r="B634" s="2" t="s">
        <v>26</v>
      </c>
      <c r="C634" s="2" t="s">
        <v>1459</v>
      </c>
      <c r="D634" s="2" t="s">
        <v>1460</v>
      </c>
      <c r="E634" s="2" t="s">
        <v>127</v>
      </c>
      <c r="G634" s="2" t="s">
        <v>1431</v>
      </c>
      <c r="H634" s="2" t="s">
        <v>30</v>
      </c>
      <c r="I634" s="2" t="s">
        <v>38</v>
      </c>
      <c r="K634" t="str">
        <f t="shared" si="28"/>
        <v xml:space="preserve">, </v>
      </c>
      <c r="L634" t="str">
        <f t="shared" si="29"/>
        <v>:param cf_total_revenue Total revenue to project:  [$]   Type: SSC_ARRAY    Constraint: LENGTH_EQUAL=cf_length   Require: *</v>
      </c>
    </row>
    <row r="635" spans="1:12" ht="12.75" hidden="1" x14ac:dyDescent="0.2">
      <c r="A635" s="2" t="s">
        <v>35</v>
      </c>
      <c r="B635" s="2" t="s">
        <v>26</v>
      </c>
      <c r="C635" s="2" t="s">
        <v>1461</v>
      </c>
      <c r="D635" s="2" t="s">
        <v>1462</v>
      </c>
      <c r="E635" s="2" t="s">
        <v>127</v>
      </c>
      <c r="G635" s="2" t="s">
        <v>1438</v>
      </c>
      <c r="H635" s="2" t="s">
        <v>30</v>
      </c>
      <c r="I635" s="2" t="s">
        <v>38</v>
      </c>
      <c r="K635" t="str">
        <f t="shared" si="28"/>
        <v xml:space="preserve">, </v>
      </c>
      <c r="L635" t="str">
        <f t="shared" si="29"/>
        <v>:param cf_ebitda EBITDA:  [$]   Type: SSC_ARRAY    Constraint: LENGTH_EQUAL=cf_length   Require: *</v>
      </c>
    </row>
    <row r="636" spans="1:12" ht="12.75" hidden="1" x14ac:dyDescent="0.2">
      <c r="A636" s="2" t="s">
        <v>35</v>
      </c>
      <c r="B636" s="2" t="s">
        <v>26</v>
      </c>
      <c r="C636" s="2" t="s">
        <v>1463</v>
      </c>
      <c r="D636" s="2" t="s">
        <v>1464</v>
      </c>
      <c r="E636" s="2" t="s">
        <v>127</v>
      </c>
      <c r="G636" s="2" t="s">
        <v>1465</v>
      </c>
      <c r="H636" s="2" t="s">
        <v>30</v>
      </c>
      <c r="I636" s="2" t="s">
        <v>38</v>
      </c>
      <c r="K636" t="str">
        <f t="shared" si="28"/>
        <v xml:space="preserve">, </v>
      </c>
      <c r="L636" t="str">
        <f t="shared" si="29"/>
        <v>:param cf_reserve_debtservice Reserve account debt service:  [$]   Type: SSC_ARRAY    Constraint: LENGTH_EQUAL=cf_length   Require: *</v>
      </c>
    </row>
    <row r="637" spans="1:12" ht="12.75" hidden="1" x14ac:dyDescent="0.2">
      <c r="A637" s="2" t="s">
        <v>35</v>
      </c>
      <c r="B637" s="2" t="s">
        <v>26</v>
      </c>
      <c r="C637" s="2" t="s">
        <v>1466</v>
      </c>
      <c r="D637" s="2" t="s">
        <v>1467</v>
      </c>
      <c r="E637" s="2" t="s">
        <v>127</v>
      </c>
      <c r="G637" s="2" t="s">
        <v>1465</v>
      </c>
      <c r="H637" s="2" t="s">
        <v>30</v>
      </c>
      <c r="I637" s="2" t="s">
        <v>38</v>
      </c>
      <c r="K637" t="str">
        <f t="shared" si="28"/>
        <v xml:space="preserve">, </v>
      </c>
      <c r="L637" t="str">
        <f t="shared" si="29"/>
        <v>:param cf_reserve_om Reserve account working capital:  [$]   Type: SSC_ARRAY    Constraint: LENGTH_EQUAL=cf_length   Require: *</v>
      </c>
    </row>
    <row r="638" spans="1:12" ht="12.75" hidden="1" x14ac:dyDescent="0.2">
      <c r="A638" s="2" t="s">
        <v>35</v>
      </c>
      <c r="B638" s="2" t="s">
        <v>26</v>
      </c>
      <c r="C638" s="2" t="s">
        <v>1468</v>
      </c>
      <c r="D638" s="2" t="s">
        <v>1469</v>
      </c>
      <c r="E638" s="2" t="s">
        <v>127</v>
      </c>
      <c r="G638" s="2" t="s">
        <v>1465</v>
      </c>
      <c r="H638" s="2" t="s">
        <v>30</v>
      </c>
      <c r="I638" s="2" t="s">
        <v>38</v>
      </c>
      <c r="K638" t="str">
        <f t="shared" si="28"/>
        <v xml:space="preserve">, </v>
      </c>
      <c r="L638" t="str">
        <f t="shared" si="29"/>
        <v>:param cf_reserve_receivables Reserve account receivables:  [$]   Type: SSC_ARRAY    Constraint: LENGTH_EQUAL=cf_length   Require: *</v>
      </c>
    </row>
    <row r="639" spans="1:12" ht="12.75" hidden="1" x14ac:dyDescent="0.2">
      <c r="A639" s="2" t="s">
        <v>35</v>
      </c>
      <c r="B639" s="2" t="s">
        <v>26</v>
      </c>
      <c r="C639" s="2" t="s">
        <v>1470</v>
      </c>
      <c r="D639" s="2" t="s">
        <v>1471</v>
      </c>
      <c r="E639" s="2" t="s">
        <v>127</v>
      </c>
      <c r="G639" s="2" t="s">
        <v>1465</v>
      </c>
      <c r="H639" s="2" t="s">
        <v>30</v>
      </c>
      <c r="I639" s="2" t="s">
        <v>38</v>
      </c>
      <c r="K639" t="str">
        <f t="shared" si="28"/>
        <v xml:space="preserve">, </v>
      </c>
      <c r="L639" t="str">
        <f t="shared" si="29"/>
        <v>:param cf_reserve_equip1 Reserve account major equipment 1:  [$]   Type: SSC_ARRAY    Constraint: LENGTH_EQUAL=cf_length   Require: *</v>
      </c>
    </row>
    <row r="640" spans="1:12" ht="12.75" hidden="1" x14ac:dyDescent="0.2">
      <c r="A640" s="2" t="s">
        <v>35</v>
      </c>
      <c r="B640" s="2" t="s">
        <v>26</v>
      </c>
      <c r="C640" s="2" t="s">
        <v>1472</v>
      </c>
      <c r="D640" s="2" t="s">
        <v>1473</v>
      </c>
      <c r="E640" s="2" t="s">
        <v>127</v>
      </c>
      <c r="G640" s="2" t="s">
        <v>1465</v>
      </c>
      <c r="H640" s="2" t="s">
        <v>30</v>
      </c>
      <c r="I640" s="2" t="s">
        <v>38</v>
      </c>
      <c r="K640" t="str">
        <f t="shared" si="28"/>
        <v xml:space="preserve">, </v>
      </c>
      <c r="L640" t="str">
        <f t="shared" si="29"/>
        <v>:param cf_reserve_equip2 Reserve account major equipment 2:  [$]   Type: SSC_ARRAY    Constraint: LENGTH_EQUAL=cf_length   Require: *</v>
      </c>
    </row>
    <row r="641" spans="1:12" ht="12.75" hidden="1" x14ac:dyDescent="0.2">
      <c r="A641" s="2" t="s">
        <v>35</v>
      </c>
      <c r="B641" s="2" t="s">
        <v>26</v>
      </c>
      <c r="C641" s="2" t="s">
        <v>1474</v>
      </c>
      <c r="D641" s="2" t="s">
        <v>1475</v>
      </c>
      <c r="E641" s="2" t="s">
        <v>127</v>
      </c>
      <c r="G641" s="2" t="s">
        <v>1465</v>
      </c>
      <c r="H641" s="2" t="s">
        <v>30</v>
      </c>
      <c r="I641" s="2" t="s">
        <v>38</v>
      </c>
      <c r="K641" t="str">
        <f t="shared" si="28"/>
        <v xml:space="preserve">, </v>
      </c>
      <c r="L641" t="str">
        <f t="shared" si="29"/>
        <v>:param cf_reserve_equip3 Reserve account major equipment 3:  [$]   Type: SSC_ARRAY    Constraint: LENGTH_EQUAL=cf_length   Require: *</v>
      </c>
    </row>
    <row r="642" spans="1:12" ht="12.75" hidden="1" x14ac:dyDescent="0.2">
      <c r="A642" s="2" t="s">
        <v>35</v>
      </c>
      <c r="B642" s="2" t="s">
        <v>26</v>
      </c>
      <c r="C642" s="2" t="s">
        <v>1476</v>
      </c>
      <c r="D642" s="2" t="s">
        <v>1477</v>
      </c>
      <c r="E642" s="2" t="s">
        <v>127</v>
      </c>
      <c r="G642" s="2" t="s">
        <v>1465</v>
      </c>
      <c r="H642" s="2" t="s">
        <v>30</v>
      </c>
      <c r="I642" s="2" t="s">
        <v>38</v>
      </c>
      <c r="K642" t="str">
        <f t="shared" si="28"/>
        <v xml:space="preserve">, </v>
      </c>
      <c r="L642" t="str">
        <f t="shared" si="29"/>
        <v>:param cf_reserve_total Reserve account total reserves:  [$]   Type: SSC_ARRAY    Constraint: LENGTH_EQUAL=cf_length   Require: *</v>
      </c>
    </row>
    <row r="643" spans="1:12" ht="12.75" hidden="1" x14ac:dyDescent="0.2">
      <c r="A643" s="2" t="s">
        <v>35</v>
      </c>
      <c r="B643" s="2" t="s">
        <v>26</v>
      </c>
      <c r="C643" s="2" t="s">
        <v>1478</v>
      </c>
      <c r="D643" s="2" t="s">
        <v>1479</v>
      </c>
      <c r="E643" s="2" t="s">
        <v>127</v>
      </c>
      <c r="G643" s="2" t="s">
        <v>1465</v>
      </c>
      <c r="H643" s="2" t="s">
        <v>30</v>
      </c>
      <c r="I643" s="2" t="s">
        <v>38</v>
      </c>
      <c r="K643" t="str">
        <f t="shared" si="28"/>
        <v xml:space="preserve">, </v>
      </c>
      <c r="L643" t="str">
        <f t="shared" si="29"/>
        <v>:param cf_reserve_interest Interest earned on reserve accounts:  [$]   Type: SSC_ARRAY    Constraint: LENGTH_EQUAL=cf_length   Require: *</v>
      </c>
    </row>
    <row r="644" spans="1:12" ht="12.75" hidden="1" x14ac:dyDescent="0.2">
      <c r="A644" s="2" t="s">
        <v>35</v>
      </c>
      <c r="B644" s="2" t="s">
        <v>26</v>
      </c>
      <c r="C644" s="2" t="s">
        <v>1480</v>
      </c>
      <c r="D644" s="2" t="s">
        <v>1481</v>
      </c>
      <c r="E644" s="2" t="s">
        <v>127</v>
      </c>
      <c r="G644" s="2" t="s">
        <v>1465</v>
      </c>
      <c r="H644" s="2" t="s">
        <v>30</v>
      </c>
      <c r="I644" s="2" t="s">
        <v>38</v>
      </c>
      <c r="K644" t="str">
        <f t="shared" si="28"/>
        <v xml:space="preserve">, </v>
      </c>
      <c r="L644" t="str">
        <f t="shared" si="29"/>
        <v>:param cf_funding_debtservice Reserve funding debt service:  [$]   Type: SSC_ARRAY    Constraint: LENGTH_EQUAL=cf_length   Require: *</v>
      </c>
    </row>
    <row r="645" spans="1:12" ht="12.75" hidden="1" x14ac:dyDescent="0.2">
      <c r="A645" s="2" t="s">
        <v>35</v>
      </c>
      <c r="B645" s="2" t="s">
        <v>26</v>
      </c>
      <c r="C645" s="2" t="s">
        <v>1482</v>
      </c>
      <c r="D645" s="2" t="s">
        <v>1483</v>
      </c>
      <c r="E645" s="2" t="s">
        <v>127</v>
      </c>
      <c r="G645" s="2" t="s">
        <v>1465</v>
      </c>
      <c r="H645" s="2" t="s">
        <v>30</v>
      </c>
      <c r="I645" s="2" t="s">
        <v>38</v>
      </c>
      <c r="K645" t="str">
        <f t="shared" si="28"/>
        <v xml:space="preserve">, </v>
      </c>
      <c r="L645" t="str">
        <f t="shared" si="29"/>
        <v>:param cf_funding_receivables Reserve funding receivables:  [$]   Type: SSC_ARRAY    Constraint: LENGTH_EQUAL=cf_length   Require: *</v>
      </c>
    </row>
    <row r="646" spans="1:12" ht="12.75" hidden="1" x14ac:dyDescent="0.2">
      <c r="A646" s="2" t="s">
        <v>35</v>
      </c>
      <c r="B646" s="2" t="s">
        <v>26</v>
      </c>
      <c r="C646" s="2" t="s">
        <v>1484</v>
      </c>
      <c r="D646" s="2" t="s">
        <v>1485</v>
      </c>
      <c r="E646" s="2" t="s">
        <v>127</v>
      </c>
      <c r="G646" s="2" t="s">
        <v>1465</v>
      </c>
      <c r="H646" s="2" t="s">
        <v>30</v>
      </c>
      <c r="I646" s="2" t="s">
        <v>38</v>
      </c>
      <c r="K646" t="str">
        <f t="shared" si="28"/>
        <v xml:space="preserve">, </v>
      </c>
      <c r="L646" t="str">
        <f t="shared" si="29"/>
        <v>:param cf_funding_om Reserve funding working capital:  [$]   Type: SSC_ARRAY    Constraint: LENGTH_EQUAL=cf_length   Require: *</v>
      </c>
    </row>
    <row r="647" spans="1:12" ht="12.75" hidden="1" x14ac:dyDescent="0.2">
      <c r="A647" s="2" t="s">
        <v>35</v>
      </c>
      <c r="B647" s="2" t="s">
        <v>26</v>
      </c>
      <c r="C647" s="2" t="s">
        <v>1486</v>
      </c>
      <c r="D647" s="2" t="s">
        <v>1487</v>
      </c>
      <c r="E647" s="2" t="s">
        <v>127</v>
      </c>
      <c r="G647" s="2" t="s">
        <v>1465</v>
      </c>
      <c r="H647" s="2" t="s">
        <v>30</v>
      </c>
      <c r="I647" s="2" t="s">
        <v>38</v>
      </c>
      <c r="K647" t="str">
        <f t="shared" si="28"/>
        <v xml:space="preserve">, </v>
      </c>
      <c r="L647" t="str">
        <f t="shared" si="29"/>
        <v>:param cf_funding_equip1 Reserve funding major equipment 1:  [$]   Type: SSC_ARRAY    Constraint: LENGTH_EQUAL=cf_length   Require: *</v>
      </c>
    </row>
    <row r="648" spans="1:12" ht="12.75" hidden="1" x14ac:dyDescent="0.2">
      <c r="A648" s="2" t="s">
        <v>35</v>
      </c>
      <c r="B648" s="2" t="s">
        <v>26</v>
      </c>
      <c r="C648" s="2" t="s">
        <v>1488</v>
      </c>
      <c r="D648" s="2" t="s">
        <v>1489</v>
      </c>
      <c r="E648" s="2" t="s">
        <v>127</v>
      </c>
      <c r="G648" s="2" t="s">
        <v>1465</v>
      </c>
      <c r="H648" s="2" t="s">
        <v>30</v>
      </c>
      <c r="I648" s="2" t="s">
        <v>38</v>
      </c>
      <c r="K648" t="str">
        <f t="shared" si="28"/>
        <v xml:space="preserve">, </v>
      </c>
      <c r="L648" t="str">
        <f t="shared" si="29"/>
        <v>:param cf_funding_equip2 Reserve funding major equipment 2:  [$]   Type: SSC_ARRAY    Constraint: LENGTH_EQUAL=cf_length   Require: *</v>
      </c>
    </row>
    <row r="649" spans="1:12" ht="12.75" hidden="1" x14ac:dyDescent="0.2">
      <c r="A649" s="2" t="s">
        <v>35</v>
      </c>
      <c r="B649" s="2" t="s">
        <v>26</v>
      </c>
      <c r="C649" s="2" t="s">
        <v>1490</v>
      </c>
      <c r="D649" s="2" t="s">
        <v>1491</v>
      </c>
      <c r="E649" s="2" t="s">
        <v>127</v>
      </c>
      <c r="G649" s="2" t="s">
        <v>1465</v>
      </c>
      <c r="H649" s="2" t="s">
        <v>30</v>
      </c>
      <c r="I649" s="2" t="s">
        <v>38</v>
      </c>
      <c r="K649" t="str">
        <f t="shared" si="28"/>
        <v xml:space="preserve">, </v>
      </c>
      <c r="L649" t="str">
        <f t="shared" si="29"/>
        <v>:param cf_funding_equip3 Reserve funding major equipment 3:  [$]   Type: SSC_ARRAY    Constraint: LENGTH_EQUAL=cf_length   Require: *</v>
      </c>
    </row>
    <row r="650" spans="1:12" ht="12.75" hidden="1" x14ac:dyDescent="0.2">
      <c r="A650" s="2" t="s">
        <v>35</v>
      </c>
      <c r="B650" s="2" t="s">
        <v>26</v>
      </c>
      <c r="C650" s="2" t="s">
        <v>1492</v>
      </c>
      <c r="D650" s="2" t="s">
        <v>1493</v>
      </c>
      <c r="E650" s="2" t="s">
        <v>127</v>
      </c>
      <c r="G650" s="2" t="s">
        <v>1465</v>
      </c>
      <c r="H650" s="2" t="s">
        <v>30</v>
      </c>
      <c r="I650" s="2" t="s">
        <v>38</v>
      </c>
      <c r="K650" t="str">
        <f t="shared" si="28"/>
        <v xml:space="preserve">, </v>
      </c>
      <c r="L650" t="str">
        <f t="shared" si="29"/>
        <v>:param cf_disbursement_debtservice Reserve disbursement debt service:  [$]   Type: SSC_ARRAY    Constraint: LENGTH_EQUAL=cf_length   Require: *</v>
      </c>
    </row>
    <row r="651" spans="1:12" ht="12.75" hidden="1" x14ac:dyDescent="0.2">
      <c r="A651" s="2" t="s">
        <v>35</v>
      </c>
      <c r="B651" s="2" t="s">
        <v>26</v>
      </c>
      <c r="C651" s="2" t="s">
        <v>1494</v>
      </c>
      <c r="D651" s="2" t="s">
        <v>1495</v>
      </c>
      <c r="E651" s="2" t="s">
        <v>127</v>
      </c>
      <c r="G651" s="2" t="s">
        <v>1465</v>
      </c>
      <c r="H651" s="2" t="s">
        <v>30</v>
      </c>
      <c r="I651" s="2" t="s">
        <v>38</v>
      </c>
      <c r="K651" t="str">
        <f t="shared" si="28"/>
        <v xml:space="preserve">, </v>
      </c>
      <c r="L651" t="str">
        <f t="shared" si="29"/>
        <v>:param cf_disbursement_om Reserve disbursement working capital:  [$]   Type: SSC_ARRAY    Constraint: LENGTH_EQUAL=cf_length   Require: *</v>
      </c>
    </row>
    <row r="652" spans="1:12" ht="12.75" hidden="1" x14ac:dyDescent="0.2">
      <c r="A652" s="2" t="s">
        <v>35</v>
      </c>
      <c r="B652" s="2" t="s">
        <v>26</v>
      </c>
      <c r="C652" s="2" t="s">
        <v>1496</v>
      </c>
      <c r="D652" s="2" t="s">
        <v>1497</v>
      </c>
      <c r="E652" s="2" t="s">
        <v>127</v>
      </c>
      <c r="G652" s="2" t="s">
        <v>1465</v>
      </c>
      <c r="H652" s="2" t="s">
        <v>30</v>
      </c>
      <c r="I652" s="2" t="s">
        <v>38</v>
      </c>
      <c r="K652" t="str">
        <f t="shared" si="28"/>
        <v xml:space="preserve">, </v>
      </c>
      <c r="L652" t="str">
        <f t="shared" si="29"/>
        <v>:param cf_disbursement_receivables Reserve disbursement receivables:  [$]   Type: SSC_ARRAY    Constraint: LENGTH_EQUAL=cf_length   Require: *</v>
      </c>
    </row>
    <row r="653" spans="1:12" ht="12.75" hidden="1" x14ac:dyDescent="0.2">
      <c r="A653" s="2" t="s">
        <v>35</v>
      </c>
      <c r="B653" s="2" t="s">
        <v>26</v>
      </c>
      <c r="C653" s="2" t="s">
        <v>1498</v>
      </c>
      <c r="D653" s="2" t="s">
        <v>1499</v>
      </c>
      <c r="E653" s="2" t="s">
        <v>127</v>
      </c>
      <c r="G653" s="2" t="s">
        <v>1465</v>
      </c>
      <c r="H653" s="2" t="s">
        <v>30</v>
      </c>
      <c r="I653" s="2" t="s">
        <v>38</v>
      </c>
      <c r="K653" t="str">
        <f t="shared" si="28"/>
        <v xml:space="preserve">, </v>
      </c>
      <c r="L653" t="str">
        <f t="shared" si="29"/>
        <v>:param cf_disbursement_equip1 Reserve disbursement major equipment 1:  [$]   Type: SSC_ARRAY    Constraint: LENGTH_EQUAL=cf_length   Require: *</v>
      </c>
    </row>
    <row r="654" spans="1:12" ht="12.75" hidden="1" x14ac:dyDescent="0.2">
      <c r="A654" s="2" t="s">
        <v>35</v>
      </c>
      <c r="B654" s="2" t="s">
        <v>26</v>
      </c>
      <c r="C654" s="2" t="s">
        <v>1500</v>
      </c>
      <c r="D654" s="2" t="s">
        <v>1501</v>
      </c>
      <c r="E654" s="2" t="s">
        <v>127</v>
      </c>
      <c r="G654" s="2" t="s">
        <v>1465</v>
      </c>
      <c r="H654" s="2" t="s">
        <v>30</v>
      </c>
      <c r="I654" s="2" t="s">
        <v>38</v>
      </c>
      <c r="K654" t="str">
        <f t="shared" si="28"/>
        <v xml:space="preserve">, </v>
      </c>
      <c r="L654" t="str">
        <f t="shared" si="29"/>
        <v>:param cf_disbursement_equip2 Reserve disbursement major equipment 2:  [$]   Type: SSC_ARRAY    Constraint: LENGTH_EQUAL=cf_length   Require: *</v>
      </c>
    </row>
    <row r="655" spans="1:12" ht="12.75" hidden="1" x14ac:dyDescent="0.2">
      <c r="A655" s="2" t="s">
        <v>35</v>
      </c>
      <c r="B655" s="2" t="s">
        <v>26</v>
      </c>
      <c r="C655" s="2" t="s">
        <v>1502</v>
      </c>
      <c r="D655" s="2" t="s">
        <v>1503</v>
      </c>
      <c r="E655" s="2" t="s">
        <v>127</v>
      </c>
      <c r="G655" s="2" t="s">
        <v>1465</v>
      </c>
      <c r="H655" s="2" t="s">
        <v>30</v>
      </c>
      <c r="I655" s="2" t="s">
        <v>38</v>
      </c>
      <c r="K655" t="str">
        <f t="shared" si="28"/>
        <v xml:space="preserve">, </v>
      </c>
      <c r="L655" t="str">
        <f t="shared" si="29"/>
        <v>:param cf_disbursement_equip3 Reserve disbursement major equipment 3:  [$]   Type: SSC_ARRAY    Constraint: LENGTH_EQUAL=cf_length   Require: *</v>
      </c>
    </row>
    <row r="656" spans="1:12" ht="12.75" hidden="1" x14ac:dyDescent="0.2">
      <c r="A656" s="2" t="s">
        <v>35</v>
      </c>
      <c r="B656" s="2" t="s">
        <v>26</v>
      </c>
      <c r="C656" s="2" t="s">
        <v>1504</v>
      </c>
      <c r="D656" s="2" t="s">
        <v>1505</v>
      </c>
      <c r="E656" s="2" t="s">
        <v>127</v>
      </c>
      <c r="G656" s="2" t="s">
        <v>1506</v>
      </c>
      <c r="H656" s="2" t="s">
        <v>30</v>
      </c>
      <c r="I656" s="2" t="s">
        <v>38</v>
      </c>
      <c r="K656" t="str">
        <f t="shared" si="28"/>
        <v xml:space="preserve">, </v>
      </c>
      <c r="L656" t="str">
        <f t="shared" si="29"/>
        <v>:param cf_cash_for_ds Cash available for debt service (CAFDS):  [$]   Type: SSC_ARRAY    Constraint: LENGTH_EQUAL=cf_length   Require: *</v>
      </c>
    </row>
    <row r="657" spans="1:12" ht="12.75" hidden="1" x14ac:dyDescent="0.2">
      <c r="A657" s="2" t="s">
        <v>35</v>
      </c>
      <c r="B657" s="2" t="s">
        <v>26</v>
      </c>
      <c r="C657" s="2" t="s">
        <v>1507</v>
      </c>
      <c r="D657" s="2" t="s">
        <v>1508</v>
      </c>
      <c r="G657" s="2" t="s">
        <v>1509</v>
      </c>
      <c r="H657" s="2" t="s">
        <v>30</v>
      </c>
      <c r="I657" s="2" t="s">
        <v>38</v>
      </c>
      <c r="K657" t="str">
        <f t="shared" si="28"/>
        <v xml:space="preserve">, </v>
      </c>
      <c r="L657" t="str">
        <f t="shared" si="29"/>
        <v>:param cf_pv_interest_factor Present value interest factor for CAFDS:   Type: SSC_ARRAY    Constraint: LENGTH_EQUAL=cf_length   Require: *</v>
      </c>
    </row>
    <row r="658" spans="1:12" ht="12.75" hidden="1" x14ac:dyDescent="0.2">
      <c r="A658" s="2" t="s">
        <v>35</v>
      </c>
      <c r="B658" s="2" t="s">
        <v>26</v>
      </c>
      <c r="C658" s="2" t="s">
        <v>1510</v>
      </c>
      <c r="D658" s="2" t="s">
        <v>1511</v>
      </c>
      <c r="E658" s="2" t="s">
        <v>127</v>
      </c>
      <c r="G658" s="2" t="s">
        <v>1506</v>
      </c>
      <c r="H658" s="2" t="s">
        <v>30</v>
      </c>
      <c r="I658" s="2" t="s">
        <v>38</v>
      </c>
      <c r="K658" t="str">
        <f t="shared" si="28"/>
        <v xml:space="preserve">, </v>
      </c>
      <c r="L658" t="str">
        <f t="shared" si="29"/>
        <v>:param cf_pv_cash_for_ds Present value of CAFDS:  [$]   Type: SSC_ARRAY    Constraint: LENGTH_EQUAL=cf_length   Require: *</v>
      </c>
    </row>
    <row r="659" spans="1:12" ht="12.75" hidden="1" x14ac:dyDescent="0.2">
      <c r="A659" s="2" t="s">
        <v>35</v>
      </c>
      <c r="B659" s="2" t="s">
        <v>26</v>
      </c>
      <c r="C659" s="2" t="s">
        <v>1512</v>
      </c>
      <c r="D659" s="2" t="s">
        <v>1513</v>
      </c>
      <c r="E659" s="2" t="s">
        <v>127</v>
      </c>
      <c r="G659" s="2" t="s">
        <v>1506</v>
      </c>
      <c r="H659" s="2" t="s">
        <v>30</v>
      </c>
      <c r="I659" s="2" t="s">
        <v>38</v>
      </c>
      <c r="K659" t="str">
        <f t="shared" si="28"/>
        <v xml:space="preserve">, </v>
      </c>
      <c r="L659" t="str">
        <f t="shared" si="29"/>
        <v>:param cf_debt_size Size of debt:  [$]   Type: SSC_ARRAY    Constraint: LENGTH_EQUAL=cf_length   Require: *</v>
      </c>
    </row>
    <row r="660" spans="1:12" ht="12.75" hidden="1" x14ac:dyDescent="0.2">
      <c r="A660" s="2" t="s">
        <v>35</v>
      </c>
      <c r="B660" s="2" t="s">
        <v>26</v>
      </c>
      <c r="C660" s="2" t="s">
        <v>1514</v>
      </c>
      <c r="D660" s="2" t="s">
        <v>1515</v>
      </c>
      <c r="E660" s="2" t="s">
        <v>127</v>
      </c>
      <c r="G660" s="2" t="s">
        <v>1509</v>
      </c>
      <c r="H660" s="2" t="s">
        <v>30</v>
      </c>
      <c r="I660" s="2" t="s">
        <v>38</v>
      </c>
      <c r="K660" t="str">
        <f t="shared" si="28"/>
        <v xml:space="preserve">, </v>
      </c>
      <c r="L660" t="str">
        <f t="shared" si="29"/>
        <v>:param cf_debt_balance Debt balance:  [$]   Type: SSC_ARRAY    Constraint: LENGTH_EQUAL=cf_length   Require: *</v>
      </c>
    </row>
    <row r="661" spans="1:12" ht="12.75" hidden="1" x14ac:dyDescent="0.2">
      <c r="A661" s="2" t="s">
        <v>35</v>
      </c>
      <c r="B661" s="2" t="s">
        <v>26</v>
      </c>
      <c r="C661" s="2" t="s">
        <v>1516</v>
      </c>
      <c r="D661" s="2" t="s">
        <v>1517</v>
      </c>
      <c r="E661" s="2" t="s">
        <v>127</v>
      </c>
      <c r="G661" s="2" t="s">
        <v>1509</v>
      </c>
      <c r="H661" s="2" t="s">
        <v>30</v>
      </c>
      <c r="I661" s="2" t="s">
        <v>38</v>
      </c>
      <c r="K661" t="str">
        <f t="shared" si="28"/>
        <v xml:space="preserve">, </v>
      </c>
      <c r="L661" t="str">
        <f t="shared" si="29"/>
        <v>:param cf_debt_payment_interest Debt interest payment:  [$]   Type: SSC_ARRAY    Constraint: LENGTH_EQUAL=cf_length   Require: *</v>
      </c>
    </row>
    <row r="662" spans="1:12" ht="12.75" hidden="1" x14ac:dyDescent="0.2">
      <c r="A662" s="2" t="s">
        <v>35</v>
      </c>
      <c r="B662" s="2" t="s">
        <v>26</v>
      </c>
      <c r="C662" s="2" t="s">
        <v>1518</v>
      </c>
      <c r="D662" s="2" t="s">
        <v>1519</v>
      </c>
      <c r="E662" s="2" t="s">
        <v>127</v>
      </c>
      <c r="G662" s="2" t="s">
        <v>1509</v>
      </c>
      <c r="H662" s="2" t="s">
        <v>30</v>
      </c>
      <c r="I662" s="2" t="s">
        <v>38</v>
      </c>
      <c r="K662" t="str">
        <f t="shared" si="28"/>
        <v xml:space="preserve">, </v>
      </c>
      <c r="L662" t="str">
        <f t="shared" si="29"/>
        <v>:param cf_debt_payment_principal Debt principal payment:  [$]   Type: SSC_ARRAY    Constraint: LENGTH_EQUAL=cf_length   Require: *</v>
      </c>
    </row>
    <row r="663" spans="1:12" ht="12.75" hidden="1" x14ac:dyDescent="0.2">
      <c r="A663" s="2" t="s">
        <v>35</v>
      </c>
      <c r="B663" s="2" t="s">
        <v>26</v>
      </c>
      <c r="C663" s="2" t="s">
        <v>1520</v>
      </c>
      <c r="D663" s="2" t="s">
        <v>1521</v>
      </c>
      <c r="E663" s="2" t="s">
        <v>127</v>
      </c>
      <c r="G663" s="2" t="s">
        <v>1509</v>
      </c>
      <c r="H663" s="2" t="s">
        <v>30</v>
      </c>
      <c r="I663" s="2" t="s">
        <v>38</v>
      </c>
      <c r="K663" t="str">
        <f t="shared" si="28"/>
        <v xml:space="preserve">, </v>
      </c>
      <c r="L663" t="str">
        <f t="shared" si="29"/>
        <v>:param cf_debt_payment_total Debt total payment:  [$]   Type: SSC_ARRAY    Constraint: LENGTH_EQUAL=cf_length   Require: *</v>
      </c>
    </row>
    <row r="664" spans="1:12" ht="12.75" hidden="1" x14ac:dyDescent="0.2">
      <c r="A664" s="2" t="s">
        <v>35</v>
      </c>
      <c r="B664" s="2" t="s">
        <v>26</v>
      </c>
      <c r="C664" s="2" t="s">
        <v>1522</v>
      </c>
      <c r="D664" s="2" t="s">
        <v>1523</v>
      </c>
      <c r="E664" s="2" t="s">
        <v>127</v>
      </c>
      <c r="G664" s="2" t="s">
        <v>1524</v>
      </c>
      <c r="H664" s="2" t="s">
        <v>30</v>
      </c>
      <c r="I664" s="2" t="s">
        <v>38</v>
      </c>
      <c r="K664" t="str">
        <f t="shared" si="28"/>
        <v xml:space="preserve">, </v>
      </c>
      <c r="L664" t="str">
        <f t="shared" si="29"/>
        <v>:param cf_project_operating_activities Project cash flow from operating activities:  [$]   Type: SSC_ARRAY    Constraint: LENGTH_EQUAL=cf_length   Require: *</v>
      </c>
    </row>
    <row r="665" spans="1:12" ht="12.75" hidden="1" x14ac:dyDescent="0.2">
      <c r="A665" s="2" t="s">
        <v>35</v>
      </c>
      <c r="B665" s="2" t="s">
        <v>16</v>
      </c>
      <c r="C665" s="2" t="s">
        <v>1525</v>
      </c>
      <c r="D665" s="2" t="s">
        <v>1526</v>
      </c>
      <c r="E665" s="2" t="s">
        <v>127</v>
      </c>
      <c r="G665" s="2" t="s">
        <v>1524</v>
      </c>
      <c r="H665" s="2" t="s">
        <v>30</v>
      </c>
      <c r="K665" t="str">
        <f t="shared" si="28"/>
        <v>, purchase_of_property</v>
      </c>
      <c r="L665" t="str">
        <f t="shared" si="29"/>
        <v>:param purchase_of_property Purchase of property:  [$]   Type: SSC_NUMBER   Require: *</v>
      </c>
    </row>
    <row r="666" spans="1:12" ht="12.75" hidden="1" x14ac:dyDescent="0.2">
      <c r="A666" s="2" t="s">
        <v>35</v>
      </c>
      <c r="B666" s="2" t="s">
        <v>26</v>
      </c>
      <c r="C666" s="2" t="s">
        <v>1527</v>
      </c>
      <c r="D666" s="2" t="s">
        <v>1528</v>
      </c>
      <c r="E666" s="2" t="s">
        <v>127</v>
      </c>
      <c r="G666" s="2" t="s">
        <v>1524</v>
      </c>
      <c r="H666" s="2" t="s">
        <v>30</v>
      </c>
      <c r="I666" s="2" t="s">
        <v>38</v>
      </c>
      <c r="K666" t="str">
        <f t="shared" si="28"/>
        <v xml:space="preserve">, </v>
      </c>
      <c r="L666" t="str">
        <f t="shared" si="29"/>
        <v>:param cf_project_dsra Reserve (increase)/decrease debt service:  [$]   Type: SSC_ARRAY    Constraint: LENGTH_EQUAL=cf_length   Require: *</v>
      </c>
    </row>
    <row r="667" spans="1:12" ht="12.75" hidden="1" x14ac:dyDescent="0.2">
      <c r="A667" s="2" t="s">
        <v>35</v>
      </c>
      <c r="B667" s="2" t="s">
        <v>26</v>
      </c>
      <c r="C667" s="2" t="s">
        <v>1529</v>
      </c>
      <c r="D667" s="2" t="s">
        <v>1530</v>
      </c>
      <c r="E667" s="2" t="s">
        <v>127</v>
      </c>
      <c r="G667" s="2" t="s">
        <v>1524</v>
      </c>
      <c r="H667" s="2" t="s">
        <v>30</v>
      </c>
      <c r="I667" s="2" t="s">
        <v>38</v>
      </c>
      <c r="K667" t="str">
        <f t="shared" si="28"/>
        <v xml:space="preserve">, </v>
      </c>
      <c r="L667" t="str">
        <f t="shared" si="29"/>
        <v>:param cf_project_wcra Reserve (increase)/decrease working capital:  [$]   Type: SSC_ARRAY    Constraint: LENGTH_EQUAL=cf_length   Require: *</v>
      </c>
    </row>
    <row r="668" spans="1:12" ht="12.75" hidden="1" x14ac:dyDescent="0.2">
      <c r="A668" s="2" t="s">
        <v>35</v>
      </c>
      <c r="B668" s="2" t="s">
        <v>26</v>
      </c>
      <c r="C668" s="2" t="s">
        <v>1531</v>
      </c>
      <c r="D668" s="2" t="s">
        <v>1532</v>
      </c>
      <c r="E668" s="2" t="s">
        <v>127</v>
      </c>
      <c r="G668" s="2" t="s">
        <v>1524</v>
      </c>
      <c r="H668" s="2" t="s">
        <v>30</v>
      </c>
      <c r="I668" s="2" t="s">
        <v>38</v>
      </c>
      <c r="K668" t="str">
        <f t="shared" si="28"/>
        <v xml:space="preserve">, </v>
      </c>
      <c r="L668" t="str">
        <f t="shared" si="29"/>
        <v>:param cf_project_receivablesra Reserve (increase)/decrease receivables:  [$]   Type: SSC_ARRAY    Constraint: LENGTH_EQUAL=cf_length   Require: *</v>
      </c>
    </row>
    <row r="669" spans="1:12" ht="12.75" hidden="1" x14ac:dyDescent="0.2">
      <c r="A669" s="2" t="s">
        <v>35</v>
      </c>
      <c r="B669" s="2" t="s">
        <v>26</v>
      </c>
      <c r="C669" s="2" t="s">
        <v>1533</v>
      </c>
      <c r="D669" s="2" t="s">
        <v>1534</v>
      </c>
      <c r="E669" s="2" t="s">
        <v>127</v>
      </c>
      <c r="G669" s="2" t="s">
        <v>1524</v>
      </c>
      <c r="H669" s="2" t="s">
        <v>30</v>
      </c>
      <c r="I669" s="2" t="s">
        <v>38</v>
      </c>
      <c r="K669" t="str">
        <f t="shared" si="28"/>
        <v xml:space="preserve">, </v>
      </c>
      <c r="L669" t="str">
        <f t="shared" si="29"/>
        <v>:param cf_project_me1ra Reserve (increase)/decrease major equipment 1:  [$]   Type: SSC_ARRAY    Constraint: LENGTH_EQUAL=cf_length   Require: *</v>
      </c>
    </row>
    <row r="670" spans="1:12" ht="12.75" hidden="1" x14ac:dyDescent="0.2">
      <c r="A670" s="2" t="s">
        <v>35</v>
      </c>
      <c r="B670" s="2" t="s">
        <v>26</v>
      </c>
      <c r="C670" s="2" t="s">
        <v>1535</v>
      </c>
      <c r="D670" s="2" t="s">
        <v>1536</v>
      </c>
      <c r="E670" s="2" t="s">
        <v>127</v>
      </c>
      <c r="G670" s="2" t="s">
        <v>1524</v>
      </c>
      <c r="H670" s="2" t="s">
        <v>30</v>
      </c>
      <c r="I670" s="2" t="s">
        <v>38</v>
      </c>
      <c r="K670" t="str">
        <f t="shared" si="28"/>
        <v xml:space="preserve">, </v>
      </c>
      <c r="L670" t="str">
        <f t="shared" si="29"/>
        <v>:param cf_project_me2ra Reserve (increase)/decrease major equipment 2:  [$]   Type: SSC_ARRAY    Constraint: LENGTH_EQUAL=cf_length   Require: *</v>
      </c>
    </row>
    <row r="671" spans="1:12" ht="12.75" hidden="1" x14ac:dyDescent="0.2">
      <c r="A671" s="2" t="s">
        <v>35</v>
      </c>
      <c r="B671" s="2" t="s">
        <v>26</v>
      </c>
      <c r="C671" s="2" t="s">
        <v>1537</v>
      </c>
      <c r="D671" s="2" t="s">
        <v>1538</v>
      </c>
      <c r="E671" s="2" t="s">
        <v>127</v>
      </c>
      <c r="G671" s="2" t="s">
        <v>1524</v>
      </c>
      <c r="H671" s="2" t="s">
        <v>30</v>
      </c>
      <c r="I671" s="2" t="s">
        <v>38</v>
      </c>
      <c r="K671" t="str">
        <f t="shared" si="28"/>
        <v xml:space="preserve">, </v>
      </c>
      <c r="L671" t="str">
        <f t="shared" si="29"/>
        <v>:param cf_project_me3ra Reserve (increase)/decrease major equipment 3:  [$]   Type: SSC_ARRAY    Constraint: LENGTH_EQUAL=cf_length   Require: *</v>
      </c>
    </row>
    <row r="672" spans="1:12" ht="12.75" hidden="1" x14ac:dyDescent="0.2">
      <c r="A672" s="2" t="s">
        <v>35</v>
      </c>
      <c r="B672" s="2" t="s">
        <v>26</v>
      </c>
      <c r="C672" s="2" t="s">
        <v>1539</v>
      </c>
      <c r="D672" s="2" t="s">
        <v>1540</v>
      </c>
      <c r="E672" s="2" t="s">
        <v>127</v>
      </c>
      <c r="G672" s="2" t="s">
        <v>1524</v>
      </c>
      <c r="H672" s="2" t="s">
        <v>30</v>
      </c>
      <c r="I672" s="2" t="s">
        <v>38</v>
      </c>
      <c r="K672" t="str">
        <f t="shared" si="28"/>
        <v xml:space="preserve">, </v>
      </c>
      <c r="L672" t="str">
        <f t="shared" si="29"/>
        <v>:param cf_project_ra Reserve (increase)/decrease total reserve account:  [$]   Type: SSC_ARRAY    Constraint: LENGTH_EQUAL=cf_length   Require: *</v>
      </c>
    </row>
    <row r="673" spans="1:12" ht="12.75" hidden="1" x14ac:dyDescent="0.2">
      <c r="A673" s="2" t="s">
        <v>35</v>
      </c>
      <c r="B673" s="2" t="s">
        <v>26</v>
      </c>
      <c r="C673" s="2" t="s">
        <v>1541</v>
      </c>
      <c r="D673" s="2" t="s">
        <v>1542</v>
      </c>
      <c r="E673" s="2" t="s">
        <v>127</v>
      </c>
      <c r="G673" s="2" t="s">
        <v>1524</v>
      </c>
      <c r="H673" s="2" t="s">
        <v>30</v>
      </c>
      <c r="I673" s="2" t="s">
        <v>38</v>
      </c>
      <c r="K673" t="str">
        <f t="shared" si="28"/>
        <v xml:space="preserve">, </v>
      </c>
      <c r="L673" t="str">
        <f t="shared" si="29"/>
        <v>:param cf_project_me1cs Reserve capital spending major equipment 1:  [$]   Type: SSC_ARRAY    Constraint: LENGTH_EQUAL=cf_length   Require: *</v>
      </c>
    </row>
    <row r="674" spans="1:12" ht="12.75" hidden="1" x14ac:dyDescent="0.2">
      <c r="A674" s="2" t="s">
        <v>35</v>
      </c>
      <c r="B674" s="2" t="s">
        <v>26</v>
      </c>
      <c r="C674" s="2" t="s">
        <v>1543</v>
      </c>
      <c r="D674" s="2" t="s">
        <v>1544</v>
      </c>
      <c r="E674" s="2" t="s">
        <v>127</v>
      </c>
      <c r="G674" s="2" t="s">
        <v>1524</v>
      </c>
      <c r="H674" s="2" t="s">
        <v>30</v>
      </c>
      <c r="I674" s="2" t="s">
        <v>38</v>
      </c>
      <c r="K674" t="str">
        <f t="shared" si="28"/>
        <v xml:space="preserve">, </v>
      </c>
      <c r="L674" t="str">
        <f t="shared" si="29"/>
        <v>:param cf_project_me2cs Reserve capital spending major equipment 2:  [$]   Type: SSC_ARRAY    Constraint: LENGTH_EQUAL=cf_length   Require: *</v>
      </c>
    </row>
    <row r="675" spans="1:12" ht="12.75" hidden="1" x14ac:dyDescent="0.2">
      <c r="A675" s="2" t="s">
        <v>35</v>
      </c>
      <c r="B675" s="2" t="s">
        <v>26</v>
      </c>
      <c r="C675" s="2" t="s">
        <v>1545</v>
      </c>
      <c r="D675" s="2" t="s">
        <v>1546</v>
      </c>
      <c r="E675" s="2" t="s">
        <v>127</v>
      </c>
      <c r="G675" s="2" t="s">
        <v>1524</v>
      </c>
      <c r="H675" s="2" t="s">
        <v>30</v>
      </c>
      <c r="I675" s="2" t="s">
        <v>38</v>
      </c>
      <c r="K675" t="str">
        <f t="shared" si="28"/>
        <v xml:space="preserve">, </v>
      </c>
      <c r="L675" t="str">
        <f t="shared" si="29"/>
        <v>:param cf_project_me3cs Reserve capital spending major equipment 3:  [$]   Type: SSC_ARRAY    Constraint: LENGTH_EQUAL=cf_length   Require: *</v>
      </c>
    </row>
    <row r="676" spans="1:12" ht="12.75" hidden="1" x14ac:dyDescent="0.2">
      <c r="A676" s="2" t="s">
        <v>35</v>
      </c>
      <c r="B676" s="2" t="s">
        <v>26</v>
      </c>
      <c r="C676" s="2" t="s">
        <v>1547</v>
      </c>
      <c r="D676" s="2" t="s">
        <v>1548</v>
      </c>
      <c r="E676" s="2" t="s">
        <v>127</v>
      </c>
      <c r="G676" s="2" t="s">
        <v>1524</v>
      </c>
      <c r="H676" s="2" t="s">
        <v>30</v>
      </c>
      <c r="I676" s="2" t="s">
        <v>38</v>
      </c>
      <c r="K676" t="str">
        <f t="shared" si="28"/>
        <v xml:space="preserve">, </v>
      </c>
      <c r="L676" t="str">
        <f t="shared" si="29"/>
        <v>:param cf_project_mecs Reserve capital spending major equipment total:  [$]   Type: SSC_ARRAY    Constraint: LENGTH_EQUAL=cf_length   Require: *</v>
      </c>
    </row>
    <row r="677" spans="1:12" ht="12.75" hidden="1" x14ac:dyDescent="0.2">
      <c r="A677" s="2" t="s">
        <v>35</v>
      </c>
      <c r="B677" s="2" t="s">
        <v>26</v>
      </c>
      <c r="C677" s="2" t="s">
        <v>1549</v>
      </c>
      <c r="D677" s="2" t="s">
        <v>1550</v>
      </c>
      <c r="E677" s="2" t="s">
        <v>127</v>
      </c>
      <c r="G677" s="2" t="s">
        <v>1524</v>
      </c>
      <c r="H677" s="2" t="s">
        <v>30</v>
      </c>
      <c r="I677" s="2" t="s">
        <v>38</v>
      </c>
      <c r="K677" t="str">
        <f t="shared" si="28"/>
        <v xml:space="preserve">, </v>
      </c>
      <c r="L677" t="str">
        <f t="shared" si="29"/>
        <v>:param cf_project_investing_activities Project cash flow from investing activities:  [$]   Type: SSC_ARRAY    Constraint: LENGTH_EQUAL=cf_length   Require: *</v>
      </c>
    </row>
    <row r="678" spans="1:12" ht="12.75" hidden="1" x14ac:dyDescent="0.2">
      <c r="A678" s="2" t="s">
        <v>35</v>
      </c>
      <c r="B678" s="2" t="s">
        <v>16</v>
      </c>
      <c r="C678" s="2" t="s">
        <v>1551</v>
      </c>
      <c r="D678" s="2" t="s">
        <v>1552</v>
      </c>
      <c r="E678" s="2" t="s">
        <v>127</v>
      </c>
      <c r="G678" s="2" t="s">
        <v>1524</v>
      </c>
      <c r="H678" s="2" t="s">
        <v>30</v>
      </c>
      <c r="K678" t="str">
        <f t="shared" si="28"/>
        <v>, issuance_of_equity</v>
      </c>
      <c r="L678" t="str">
        <f t="shared" si="29"/>
        <v>:param issuance_of_equity Issuance of equity:  [$]   Type: SSC_NUMBER   Require: *</v>
      </c>
    </row>
    <row r="679" spans="1:12" ht="12.75" hidden="1" x14ac:dyDescent="0.2">
      <c r="A679" s="2" t="s">
        <v>35</v>
      </c>
      <c r="B679" s="2" t="s">
        <v>26</v>
      </c>
      <c r="C679" s="2" t="s">
        <v>1553</v>
      </c>
      <c r="D679" s="2" t="s">
        <v>1554</v>
      </c>
      <c r="E679" s="2" t="s">
        <v>127</v>
      </c>
      <c r="G679" s="2" t="s">
        <v>1524</v>
      </c>
      <c r="H679" s="2" t="s">
        <v>30</v>
      </c>
      <c r="I679" s="2" t="s">
        <v>38</v>
      </c>
      <c r="K679" t="str">
        <f t="shared" si="28"/>
        <v xml:space="preserve">, </v>
      </c>
      <c r="L679" t="str">
        <f t="shared" si="29"/>
        <v>:param cf_project_financing_activities Project cash flow from financing activities:  [$]   Type: SSC_ARRAY    Constraint: LENGTH_EQUAL=cf_length   Require: *</v>
      </c>
    </row>
    <row r="680" spans="1:12" ht="12.75" hidden="1" x14ac:dyDescent="0.2">
      <c r="A680" s="2" t="s">
        <v>35</v>
      </c>
      <c r="B680" s="2" t="s">
        <v>26</v>
      </c>
      <c r="C680" s="2" t="s">
        <v>1555</v>
      </c>
      <c r="D680" s="2" t="s">
        <v>1556</v>
      </c>
      <c r="E680" s="2" t="s">
        <v>127</v>
      </c>
      <c r="G680" s="2" t="s">
        <v>1524</v>
      </c>
      <c r="H680" s="2" t="s">
        <v>30</v>
      </c>
      <c r="I680" s="2" t="s">
        <v>38</v>
      </c>
      <c r="K680" t="str">
        <f t="shared" si="28"/>
        <v xml:space="preserve">, </v>
      </c>
      <c r="L680" t="str">
        <f t="shared" si="29"/>
        <v>:param cf_pretax_cashflow Pre-tax project cash flow:  [$]   Type: SSC_ARRAY    Constraint: LENGTH_EQUAL=cf_length   Require: *</v>
      </c>
    </row>
    <row r="681" spans="1:12" ht="12.75" hidden="1" x14ac:dyDescent="0.2">
      <c r="A681" s="2" t="s">
        <v>35</v>
      </c>
      <c r="B681" s="2" t="s">
        <v>26</v>
      </c>
      <c r="C681" s="2" t="s">
        <v>1557</v>
      </c>
      <c r="D681" s="2" t="s">
        <v>1558</v>
      </c>
      <c r="E681" s="2" t="s">
        <v>127</v>
      </c>
      <c r="G681" s="2" t="s">
        <v>1559</v>
      </c>
      <c r="H681" s="2" t="s">
        <v>30</v>
      </c>
      <c r="I681" s="2" t="s">
        <v>38</v>
      </c>
      <c r="K681" t="str">
        <f t="shared" si="28"/>
        <v xml:space="preserve">, </v>
      </c>
      <c r="L681" t="str">
        <f t="shared" si="29"/>
        <v>:param cf_project_return_pretax Project pre-tax returns:  [$]   Type: SSC_ARRAY    Constraint: LENGTH_EQUAL=cf_length   Require: *</v>
      </c>
    </row>
    <row r="682" spans="1:12" ht="12.75" hidden="1" x14ac:dyDescent="0.2">
      <c r="A682" s="2" t="s">
        <v>35</v>
      </c>
      <c r="B682" s="2" t="s">
        <v>26</v>
      </c>
      <c r="C682" s="2" t="s">
        <v>1560</v>
      </c>
      <c r="D682" s="2" t="s">
        <v>1561</v>
      </c>
      <c r="E682" s="2" t="s">
        <v>29</v>
      </c>
      <c r="G682" s="2" t="s">
        <v>1559</v>
      </c>
      <c r="H682" s="2" t="s">
        <v>30</v>
      </c>
      <c r="I682" s="2" t="s">
        <v>38</v>
      </c>
      <c r="K682" t="str">
        <f t="shared" si="28"/>
        <v xml:space="preserve">, </v>
      </c>
      <c r="L682" t="str">
        <f t="shared" si="29"/>
        <v>:param cf_project_return_pretax_irr Project pre-tax cumulative IRR:  [%]   Type: SSC_ARRAY    Constraint: LENGTH_EQUAL=cf_length   Require: *</v>
      </c>
    </row>
    <row r="683" spans="1:12" ht="12.75" hidden="1" x14ac:dyDescent="0.2">
      <c r="A683" s="2" t="s">
        <v>35</v>
      </c>
      <c r="B683" s="2" t="s">
        <v>26</v>
      </c>
      <c r="C683" s="2" t="s">
        <v>1562</v>
      </c>
      <c r="D683" s="2" t="s">
        <v>1563</v>
      </c>
      <c r="E683" s="2" t="s">
        <v>127</v>
      </c>
      <c r="G683" s="2" t="s">
        <v>1559</v>
      </c>
      <c r="H683" s="2" t="s">
        <v>30</v>
      </c>
      <c r="I683" s="2" t="s">
        <v>38</v>
      </c>
      <c r="K683" t="str">
        <f t="shared" si="28"/>
        <v xml:space="preserve">, </v>
      </c>
      <c r="L683" t="str">
        <f t="shared" si="29"/>
        <v>:param cf_project_return_pretax_npv Project pre-tax cumulative NPV:  [$]   Type: SSC_ARRAY    Constraint: LENGTH_EQUAL=cf_length   Require: *</v>
      </c>
    </row>
    <row r="684" spans="1:12" ht="12.75" hidden="1" x14ac:dyDescent="0.2">
      <c r="A684" s="2" t="s">
        <v>35</v>
      </c>
      <c r="B684" s="2" t="s">
        <v>26</v>
      </c>
      <c r="C684" s="2" t="s">
        <v>1564</v>
      </c>
      <c r="D684" s="2" t="s">
        <v>1565</v>
      </c>
      <c r="E684" s="2" t="s">
        <v>127</v>
      </c>
      <c r="G684" s="2" t="s">
        <v>1566</v>
      </c>
      <c r="H684" s="2" t="s">
        <v>30</v>
      </c>
      <c r="I684" s="2" t="s">
        <v>38</v>
      </c>
      <c r="K684" t="str">
        <f t="shared" si="28"/>
        <v xml:space="preserve">, </v>
      </c>
      <c r="L684" t="str">
        <f t="shared" si="29"/>
        <v>:param cf_project_return_aftertax_cash Project after-tax operating cash:  [$]   Type: SSC_ARRAY    Constraint: LENGTH_EQUAL=cf_length   Require: *</v>
      </c>
    </row>
    <row r="685" spans="1:12" ht="12.75" hidden="1" x14ac:dyDescent="0.2">
      <c r="A685" s="2" t="s">
        <v>35</v>
      </c>
      <c r="B685" s="2" t="s">
        <v>26</v>
      </c>
      <c r="C685" s="2" t="s">
        <v>1567</v>
      </c>
      <c r="D685" s="2" t="s">
        <v>1568</v>
      </c>
      <c r="E685" s="2" t="s">
        <v>127</v>
      </c>
      <c r="G685" s="2" t="s">
        <v>1566</v>
      </c>
      <c r="H685" s="2" t="s">
        <v>30</v>
      </c>
      <c r="I685" s="2" t="s">
        <v>38</v>
      </c>
      <c r="K685" t="str">
        <f t="shared" si="28"/>
        <v xml:space="preserve">, </v>
      </c>
      <c r="L685" t="str">
        <f t="shared" si="29"/>
        <v>:param cf_project_return_aftertax Project after-tax returns:  [$]   Type: SSC_ARRAY    Constraint: LENGTH_EQUAL=cf_length   Require: *</v>
      </c>
    </row>
    <row r="686" spans="1:12" ht="12.75" hidden="1" x14ac:dyDescent="0.2">
      <c r="A686" s="2" t="s">
        <v>35</v>
      </c>
      <c r="B686" s="2" t="s">
        <v>26</v>
      </c>
      <c r="C686" s="2" t="s">
        <v>1569</v>
      </c>
      <c r="D686" s="2" t="s">
        <v>1570</v>
      </c>
      <c r="E686" s="2" t="s">
        <v>29</v>
      </c>
      <c r="G686" s="2" t="s">
        <v>1566</v>
      </c>
      <c r="H686" s="2" t="s">
        <v>30</v>
      </c>
      <c r="I686" s="2" t="s">
        <v>38</v>
      </c>
      <c r="K686" t="str">
        <f t="shared" si="28"/>
        <v xml:space="preserve">, </v>
      </c>
      <c r="L686" t="str">
        <f t="shared" si="29"/>
        <v>:param cf_project_return_aftertax_irr Project after-tax cumulative IRR:  [%]   Type: SSC_ARRAY    Constraint: LENGTH_EQUAL=cf_length   Require: *</v>
      </c>
    </row>
    <row r="687" spans="1:12" ht="12.75" hidden="1" x14ac:dyDescent="0.2">
      <c r="A687" s="2" t="s">
        <v>35</v>
      </c>
      <c r="B687" s="2" t="s">
        <v>26</v>
      </c>
      <c r="C687" s="2" t="s">
        <v>1571</v>
      </c>
      <c r="D687" s="2" t="s">
        <v>1572</v>
      </c>
      <c r="E687" s="2" t="s">
        <v>127</v>
      </c>
      <c r="G687" s="2" t="s">
        <v>1566</v>
      </c>
      <c r="H687" s="2" t="s">
        <v>30</v>
      </c>
      <c r="I687" s="2" t="s">
        <v>38</v>
      </c>
      <c r="K687" t="str">
        <f t="shared" si="28"/>
        <v xml:space="preserve">, </v>
      </c>
      <c r="L687" t="str">
        <f t="shared" si="29"/>
        <v>:param cf_project_return_aftertax_npv Project after-tax cumulative NPV:  [$]   Type: SSC_ARRAY    Constraint: LENGTH_EQUAL=cf_length   Require: *</v>
      </c>
    </row>
    <row r="688" spans="1:12" ht="12.75" hidden="1" x14ac:dyDescent="0.2">
      <c r="A688" s="2" t="s">
        <v>35</v>
      </c>
      <c r="B688" s="2" t="s">
        <v>16</v>
      </c>
      <c r="C688" s="2" t="s">
        <v>1573</v>
      </c>
      <c r="D688" s="2" t="s">
        <v>1574</v>
      </c>
      <c r="E688" s="2" t="s">
        <v>127</v>
      </c>
      <c r="G688" s="2" t="s">
        <v>1575</v>
      </c>
      <c r="H688" s="2" t="s">
        <v>30</v>
      </c>
      <c r="K688" t="str">
        <f t="shared" si="28"/>
        <v>, cbi_total_fed</v>
      </c>
      <c r="L688" t="str">
        <f t="shared" si="29"/>
        <v>:param cbi_total_fed Federal CBI income:  [$]   Type: SSC_NUMBER   Require: *</v>
      </c>
    </row>
    <row r="689" spans="1:12" ht="12.75" hidden="1" x14ac:dyDescent="0.2">
      <c r="A689" s="2" t="s">
        <v>35</v>
      </c>
      <c r="B689" s="2" t="s">
        <v>16</v>
      </c>
      <c r="C689" s="2" t="s">
        <v>1576</v>
      </c>
      <c r="D689" s="2" t="s">
        <v>1577</v>
      </c>
      <c r="E689" s="2" t="s">
        <v>127</v>
      </c>
      <c r="G689" s="2" t="s">
        <v>1575</v>
      </c>
      <c r="H689" s="2" t="s">
        <v>30</v>
      </c>
      <c r="K689" t="str">
        <f t="shared" si="28"/>
        <v>, cbi_total_sta</v>
      </c>
      <c r="L689" t="str">
        <f t="shared" si="29"/>
        <v>:param cbi_total_sta State CBI income:  [$]   Type: SSC_NUMBER   Require: *</v>
      </c>
    </row>
    <row r="690" spans="1:12" ht="12.75" hidden="1" x14ac:dyDescent="0.2">
      <c r="A690" s="2" t="s">
        <v>35</v>
      </c>
      <c r="B690" s="2" t="s">
        <v>16</v>
      </c>
      <c r="C690" s="2" t="s">
        <v>1578</v>
      </c>
      <c r="D690" s="2" t="s">
        <v>1579</v>
      </c>
      <c r="E690" s="2" t="s">
        <v>127</v>
      </c>
      <c r="G690" s="2" t="s">
        <v>1575</v>
      </c>
      <c r="H690" s="2" t="s">
        <v>30</v>
      </c>
      <c r="K690" t="str">
        <f t="shared" si="28"/>
        <v>, cbi_total_oth</v>
      </c>
      <c r="L690" t="str">
        <f t="shared" si="29"/>
        <v>:param cbi_total_oth Other CBI income:  [$]   Type: SSC_NUMBER   Require: *</v>
      </c>
    </row>
    <row r="691" spans="1:12" ht="12.75" hidden="1" x14ac:dyDescent="0.2">
      <c r="A691" s="2" t="s">
        <v>35</v>
      </c>
      <c r="B691" s="2" t="s">
        <v>16</v>
      </c>
      <c r="C691" s="2" t="s">
        <v>1580</v>
      </c>
      <c r="D691" s="2" t="s">
        <v>1581</v>
      </c>
      <c r="E691" s="2" t="s">
        <v>127</v>
      </c>
      <c r="G691" s="2" t="s">
        <v>1575</v>
      </c>
      <c r="H691" s="2" t="s">
        <v>30</v>
      </c>
      <c r="K691" t="str">
        <f t="shared" si="28"/>
        <v>, cbi_total_uti</v>
      </c>
      <c r="L691" t="str">
        <f t="shared" si="29"/>
        <v>:param cbi_total_uti Utility CBI income:  [$]   Type: SSC_NUMBER   Require: *</v>
      </c>
    </row>
    <row r="692" spans="1:12" ht="12.75" hidden="1" x14ac:dyDescent="0.2">
      <c r="A692" s="2" t="s">
        <v>35</v>
      </c>
      <c r="B692" s="2" t="s">
        <v>16</v>
      </c>
      <c r="C692" s="2" t="s">
        <v>1582</v>
      </c>
      <c r="D692" s="2" t="s">
        <v>1583</v>
      </c>
      <c r="E692" s="2" t="s">
        <v>127</v>
      </c>
      <c r="G692" s="2" t="s">
        <v>1575</v>
      </c>
      <c r="H692" s="2" t="s">
        <v>30</v>
      </c>
      <c r="K692" t="str">
        <f t="shared" si="28"/>
        <v>, cbi_total</v>
      </c>
      <c r="L692" t="str">
        <f t="shared" si="29"/>
        <v>:param cbi_total Total CBI income:  [$]   Type: SSC_NUMBER   Require: *</v>
      </c>
    </row>
    <row r="693" spans="1:12" ht="12.75" hidden="1" x14ac:dyDescent="0.2">
      <c r="A693" s="2" t="s">
        <v>35</v>
      </c>
      <c r="B693" s="2" t="s">
        <v>16</v>
      </c>
      <c r="C693" s="2" t="s">
        <v>1584</v>
      </c>
      <c r="D693" s="2" t="s">
        <v>1585</v>
      </c>
      <c r="E693" s="2" t="s">
        <v>127</v>
      </c>
      <c r="G693" s="2" t="s">
        <v>1575</v>
      </c>
      <c r="H693" s="2" t="s">
        <v>30</v>
      </c>
      <c r="K693" t="str">
        <f t="shared" si="28"/>
        <v>, cbi_statax_total</v>
      </c>
      <c r="L693" t="str">
        <f t="shared" si="29"/>
        <v>:param cbi_statax_total State taxable CBI income:  [$]   Type: SSC_NUMBER   Require: *</v>
      </c>
    </row>
    <row r="694" spans="1:12" ht="12.75" hidden="1" x14ac:dyDescent="0.2">
      <c r="A694" s="2" t="s">
        <v>35</v>
      </c>
      <c r="B694" s="2" t="s">
        <v>16</v>
      </c>
      <c r="C694" s="2" t="s">
        <v>1586</v>
      </c>
      <c r="D694" s="2" t="s">
        <v>1587</v>
      </c>
      <c r="E694" s="2" t="s">
        <v>127</v>
      </c>
      <c r="G694" s="2" t="s">
        <v>1575</v>
      </c>
      <c r="H694" s="2" t="s">
        <v>30</v>
      </c>
      <c r="K694" t="str">
        <f t="shared" si="28"/>
        <v>, cbi_fedtax_total</v>
      </c>
      <c r="L694" t="str">
        <f t="shared" si="29"/>
        <v>:param cbi_fedtax_total Federal taxable CBI income:  [$]   Type: SSC_NUMBER   Require: *</v>
      </c>
    </row>
    <row r="695" spans="1:12" ht="12.75" hidden="1" x14ac:dyDescent="0.2">
      <c r="A695" s="2" t="s">
        <v>35</v>
      </c>
      <c r="B695" s="2" t="s">
        <v>16</v>
      </c>
      <c r="C695" s="2" t="s">
        <v>1588</v>
      </c>
      <c r="D695" s="2" t="s">
        <v>1589</v>
      </c>
      <c r="E695" s="2" t="s">
        <v>127</v>
      </c>
      <c r="G695" s="2" t="s">
        <v>1575</v>
      </c>
      <c r="H695" s="2" t="s">
        <v>30</v>
      </c>
      <c r="K695" t="str">
        <f t="shared" si="28"/>
        <v>, ibi_total_fed</v>
      </c>
      <c r="L695" t="str">
        <f t="shared" si="29"/>
        <v>:param ibi_total_fed Federal IBI income:  [$]   Type: SSC_NUMBER   Require: *</v>
      </c>
    </row>
    <row r="696" spans="1:12" ht="12.75" hidden="1" x14ac:dyDescent="0.2">
      <c r="A696" s="2" t="s">
        <v>35</v>
      </c>
      <c r="B696" s="2" t="s">
        <v>16</v>
      </c>
      <c r="C696" s="2" t="s">
        <v>1590</v>
      </c>
      <c r="D696" s="2" t="s">
        <v>1591</v>
      </c>
      <c r="E696" s="2" t="s">
        <v>127</v>
      </c>
      <c r="G696" s="2" t="s">
        <v>1575</v>
      </c>
      <c r="H696" s="2" t="s">
        <v>30</v>
      </c>
      <c r="K696" t="str">
        <f t="shared" si="28"/>
        <v>, ibi_total_sta</v>
      </c>
      <c r="L696" t="str">
        <f t="shared" si="29"/>
        <v>:param ibi_total_sta State IBI income:  [$]   Type: SSC_NUMBER   Require: *</v>
      </c>
    </row>
    <row r="697" spans="1:12" ht="12.75" hidden="1" x14ac:dyDescent="0.2">
      <c r="A697" s="2" t="s">
        <v>35</v>
      </c>
      <c r="B697" s="2" t="s">
        <v>16</v>
      </c>
      <c r="C697" s="2" t="s">
        <v>1592</v>
      </c>
      <c r="D697" s="2" t="s">
        <v>1593</v>
      </c>
      <c r="E697" s="2" t="s">
        <v>127</v>
      </c>
      <c r="G697" s="2" t="s">
        <v>1575</v>
      </c>
      <c r="H697" s="2" t="s">
        <v>30</v>
      </c>
      <c r="K697" t="str">
        <f t="shared" si="28"/>
        <v>, ibi_total_oth</v>
      </c>
      <c r="L697" t="str">
        <f t="shared" si="29"/>
        <v>:param ibi_total_oth Other IBI income:  [$]   Type: SSC_NUMBER   Require: *</v>
      </c>
    </row>
    <row r="698" spans="1:12" ht="12.75" hidden="1" x14ac:dyDescent="0.2">
      <c r="A698" s="2" t="s">
        <v>35</v>
      </c>
      <c r="B698" s="2" t="s">
        <v>16</v>
      </c>
      <c r="C698" s="2" t="s">
        <v>1594</v>
      </c>
      <c r="D698" s="2" t="s">
        <v>1595</v>
      </c>
      <c r="E698" s="2" t="s">
        <v>127</v>
      </c>
      <c r="G698" s="2" t="s">
        <v>1575</v>
      </c>
      <c r="H698" s="2" t="s">
        <v>30</v>
      </c>
      <c r="K698" t="str">
        <f t="shared" si="28"/>
        <v>, ibi_total_uti</v>
      </c>
      <c r="L698" t="str">
        <f t="shared" si="29"/>
        <v>:param ibi_total_uti Utility IBI income:  [$]   Type: SSC_NUMBER   Require: *</v>
      </c>
    </row>
    <row r="699" spans="1:12" ht="12.75" hidden="1" x14ac:dyDescent="0.2">
      <c r="A699" s="2" t="s">
        <v>35</v>
      </c>
      <c r="B699" s="2" t="s">
        <v>16</v>
      </c>
      <c r="C699" s="2" t="s">
        <v>1596</v>
      </c>
      <c r="D699" s="2" t="s">
        <v>1597</v>
      </c>
      <c r="E699" s="2" t="s">
        <v>127</v>
      </c>
      <c r="G699" s="2" t="s">
        <v>1575</v>
      </c>
      <c r="H699" s="2" t="s">
        <v>30</v>
      </c>
      <c r="K699" t="str">
        <f t="shared" si="28"/>
        <v>, ibi_total</v>
      </c>
      <c r="L699" t="str">
        <f t="shared" si="29"/>
        <v>:param ibi_total Total IBI income:  [$]   Type: SSC_NUMBER   Require: *</v>
      </c>
    </row>
    <row r="700" spans="1:12" ht="12.75" hidden="1" x14ac:dyDescent="0.2">
      <c r="A700" s="2" t="s">
        <v>35</v>
      </c>
      <c r="B700" s="2" t="s">
        <v>16</v>
      </c>
      <c r="C700" s="2" t="s">
        <v>1598</v>
      </c>
      <c r="D700" s="2" t="s">
        <v>1599</v>
      </c>
      <c r="E700" s="2" t="s">
        <v>127</v>
      </c>
      <c r="G700" s="2" t="s">
        <v>1575</v>
      </c>
      <c r="H700" s="2" t="s">
        <v>30</v>
      </c>
      <c r="K700" t="str">
        <f t="shared" si="28"/>
        <v>, ibi_statax_total</v>
      </c>
      <c r="L700" t="str">
        <f t="shared" si="29"/>
        <v>:param ibi_statax_total State taxable IBI income:  [$]   Type: SSC_NUMBER   Require: *</v>
      </c>
    </row>
    <row r="701" spans="1:12" ht="12.75" hidden="1" x14ac:dyDescent="0.2">
      <c r="A701" s="2" t="s">
        <v>35</v>
      </c>
      <c r="B701" s="2" t="s">
        <v>16</v>
      </c>
      <c r="C701" s="2" t="s">
        <v>1600</v>
      </c>
      <c r="D701" s="2" t="s">
        <v>1601</v>
      </c>
      <c r="E701" s="2" t="s">
        <v>127</v>
      </c>
      <c r="G701" s="2" t="s">
        <v>1575</v>
      </c>
      <c r="H701" s="2" t="s">
        <v>30</v>
      </c>
      <c r="K701" t="str">
        <f t="shared" si="28"/>
        <v>, ibi_fedtax_total</v>
      </c>
      <c r="L701" t="str">
        <f t="shared" si="29"/>
        <v>:param ibi_fedtax_total Federal taxable IBI income:  [$]   Type: SSC_NUMBER   Require: *</v>
      </c>
    </row>
    <row r="702" spans="1:12" ht="12.75" hidden="1" x14ac:dyDescent="0.2">
      <c r="A702" s="2" t="s">
        <v>35</v>
      </c>
      <c r="B702" s="2" t="s">
        <v>26</v>
      </c>
      <c r="C702" s="2" t="s">
        <v>1602</v>
      </c>
      <c r="D702" s="2" t="s">
        <v>1603</v>
      </c>
      <c r="E702" s="2" t="s">
        <v>127</v>
      </c>
      <c r="G702" s="2" t="s">
        <v>1575</v>
      </c>
      <c r="H702" s="2" t="s">
        <v>30</v>
      </c>
      <c r="I702" s="2" t="s">
        <v>38</v>
      </c>
      <c r="K702" t="str">
        <f t="shared" si="28"/>
        <v xml:space="preserve">, </v>
      </c>
      <c r="L702" t="str">
        <f t="shared" si="29"/>
        <v>:param cf_pbi_total_fed Federal PBI income:  [$]   Type: SSC_ARRAY    Constraint: LENGTH_EQUAL=cf_length   Require: *</v>
      </c>
    </row>
    <row r="703" spans="1:12" ht="12.75" hidden="1" x14ac:dyDescent="0.2">
      <c r="A703" s="2" t="s">
        <v>35</v>
      </c>
      <c r="B703" s="2" t="s">
        <v>26</v>
      </c>
      <c r="C703" s="2" t="s">
        <v>1604</v>
      </c>
      <c r="D703" s="2" t="s">
        <v>1605</v>
      </c>
      <c r="E703" s="2" t="s">
        <v>127</v>
      </c>
      <c r="G703" s="2" t="s">
        <v>1575</v>
      </c>
      <c r="H703" s="2" t="s">
        <v>30</v>
      </c>
      <c r="I703" s="2" t="s">
        <v>38</v>
      </c>
      <c r="K703" t="str">
        <f t="shared" si="28"/>
        <v xml:space="preserve">, </v>
      </c>
      <c r="L703" t="str">
        <f t="shared" si="29"/>
        <v>:param cf_pbi_total_sta State PBI income:  [$]   Type: SSC_ARRAY    Constraint: LENGTH_EQUAL=cf_length   Require: *</v>
      </c>
    </row>
    <row r="704" spans="1:12" ht="12.75" hidden="1" x14ac:dyDescent="0.2">
      <c r="A704" s="2" t="s">
        <v>35</v>
      </c>
      <c r="B704" s="2" t="s">
        <v>26</v>
      </c>
      <c r="C704" s="2" t="s">
        <v>1606</v>
      </c>
      <c r="D704" s="2" t="s">
        <v>1607</v>
      </c>
      <c r="E704" s="2" t="s">
        <v>127</v>
      </c>
      <c r="G704" s="2" t="s">
        <v>1575</v>
      </c>
      <c r="H704" s="2" t="s">
        <v>30</v>
      </c>
      <c r="I704" s="2" t="s">
        <v>38</v>
      </c>
      <c r="K704" t="str">
        <f t="shared" si="28"/>
        <v xml:space="preserve">, </v>
      </c>
      <c r="L704" t="str">
        <f t="shared" si="29"/>
        <v>:param cf_pbi_total_oth Other PBI income:  [$]   Type: SSC_ARRAY    Constraint: LENGTH_EQUAL=cf_length   Require: *</v>
      </c>
    </row>
    <row r="705" spans="1:12" ht="12.75" hidden="1" x14ac:dyDescent="0.2">
      <c r="A705" s="2" t="s">
        <v>35</v>
      </c>
      <c r="B705" s="2" t="s">
        <v>26</v>
      </c>
      <c r="C705" s="2" t="s">
        <v>1608</v>
      </c>
      <c r="D705" s="2" t="s">
        <v>1609</v>
      </c>
      <c r="E705" s="2" t="s">
        <v>127</v>
      </c>
      <c r="G705" s="2" t="s">
        <v>1575</v>
      </c>
      <c r="H705" s="2" t="s">
        <v>30</v>
      </c>
      <c r="I705" s="2" t="s">
        <v>38</v>
      </c>
      <c r="K705" t="str">
        <f t="shared" si="28"/>
        <v xml:space="preserve">, </v>
      </c>
      <c r="L705" t="str">
        <f t="shared" si="29"/>
        <v>:param cf_pbi_total_uti Utility PBI income:  [$]   Type: SSC_ARRAY    Constraint: LENGTH_EQUAL=cf_length   Require: *</v>
      </c>
    </row>
    <row r="706" spans="1:12" ht="12.75" hidden="1" x14ac:dyDescent="0.2">
      <c r="A706" s="2" t="s">
        <v>35</v>
      </c>
      <c r="B706" s="2" t="s">
        <v>26</v>
      </c>
      <c r="C706" s="2" t="s">
        <v>1610</v>
      </c>
      <c r="D706" s="2" t="s">
        <v>1611</v>
      </c>
      <c r="E706" s="2" t="s">
        <v>127</v>
      </c>
      <c r="G706" s="2" t="s">
        <v>1575</v>
      </c>
      <c r="H706" s="2" t="s">
        <v>30</v>
      </c>
      <c r="I706" s="2" t="s">
        <v>38</v>
      </c>
      <c r="K706" t="str">
        <f t="shared" si="28"/>
        <v xml:space="preserve">, </v>
      </c>
      <c r="L706" t="str">
        <f t="shared" si="29"/>
        <v>:param cf_pbi_total Total PBI income:  [$]   Type: SSC_ARRAY    Constraint: LENGTH_EQUAL=cf_length   Require: *</v>
      </c>
    </row>
    <row r="707" spans="1:12" ht="12.75" hidden="1" x14ac:dyDescent="0.2">
      <c r="A707" s="2" t="s">
        <v>35</v>
      </c>
      <c r="B707" s="2" t="s">
        <v>26</v>
      </c>
      <c r="C707" s="2" t="s">
        <v>1612</v>
      </c>
      <c r="D707" s="2" t="s">
        <v>1613</v>
      </c>
      <c r="E707" s="2" t="s">
        <v>127</v>
      </c>
      <c r="G707" s="2" t="s">
        <v>1575</v>
      </c>
      <c r="H707" s="2" t="s">
        <v>30</v>
      </c>
      <c r="I707" s="2" t="s">
        <v>38</v>
      </c>
      <c r="K707" t="str">
        <f t="shared" si="28"/>
        <v xml:space="preserve">, </v>
      </c>
      <c r="L707" t="str">
        <f t="shared" si="29"/>
        <v>:param cf_pbi_statax_total State taxable PBI income:  [$]   Type: SSC_ARRAY    Constraint: LENGTH_EQUAL=cf_length   Require: *</v>
      </c>
    </row>
    <row r="708" spans="1:12" ht="12.75" hidden="1" x14ac:dyDescent="0.2">
      <c r="A708" s="2" t="s">
        <v>35</v>
      </c>
      <c r="B708" s="2" t="s">
        <v>26</v>
      </c>
      <c r="C708" s="2" t="s">
        <v>1614</v>
      </c>
      <c r="D708" s="2" t="s">
        <v>1615</v>
      </c>
      <c r="E708" s="2" t="s">
        <v>127</v>
      </c>
      <c r="G708" s="2" t="s">
        <v>1575</v>
      </c>
      <c r="H708" s="2" t="s">
        <v>30</v>
      </c>
      <c r="I708" s="2" t="s">
        <v>38</v>
      </c>
      <c r="K708" t="str">
        <f t="shared" si="28"/>
        <v xml:space="preserve">, </v>
      </c>
      <c r="L708" t="str">
        <f t="shared" si="29"/>
        <v>:param cf_pbi_fedtax_total Federal taxable PBI income:  [$]   Type: SSC_ARRAY    Constraint: LENGTH_EQUAL=cf_length   Require: *</v>
      </c>
    </row>
    <row r="709" spans="1:12" ht="12.75" hidden="1" x14ac:dyDescent="0.2">
      <c r="A709" s="2" t="s">
        <v>35</v>
      </c>
      <c r="B709" s="2" t="s">
        <v>16</v>
      </c>
      <c r="C709" s="2" t="s">
        <v>1616</v>
      </c>
      <c r="D709" s="2" t="s">
        <v>1617</v>
      </c>
      <c r="E709" s="2" t="s">
        <v>127</v>
      </c>
      <c r="G709" s="2" t="s">
        <v>1618</v>
      </c>
      <c r="H709" s="2" t="s">
        <v>30</v>
      </c>
      <c r="K709" t="str">
        <f t="shared" si="28"/>
        <v>, itc_total_fed</v>
      </c>
      <c r="L709" t="str">
        <f t="shared" si="29"/>
        <v>:param itc_total_fed Federal ITC income:  [$]   Type: SSC_NUMBER   Require: *</v>
      </c>
    </row>
    <row r="710" spans="1:12" ht="12.75" hidden="1" x14ac:dyDescent="0.2">
      <c r="A710" s="2" t="s">
        <v>35</v>
      </c>
      <c r="B710" s="2" t="s">
        <v>16</v>
      </c>
      <c r="C710" s="2" t="s">
        <v>1619</v>
      </c>
      <c r="D710" s="2" t="s">
        <v>1620</v>
      </c>
      <c r="E710" s="2" t="s">
        <v>127</v>
      </c>
      <c r="G710" s="2" t="s">
        <v>1618</v>
      </c>
      <c r="H710" s="2" t="s">
        <v>30</v>
      </c>
      <c r="K710" t="str">
        <f t="shared" si="28"/>
        <v>, itc_total_sta</v>
      </c>
      <c r="L710" t="str">
        <f t="shared" si="29"/>
        <v>:param itc_total_sta State ITC income:  [$]   Type: SSC_NUMBER   Require: *</v>
      </c>
    </row>
    <row r="711" spans="1:12" ht="12.75" hidden="1" x14ac:dyDescent="0.2">
      <c r="A711" s="2" t="s">
        <v>35</v>
      </c>
      <c r="B711" s="2" t="s">
        <v>16</v>
      </c>
      <c r="C711" s="2" t="s">
        <v>1621</v>
      </c>
      <c r="D711" s="2" t="s">
        <v>1622</v>
      </c>
      <c r="E711" s="2" t="s">
        <v>127</v>
      </c>
      <c r="G711" s="2" t="s">
        <v>1618</v>
      </c>
      <c r="H711" s="2" t="s">
        <v>30</v>
      </c>
      <c r="K711" t="str">
        <f t="shared" si="28"/>
        <v>, itc_total</v>
      </c>
      <c r="L711" t="str">
        <f t="shared" si="29"/>
        <v>:param itc_total Total ITC:  [$]   Type: SSC_NUMBER   Require: *</v>
      </c>
    </row>
    <row r="712" spans="1:12" ht="12.75" hidden="1" x14ac:dyDescent="0.2">
      <c r="A712" s="2" t="s">
        <v>35</v>
      </c>
      <c r="B712" s="2" t="s">
        <v>26</v>
      </c>
      <c r="C712" s="2" t="s">
        <v>1623</v>
      </c>
      <c r="D712" s="2" t="s">
        <v>1624</v>
      </c>
      <c r="E712" s="2" t="s">
        <v>127</v>
      </c>
      <c r="G712" s="2" t="s">
        <v>1618</v>
      </c>
      <c r="H712" s="2" t="s">
        <v>30</v>
      </c>
      <c r="I712" s="2" t="s">
        <v>38</v>
      </c>
      <c r="K712" t="str">
        <f t="shared" si="28"/>
        <v xml:space="preserve">, </v>
      </c>
      <c r="L712" t="str">
        <f t="shared" si="29"/>
        <v>:param cf_ptc_fed Federal PTC income:  [$]   Type: SSC_ARRAY    Constraint: LENGTH_EQUAL=cf_length   Require: *</v>
      </c>
    </row>
    <row r="713" spans="1:12" ht="12.75" hidden="1" x14ac:dyDescent="0.2">
      <c r="A713" s="2" t="s">
        <v>35</v>
      </c>
      <c r="B713" s="2" t="s">
        <v>26</v>
      </c>
      <c r="C713" s="2" t="s">
        <v>1625</v>
      </c>
      <c r="D713" s="2" t="s">
        <v>1626</v>
      </c>
      <c r="E713" s="2" t="s">
        <v>127</v>
      </c>
      <c r="G713" s="2" t="s">
        <v>1618</v>
      </c>
      <c r="H713" s="2" t="s">
        <v>30</v>
      </c>
      <c r="I713" s="2" t="s">
        <v>38</v>
      </c>
      <c r="K713" t="str">
        <f t="shared" si="28"/>
        <v xml:space="preserve">, </v>
      </c>
      <c r="L713" t="str">
        <f t="shared" si="29"/>
        <v>:param cf_ptc_sta State PTC income:  [$]   Type: SSC_ARRAY    Constraint: LENGTH_EQUAL=cf_length   Require: *</v>
      </c>
    </row>
    <row r="714" spans="1:12" ht="12.75" hidden="1" x14ac:dyDescent="0.2">
      <c r="A714" s="2" t="s">
        <v>35</v>
      </c>
      <c r="B714" s="2" t="s">
        <v>26</v>
      </c>
      <c r="C714" s="2" t="s">
        <v>1627</v>
      </c>
      <c r="D714" s="2" t="s">
        <v>1628</v>
      </c>
      <c r="E714" s="2" t="s">
        <v>127</v>
      </c>
      <c r="G714" s="2" t="s">
        <v>1629</v>
      </c>
      <c r="H714" s="2" t="s">
        <v>30</v>
      </c>
      <c r="I714" s="2" t="s">
        <v>38</v>
      </c>
      <c r="K714" t="str">
        <f t="shared" si="28"/>
        <v xml:space="preserve">, </v>
      </c>
      <c r="L714" t="str">
        <f t="shared" si="29"/>
        <v>:param cf_stadepr_macrs_5 State depreciation from 5-yr MACRS:  [$]   Type: SSC_ARRAY    Constraint: LENGTH_EQUAL=cf_length   Require: *</v>
      </c>
    </row>
    <row r="715" spans="1:12" ht="12.75" hidden="1" x14ac:dyDescent="0.2">
      <c r="A715" s="2" t="s">
        <v>35</v>
      </c>
      <c r="B715" s="2" t="s">
        <v>26</v>
      </c>
      <c r="C715" s="2" t="s">
        <v>1630</v>
      </c>
      <c r="D715" s="2" t="s">
        <v>1631</v>
      </c>
      <c r="E715" s="2" t="s">
        <v>127</v>
      </c>
      <c r="G715" s="2" t="s">
        <v>1629</v>
      </c>
      <c r="H715" s="2" t="s">
        <v>30</v>
      </c>
      <c r="I715" s="2" t="s">
        <v>38</v>
      </c>
      <c r="K715" t="str">
        <f t="shared" si="28"/>
        <v xml:space="preserve">, </v>
      </c>
      <c r="L715" t="str">
        <f t="shared" si="29"/>
        <v>:param cf_stadepr_macrs_15 State depreciation from 15-yr MACRS:  [$]   Type: SSC_ARRAY    Constraint: LENGTH_EQUAL=cf_length   Require: *</v>
      </c>
    </row>
    <row r="716" spans="1:12" ht="12.75" hidden="1" x14ac:dyDescent="0.2">
      <c r="A716" s="2" t="s">
        <v>35</v>
      </c>
      <c r="B716" s="2" t="s">
        <v>26</v>
      </c>
      <c r="C716" s="2" t="s">
        <v>1632</v>
      </c>
      <c r="D716" s="2" t="s">
        <v>1633</v>
      </c>
      <c r="E716" s="2" t="s">
        <v>127</v>
      </c>
      <c r="G716" s="2" t="s">
        <v>1629</v>
      </c>
      <c r="H716" s="2" t="s">
        <v>30</v>
      </c>
      <c r="I716" s="2" t="s">
        <v>38</v>
      </c>
      <c r="K716" t="str">
        <f t="shared" si="28"/>
        <v xml:space="preserve">, </v>
      </c>
      <c r="L716" t="str">
        <f t="shared" si="29"/>
        <v>:param cf_stadepr_sl_5 State depreciation from 5-yr straight line:  [$]   Type: SSC_ARRAY    Constraint: LENGTH_EQUAL=cf_length   Require: *</v>
      </c>
    </row>
    <row r="717" spans="1:12" ht="12.75" hidden="1" x14ac:dyDescent="0.2">
      <c r="A717" s="2" t="s">
        <v>35</v>
      </c>
      <c r="B717" s="2" t="s">
        <v>26</v>
      </c>
      <c r="C717" s="2" t="s">
        <v>1634</v>
      </c>
      <c r="D717" s="2" t="s">
        <v>1635</v>
      </c>
      <c r="E717" s="2" t="s">
        <v>127</v>
      </c>
      <c r="G717" s="2" t="s">
        <v>1629</v>
      </c>
      <c r="H717" s="2" t="s">
        <v>30</v>
      </c>
      <c r="I717" s="2" t="s">
        <v>38</v>
      </c>
      <c r="K717" t="str">
        <f t="shared" si="28"/>
        <v xml:space="preserve">, </v>
      </c>
      <c r="L717" t="str">
        <f t="shared" si="29"/>
        <v>:param cf_stadepr_sl_15 State depreciation from 15-yr straight line:  [$]   Type: SSC_ARRAY    Constraint: LENGTH_EQUAL=cf_length   Require: *</v>
      </c>
    </row>
    <row r="718" spans="1:12" ht="12.75" hidden="1" x14ac:dyDescent="0.2">
      <c r="A718" s="2" t="s">
        <v>35</v>
      </c>
      <c r="B718" s="2" t="s">
        <v>26</v>
      </c>
      <c r="C718" s="2" t="s">
        <v>1636</v>
      </c>
      <c r="D718" s="2" t="s">
        <v>1637</v>
      </c>
      <c r="E718" s="2" t="s">
        <v>127</v>
      </c>
      <c r="G718" s="2" t="s">
        <v>1629</v>
      </c>
      <c r="H718" s="2" t="s">
        <v>30</v>
      </c>
      <c r="I718" s="2" t="s">
        <v>38</v>
      </c>
      <c r="K718" t="str">
        <f t="shared" si="28"/>
        <v xml:space="preserve">, </v>
      </c>
      <c r="L718" t="str">
        <f t="shared" si="29"/>
        <v>:param cf_stadepr_sl_20 State depreciation from 20-yr straight line:  [$]   Type: SSC_ARRAY    Constraint: LENGTH_EQUAL=cf_length   Require: *</v>
      </c>
    </row>
    <row r="719" spans="1:12" ht="12.75" hidden="1" x14ac:dyDescent="0.2">
      <c r="A719" s="2" t="s">
        <v>35</v>
      </c>
      <c r="B719" s="2" t="s">
        <v>26</v>
      </c>
      <c r="C719" s="2" t="s">
        <v>1638</v>
      </c>
      <c r="D719" s="2" t="s">
        <v>1639</v>
      </c>
      <c r="E719" s="2" t="s">
        <v>127</v>
      </c>
      <c r="G719" s="2" t="s">
        <v>1629</v>
      </c>
      <c r="H719" s="2" t="s">
        <v>30</v>
      </c>
      <c r="I719" s="2" t="s">
        <v>38</v>
      </c>
      <c r="K719" t="str">
        <f t="shared" si="28"/>
        <v xml:space="preserve">, </v>
      </c>
      <c r="L719" t="str">
        <f t="shared" si="29"/>
        <v>:param cf_stadepr_sl_39 State depreciation from 39-yr straight line:  [$]   Type: SSC_ARRAY    Constraint: LENGTH_EQUAL=cf_length   Require: *</v>
      </c>
    </row>
    <row r="720" spans="1:12" ht="12.75" hidden="1" x14ac:dyDescent="0.2">
      <c r="A720" s="2" t="s">
        <v>35</v>
      </c>
      <c r="B720" s="2" t="s">
        <v>26</v>
      </c>
      <c r="C720" s="2" t="s">
        <v>1640</v>
      </c>
      <c r="D720" s="2" t="s">
        <v>1641</v>
      </c>
      <c r="E720" s="2" t="s">
        <v>127</v>
      </c>
      <c r="G720" s="2" t="s">
        <v>1629</v>
      </c>
      <c r="H720" s="2" t="s">
        <v>30</v>
      </c>
      <c r="I720" s="2" t="s">
        <v>38</v>
      </c>
      <c r="K720" t="str">
        <f t="shared" si="28"/>
        <v xml:space="preserve">, </v>
      </c>
      <c r="L720" t="str">
        <f t="shared" si="29"/>
        <v>:param cf_stadepr_custom State depreciation from custom:  [$]   Type: SSC_ARRAY    Constraint: LENGTH_EQUAL=cf_length   Require: *</v>
      </c>
    </row>
    <row r="721" spans="1:12" ht="12.75" hidden="1" x14ac:dyDescent="0.2">
      <c r="A721" s="2" t="s">
        <v>35</v>
      </c>
      <c r="B721" s="2" t="s">
        <v>26</v>
      </c>
      <c r="C721" s="2" t="s">
        <v>1642</v>
      </c>
      <c r="D721" s="2" t="s">
        <v>1643</v>
      </c>
      <c r="E721" s="2" t="s">
        <v>127</v>
      </c>
      <c r="G721" s="2" t="s">
        <v>1629</v>
      </c>
      <c r="H721" s="2" t="s">
        <v>30</v>
      </c>
      <c r="I721" s="2" t="s">
        <v>38</v>
      </c>
      <c r="K721" t="str">
        <f t="shared" si="28"/>
        <v xml:space="preserve">, </v>
      </c>
      <c r="L721" t="str">
        <f t="shared" si="29"/>
        <v>:param cf_stadepr_me1 State depreciation from major equipment 1:  [$]   Type: SSC_ARRAY    Constraint: LENGTH_EQUAL=cf_length   Require: *</v>
      </c>
    </row>
    <row r="722" spans="1:12" ht="12.75" hidden="1" x14ac:dyDescent="0.2">
      <c r="A722" s="2" t="s">
        <v>35</v>
      </c>
      <c r="B722" s="2" t="s">
        <v>26</v>
      </c>
      <c r="C722" s="2" t="s">
        <v>1644</v>
      </c>
      <c r="D722" s="2" t="s">
        <v>1645</v>
      </c>
      <c r="E722" s="2" t="s">
        <v>127</v>
      </c>
      <c r="G722" s="2" t="s">
        <v>1629</v>
      </c>
      <c r="H722" s="2" t="s">
        <v>30</v>
      </c>
      <c r="I722" s="2" t="s">
        <v>38</v>
      </c>
      <c r="K722" t="str">
        <f t="shared" si="28"/>
        <v xml:space="preserve">, </v>
      </c>
      <c r="L722" t="str">
        <f t="shared" si="29"/>
        <v>:param cf_stadepr_me2 State depreciation from major equipment 2:  [$]   Type: SSC_ARRAY    Constraint: LENGTH_EQUAL=cf_length   Require: *</v>
      </c>
    </row>
    <row r="723" spans="1:12" ht="12.75" hidden="1" x14ac:dyDescent="0.2">
      <c r="A723" s="2" t="s">
        <v>35</v>
      </c>
      <c r="B723" s="2" t="s">
        <v>26</v>
      </c>
      <c r="C723" s="2" t="s">
        <v>1646</v>
      </c>
      <c r="D723" s="2" t="s">
        <v>1647</v>
      </c>
      <c r="E723" s="2" t="s">
        <v>127</v>
      </c>
      <c r="G723" s="2" t="s">
        <v>1629</v>
      </c>
      <c r="H723" s="2" t="s">
        <v>30</v>
      </c>
      <c r="I723" s="2" t="s">
        <v>38</v>
      </c>
      <c r="K723" t="str">
        <f t="shared" si="28"/>
        <v xml:space="preserve">, </v>
      </c>
      <c r="L723" t="str">
        <f t="shared" si="29"/>
        <v>:param cf_stadepr_me3 State depreciation from major equipment 3:  [$]   Type: SSC_ARRAY    Constraint: LENGTH_EQUAL=cf_length   Require: *</v>
      </c>
    </row>
    <row r="724" spans="1:12" ht="12.75" hidden="1" x14ac:dyDescent="0.2">
      <c r="A724" s="2" t="s">
        <v>35</v>
      </c>
      <c r="B724" s="2" t="s">
        <v>26</v>
      </c>
      <c r="C724" s="2" t="s">
        <v>1648</v>
      </c>
      <c r="D724" s="2" t="s">
        <v>1649</v>
      </c>
      <c r="E724" s="2" t="s">
        <v>127</v>
      </c>
      <c r="G724" s="2" t="s">
        <v>1629</v>
      </c>
      <c r="H724" s="2" t="s">
        <v>30</v>
      </c>
      <c r="I724" s="2" t="s">
        <v>38</v>
      </c>
      <c r="K724" t="str">
        <f t="shared" si="28"/>
        <v xml:space="preserve">, </v>
      </c>
      <c r="L724" t="str">
        <f t="shared" si="29"/>
        <v>:param cf_stadepr_total Total state tax depreciation:  [$]   Type: SSC_ARRAY    Constraint: LENGTH_EQUAL=cf_length   Require: *</v>
      </c>
    </row>
    <row r="725" spans="1:12" ht="12.75" hidden="1" x14ac:dyDescent="0.2">
      <c r="A725" s="2" t="s">
        <v>35</v>
      </c>
      <c r="B725" s="2" t="s">
        <v>26</v>
      </c>
      <c r="C725" s="2" t="s">
        <v>1650</v>
      </c>
      <c r="D725" s="2" t="s">
        <v>1651</v>
      </c>
      <c r="E725" s="2" t="s">
        <v>127</v>
      </c>
      <c r="G725" s="2" t="s">
        <v>1629</v>
      </c>
      <c r="H725" s="2" t="s">
        <v>30</v>
      </c>
      <c r="I725" s="2" t="s">
        <v>38</v>
      </c>
      <c r="K725" t="str">
        <f t="shared" si="28"/>
        <v xml:space="preserve">, </v>
      </c>
      <c r="L725" t="str">
        <f t="shared" si="29"/>
        <v>:param cf_statax_income_prior_incentives State taxable income without incentives:  [$]   Type: SSC_ARRAY    Constraint: LENGTH_EQUAL=cf_length   Require: *</v>
      </c>
    </row>
    <row r="726" spans="1:12" ht="12.75" hidden="1" x14ac:dyDescent="0.2">
      <c r="A726" s="2" t="s">
        <v>35</v>
      </c>
      <c r="B726" s="2" t="s">
        <v>26</v>
      </c>
      <c r="C726" s="2" t="s">
        <v>1652</v>
      </c>
      <c r="D726" s="2" t="s">
        <v>1653</v>
      </c>
      <c r="E726" s="2" t="s">
        <v>127</v>
      </c>
      <c r="G726" s="2" t="s">
        <v>1629</v>
      </c>
      <c r="H726" s="2" t="s">
        <v>30</v>
      </c>
      <c r="I726" s="2" t="s">
        <v>38</v>
      </c>
      <c r="K726" t="str">
        <f t="shared" si="28"/>
        <v xml:space="preserve">, </v>
      </c>
      <c r="L726" t="str">
        <f t="shared" si="29"/>
        <v>:param cf_statax_taxable_incentives State taxable incentives:  [$]   Type: SSC_ARRAY    Constraint: LENGTH_EQUAL=cf_length   Require: *</v>
      </c>
    </row>
    <row r="727" spans="1:12" ht="12.75" hidden="1" x14ac:dyDescent="0.2">
      <c r="A727" s="2" t="s">
        <v>35</v>
      </c>
      <c r="B727" s="2" t="s">
        <v>26</v>
      </c>
      <c r="C727" s="2" t="s">
        <v>1654</v>
      </c>
      <c r="D727" s="2" t="s">
        <v>1655</v>
      </c>
      <c r="E727" s="2" t="s">
        <v>127</v>
      </c>
      <c r="G727" s="2" t="s">
        <v>1629</v>
      </c>
      <c r="H727" s="2" t="s">
        <v>30</v>
      </c>
      <c r="I727" s="2" t="s">
        <v>38</v>
      </c>
      <c r="K727" t="str">
        <f t="shared" si="28"/>
        <v xml:space="preserve">, </v>
      </c>
      <c r="L727" t="str">
        <f t="shared" si="29"/>
        <v>:param cf_statax_income_with_incentives State taxable income:  [$]   Type: SSC_ARRAY    Constraint: LENGTH_EQUAL=cf_length   Require: *</v>
      </c>
    </row>
    <row r="728" spans="1:12" ht="12.75" hidden="1" x14ac:dyDescent="0.2">
      <c r="A728" s="2" t="s">
        <v>35</v>
      </c>
      <c r="B728" s="2" t="s">
        <v>26</v>
      </c>
      <c r="C728" s="2" t="s">
        <v>1656</v>
      </c>
      <c r="D728" s="2" t="s">
        <v>1657</v>
      </c>
      <c r="E728" s="2" t="s">
        <v>127</v>
      </c>
      <c r="G728" s="2" t="s">
        <v>1629</v>
      </c>
      <c r="H728" s="2" t="s">
        <v>30</v>
      </c>
      <c r="I728" s="2" t="s">
        <v>38</v>
      </c>
      <c r="K728" t="str">
        <f t="shared" si="28"/>
        <v xml:space="preserve">, </v>
      </c>
      <c r="L728" t="str">
        <f t="shared" si="29"/>
        <v>:param cf_statax State tax benefit/(liability):  [$]   Type: SSC_ARRAY    Constraint: LENGTH_EQUAL=cf_length   Require: *</v>
      </c>
    </row>
    <row r="729" spans="1:12" ht="12.75" hidden="1" x14ac:dyDescent="0.2">
      <c r="A729" s="2" t="s">
        <v>35</v>
      </c>
      <c r="B729" s="2" t="s">
        <v>26</v>
      </c>
      <c r="C729" s="2" t="s">
        <v>1658</v>
      </c>
      <c r="D729" s="2" t="s">
        <v>1659</v>
      </c>
      <c r="E729" s="2" t="s">
        <v>127</v>
      </c>
      <c r="G729" s="2" t="s">
        <v>1660</v>
      </c>
      <c r="H729" s="2" t="s">
        <v>30</v>
      </c>
      <c r="I729" s="2" t="s">
        <v>38</v>
      </c>
      <c r="K729" t="str">
        <f t="shared" si="28"/>
        <v xml:space="preserve">, </v>
      </c>
      <c r="L729" t="str">
        <f t="shared" si="29"/>
        <v>:param cf_feddepr_macrs_5 Federal depreciation from 5-yr MACRS:  [$]   Type: SSC_ARRAY    Constraint: LENGTH_EQUAL=cf_length   Require: *</v>
      </c>
    </row>
    <row r="730" spans="1:12" ht="12.75" hidden="1" x14ac:dyDescent="0.2">
      <c r="A730" s="2" t="s">
        <v>35</v>
      </c>
      <c r="B730" s="2" t="s">
        <v>26</v>
      </c>
      <c r="C730" s="2" t="s">
        <v>1661</v>
      </c>
      <c r="D730" s="2" t="s">
        <v>1662</v>
      </c>
      <c r="E730" s="2" t="s">
        <v>127</v>
      </c>
      <c r="G730" s="2" t="s">
        <v>1660</v>
      </c>
      <c r="H730" s="2" t="s">
        <v>30</v>
      </c>
      <c r="I730" s="2" t="s">
        <v>38</v>
      </c>
      <c r="K730" t="str">
        <f t="shared" si="28"/>
        <v xml:space="preserve">, </v>
      </c>
      <c r="L730" t="str">
        <f t="shared" si="29"/>
        <v>:param cf_feddepr_macrs_15 Federal depreciation from 15-yr MACRS:  [$]   Type: SSC_ARRAY    Constraint: LENGTH_EQUAL=cf_length   Require: *</v>
      </c>
    </row>
    <row r="731" spans="1:12" ht="12.75" hidden="1" x14ac:dyDescent="0.2">
      <c r="A731" s="2" t="s">
        <v>35</v>
      </c>
      <c r="B731" s="2" t="s">
        <v>26</v>
      </c>
      <c r="C731" s="2" t="s">
        <v>1663</v>
      </c>
      <c r="D731" s="2" t="s">
        <v>1664</v>
      </c>
      <c r="E731" s="2" t="s">
        <v>127</v>
      </c>
      <c r="G731" s="2" t="s">
        <v>1660</v>
      </c>
      <c r="H731" s="2" t="s">
        <v>30</v>
      </c>
      <c r="I731" s="2" t="s">
        <v>38</v>
      </c>
      <c r="K731" t="str">
        <f t="shared" si="28"/>
        <v xml:space="preserve">, </v>
      </c>
      <c r="L731" t="str">
        <f t="shared" si="29"/>
        <v>:param cf_feddepr_sl_5 Federal depreciation from 5-yr straight line:  [$]   Type: SSC_ARRAY    Constraint: LENGTH_EQUAL=cf_length   Require: *</v>
      </c>
    </row>
    <row r="732" spans="1:12" ht="12.75" hidden="1" x14ac:dyDescent="0.2">
      <c r="A732" s="2" t="s">
        <v>35</v>
      </c>
      <c r="B732" s="2" t="s">
        <v>26</v>
      </c>
      <c r="C732" s="2" t="s">
        <v>1665</v>
      </c>
      <c r="D732" s="2" t="s">
        <v>1666</v>
      </c>
      <c r="E732" s="2" t="s">
        <v>127</v>
      </c>
      <c r="G732" s="2" t="s">
        <v>1660</v>
      </c>
      <c r="H732" s="2" t="s">
        <v>30</v>
      </c>
      <c r="I732" s="2" t="s">
        <v>38</v>
      </c>
      <c r="K732" t="str">
        <f t="shared" si="28"/>
        <v xml:space="preserve">, </v>
      </c>
      <c r="L732" t="str">
        <f t="shared" si="29"/>
        <v>:param cf_feddepr_sl_15 Federal depreciation from 15-yr straight line:  [$]   Type: SSC_ARRAY    Constraint: LENGTH_EQUAL=cf_length   Require: *</v>
      </c>
    </row>
    <row r="733" spans="1:12" ht="12.75" hidden="1" x14ac:dyDescent="0.2">
      <c r="A733" s="2" t="s">
        <v>35</v>
      </c>
      <c r="B733" s="2" t="s">
        <v>26</v>
      </c>
      <c r="C733" s="2" t="s">
        <v>1667</v>
      </c>
      <c r="D733" s="2" t="s">
        <v>1668</v>
      </c>
      <c r="E733" s="2" t="s">
        <v>127</v>
      </c>
      <c r="G733" s="2" t="s">
        <v>1660</v>
      </c>
      <c r="H733" s="2" t="s">
        <v>30</v>
      </c>
      <c r="I733" s="2" t="s">
        <v>38</v>
      </c>
      <c r="K733" t="str">
        <f t="shared" si="28"/>
        <v xml:space="preserve">, </v>
      </c>
      <c r="L733" t="str">
        <f t="shared" si="29"/>
        <v>:param cf_feddepr_sl_20 Federal depreciation from 20-yr straight line:  [$]   Type: SSC_ARRAY    Constraint: LENGTH_EQUAL=cf_length   Require: *</v>
      </c>
    </row>
    <row r="734" spans="1:12" ht="12.75" hidden="1" x14ac:dyDescent="0.2">
      <c r="A734" s="2" t="s">
        <v>35</v>
      </c>
      <c r="B734" s="2" t="s">
        <v>26</v>
      </c>
      <c r="C734" s="2" t="s">
        <v>1669</v>
      </c>
      <c r="D734" s="2" t="s">
        <v>1670</v>
      </c>
      <c r="E734" s="2" t="s">
        <v>127</v>
      </c>
      <c r="G734" s="2" t="s">
        <v>1660</v>
      </c>
      <c r="H734" s="2" t="s">
        <v>30</v>
      </c>
      <c r="I734" s="2" t="s">
        <v>38</v>
      </c>
      <c r="K734" t="str">
        <f t="shared" si="28"/>
        <v xml:space="preserve">, </v>
      </c>
      <c r="L734" t="str">
        <f t="shared" si="29"/>
        <v>:param cf_feddepr_sl_39 Federal depreciation from 39-yr straight line:  [$]   Type: SSC_ARRAY    Constraint: LENGTH_EQUAL=cf_length   Require: *</v>
      </c>
    </row>
    <row r="735" spans="1:12" ht="12.75" hidden="1" x14ac:dyDescent="0.2">
      <c r="A735" s="2" t="s">
        <v>35</v>
      </c>
      <c r="B735" s="2" t="s">
        <v>26</v>
      </c>
      <c r="C735" s="2" t="s">
        <v>1671</v>
      </c>
      <c r="D735" s="2" t="s">
        <v>1672</v>
      </c>
      <c r="E735" s="2" t="s">
        <v>127</v>
      </c>
      <c r="G735" s="2" t="s">
        <v>1660</v>
      </c>
      <c r="H735" s="2" t="s">
        <v>30</v>
      </c>
      <c r="I735" s="2" t="s">
        <v>38</v>
      </c>
      <c r="K735" t="str">
        <f t="shared" si="28"/>
        <v xml:space="preserve">, </v>
      </c>
      <c r="L735" t="str">
        <f t="shared" si="29"/>
        <v>:param cf_feddepr_custom Federal depreciation from custom:  [$]   Type: SSC_ARRAY    Constraint: LENGTH_EQUAL=cf_length   Require: *</v>
      </c>
    </row>
    <row r="736" spans="1:12" ht="12.75" hidden="1" x14ac:dyDescent="0.2">
      <c r="A736" s="2" t="s">
        <v>35</v>
      </c>
      <c r="B736" s="2" t="s">
        <v>26</v>
      </c>
      <c r="C736" s="2" t="s">
        <v>1673</v>
      </c>
      <c r="D736" s="2" t="s">
        <v>1674</v>
      </c>
      <c r="E736" s="2" t="s">
        <v>127</v>
      </c>
      <c r="G736" s="2" t="s">
        <v>1660</v>
      </c>
      <c r="H736" s="2" t="s">
        <v>30</v>
      </c>
      <c r="I736" s="2" t="s">
        <v>38</v>
      </c>
      <c r="K736" t="str">
        <f t="shared" si="28"/>
        <v xml:space="preserve">, </v>
      </c>
      <c r="L736" t="str">
        <f t="shared" si="29"/>
        <v>:param cf_feddepr_me1 Federal depreciation from major equipment 1:  [$]   Type: SSC_ARRAY    Constraint: LENGTH_EQUAL=cf_length   Require: *</v>
      </c>
    </row>
    <row r="737" spans="1:12" ht="12.75" hidden="1" x14ac:dyDescent="0.2">
      <c r="A737" s="2" t="s">
        <v>35</v>
      </c>
      <c r="B737" s="2" t="s">
        <v>26</v>
      </c>
      <c r="C737" s="2" t="s">
        <v>1675</v>
      </c>
      <c r="D737" s="2" t="s">
        <v>1676</v>
      </c>
      <c r="E737" s="2" t="s">
        <v>127</v>
      </c>
      <c r="G737" s="2" t="s">
        <v>1660</v>
      </c>
      <c r="H737" s="2" t="s">
        <v>30</v>
      </c>
      <c r="I737" s="2" t="s">
        <v>38</v>
      </c>
      <c r="K737" t="str">
        <f t="shared" si="28"/>
        <v xml:space="preserve">, </v>
      </c>
      <c r="L737" t="str">
        <f t="shared" si="29"/>
        <v>:param cf_feddepr_me2 Federal depreciation from major equipment 2:  [$]   Type: SSC_ARRAY    Constraint: LENGTH_EQUAL=cf_length   Require: *</v>
      </c>
    </row>
    <row r="738" spans="1:12" ht="12.75" hidden="1" x14ac:dyDescent="0.2">
      <c r="A738" s="2" t="s">
        <v>35</v>
      </c>
      <c r="B738" s="2" t="s">
        <v>26</v>
      </c>
      <c r="C738" s="2" t="s">
        <v>1677</v>
      </c>
      <c r="D738" s="2" t="s">
        <v>1678</v>
      </c>
      <c r="E738" s="2" t="s">
        <v>127</v>
      </c>
      <c r="G738" s="2" t="s">
        <v>1660</v>
      </c>
      <c r="H738" s="2" t="s">
        <v>30</v>
      </c>
      <c r="I738" s="2" t="s">
        <v>38</v>
      </c>
      <c r="K738" t="str">
        <f t="shared" si="28"/>
        <v xml:space="preserve">, </v>
      </c>
      <c r="L738" t="str">
        <f t="shared" si="29"/>
        <v>:param cf_feddepr_me3 Federal depreciation from major equipment 3:  [$]   Type: SSC_ARRAY    Constraint: LENGTH_EQUAL=cf_length   Require: *</v>
      </c>
    </row>
    <row r="739" spans="1:12" ht="12.75" hidden="1" x14ac:dyDescent="0.2">
      <c r="A739" s="2" t="s">
        <v>35</v>
      </c>
      <c r="B739" s="2" t="s">
        <v>26</v>
      </c>
      <c r="C739" s="2" t="s">
        <v>1679</v>
      </c>
      <c r="D739" s="2" t="s">
        <v>1680</v>
      </c>
      <c r="E739" s="2" t="s">
        <v>127</v>
      </c>
      <c r="G739" s="2" t="s">
        <v>1660</v>
      </c>
      <c r="H739" s="2" t="s">
        <v>30</v>
      </c>
      <c r="I739" s="2" t="s">
        <v>38</v>
      </c>
      <c r="K739" t="str">
        <f t="shared" si="28"/>
        <v xml:space="preserve">, </v>
      </c>
      <c r="L739" t="str">
        <f t="shared" si="29"/>
        <v>:param cf_feddepr_total Total federal tax depreciation:  [$]   Type: SSC_ARRAY    Constraint: LENGTH_EQUAL=cf_length   Require: *</v>
      </c>
    </row>
    <row r="740" spans="1:12" ht="12.75" hidden="1" x14ac:dyDescent="0.2">
      <c r="A740" s="2" t="s">
        <v>35</v>
      </c>
      <c r="B740" s="2" t="s">
        <v>26</v>
      </c>
      <c r="C740" s="2" t="s">
        <v>1681</v>
      </c>
      <c r="D740" s="2" t="s">
        <v>1682</v>
      </c>
      <c r="E740" s="2" t="s">
        <v>127</v>
      </c>
      <c r="G740" s="2" t="s">
        <v>1660</v>
      </c>
      <c r="H740" s="2" t="s">
        <v>30</v>
      </c>
      <c r="I740" s="2" t="s">
        <v>38</v>
      </c>
      <c r="K740" t="str">
        <f t="shared" si="28"/>
        <v xml:space="preserve">, </v>
      </c>
      <c r="L740" t="str">
        <f t="shared" si="29"/>
        <v>:param cf_fedtax_income_prior_incentives Federal taxable income without incentives:  [$]   Type: SSC_ARRAY    Constraint: LENGTH_EQUAL=cf_length   Require: *</v>
      </c>
    </row>
    <row r="741" spans="1:12" ht="12.75" hidden="1" x14ac:dyDescent="0.2">
      <c r="A741" s="2" t="s">
        <v>35</v>
      </c>
      <c r="B741" s="2" t="s">
        <v>26</v>
      </c>
      <c r="C741" s="2" t="s">
        <v>1683</v>
      </c>
      <c r="D741" s="2" t="s">
        <v>1684</v>
      </c>
      <c r="E741" s="2" t="s">
        <v>127</v>
      </c>
      <c r="G741" s="2" t="s">
        <v>1660</v>
      </c>
      <c r="H741" s="2" t="s">
        <v>30</v>
      </c>
      <c r="I741" s="2" t="s">
        <v>38</v>
      </c>
      <c r="K741" t="str">
        <f t="shared" si="28"/>
        <v xml:space="preserve">, </v>
      </c>
      <c r="L741" t="str">
        <f t="shared" si="29"/>
        <v>:param cf_fedtax_taxable_incentives Federal taxable incentives:  [$]   Type: SSC_ARRAY    Constraint: LENGTH_EQUAL=cf_length   Require: *</v>
      </c>
    </row>
    <row r="742" spans="1:12" ht="12.75" hidden="1" x14ac:dyDescent="0.2">
      <c r="A742" s="2" t="s">
        <v>35</v>
      </c>
      <c r="B742" s="2" t="s">
        <v>26</v>
      </c>
      <c r="C742" s="2" t="s">
        <v>1685</v>
      </c>
      <c r="D742" s="2" t="s">
        <v>1686</v>
      </c>
      <c r="E742" s="2" t="s">
        <v>127</v>
      </c>
      <c r="G742" s="2" t="s">
        <v>1660</v>
      </c>
      <c r="H742" s="2" t="s">
        <v>30</v>
      </c>
      <c r="I742" s="2" t="s">
        <v>38</v>
      </c>
      <c r="K742" t="str">
        <f t="shared" si="28"/>
        <v xml:space="preserve">, </v>
      </c>
      <c r="L742" t="str">
        <f t="shared" si="29"/>
        <v>:param cf_fedtax_income_with_incentives Federal taxable income:  [$]   Type: SSC_ARRAY    Constraint: LENGTH_EQUAL=cf_length   Require: *</v>
      </c>
    </row>
    <row r="743" spans="1:12" ht="12.75" hidden="1" x14ac:dyDescent="0.2">
      <c r="A743" s="2" t="s">
        <v>35</v>
      </c>
      <c r="B743" s="2" t="s">
        <v>26</v>
      </c>
      <c r="C743" s="2" t="s">
        <v>1687</v>
      </c>
      <c r="D743" s="2" t="s">
        <v>1688</v>
      </c>
      <c r="E743" s="2" t="s">
        <v>127</v>
      </c>
      <c r="G743" s="2" t="s">
        <v>1660</v>
      </c>
      <c r="H743" s="2" t="s">
        <v>30</v>
      </c>
      <c r="I743" s="2" t="s">
        <v>38</v>
      </c>
      <c r="K743" t="str">
        <f t="shared" si="28"/>
        <v xml:space="preserve">, </v>
      </c>
      <c r="L743" t="str">
        <f t="shared" si="29"/>
        <v>:param cf_fedtax Federal tax benefit/(liability):  [$]   Type: SSC_ARRAY    Constraint: LENGTH_EQUAL=cf_length   Require: *</v>
      </c>
    </row>
    <row r="744" spans="1:12" ht="12.75" hidden="1" x14ac:dyDescent="0.2">
      <c r="A744" s="2" t="s">
        <v>35</v>
      </c>
      <c r="B744" s="2" t="s">
        <v>26</v>
      </c>
      <c r="C744" s="2" t="s">
        <v>1689</v>
      </c>
      <c r="D744" s="2" t="s">
        <v>1690</v>
      </c>
      <c r="E744" s="2" t="s">
        <v>127</v>
      </c>
      <c r="G744" s="2" t="s">
        <v>1691</v>
      </c>
      <c r="H744" s="2" t="s">
        <v>30</v>
      </c>
      <c r="I744" s="2" t="s">
        <v>38</v>
      </c>
      <c r="K744" t="str">
        <f t="shared" si="28"/>
        <v xml:space="preserve">, </v>
      </c>
      <c r="L744" t="str">
        <f t="shared" si="29"/>
        <v>:param cf_tax_investor_pretax Tax investor pre-tax returns:  [$]   Type: SSC_ARRAY    Constraint: LENGTH_EQUAL=cf_length   Require: *</v>
      </c>
    </row>
    <row r="745" spans="1:12" ht="12.75" hidden="1" x14ac:dyDescent="0.2">
      <c r="A745" s="2" t="s">
        <v>35</v>
      </c>
      <c r="B745" s="2" t="s">
        <v>26</v>
      </c>
      <c r="C745" s="2" t="s">
        <v>1692</v>
      </c>
      <c r="D745" s="2" t="s">
        <v>1693</v>
      </c>
      <c r="E745" s="2" t="s">
        <v>29</v>
      </c>
      <c r="G745" s="2" t="s">
        <v>1691</v>
      </c>
      <c r="H745" s="2" t="s">
        <v>30</v>
      </c>
      <c r="I745" s="2" t="s">
        <v>38</v>
      </c>
      <c r="K745" t="str">
        <f t="shared" si="28"/>
        <v xml:space="preserve">, </v>
      </c>
      <c r="L745" t="str">
        <f t="shared" si="29"/>
        <v>:param cf_tax_investor_pretax_irr Tax investor pre-tax cumulative IRR:  [%]   Type: SSC_ARRAY    Constraint: LENGTH_EQUAL=cf_length   Require: *</v>
      </c>
    </row>
    <row r="746" spans="1:12" ht="12.75" hidden="1" x14ac:dyDescent="0.2">
      <c r="A746" s="2" t="s">
        <v>35</v>
      </c>
      <c r="B746" s="2" t="s">
        <v>26</v>
      </c>
      <c r="C746" s="2" t="s">
        <v>1694</v>
      </c>
      <c r="D746" s="2" t="s">
        <v>1695</v>
      </c>
      <c r="E746" s="2" t="s">
        <v>127</v>
      </c>
      <c r="G746" s="2" t="s">
        <v>1691</v>
      </c>
      <c r="H746" s="2" t="s">
        <v>30</v>
      </c>
      <c r="I746" s="2" t="s">
        <v>38</v>
      </c>
      <c r="K746" t="str">
        <f t="shared" si="28"/>
        <v xml:space="preserve">, </v>
      </c>
      <c r="L746" t="str">
        <f t="shared" si="29"/>
        <v>:param cf_tax_investor_pretax_npv Tax investor pre-tax cumulative NPV:  [$]   Type: SSC_ARRAY    Constraint: LENGTH_EQUAL=cf_length   Require: *</v>
      </c>
    </row>
    <row r="747" spans="1:12" ht="12.75" hidden="1" x14ac:dyDescent="0.2">
      <c r="A747" s="2" t="s">
        <v>35</v>
      </c>
      <c r="B747" s="2" t="s">
        <v>26</v>
      </c>
      <c r="C747" s="2" t="s">
        <v>1696</v>
      </c>
      <c r="D747" s="2" t="s">
        <v>1697</v>
      </c>
      <c r="E747" s="2" t="s">
        <v>127</v>
      </c>
      <c r="G747" s="2" t="s">
        <v>1691</v>
      </c>
      <c r="H747" s="2" t="s">
        <v>30</v>
      </c>
      <c r="I747" s="2" t="s">
        <v>38</v>
      </c>
      <c r="K747" t="str">
        <f t="shared" si="28"/>
        <v xml:space="preserve">, </v>
      </c>
      <c r="L747" t="str">
        <f t="shared" si="29"/>
        <v>:param cf_tax_investor_aftertax_cash Tax investor after-tax operating cash:  [$]   Type: SSC_ARRAY    Constraint: LENGTH_EQUAL=cf_length   Require: *</v>
      </c>
    </row>
    <row r="748" spans="1:12" ht="12.75" hidden="1" x14ac:dyDescent="0.2">
      <c r="A748" s="2" t="s">
        <v>35</v>
      </c>
      <c r="B748" s="2" t="s">
        <v>26</v>
      </c>
      <c r="C748" s="2" t="s">
        <v>1698</v>
      </c>
      <c r="D748" s="2" t="s">
        <v>1699</v>
      </c>
      <c r="E748" s="2" t="s">
        <v>127</v>
      </c>
      <c r="G748" s="2" t="s">
        <v>1691</v>
      </c>
      <c r="H748" s="2" t="s">
        <v>30</v>
      </c>
      <c r="I748" s="2" t="s">
        <v>38</v>
      </c>
      <c r="K748" t="str">
        <f t="shared" si="28"/>
        <v xml:space="preserve">, </v>
      </c>
      <c r="L748" t="str">
        <f t="shared" si="29"/>
        <v>:param cf_tax_investor_aftertax_itc Tax investor share of ITC:  [$]   Type: SSC_ARRAY    Constraint: LENGTH_EQUAL=cf_length   Require: *</v>
      </c>
    </row>
    <row r="749" spans="1:12" ht="12.75" hidden="1" x14ac:dyDescent="0.2">
      <c r="A749" s="2" t="s">
        <v>35</v>
      </c>
      <c r="B749" s="2" t="s">
        <v>26</v>
      </c>
      <c r="C749" s="2" t="s">
        <v>1700</v>
      </c>
      <c r="D749" s="2" t="s">
        <v>1701</v>
      </c>
      <c r="E749" s="2" t="s">
        <v>127</v>
      </c>
      <c r="G749" s="2" t="s">
        <v>1691</v>
      </c>
      <c r="H749" s="2" t="s">
        <v>30</v>
      </c>
      <c r="I749" s="2" t="s">
        <v>38</v>
      </c>
      <c r="K749" t="str">
        <f t="shared" si="28"/>
        <v xml:space="preserve">, </v>
      </c>
      <c r="L749" t="str">
        <f t="shared" si="29"/>
        <v>:param cf_tax_investor_aftertax_ptc Tax investor share of PTC:  [$]   Type: SSC_ARRAY    Constraint: LENGTH_EQUAL=cf_length   Require: *</v>
      </c>
    </row>
    <row r="750" spans="1:12" ht="12.75" hidden="1" x14ac:dyDescent="0.2">
      <c r="A750" s="2" t="s">
        <v>35</v>
      </c>
      <c r="B750" s="2" t="s">
        <v>26</v>
      </c>
      <c r="C750" s="2" t="s">
        <v>1702</v>
      </c>
      <c r="D750" s="2" t="s">
        <v>1703</v>
      </c>
      <c r="E750" s="2" t="s">
        <v>127</v>
      </c>
      <c r="G750" s="2" t="s">
        <v>1691</v>
      </c>
      <c r="H750" s="2" t="s">
        <v>30</v>
      </c>
      <c r="I750" s="2" t="s">
        <v>38</v>
      </c>
      <c r="K750" t="str">
        <f t="shared" si="28"/>
        <v xml:space="preserve">, </v>
      </c>
      <c r="L750" t="str">
        <f t="shared" si="29"/>
        <v>:param cf_tax_investor_aftertax_tax Tax investor share of tax benefit/(liability):  [$]   Type: SSC_ARRAY    Constraint: LENGTH_EQUAL=cf_length   Require: *</v>
      </c>
    </row>
    <row r="751" spans="1:12" ht="12.75" hidden="1" x14ac:dyDescent="0.2">
      <c r="A751" s="2" t="s">
        <v>35</v>
      </c>
      <c r="B751" s="2" t="s">
        <v>26</v>
      </c>
      <c r="C751" s="2" t="s">
        <v>1704</v>
      </c>
      <c r="D751" s="2" t="s">
        <v>1705</v>
      </c>
      <c r="E751" s="2" t="s">
        <v>127</v>
      </c>
      <c r="G751" s="2" t="s">
        <v>1691</v>
      </c>
      <c r="H751" s="2" t="s">
        <v>30</v>
      </c>
      <c r="I751" s="2" t="s">
        <v>38</v>
      </c>
      <c r="K751" t="str">
        <f t="shared" si="28"/>
        <v xml:space="preserve">, </v>
      </c>
      <c r="L751" t="str">
        <f t="shared" si="29"/>
        <v>:param cf_tax_investor_aftertax Tax investor after-tax returns:  [$]   Type: SSC_ARRAY    Constraint: LENGTH_EQUAL=cf_length   Require: *</v>
      </c>
    </row>
    <row r="752" spans="1:12" ht="12.75" hidden="1" x14ac:dyDescent="0.2">
      <c r="A752" s="2" t="s">
        <v>35</v>
      </c>
      <c r="B752" s="2" t="s">
        <v>26</v>
      </c>
      <c r="C752" s="2" t="s">
        <v>1706</v>
      </c>
      <c r="D752" s="2" t="s">
        <v>1707</v>
      </c>
      <c r="E752" s="2" t="s">
        <v>29</v>
      </c>
      <c r="G752" s="2" t="s">
        <v>1691</v>
      </c>
      <c r="H752" s="2" t="s">
        <v>30</v>
      </c>
      <c r="I752" s="2" t="s">
        <v>38</v>
      </c>
      <c r="K752" t="str">
        <f t="shared" si="28"/>
        <v xml:space="preserve">, </v>
      </c>
      <c r="L752" t="str">
        <f t="shared" si="29"/>
        <v>:param cf_tax_investor_aftertax_irr Tax investor after-tax cumulative IRR:  [%]   Type: SSC_ARRAY    Constraint: LENGTH_EQUAL=cf_length   Require: *</v>
      </c>
    </row>
    <row r="753" spans="1:12" ht="12.75" hidden="1" x14ac:dyDescent="0.2">
      <c r="A753" s="2" t="s">
        <v>35</v>
      </c>
      <c r="B753" s="2" t="s">
        <v>26</v>
      </c>
      <c r="C753" s="2" t="s">
        <v>1708</v>
      </c>
      <c r="D753" s="2" t="s">
        <v>1709</v>
      </c>
      <c r="E753" s="2" t="s">
        <v>127</v>
      </c>
      <c r="G753" s="2" t="s">
        <v>1691</v>
      </c>
      <c r="H753" s="2" t="s">
        <v>30</v>
      </c>
      <c r="I753" s="2" t="s">
        <v>38</v>
      </c>
      <c r="K753" t="str">
        <f t="shared" si="28"/>
        <v xml:space="preserve">, </v>
      </c>
      <c r="L753" t="str">
        <f t="shared" si="29"/>
        <v>:param cf_tax_investor_aftertax_npv Tax investor after-tax cumulative NPV:  [$]   Type: SSC_ARRAY    Constraint: LENGTH_EQUAL=cf_length   Require: *</v>
      </c>
    </row>
    <row r="754" spans="1:12" ht="12.75" hidden="1" x14ac:dyDescent="0.2">
      <c r="A754" s="2" t="s">
        <v>35</v>
      </c>
      <c r="B754" s="2" t="s">
        <v>26</v>
      </c>
      <c r="C754" s="2" t="s">
        <v>1710</v>
      </c>
      <c r="D754" s="2" t="s">
        <v>1711</v>
      </c>
      <c r="E754" s="2" t="s">
        <v>29</v>
      </c>
      <c r="G754" s="2" t="s">
        <v>1691</v>
      </c>
      <c r="H754" s="2" t="s">
        <v>30</v>
      </c>
      <c r="I754" s="2" t="s">
        <v>38</v>
      </c>
      <c r="K754" t="str">
        <f t="shared" si="28"/>
        <v xml:space="preserve">, </v>
      </c>
      <c r="L754" t="str">
        <f t="shared" si="29"/>
        <v>:param cf_tax_investor_aftertax_max_irr Tax investor after-tax maximum IRR:  [%]   Type: SSC_ARRAY    Constraint: LENGTH_EQUAL=cf_length   Require: *</v>
      </c>
    </row>
    <row r="755" spans="1:12" ht="12.75" hidden="1" x14ac:dyDescent="0.2">
      <c r="A755" s="2" t="s">
        <v>35</v>
      </c>
      <c r="B755" s="2" t="s">
        <v>16</v>
      </c>
      <c r="C755" s="2" t="s">
        <v>1712</v>
      </c>
      <c r="D755" s="2" t="s">
        <v>1713</v>
      </c>
      <c r="E755" s="2" t="s">
        <v>29</v>
      </c>
      <c r="G755" s="2" t="s">
        <v>1691</v>
      </c>
      <c r="H755" s="2" t="s">
        <v>30</v>
      </c>
      <c r="K755" t="str">
        <f t="shared" si="28"/>
        <v>, tax_investor_aftertax_irr</v>
      </c>
      <c r="L755" t="str">
        <f t="shared" si="29"/>
        <v>:param tax_investor_aftertax_irr Tax investor after-tax IRR:  [%]   Type: SSC_NUMBER   Require: *</v>
      </c>
    </row>
    <row r="756" spans="1:12" ht="12.75" hidden="1" x14ac:dyDescent="0.2">
      <c r="A756" s="2" t="s">
        <v>35</v>
      </c>
      <c r="B756" s="2" t="s">
        <v>16</v>
      </c>
      <c r="C756" s="2" t="s">
        <v>1714</v>
      </c>
      <c r="D756" s="2" t="s">
        <v>1715</v>
      </c>
      <c r="E756" s="2" t="s">
        <v>127</v>
      </c>
      <c r="G756" s="2" t="s">
        <v>1691</v>
      </c>
      <c r="H756" s="2" t="s">
        <v>30</v>
      </c>
      <c r="K756" t="str">
        <f t="shared" si="28"/>
        <v>, tax_investor_aftertax_npv</v>
      </c>
      <c r="L756" t="str">
        <f t="shared" si="29"/>
        <v>:param tax_investor_aftertax_npv Tax investor after-tax NPV:  [$]   Type: SSC_NUMBER   Require: *</v>
      </c>
    </row>
    <row r="757" spans="1:12" ht="12.75" hidden="1" x14ac:dyDescent="0.2">
      <c r="A757" s="2" t="s">
        <v>35</v>
      </c>
      <c r="B757" s="2" t="s">
        <v>16</v>
      </c>
      <c r="C757" s="2" t="s">
        <v>1716</v>
      </c>
      <c r="D757" s="2" t="s">
        <v>1717</v>
      </c>
      <c r="E757" s="2" t="s">
        <v>29</v>
      </c>
      <c r="G757" s="2" t="s">
        <v>1691</v>
      </c>
      <c r="H757" s="2" t="s">
        <v>30</v>
      </c>
      <c r="K757" t="str">
        <f t="shared" si="28"/>
        <v>, tax_investor_pretax_irr</v>
      </c>
      <c r="L757" t="str">
        <f t="shared" si="29"/>
        <v>:param tax_investor_pretax_irr Tax investor pre-tax IRR:  [%]   Type: SSC_NUMBER   Require: *</v>
      </c>
    </row>
    <row r="758" spans="1:12" ht="12.75" hidden="1" x14ac:dyDescent="0.2">
      <c r="A758" s="2" t="s">
        <v>35</v>
      </c>
      <c r="B758" s="2" t="s">
        <v>16</v>
      </c>
      <c r="C758" s="2" t="s">
        <v>1718</v>
      </c>
      <c r="D758" s="2" t="s">
        <v>1719</v>
      </c>
      <c r="E758" s="2" t="s">
        <v>127</v>
      </c>
      <c r="G758" s="2" t="s">
        <v>1691</v>
      </c>
      <c r="H758" s="2" t="s">
        <v>30</v>
      </c>
      <c r="K758" t="str">
        <f t="shared" si="28"/>
        <v>, tax_investor_pretax_npv</v>
      </c>
      <c r="L758" t="str">
        <f t="shared" si="29"/>
        <v>:param tax_investor_pretax_npv Tax investor pre-tax NPV:  [$]   Type: SSC_NUMBER   Require: *</v>
      </c>
    </row>
    <row r="759" spans="1:12" ht="12.75" hidden="1" x14ac:dyDescent="0.2">
      <c r="A759" s="2" t="s">
        <v>35</v>
      </c>
      <c r="B759" s="2" t="s">
        <v>16</v>
      </c>
      <c r="C759" s="2" t="s">
        <v>1720</v>
      </c>
      <c r="D759" s="2" t="s">
        <v>1721</v>
      </c>
      <c r="E759" s="2" t="s">
        <v>127</v>
      </c>
      <c r="G759" s="2" t="s">
        <v>1722</v>
      </c>
      <c r="H759" s="2" t="s">
        <v>30</v>
      </c>
      <c r="K759" t="str">
        <f t="shared" si="28"/>
        <v>, sponsor_pretax_equity</v>
      </c>
      <c r="L759" t="str">
        <f t="shared" si="29"/>
        <v>:param sponsor_pretax_equity Developer equity investment:  [$]   Type: SSC_NUMBER   Require: *</v>
      </c>
    </row>
    <row r="760" spans="1:12" ht="12.75" hidden="1" x14ac:dyDescent="0.2">
      <c r="A760" s="2" t="s">
        <v>35</v>
      </c>
      <c r="B760" s="2" t="s">
        <v>16</v>
      </c>
      <c r="C760" s="2" t="s">
        <v>1723</v>
      </c>
      <c r="D760" s="2" t="s">
        <v>736</v>
      </c>
      <c r="E760" s="2" t="s">
        <v>127</v>
      </c>
      <c r="G760" s="2" t="s">
        <v>1722</v>
      </c>
      <c r="H760" s="2" t="s">
        <v>30</v>
      </c>
      <c r="K760" t="str">
        <f t="shared" si="28"/>
        <v>, sponsor_pretax_development</v>
      </c>
      <c r="L760" t="str">
        <f t="shared" si="29"/>
        <v>:param sponsor_pretax_development Development fee:  [$]   Type: SSC_NUMBER   Require: *</v>
      </c>
    </row>
    <row r="761" spans="1:12" ht="12.75" hidden="1" x14ac:dyDescent="0.2">
      <c r="A761" s="2" t="s">
        <v>35</v>
      </c>
      <c r="B761" s="2" t="s">
        <v>26</v>
      </c>
      <c r="C761" s="2" t="s">
        <v>1724</v>
      </c>
      <c r="D761" s="2" t="s">
        <v>1725</v>
      </c>
      <c r="E761" s="2" t="s">
        <v>127</v>
      </c>
      <c r="G761" s="2" t="s">
        <v>1722</v>
      </c>
      <c r="H761" s="2" t="s">
        <v>30</v>
      </c>
      <c r="I761" s="2" t="s">
        <v>38</v>
      </c>
      <c r="K761" t="str">
        <f t="shared" si="28"/>
        <v xml:space="preserve">, </v>
      </c>
      <c r="L761" t="str">
        <f t="shared" si="29"/>
        <v>:param cf_sponsor_pretax Developer pre-tax returns:  [$]   Type: SSC_ARRAY    Constraint: LENGTH_EQUAL=cf_length   Require: *</v>
      </c>
    </row>
    <row r="762" spans="1:12" ht="12.75" hidden="1" x14ac:dyDescent="0.2">
      <c r="A762" s="2" t="s">
        <v>35</v>
      </c>
      <c r="B762" s="2" t="s">
        <v>26</v>
      </c>
      <c r="C762" s="2" t="s">
        <v>1726</v>
      </c>
      <c r="D762" s="2" t="s">
        <v>1727</v>
      </c>
      <c r="E762" s="2" t="s">
        <v>29</v>
      </c>
      <c r="G762" s="2" t="s">
        <v>1722</v>
      </c>
      <c r="H762" s="2" t="s">
        <v>30</v>
      </c>
      <c r="I762" s="2" t="s">
        <v>38</v>
      </c>
      <c r="K762" t="str">
        <f t="shared" si="28"/>
        <v xml:space="preserve">, </v>
      </c>
      <c r="L762" t="str">
        <f t="shared" si="29"/>
        <v>:param cf_sponsor_pretax_irr Developer pre-tax cumulative IRR:  [%]   Type: SSC_ARRAY    Constraint: LENGTH_EQUAL=cf_length   Require: *</v>
      </c>
    </row>
    <row r="763" spans="1:12" ht="12.75" hidden="1" x14ac:dyDescent="0.2">
      <c r="A763" s="2" t="s">
        <v>35</v>
      </c>
      <c r="B763" s="2" t="s">
        <v>26</v>
      </c>
      <c r="C763" s="2" t="s">
        <v>1728</v>
      </c>
      <c r="D763" s="2" t="s">
        <v>1729</v>
      </c>
      <c r="E763" s="2" t="s">
        <v>127</v>
      </c>
      <c r="G763" s="2" t="s">
        <v>1722</v>
      </c>
      <c r="H763" s="2" t="s">
        <v>30</v>
      </c>
      <c r="I763" s="2" t="s">
        <v>38</v>
      </c>
      <c r="K763" t="str">
        <f t="shared" si="28"/>
        <v xml:space="preserve">, </v>
      </c>
      <c r="L763" t="str">
        <f t="shared" si="29"/>
        <v>:param cf_sponsor_pretax_npv Developer pre-tax cumulative NPV:  [$]   Type: SSC_ARRAY    Constraint: LENGTH_EQUAL=cf_length   Require: *</v>
      </c>
    </row>
    <row r="764" spans="1:12" ht="12.75" hidden="1" x14ac:dyDescent="0.2">
      <c r="A764" s="2" t="s">
        <v>35</v>
      </c>
      <c r="B764" s="2" t="s">
        <v>16</v>
      </c>
      <c r="C764" s="2" t="s">
        <v>1730</v>
      </c>
      <c r="D764" s="2" t="s">
        <v>1731</v>
      </c>
      <c r="E764" s="2" t="s">
        <v>29</v>
      </c>
      <c r="G764" s="2" t="s">
        <v>1722</v>
      </c>
      <c r="H764" s="2" t="s">
        <v>30</v>
      </c>
      <c r="K764" t="str">
        <f t="shared" si="28"/>
        <v>, sponsor_pretax_irr</v>
      </c>
      <c r="L764" t="str">
        <f t="shared" si="29"/>
        <v>:param sponsor_pretax_irr Developer pre-tax IRR:  [%]   Type: SSC_NUMBER   Require: *</v>
      </c>
    </row>
    <row r="765" spans="1:12" ht="12.75" hidden="1" x14ac:dyDescent="0.2">
      <c r="A765" s="2" t="s">
        <v>35</v>
      </c>
      <c r="B765" s="2" t="s">
        <v>16</v>
      </c>
      <c r="C765" s="2" t="s">
        <v>1732</v>
      </c>
      <c r="D765" s="2" t="s">
        <v>1733</v>
      </c>
      <c r="E765" s="2" t="s">
        <v>127</v>
      </c>
      <c r="G765" s="2" t="s">
        <v>1722</v>
      </c>
      <c r="H765" s="2" t="s">
        <v>30</v>
      </c>
      <c r="K765" t="str">
        <f t="shared" si="28"/>
        <v>, sponsor_pretax_npv</v>
      </c>
      <c r="L765" t="str">
        <f t="shared" si="29"/>
        <v>:param sponsor_pretax_npv Developer pre-tax NPV:  [$]   Type: SSC_NUMBER   Require: *</v>
      </c>
    </row>
    <row r="766" spans="1:12" ht="12.75" hidden="1" x14ac:dyDescent="0.2">
      <c r="A766" s="2" t="s">
        <v>35</v>
      </c>
      <c r="B766" s="2" t="s">
        <v>16</v>
      </c>
      <c r="C766" s="2" t="s">
        <v>1734</v>
      </c>
      <c r="D766" s="2" t="s">
        <v>1721</v>
      </c>
      <c r="E766" s="2" t="s">
        <v>127</v>
      </c>
      <c r="G766" s="2" t="s">
        <v>1722</v>
      </c>
      <c r="H766" s="2" t="s">
        <v>30</v>
      </c>
      <c r="K766" t="str">
        <f t="shared" si="28"/>
        <v>, sponsor_aftertax_equity</v>
      </c>
      <c r="L766" t="str">
        <f t="shared" si="29"/>
        <v>:param sponsor_aftertax_equity Developer equity investment:  [$]   Type: SSC_NUMBER   Require: *</v>
      </c>
    </row>
    <row r="767" spans="1:12" ht="12.75" hidden="1" x14ac:dyDescent="0.2">
      <c r="A767" s="2" t="s">
        <v>35</v>
      </c>
      <c r="B767" s="2" t="s">
        <v>16</v>
      </c>
      <c r="C767" s="2" t="s">
        <v>1735</v>
      </c>
      <c r="D767" s="2" t="s">
        <v>1736</v>
      </c>
      <c r="E767" s="2" t="s">
        <v>127</v>
      </c>
      <c r="G767" s="2" t="s">
        <v>1722</v>
      </c>
      <c r="H767" s="2" t="s">
        <v>30</v>
      </c>
      <c r="K767" t="str">
        <f t="shared" si="28"/>
        <v>, sponsor_aftertax_development</v>
      </c>
      <c r="L767" t="str">
        <f t="shared" si="29"/>
        <v>:param sponsor_aftertax_development Developer after-tax development fee:  [$]   Type: SSC_NUMBER   Require: *</v>
      </c>
    </row>
    <row r="768" spans="1:12" ht="12.75" hidden="1" x14ac:dyDescent="0.2">
      <c r="A768" s="2" t="s">
        <v>35</v>
      </c>
      <c r="B768" s="2" t="s">
        <v>26</v>
      </c>
      <c r="C768" s="2" t="s">
        <v>1737</v>
      </c>
      <c r="D768" s="2" t="s">
        <v>1738</v>
      </c>
      <c r="E768" s="2" t="s">
        <v>127</v>
      </c>
      <c r="G768" s="2" t="s">
        <v>1722</v>
      </c>
      <c r="H768" s="2" t="s">
        <v>30</v>
      </c>
      <c r="I768" s="2" t="s">
        <v>38</v>
      </c>
      <c r="K768" t="str">
        <f t="shared" si="28"/>
        <v xml:space="preserve">, </v>
      </c>
      <c r="L768" t="str">
        <f t="shared" si="29"/>
        <v>:param cf_sponsor_aftertax_cash Developer after-tax cash returns:  [$]   Type: SSC_ARRAY    Constraint: LENGTH_EQUAL=cf_length   Require: *</v>
      </c>
    </row>
    <row r="769" spans="1:12" ht="12.75" hidden="1" x14ac:dyDescent="0.2">
      <c r="A769" s="2" t="s">
        <v>35</v>
      </c>
      <c r="B769" s="2" t="s">
        <v>26</v>
      </c>
      <c r="C769" s="2" t="s">
        <v>1739</v>
      </c>
      <c r="D769" s="2" t="s">
        <v>1740</v>
      </c>
      <c r="E769" s="2" t="s">
        <v>127</v>
      </c>
      <c r="G769" s="2" t="s">
        <v>1722</v>
      </c>
      <c r="H769" s="2" t="s">
        <v>30</v>
      </c>
      <c r="I769" s="2" t="s">
        <v>38</v>
      </c>
      <c r="K769" t="str">
        <f t="shared" si="28"/>
        <v xml:space="preserve">, </v>
      </c>
      <c r="L769" t="str">
        <f t="shared" si="29"/>
        <v>:param cf_sponsor_aftertax Developer after-tax total:  [$]   Type: SSC_ARRAY    Constraint: LENGTH_EQUAL=cf_length   Require: *</v>
      </c>
    </row>
    <row r="770" spans="1:12" ht="12.75" hidden="1" x14ac:dyDescent="0.2">
      <c r="A770" s="2" t="s">
        <v>35</v>
      </c>
      <c r="B770" s="2" t="s">
        <v>26</v>
      </c>
      <c r="C770" s="2" t="s">
        <v>1741</v>
      </c>
      <c r="D770" s="2" t="s">
        <v>1742</v>
      </c>
      <c r="E770" s="2" t="s">
        <v>127</v>
      </c>
      <c r="G770" s="2" t="s">
        <v>1722</v>
      </c>
      <c r="H770" s="2" t="s">
        <v>30</v>
      </c>
      <c r="I770" s="2" t="s">
        <v>38</v>
      </c>
      <c r="K770" t="str">
        <f t="shared" si="28"/>
        <v xml:space="preserve">, </v>
      </c>
      <c r="L770" t="str">
        <f t="shared" si="29"/>
        <v>:param cf_sponsor_aftertax_itc Developer share of ITC:  [$]   Type: SSC_ARRAY    Constraint: LENGTH_EQUAL=cf_length   Require: *</v>
      </c>
    </row>
    <row r="771" spans="1:12" ht="12.75" hidden="1" x14ac:dyDescent="0.2">
      <c r="A771" s="2" t="s">
        <v>35</v>
      </c>
      <c r="B771" s="2" t="s">
        <v>26</v>
      </c>
      <c r="C771" s="2" t="s">
        <v>1743</v>
      </c>
      <c r="D771" s="2" t="s">
        <v>1744</v>
      </c>
      <c r="E771" s="2" t="s">
        <v>127</v>
      </c>
      <c r="G771" s="2" t="s">
        <v>1722</v>
      </c>
      <c r="H771" s="2" t="s">
        <v>30</v>
      </c>
      <c r="I771" s="2" t="s">
        <v>38</v>
      </c>
      <c r="K771" t="str">
        <f t="shared" si="28"/>
        <v xml:space="preserve">, </v>
      </c>
      <c r="L771" t="str">
        <f t="shared" si="29"/>
        <v>:param cf_sponsor_aftertax_ptc Developer share of PTC:  [$]   Type: SSC_ARRAY    Constraint: LENGTH_EQUAL=cf_length   Require: *</v>
      </c>
    </row>
    <row r="772" spans="1:12" ht="12.75" hidden="1" x14ac:dyDescent="0.2">
      <c r="A772" s="2" t="s">
        <v>35</v>
      </c>
      <c r="B772" s="2" t="s">
        <v>26</v>
      </c>
      <c r="C772" s="2" t="s">
        <v>1745</v>
      </c>
      <c r="D772" s="2" t="s">
        <v>1746</v>
      </c>
      <c r="E772" s="2" t="s">
        <v>127</v>
      </c>
      <c r="G772" s="2" t="s">
        <v>1722</v>
      </c>
      <c r="H772" s="2" t="s">
        <v>30</v>
      </c>
      <c r="I772" s="2" t="s">
        <v>38</v>
      </c>
      <c r="K772" t="str">
        <f t="shared" si="28"/>
        <v xml:space="preserve">, </v>
      </c>
      <c r="L772" t="str">
        <f t="shared" si="29"/>
        <v>:param cf_sponsor_aftertax_tax Developer share of tax benefit/(liability):  [$]   Type: SSC_ARRAY    Constraint: LENGTH_EQUAL=cf_length   Require: *</v>
      </c>
    </row>
    <row r="773" spans="1:12" ht="12.75" hidden="1" x14ac:dyDescent="0.2">
      <c r="A773" s="2" t="s">
        <v>35</v>
      </c>
      <c r="B773" s="2" t="s">
        <v>26</v>
      </c>
      <c r="C773" s="2" t="s">
        <v>1747</v>
      </c>
      <c r="D773" s="2" t="s">
        <v>1748</v>
      </c>
      <c r="E773" s="2" t="s">
        <v>29</v>
      </c>
      <c r="G773" s="2" t="s">
        <v>1722</v>
      </c>
      <c r="H773" s="2" t="s">
        <v>30</v>
      </c>
      <c r="I773" s="2" t="s">
        <v>38</v>
      </c>
      <c r="K773" t="str">
        <f t="shared" si="28"/>
        <v xml:space="preserve">, </v>
      </c>
      <c r="L773" t="str">
        <f t="shared" si="29"/>
        <v>:param cf_sponsor_aftertax_irr Developer after-tax cumulative IRR:  [%]   Type: SSC_ARRAY    Constraint: LENGTH_EQUAL=cf_length   Require: *</v>
      </c>
    </row>
    <row r="774" spans="1:12" ht="12.75" hidden="1" x14ac:dyDescent="0.2">
      <c r="A774" s="2" t="s">
        <v>35</v>
      </c>
      <c r="B774" s="2" t="s">
        <v>26</v>
      </c>
      <c r="C774" s="2" t="s">
        <v>1749</v>
      </c>
      <c r="D774" s="2" t="s">
        <v>1750</v>
      </c>
      <c r="E774" s="2" t="s">
        <v>127</v>
      </c>
      <c r="G774" s="2" t="s">
        <v>1722</v>
      </c>
      <c r="H774" s="2" t="s">
        <v>30</v>
      </c>
      <c r="I774" s="2" t="s">
        <v>38</v>
      </c>
      <c r="K774" t="str">
        <f t="shared" si="28"/>
        <v xml:space="preserve">, </v>
      </c>
      <c r="L774" t="str">
        <f t="shared" si="29"/>
        <v>:param cf_sponsor_aftertax_npv Developer after-tax cumulative NPV:  [$]   Type: SSC_ARRAY    Constraint: LENGTH_EQUAL=cf_length   Require: *</v>
      </c>
    </row>
    <row r="775" spans="1:12" ht="12.75" hidden="1" x14ac:dyDescent="0.2">
      <c r="A775" s="2" t="s">
        <v>35</v>
      </c>
      <c r="B775" s="2" t="s">
        <v>16</v>
      </c>
      <c r="C775" s="2" t="s">
        <v>1751</v>
      </c>
      <c r="D775" s="2" t="s">
        <v>1752</v>
      </c>
      <c r="E775" s="2" t="s">
        <v>29</v>
      </c>
      <c r="G775" s="2" t="s">
        <v>1722</v>
      </c>
      <c r="H775" s="2" t="s">
        <v>30</v>
      </c>
      <c r="K775" t="str">
        <f t="shared" si="28"/>
        <v>, sponsor_aftertax_irr</v>
      </c>
      <c r="L775" t="str">
        <f t="shared" si="29"/>
        <v>:param sponsor_aftertax_irr Developer after-tax IRR:  [%]   Type: SSC_NUMBER   Require: *</v>
      </c>
    </row>
    <row r="776" spans="1:12" ht="12.75" hidden="1" x14ac:dyDescent="0.2">
      <c r="A776" s="2" t="s">
        <v>35</v>
      </c>
      <c r="B776" s="2" t="s">
        <v>16</v>
      </c>
      <c r="C776" s="2" t="s">
        <v>1753</v>
      </c>
      <c r="D776" s="2" t="s">
        <v>1754</v>
      </c>
      <c r="E776" s="2" t="s">
        <v>127</v>
      </c>
      <c r="G776" s="2" t="s">
        <v>1722</v>
      </c>
      <c r="H776" s="2" t="s">
        <v>30</v>
      </c>
      <c r="K776" t="str">
        <f t="shared" si="28"/>
        <v>, sponsor_aftertax_npv</v>
      </c>
      <c r="L776" t="str">
        <f t="shared" si="29"/>
        <v>:param sponsor_aftertax_npv Developer after-tax NPV:  [$]   Type: SSC_NUMBER   Require: *</v>
      </c>
    </row>
    <row r="777" spans="1:12" ht="12.75" hidden="1" x14ac:dyDescent="0.2">
      <c r="A777" s="2" t="s">
        <v>35</v>
      </c>
      <c r="B777" s="2" t="s">
        <v>16</v>
      </c>
      <c r="C777" s="2" t="s">
        <v>1755</v>
      </c>
      <c r="D777" s="2" t="s">
        <v>721</v>
      </c>
      <c r="E777" s="2" t="s">
        <v>29</v>
      </c>
      <c r="G777" s="2" t="s">
        <v>1756</v>
      </c>
      <c r="H777" s="2" t="s">
        <v>30</v>
      </c>
      <c r="K777" t="str">
        <f t="shared" si="28"/>
        <v>, debt_fraction</v>
      </c>
      <c r="L777" t="str">
        <f t="shared" si="29"/>
        <v>:param debt_fraction Debt percent:  [%]   Type: SSC_NUMBER   Require: *</v>
      </c>
    </row>
    <row r="778" spans="1:12" ht="12.75" hidden="1" x14ac:dyDescent="0.2">
      <c r="A778" s="2" t="s">
        <v>35</v>
      </c>
      <c r="B778" s="2" t="s">
        <v>16</v>
      </c>
      <c r="C778" s="2" t="s">
        <v>780</v>
      </c>
      <c r="D778" s="2" t="s">
        <v>783</v>
      </c>
      <c r="G778" s="2" t="s">
        <v>1756</v>
      </c>
      <c r="H778" s="2" t="s">
        <v>30</v>
      </c>
      <c r="K778" t="str">
        <f t="shared" si="28"/>
        <v>, flip_target_year</v>
      </c>
      <c r="L778" t="str">
        <f t="shared" si="29"/>
        <v>:param flip_target_year IRR target year:   Type: SSC_NUMBER   Require: *</v>
      </c>
    </row>
    <row r="779" spans="1:12" ht="12.75" hidden="1" x14ac:dyDescent="0.2">
      <c r="A779" s="2" t="s">
        <v>35</v>
      </c>
      <c r="B779" s="2" t="s">
        <v>16</v>
      </c>
      <c r="C779" s="2" t="s">
        <v>1757</v>
      </c>
      <c r="D779" s="2" t="s">
        <v>779</v>
      </c>
      <c r="E779" s="2" t="s">
        <v>29</v>
      </c>
      <c r="G779" s="2" t="s">
        <v>1756</v>
      </c>
      <c r="H779" s="2" t="s">
        <v>30</v>
      </c>
      <c r="K779" t="str">
        <f t="shared" si="28"/>
        <v>, flip_target_irr</v>
      </c>
      <c r="L779" t="str">
        <f t="shared" si="29"/>
        <v>:param flip_target_irr IRR target:  [%]   Type: SSC_NUMBER   Require: *</v>
      </c>
    </row>
    <row r="780" spans="1:12" ht="12.75" hidden="1" x14ac:dyDescent="0.2">
      <c r="A780" s="2" t="s">
        <v>35</v>
      </c>
      <c r="B780" s="2" t="s">
        <v>16</v>
      </c>
      <c r="C780" s="2" t="s">
        <v>1758</v>
      </c>
      <c r="D780" s="2" t="s">
        <v>1759</v>
      </c>
      <c r="E780" s="2" t="s">
        <v>29</v>
      </c>
      <c r="G780" s="2" t="s">
        <v>1756</v>
      </c>
      <c r="H780" s="2" t="s">
        <v>30</v>
      </c>
      <c r="K780" t="str">
        <f t="shared" si="28"/>
        <v>, flip_actual_year</v>
      </c>
      <c r="L780" t="str">
        <f t="shared" si="29"/>
        <v>:param flip_actual_year IRR actual year:  [%]   Type: SSC_NUMBER   Require: *</v>
      </c>
    </row>
    <row r="781" spans="1:12" ht="12.75" hidden="1" x14ac:dyDescent="0.2">
      <c r="A781" s="2" t="s">
        <v>35</v>
      </c>
      <c r="B781" s="2" t="s">
        <v>16</v>
      </c>
      <c r="C781" s="2" t="s">
        <v>1760</v>
      </c>
      <c r="D781" s="2" t="s">
        <v>1761</v>
      </c>
      <c r="E781" s="2" t="s">
        <v>29</v>
      </c>
      <c r="G781" s="2" t="s">
        <v>1756</v>
      </c>
      <c r="H781" s="2" t="s">
        <v>30</v>
      </c>
      <c r="K781" t="str">
        <f t="shared" si="28"/>
        <v>, flip_actual_irr</v>
      </c>
      <c r="L781" t="str">
        <f t="shared" si="29"/>
        <v>:param flip_actual_irr IRR in target year:  [%]   Type: SSC_NUMBER   Require: *</v>
      </c>
    </row>
    <row r="782" spans="1:12" ht="12.75" hidden="1" x14ac:dyDescent="0.2">
      <c r="A782" s="2" t="s">
        <v>35</v>
      </c>
      <c r="B782" s="2" t="s">
        <v>16</v>
      </c>
      <c r="C782" s="2" t="s">
        <v>1762</v>
      </c>
      <c r="D782" s="2" t="s">
        <v>1763</v>
      </c>
      <c r="E782" s="2" t="s">
        <v>583</v>
      </c>
      <c r="G782" s="2" t="s">
        <v>1756</v>
      </c>
      <c r="H782" s="2" t="s">
        <v>30</v>
      </c>
      <c r="K782" t="str">
        <f t="shared" si="28"/>
        <v>, lcoe_real</v>
      </c>
      <c r="L782" t="str">
        <f t="shared" si="29"/>
        <v>:param lcoe_real Levelized cost (real):  [cents/kWh]   Type: SSC_NUMBER   Require: *</v>
      </c>
    </row>
    <row r="783" spans="1:12" ht="12.75" hidden="1" x14ac:dyDescent="0.2">
      <c r="A783" s="2" t="s">
        <v>35</v>
      </c>
      <c r="B783" s="2" t="s">
        <v>16</v>
      </c>
      <c r="C783" s="2" t="s">
        <v>1764</v>
      </c>
      <c r="D783" s="2" t="s">
        <v>1765</v>
      </c>
      <c r="E783" s="2" t="s">
        <v>583</v>
      </c>
      <c r="G783" s="2" t="s">
        <v>1756</v>
      </c>
      <c r="H783" s="2" t="s">
        <v>30</v>
      </c>
      <c r="K783" t="str">
        <f t="shared" si="28"/>
        <v>, lcoe_nom</v>
      </c>
      <c r="L783" t="str">
        <f t="shared" si="29"/>
        <v>:param lcoe_nom Levelized cost (nominal):  [cents/kWh]   Type: SSC_NUMBER   Require: *</v>
      </c>
    </row>
    <row r="784" spans="1:12" ht="12.75" hidden="1" x14ac:dyDescent="0.2">
      <c r="A784" s="2" t="s">
        <v>35</v>
      </c>
      <c r="B784" s="2" t="s">
        <v>16</v>
      </c>
      <c r="C784" s="2" t="s">
        <v>1766</v>
      </c>
      <c r="D784" s="2" t="s">
        <v>1767</v>
      </c>
      <c r="E784" s="2" t="s">
        <v>583</v>
      </c>
      <c r="G784" s="2" t="s">
        <v>1756</v>
      </c>
      <c r="H784" s="2" t="s">
        <v>30</v>
      </c>
      <c r="K784" t="str">
        <f t="shared" si="28"/>
        <v>, lppa_real</v>
      </c>
      <c r="L784" t="str">
        <f t="shared" si="29"/>
        <v>:param lppa_real Levelized PPA price (real):  [cents/kWh]   Type: SSC_NUMBER   Require: *</v>
      </c>
    </row>
    <row r="785" spans="1:12" ht="12.75" hidden="1" x14ac:dyDescent="0.2">
      <c r="A785" s="2" t="s">
        <v>35</v>
      </c>
      <c r="B785" s="2" t="s">
        <v>16</v>
      </c>
      <c r="C785" s="2" t="s">
        <v>1768</v>
      </c>
      <c r="D785" s="2" t="s">
        <v>1769</v>
      </c>
      <c r="E785" s="2" t="s">
        <v>583</v>
      </c>
      <c r="G785" s="2" t="s">
        <v>1756</v>
      </c>
      <c r="H785" s="2" t="s">
        <v>30</v>
      </c>
      <c r="K785" t="str">
        <f t="shared" si="28"/>
        <v>, lppa_nom</v>
      </c>
      <c r="L785" t="str">
        <f t="shared" si="29"/>
        <v>:param lppa_nom Levelized PPA price (nominal):  [cents/kWh]   Type: SSC_NUMBER   Require: *</v>
      </c>
    </row>
    <row r="786" spans="1:12" ht="12.75" hidden="1" x14ac:dyDescent="0.2">
      <c r="A786" s="2" t="s">
        <v>35</v>
      </c>
      <c r="B786" s="2" t="s">
        <v>16</v>
      </c>
      <c r="C786" s="2" t="s">
        <v>1770</v>
      </c>
      <c r="D786" s="2" t="s">
        <v>1433</v>
      </c>
      <c r="E786" s="2" t="s">
        <v>583</v>
      </c>
      <c r="G786" s="2" t="s">
        <v>1756</v>
      </c>
      <c r="H786" s="2" t="s">
        <v>30</v>
      </c>
      <c r="K786" t="str">
        <f t="shared" si="28"/>
        <v>, ppa</v>
      </c>
      <c r="L786" t="str">
        <f t="shared" si="29"/>
        <v>:param ppa PPA price:  [cents/kWh]   Type: SSC_NUMBER   Require: *</v>
      </c>
    </row>
    <row r="787" spans="1:12" ht="12.75" hidden="1" x14ac:dyDescent="0.2">
      <c r="A787" s="2" t="s">
        <v>35</v>
      </c>
      <c r="B787" s="2" t="s">
        <v>16</v>
      </c>
      <c r="C787" s="2" t="s">
        <v>698</v>
      </c>
      <c r="D787" s="2" t="s">
        <v>1771</v>
      </c>
      <c r="E787" s="2" t="s">
        <v>29</v>
      </c>
      <c r="G787" s="2" t="s">
        <v>1756</v>
      </c>
      <c r="H787" s="2" t="s">
        <v>30</v>
      </c>
      <c r="K787" t="str">
        <f t="shared" si="28"/>
        <v>, ppa_escalation</v>
      </c>
      <c r="L787" t="str">
        <f t="shared" si="29"/>
        <v>:param ppa_escalation PPA price escalation:  [%]   Type: SSC_NUMBER   Require: *</v>
      </c>
    </row>
    <row r="788" spans="1:12" ht="12.75" hidden="1" x14ac:dyDescent="0.2">
      <c r="A788" s="2" t="s">
        <v>35</v>
      </c>
      <c r="B788" s="2" t="s">
        <v>16</v>
      </c>
      <c r="C788" s="2" t="s">
        <v>1772</v>
      </c>
      <c r="D788" s="2" t="s">
        <v>1773</v>
      </c>
      <c r="E788" s="2" t="s">
        <v>127</v>
      </c>
      <c r="G788" s="2" t="s">
        <v>1756</v>
      </c>
      <c r="H788" s="2" t="s">
        <v>30</v>
      </c>
      <c r="K788" t="str">
        <f t="shared" si="28"/>
        <v>, npv_ppa_revenue</v>
      </c>
      <c r="L788" t="str">
        <f t="shared" si="29"/>
        <v>:param npv_ppa_revenue Present value PPA project revenue:  [$]   Type: SSC_NUMBER   Require: *</v>
      </c>
    </row>
    <row r="789" spans="1:12" ht="12.75" hidden="1" x14ac:dyDescent="0.2">
      <c r="A789" s="2" t="s">
        <v>35</v>
      </c>
      <c r="B789" s="2" t="s">
        <v>16</v>
      </c>
      <c r="C789" s="2" t="s">
        <v>1774</v>
      </c>
      <c r="D789" s="2" t="s">
        <v>1775</v>
      </c>
      <c r="E789" s="2" t="s">
        <v>461</v>
      </c>
      <c r="G789" s="2" t="s">
        <v>1756</v>
      </c>
      <c r="H789" s="2" t="s">
        <v>30</v>
      </c>
      <c r="K789" t="str">
        <f t="shared" si="28"/>
        <v>, npv_energy_nom</v>
      </c>
      <c r="L789" t="str">
        <f t="shared" si="29"/>
        <v>:param npv_energy_nom Present value of annual energy (nominal):  [kWh]   Type: SSC_NUMBER   Require: *</v>
      </c>
    </row>
    <row r="790" spans="1:12" ht="12.75" hidden="1" x14ac:dyDescent="0.2">
      <c r="A790" s="2" t="s">
        <v>35</v>
      </c>
      <c r="B790" s="2" t="s">
        <v>16</v>
      </c>
      <c r="C790" s="2" t="s">
        <v>1776</v>
      </c>
      <c r="D790" s="2" t="s">
        <v>1777</v>
      </c>
      <c r="E790" s="2" t="s">
        <v>461</v>
      </c>
      <c r="G790" s="2" t="s">
        <v>1756</v>
      </c>
      <c r="H790" s="2" t="s">
        <v>30</v>
      </c>
      <c r="K790" t="str">
        <f t="shared" si="28"/>
        <v>, npv_energy_real</v>
      </c>
      <c r="L790" t="str">
        <f t="shared" si="29"/>
        <v>:param npv_energy_real Present value annual energy (real):  [kWh]   Type: SSC_NUMBER   Require: *</v>
      </c>
    </row>
    <row r="791" spans="1:12" ht="12.75" hidden="1" x14ac:dyDescent="0.2">
      <c r="A791" s="2" t="s">
        <v>35</v>
      </c>
      <c r="B791" s="2" t="s">
        <v>16</v>
      </c>
      <c r="C791" s="2" t="s">
        <v>1778</v>
      </c>
      <c r="D791" s="2" t="s">
        <v>1779</v>
      </c>
      <c r="E791" s="2" t="s">
        <v>127</v>
      </c>
      <c r="G791" s="2" t="s">
        <v>1756</v>
      </c>
      <c r="H791" s="2" t="s">
        <v>30</v>
      </c>
      <c r="K791" t="str">
        <f t="shared" si="28"/>
        <v>, present_value_oandm</v>
      </c>
      <c r="L791" t="str">
        <f t="shared" si="29"/>
        <v>:param present_value_oandm Present value of O and M:  [$]   Type: SSC_NUMBER   Require: *</v>
      </c>
    </row>
    <row r="792" spans="1:12" ht="12.75" hidden="1" x14ac:dyDescent="0.2">
      <c r="A792" s="2" t="s">
        <v>35</v>
      </c>
      <c r="B792" s="2" t="s">
        <v>16</v>
      </c>
      <c r="C792" s="2" t="s">
        <v>1780</v>
      </c>
      <c r="D792" s="2" t="s">
        <v>1781</v>
      </c>
      <c r="E792" s="2" t="s">
        <v>127</v>
      </c>
      <c r="G792" s="2" t="s">
        <v>1756</v>
      </c>
      <c r="H792" s="2" t="s">
        <v>30</v>
      </c>
      <c r="K792" t="str">
        <f t="shared" si="28"/>
        <v>, present_value_oandm_nonfuel</v>
      </c>
      <c r="L792" t="str">
        <f t="shared" si="29"/>
        <v>:param present_value_oandm_nonfuel Present value of non-fuel O and M:  [$]   Type: SSC_NUMBER   Require: *</v>
      </c>
    </row>
    <row r="793" spans="1:12" ht="12.75" hidden="1" x14ac:dyDescent="0.2">
      <c r="A793" s="2" t="s">
        <v>35</v>
      </c>
      <c r="B793" s="2" t="s">
        <v>16</v>
      </c>
      <c r="C793" s="2" t="s">
        <v>1782</v>
      </c>
      <c r="D793" s="2" t="s">
        <v>1783</v>
      </c>
      <c r="E793" s="2" t="s">
        <v>127</v>
      </c>
      <c r="G793" s="2" t="s">
        <v>1756</v>
      </c>
      <c r="H793" s="2" t="s">
        <v>30</v>
      </c>
      <c r="K793" t="str">
        <f t="shared" si="28"/>
        <v>, present_value_fuel</v>
      </c>
      <c r="L793" t="str">
        <f t="shared" si="29"/>
        <v>:param present_value_fuel Present value of fuel O and M:  [$]   Type: SSC_NUMBER   Require: *</v>
      </c>
    </row>
    <row r="794" spans="1:12" ht="12.75" hidden="1" x14ac:dyDescent="0.2">
      <c r="A794" s="2" t="s">
        <v>35</v>
      </c>
      <c r="B794" s="2" t="s">
        <v>16</v>
      </c>
      <c r="C794" s="2" t="s">
        <v>1784</v>
      </c>
      <c r="D794" s="2" t="s">
        <v>1785</v>
      </c>
      <c r="E794" s="2" t="s">
        <v>127</v>
      </c>
      <c r="G794" s="2" t="s">
        <v>1756</v>
      </c>
      <c r="H794" s="2" t="s">
        <v>30</v>
      </c>
      <c r="K794" t="str">
        <f t="shared" si="28"/>
        <v>, present_value_insandproptax</v>
      </c>
      <c r="L794" t="str">
        <f t="shared" si="29"/>
        <v>:param present_value_insandproptax Present value of Insurance and Prop Tax:  [$]   Type: SSC_NUMBER   Require: *</v>
      </c>
    </row>
    <row r="795" spans="1:12" ht="12.75" hidden="1" x14ac:dyDescent="0.2">
      <c r="A795" s="2" t="s">
        <v>35</v>
      </c>
      <c r="B795" s="2" t="s">
        <v>16</v>
      </c>
      <c r="C795" s="2" t="s">
        <v>1786</v>
      </c>
      <c r="D795" s="2" t="s">
        <v>1787</v>
      </c>
      <c r="E795" s="2" t="s">
        <v>583</v>
      </c>
      <c r="G795" s="2" t="s">
        <v>1756</v>
      </c>
      <c r="H795" s="2" t="s">
        <v>30</v>
      </c>
      <c r="K795" t="str">
        <f t="shared" si="28"/>
        <v>, lcoptc_fed_real</v>
      </c>
      <c r="L795" t="str">
        <f t="shared" si="29"/>
        <v>:param lcoptc_fed_real Levelized federal PTC (real):  [cents/kWh]   Type: SSC_NUMBER   Require: *</v>
      </c>
    </row>
    <row r="796" spans="1:12" ht="12.75" hidden="1" x14ac:dyDescent="0.2">
      <c r="A796" s="2" t="s">
        <v>35</v>
      </c>
      <c r="B796" s="2" t="s">
        <v>16</v>
      </c>
      <c r="C796" s="2" t="s">
        <v>1788</v>
      </c>
      <c r="D796" s="2" t="s">
        <v>1789</v>
      </c>
      <c r="E796" s="2" t="s">
        <v>583</v>
      </c>
      <c r="G796" s="2" t="s">
        <v>1756</v>
      </c>
      <c r="H796" s="2" t="s">
        <v>30</v>
      </c>
      <c r="K796" t="str">
        <f t="shared" si="28"/>
        <v>, lcoptc_fed_nom</v>
      </c>
      <c r="L796" t="str">
        <f t="shared" si="29"/>
        <v>:param lcoptc_fed_nom Levelized federal PTC (nominal):  [cents/kWh]   Type: SSC_NUMBER   Require: *</v>
      </c>
    </row>
    <row r="797" spans="1:12" ht="12.75" hidden="1" x14ac:dyDescent="0.2">
      <c r="A797" s="2" t="s">
        <v>35</v>
      </c>
      <c r="B797" s="2" t="s">
        <v>16</v>
      </c>
      <c r="C797" s="2" t="s">
        <v>1790</v>
      </c>
      <c r="D797" s="2" t="s">
        <v>1791</v>
      </c>
      <c r="E797" s="2" t="s">
        <v>583</v>
      </c>
      <c r="G797" s="2" t="s">
        <v>1756</v>
      </c>
      <c r="H797" s="2" t="s">
        <v>30</v>
      </c>
      <c r="K797" t="str">
        <f t="shared" si="28"/>
        <v>, lcoptc_sta_real</v>
      </c>
      <c r="L797" t="str">
        <f t="shared" si="29"/>
        <v>:param lcoptc_sta_real Levelized state PTC (real):  [cents/kWh]   Type: SSC_NUMBER   Require: *</v>
      </c>
    </row>
    <row r="798" spans="1:12" ht="12.75" hidden="1" x14ac:dyDescent="0.2">
      <c r="A798" s="2" t="s">
        <v>35</v>
      </c>
      <c r="B798" s="2" t="s">
        <v>16</v>
      </c>
      <c r="C798" s="2" t="s">
        <v>1792</v>
      </c>
      <c r="D798" s="2" t="s">
        <v>1793</v>
      </c>
      <c r="E798" s="2" t="s">
        <v>583</v>
      </c>
      <c r="G798" s="2" t="s">
        <v>1756</v>
      </c>
      <c r="H798" s="2" t="s">
        <v>30</v>
      </c>
      <c r="K798" t="str">
        <f t="shared" si="28"/>
        <v>, lcoptc_sta_nom</v>
      </c>
      <c r="L798" t="str">
        <f t="shared" si="29"/>
        <v>:param lcoptc_sta_nom Levelized state PTC (nominal):  [cents/kWh]   Type: SSC_NUMBER   Require: *</v>
      </c>
    </row>
    <row r="799" spans="1:12" ht="12.75" hidden="1" x14ac:dyDescent="0.2">
      <c r="A799" s="2" t="s">
        <v>35</v>
      </c>
      <c r="B799" s="2" t="s">
        <v>16</v>
      </c>
      <c r="C799" s="2" t="s">
        <v>1794</v>
      </c>
      <c r="D799" s="2" t="s">
        <v>1795</v>
      </c>
      <c r="G799" s="2" t="s">
        <v>1756</v>
      </c>
      <c r="H799" s="2" t="s">
        <v>30</v>
      </c>
      <c r="K799" t="str">
        <f t="shared" si="28"/>
        <v>, wacc</v>
      </c>
      <c r="L799" t="str">
        <f t="shared" si="29"/>
        <v>:param wacc Weighted average cost of capital (WACC):   Type: SSC_NUMBER   Require: *</v>
      </c>
    </row>
    <row r="800" spans="1:12" ht="12.75" hidden="1" x14ac:dyDescent="0.2">
      <c r="A800" s="2" t="s">
        <v>35</v>
      </c>
      <c r="B800" s="2" t="s">
        <v>16</v>
      </c>
      <c r="C800" s="2" t="s">
        <v>1796</v>
      </c>
      <c r="D800" s="2" t="s">
        <v>1797</v>
      </c>
      <c r="E800" s="2" t="s">
        <v>29</v>
      </c>
      <c r="G800" s="2" t="s">
        <v>1756</v>
      </c>
      <c r="H800" s="2" t="s">
        <v>30</v>
      </c>
      <c r="K800" t="str">
        <f t="shared" si="28"/>
        <v>, effective_tax_rate</v>
      </c>
      <c r="L800" t="str">
        <f t="shared" si="29"/>
        <v>:param effective_tax_rate Effective tax rate:  [%]   Type: SSC_NUMBER   Require: *</v>
      </c>
    </row>
    <row r="801" spans="1:18" ht="12.75" hidden="1" x14ac:dyDescent="0.2">
      <c r="A801" s="2" t="s">
        <v>35</v>
      </c>
      <c r="B801" s="2" t="s">
        <v>16</v>
      </c>
      <c r="C801" s="2" t="s">
        <v>1798</v>
      </c>
      <c r="D801" s="2" t="s">
        <v>1799</v>
      </c>
      <c r="E801" s="2" t="s">
        <v>29</v>
      </c>
      <c r="G801" s="2" t="s">
        <v>1756</v>
      </c>
      <c r="H801" s="2" t="s">
        <v>30</v>
      </c>
      <c r="K801" t="str">
        <f t="shared" si="28"/>
        <v>, analysis_period_irr</v>
      </c>
      <c r="L801" t="str">
        <f t="shared" si="29"/>
        <v>:param analysis_period_irr Analysis period IRR:  [%]   Type: SSC_NUMBER   Require: *</v>
      </c>
    </row>
    <row r="802" spans="1:18" ht="12.75" hidden="1" x14ac:dyDescent="0.2">
      <c r="A802" s="2" t="s">
        <v>35</v>
      </c>
      <c r="B802" s="2" t="s">
        <v>26</v>
      </c>
      <c r="C802" s="2" t="s">
        <v>1800</v>
      </c>
      <c r="D802" s="2" t="s">
        <v>1801</v>
      </c>
      <c r="E802" s="2" t="s">
        <v>127</v>
      </c>
      <c r="G802" s="2" t="s">
        <v>1802</v>
      </c>
      <c r="H802" s="2" t="s">
        <v>30</v>
      </c>
      <c r="I802" s="2" t="s">
        <v>38</v>
      </c>
      <c r="K802" t="str">
        <f t="shared" si="28"/>
        <v xml:space="preserve">, </v>
      </c>
      <c r="L802" t="str">
        <f t="shared" si="29"/>
        <v>:param cf_annual_costs Annual costs:  [$]   Type: SSC_ARRAY    Constraint: LENGTH_EQUAL=cf_length   Require: *</v>
      </c>
    </row>
    <row r="803" spans="1:18" ht="12.75" hidden="1" x14ac:dyDescent="0.2">
      <c r="A803" s="2" t="s">
        <v>35</v>
      </c>
      <c r="B803" s="2" t="s">
        <v>16</v>
      </c>
      <c r="C803" s="2" t="s">
        <v>1803</v>
      </c>
      <c r="D803" s="2" t="s">
        <v>1804</v>
      </c>
      <c r="E803" s="2" t="s">
        <v>127</v>
      </c>
      <c r="G803" s="2" t="s">
        <v>1802</v>
      </c>
      <c r="H803" s="2" t="s">
        <v>30</v>
      </c>
      <c r="K803" t="str">
        <f t="shared" si="28"/>
        <v>, npv_annual_costs</v>
      </c>
      <c r="L803" t="str">
        <f t="shared" si="29"/>
        <v>:param npv_annual_costs Present value of annual costs:  [$]   Type: SSC_NUMBER   Require: *</v>
      </c>
    </row>
    <row r="804" spans="1:18" ht="12.75" hidden="1" x14ac:dyDescent="0.2">
      <c r="A804" s="2" t="s">
        <v>35</v>
      </c>
      <c r="B804" s="2" t="s">
        <v>16</v>
      </c>
      <c r="C804" s="2" t="s">
        <v>1805</v>
      </c>
      <c r="D804" s="2" t="s">
        <v>1806</v>
      </c>
      <c r="E804" s="2" t="s">
        <v>127</v>
      </c>
      <c r="H804" s="2" t="s">
        <v>30</v>
      </c>
      <c r="K804" t="str">
        <f t="shared" si="28"/>
        <v>, adjusted_installed_cost</v>
      </c>
      <c r="L804" t="str">
        <f t="shared" si="29"/>
        <v>:param adjusted_installed_cost Initial cost less cash incentives:  [$]   Type: SSC_NUMBER   Require: *</v>
      </c>
    </row>
    <row r="805" spans="1:18" ht="12.75" hidden="1" x14ac:dyDescent="0.2">
      <c r="A805" s="2" t="s">
        <v>35</v>
      </c>
      <c r="B805" s="2" t="s">
        <v>16</v>
      </c>
      <c r="C805" s="2" t="s">
        <v>1807</v>
      </c>
      <c r="D805" s="2" t="s">
        <v>1808</v>
      </c>
      <c r="G805" s="2" t="s">
        <v>715</v>
      </c>
      <c r="K805" t="str">
        <f t="shared" si="28"/>
        <v>, min_dscr</v>
      </c>
      <c r="L805" t="str">
        <f t="shared" si="29"/>
        <v>:param min_dscr Minimum DSCR:   Type: SSC_NUMBERFALSE</v>
      </c>
    </row>
    <row r="806" spans="1:18" ht="12.75" hidden="1" x14ac:dyDescent="0.2">
      <c r="A806" s="2" t="s">
        <v>35</v>
      </c>
      <c r="B806" s="2" t="s">
        <v>26</v>
      </c>
      <c r="C806" s="2" t="s">
        <v>1809</v>
      </c>
      <c r="D806" s="2" t="s">
        <v>1810</v>
      </c>
      <c r="G806" s="2" t="s">
        <v>715</v>
      </c>
      <c r="H806" s="2" t="s">
        <v>30</v>
      </c>
      <c r="I806" s="2" t="s">
        <v>38</v>
      </c>
      <c r="K806" t="str">
        <f t="shared" si="28"/>
        <v xml:space="preserve">, </v>
      </c>
      <c r="L806" t="str">
        <f t="shared" si="29"/>
        <v>:param cf_pretax_dscr Pre-tax DSCR:   Type: SSC_ARRAY    Constraint: LENGTH_EQUAL=cf_length   Require: *</v>
      </c>
    </row>
    <row r="807" spans="1:18" ht="12.75" x14ac:dyDescent="0.2">
      <c r="A807" s="2" t="s">
        <v>15</v>
      </c>
      <c r="B807" s="2" t="s">
        <v>26</v>
      </c>
      <c r="C807" s="2" t="s">
        <v>1811</v>
      </c>
      <c r="D807" s="2" t="s">
        <v>1812</v>
      </c>
      <c r="E807" s="2" t="s">
        <v>1813</v>
      </c>
      <c r="G807" s="2" t="s">
        <v>1814</v>
      </c>
      <c r="K807" t="str">
        <f t="shared" ref="K807:K814" si="30">CONCATENATE(", ",IF(B807="SSC_NUMBER",CONCATENATE(C807," = "),""))</f>
        <v xml:space="preserve">, </v>
      </c>
      <c r="L807" t="str">
        <f t="shared" ref="L807:L814" si="31">CONCATENATE("        :param ",C807," ",D807,": ",IF(E807&lt;&gt;"",CONCATENATE(" [",E807,"] "),""),"  Type: ",B807,IF(I807&lt;&gt;"",CONCATENATE("    Constraint: ",I807),""),IF(H807&lt;&gt;"",CONCATENATE("   Require: ",H807)))</f>
        <v xml:space="preserve">        :param batt_bank_replacement Battery bank replacements per year:  [number/year]   Type: SSC_ARRAYFALSE</v>
      </c>
      <c r="R807" t="str">
        <f t="shared" ref="R807:R814" si="32">CONCATENATE("        self.ssc.data_set_number( self.data, b'",C807,"', ",C807," )")</f>
        <v xml:space="preserve">        self.ssc.data_set_number( self.data, b'batt_bank_replacement', batt_bank_replacement )</v>
      </c>
    </row>
    <row r="808" spans="1:18" ht="12.75" x14ac:dyDescent="0.2">
      <c r="A808" s="2" t="s">
        <v>15</v>
      </c>
      <c r="B808" s="2" t="s">
        <v>26</v>
      </c>
      <c r="C808" s="2" t="s">
        <v>1815</v>
      </c>
      <c r="D808" s="2" t="s">
        <v>1816</v>
      </c>
      <c r="E808" s="2" t="s">
        <v>1813</v>
      </c>
      <c r="G808" s="2" t="s">
        <v>1814</v>
      </c>
      <c r="K808" t="str">
        <f t="shared" si="30"/>
        <v xml:space="preserve">, </v>
      </c>
      <c r="L808" t="str">
        <f t="shared" si="31"/>
        <v xml:space="preserve">        :param batt_replacement_schedule Battery bank replacements per year (user specified):  [number/year]   Type: SSC_ARRAYFALSE</v>
      </c>
      <c r="R808" t="str">
        <f t="shared" si="32"/>
        <v xml:space="preserve">        self.ssc.data_set_number( self.data, b'batt_replacement_schedule', batt_replacement_schedule )</v>
      </c>
    </row>
    <row r="809" spans="1:18" ht="12.75" x14ac:dyDescent="0.2">
      <c r="A809" s="2" t="s">
        <v>15</v>
      </c>
      <c r="B809" s="2" t="s">
        <v>16</v>
      </c>
      <c r="C809" s="2" t="s">
        <v>1817</v>
      </c>
      <c r="D809" s="2" t="s">
        <v>1818</v>
      </c>
      <c r="E809" s="2" t="s">
        <v>135</v>
      </c>
      <c r="G809" s="2" t="s">
        <v>1814</v>
      </c>
      <c r="H809" s="2" t="s">
        <v>110</v>
      </c>
      <c r="K809" t="str">
        <f t="shared" si="30"/>
        <v xml:space="preserve">, en_batt = </v>
      </c>
      <c r="L809" t="str">
        <f t="shared" si="31"/>
        <v xml:space="preserve">        :param en_batt Enable battery storage model:  [0/1]   Type: SSC_NUMBER   Require: ?=0</v>
      </c>
      <c r="R809" t="str">
        <f t="shared" si="32"/>
        <v xml:space="preserve">        self.ssc.data_set_number( self.data, b'en_batt', en_batt )</v>
      </c>
    </row>
    <row r="810" spans="1:18" ht="12.75" x14ac:dyDescent="0.2">
      <c r="A810" s="2" t="s">
        <v>15</v>
      </c>
      <c r="B810" s="2" t="s">
        <v>16</v>
      </c>
      <c r="C810" s="2" t="s">
        <v>1819</v>
      </c>
      <c r="D810" s="2" t="s">
        <v>1820</v>
      </c>
      <c r="E810" s="2" t="s">
        <v>1821</v>
      </c>
      <c r="G810" s="2" t="s">
        <v>1814</v>
      </c>
      <c r="H810" s="2" t="s">
        <v>110</v>
      </c>
      <c r="I810" s="2" t="s">
        <v>1822</v>
      </c>
      <c r="K810" t="str">
        <f t="shared" si="30"/>
        <v xml:space="preserve">, batt_replacement_option = </v>
      </c>
      <c r="L810" t="str">
        <f t="shared" si="31"/>
        <v xml:space="preserve">        :param batt_replacement_option Enable battery replacement?:  [0=none,1=capacity based,2=user schedule]   Type: SSC_NUMBER    Constraint: INTEGER,MIN=0,MAX=2   Require: ?=0</v>
      </c>
      <c r="R810" t="str">
        <f t="shared" si="32"/>
        <v xml:space="preserve">        self.ssc.data_set_number( self.data, b'batt_replacement_option', batt_replacement_option )</v>
      </c>
    </row>
    <row r="811" spans="1:18" ht="12.75" x14ac:dyDescent="0.2">
      <c r="A811" s="2" t="s">
        <v>15</v>
      </c>
      <c r="B811" s="2" t="s">
        <v>16</v>
      </c>
      <c r="C811" s="2" t="s">
        <v>1823</v>
      </c>
      <c r="D811" s="2" t="s">
        <v>1824</v>
      </c>
      <c r="E811" s="2" t="s">
        <v>168</v>
      </c>
      <c r="G811" s="2" t="s">
        <v>1814</v>
      </c>
      <c r="H811" s="2" t="s">
        <v>45</v>
      </c>
      <c r="K811" t="str">
        <f t="shared" si="30"/>
        <v xml:space="preserve">, battery_per_kWh = </v>
      </c>
      <c r="L811" t="str">
        <f t="shared" si="31"/>
        <v xml:space="preserve">        :param battery_per_kWh Battery cost:  [$/kWh]   Type: SSC_NUMBER   Require: ?=0.0</v>
      </c>
      <c r="R811" t="str">
        <f t="shared" si="32"/>
        <v xml:space="preserve">        self.ssc.data_set_number( self.data, b'battery_per_kWh', battery_per_kWh )</v>
      </c>
    </row>
    <row r="812" spans="1:18" ht="12.75" x14ac:dyDescent="0.2">
      <c r="A812" s="2" t="s">
        <v>15</v>
      </c>
      <c r="B812" s="2" t="s">
        <v>16</v>
      </c>
      <c r="C812" s="2" t="s">
        <v>1825</v>
      </c>
      <c r="D812" s="2" t="s">
        <v>1826</v>
      </c>
      <c r="E812" s="2" t="s">
        <v>461</v>
      </c>
      <c r="G812" s="2" t="s">
        <v>1814</v>
      </c>
      <c r="H812" s="2" t="s">
        <v>45</v>
      </c>
      <c r="K812" t="str">
        <f t="shared" si="30"/>
        <v xml:space="preserve">, batt_computed_bank_capacity = </v>
      </c>
      <c r="L812" t="str">
        <f t="shared" si="31"/>
        <v xml:space="preserve">        :param batt_computed_bank_capacity Battery bank capacity:  [kWh]   Type: SSC_NUMBER   Require: ?=0.0</v>
      </c>
      <c r="R812" t="str">
        <f t="shared" si="32"/>
        <v xml:space="preserve">        self.ssc.data_set_number( self.data, b'batt_computed_bank_capacity', batt_computed_bank_capacity )</v>
      </c>
    </row>
    <row r="813" spans="1:18" ht="12.75" x14ac:dyDescent="0.2">
      <c r="A813" s="2" t="s">
        <v>15</v>
      </c>
      <c r="B813" s="2" t="s">
        <v>16</v>
      </c>
      <c r="C813" s="2" t="s">
        <v>1827</v>
      </c>
      <c r="D813" s="2" t="s">
        <v>1828</v>
      </c>
      <c r="E813" s="2" t="s">
        <v>168</v>
      </c>
      <c r="G813" s="2" t="s">
        <v>1814</v>
      </c>
      <c r="H813" s="2" t="s">
        <v>45</v>
      </c>
      <c r="K813" t="str">
        <f t="shared" si="30"/>
        <v xml:space="preserve">, batt_replacement_cost = </v>
      </c>
      <c r="L813" t="str">
        <f t="shared" si="31"/>
        <v xml:space="preserve">        :param batt_replacement_cost Battery bank replacement cost:  [$/kWh]   Type: SSC_NUMBER   Require: ?=0.0</v>
      </c>
      <c r="R813" t="str">
        <f t="shared" si="32"/>
        <v xml:space="preserve">        self.ssc.data_set_number( self.data, b'batt_replacement_cost', batt_replacement_cost )</v>
      </c>
    </row>
    <row r="814" spans="1:18" ht="12.75" x14ac:dyDescent="0.2">
      <c r="A814" s="2" t="s">
        <v>15</v>
      </c>
      <c r="B814" s="2" t="s">
        <v>16</v>
      </c>
      <c r="C814" s="2" t="s">
        <v>1829</v>
      </c>
      <c r="D814" s="2" t="s">
        <v>1830</v>
      </c>
      <c r="E814" s="2" t="s">
        <v>87</v>
      </c>
      <c r="G814" s="2" t="s">
        <v>1814</v>
      </c>
      <c r="H814" s="2" t="s">
        <v>45</v>
      </c>
      <c r="K814" t="str">
        <f t="shared" si="30"/>
        <v xml:space="preserve">, batt_replacement_cost_escal = </v>
      </c>
      <c r="L814" t="str">
        <f t="shared" si="31"/>
        <v xml:space="preserve">        :param batt_replacement_cost_escal Battery bank replacement cost escalation:  [%/year]   Type: SSC_NUMBER   Require: ?=0.0</v>
      </c>
      <c r="R814" t="str">
        <f t="shared" si="32"/>
        <v xml:space="preserve">        self.ssc.data_set_number( self.data, b'batt_replacement_cost_escal', batt_replacement_cost_escal )</v>
      </c>
    </row>
    <row r="815" spans="1:18" ht="12.75" hidden="1" x14ac:dyDescent="0.2">
      <c r="A815" s="2" t="s">
        <v>35</v>
      </c>
      <c r="B815" s="2" t="s">
        <v>26</v>
      </c>
      <c r="C815" s="2" t="s">
        <v>1831</v>
      </c>
      <c r="D815" s="2" t="s">
        <v>1832</v>
      </c>
      <c r="E815" s="2" t="s">
        <v>127</v>
      </c>
      <c r="G815" s="2" t="s">
        <v>1426</v>
      </c>
      <c r="H815" s="2" t="s">
        <v>30</v>
      </c>
      <c r="K815" t="str">
        <f t="shared" ref="K815:K816" si="33">CONCATENATE(", ",IF(B815="SSC_NUMBER",C815,""))</f>
        <v xml:space="preserve">, </v>
      </c>
      <c r="L815" t="str">
        <f t="shared" ref="L815:L816" si="34">CONCATENATE(":param ",C815," ",D815,": ",IF(E815&lt;&gt;"",CONCATENATE(" [",E815,"] "),""),"  Type: ",B815,IF(I815&lt;&gt;"",CONCATENATE("    Constraint: ",I815),""),IF(H815&lt;&gt;"",CONCATENATE("   Require: ",H815)))</f>
        <v>:param cf_battery_replacement_cost Battery replacement cost:  [$]   Type: SSC_ARRAY   Require: *</v>
      </c>
    </row>
    <row r="816" spans="1:18" ht="12.75" hidden="1" x14ac:dyDescent="0.2">
      <c r="A816" s="2" t="s">
        <v>35</v>
      </c>
      <c r="B816" s="2" t="s">
        <v>26</v>
      </c>
      <c r="C816" s="2" t="s">
        <v>1833</v>
      </c>
      <c r="D816" s="2" t="s">
        <v>1834</v>
      </c>
      <c r="E816" s="2" t="s">
        <v>168</v>
      </c>
      <c r="G816" s="2" t="s">
        <v>1426</v>
      </c>
      <c r="H816" s="2" t="s">
        <v>30</v>
      </c>
      <c r="K816" t="str">
        <f t="shared" si="33"/>
        <v xml:space="preserve">, </v>
      </c>
      <c r="L816" t="str">
        <f t="shared" si="34"/>
        <v>:param cf_battery_replacement_cost_schedule Battery replacement cost schedule:  [$/kWh]   Type: SSC_ARRAY   Require: *</v>
      </c>
    </row>
  </sheetData>
  <autoFilter ref="A1:Z816" xr:uid="{00000000-0009-0000-0000-000000000000}">
    <filterColumn colId="0">
      <filters>
        <filter val="SSC_INOUT"/>
        <filter val="SSC_INPU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639C-87EA-489F-B428-DDC9A52F5C8C}">
  <dimension ref="A1:M816"/>
  <sheetViews>
    <sheetView tabSelected="1" topLeftCell="A220" workbookViewId="0">
      <selection activeCell="M244" sqref="M244:M249"/>
    </sheetView>
  </sheetViews>
  <sheetFormatPr defaultColWidth="14.42578125" defaultRowHeight="12.75" x14ac:dyDescent="0.2"/>
  <cols>
    <col min="2" max="2" width="14" customWidth="1"/>
    <col min="3" max="3" width="37.28515625" customWidth="1"/>
    <col min="4" max="4" width="31.5703125" hidden="1" customWidth="1"/>
    <col min="5" max="5" width="0" hidden="1" customWidth="1"/>
    <col min="6" max="10" width="27.42578125" hidden="1" customWidth="1"/>
    <col min="11" max="11" width="0" hidden="1" customWidth="1"/>
    <col min="13" max="13" width="24" customWidth="1"/>
  </cols>
  <sheetData>
    <row r="1" spans="1:13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2" t="s">
        <v>11</v>
      </c>
      <c r="J1" s="2" t="s">
        <v>12</v>
      </c>
      <c r="K1" s="2" t="s">
        <v>13</v>
      </c>
      <c r="L1" s="2" t="s">
        <v>2320</v>
      </c>
    </row>
    <row r="2" spans="1:13" ht="15.75" customHeight="1" x14ac:dyDescent="0.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L2" t="str">
        <f>VLOOKUP(C2,values!A1:B399,2)</f>
        <v xml:space="preserve"> [ [ 0.019999999552965164,  0.019999999552965164,  0,  0 ], [ 0.019999999552965164, 0.019999999552965164,  0,  0 ] ]</v>
      </c>
    </row>
    <row r="3" spans="1:13" ht="15.75" customHeight="1" x14ac:dyDescent="0.2">
      <c r="A3" s="2" t="s">
        <v>15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20</v>
      </c>
      <c r="G3" s="2" t="s">
        <v>30</v>
      </c>
      <c r="I3" s="2" t="s">
        <v>23</v>
      </c>
      <c r="J3" s="2" t="s">
        <v>31</v>
      </c>
      <c r="L3" t="str">
        <f>VLOOKUP(C3,values!A2:B400,2)</f>
        <v xml:space="preserve"> [ 0, 0, 0, 0, 0, 0, 0, 0, 0 ]</v>
      </c>
    </row>
    <row r="4" spans="1:13" ht="15.75" customHeight="1" x14ac:dyDescent="0.2">
      <c r="A4" s="2" t="s">
        <v>15</v>
      </c>
      <c r="B4" s="2" t="s">
        <v>26</v>
      </c>
      <c r="C4" s="2" t="s">
        <v>33</v>
      </c>
      <c r="D4" s="2" t="s">
        <v>34</v>
      </c>
      <c r="E4" s="2" t="s">
        <v>29</v>
      </c>
      <c r="F4" s="2" t="s">
        <v>20</v>
      </c>
      <c r="G4" s="2" t="s">
        <v>30</v>
      </c>
      <c r="I4" s="2" t="s">
        <v>23</v>
      </c>
      <c r="J4" s="2" t="s">
        <v>31</v>
      </c>
      <c r="L4">
        <f>VLOOKUP(C4,values!A3:B401,2)</f>
        <v>0.34999999403953502</v>
      </c>
    </row>
    <row r="5" spans="1:13" ht="15.75" customHeight="1" x14ac:dyDescent="0.2">
      <c r="A5" s="2" t="s">
        <v>15</v>
      </c>
      <c r="B5" s="2" t="s">
        <v>16</v>
      </c>
      <c r="C5" s="2" t="s">
        <v>43</v>
      </c>
      <c r="D5" s="2" t="s">
        <v>44</v>
      </c>
      <c r="E5" s="2" t="s">
        <v>29</v>
      </c>
      <c r="F5" s="2" t="s">
        <v>20</v>
      </c>
      <c r="G5" s="2" t="s">
        <v>45</v>
      </c>
      <c r="H5" s="2" t="s">
        <v>46</v>
      </c>
      <c r="I5" s="2" t="s">
        <v>23</v>
      </c>
      <c r="J5" s="2" t="s">
        <v>31</v>
      </c>
      <c r="K5" s="2" t="s">
        <v>47</v>
      </c>
      <c r="L5">
        <f>VLOOKUP(C5,values!A4:B402,2)</f>
        <v>100</v>
      </c>
    </row>
    <row r="6" spans="1:13" ht="15.75" customHeight="1" x14ac:dyDescent="0.2">
      <c r="A6" s="2" t="s">
        <v>15</v>
      </c>
      <c r="B6" s="2" t="s">
        <v>16</v>
      </c>
      <c r="C6" s="2" t="s">
        <v>48</v>
      </c>
      <c r="D6" s="2" t="s">
        <v>49</v>
      </c>
      <c r="E6" s="2" t="s">
        <v>29</v>
      </c>
      <c r="F6" s="2" t="s">
        <v>20</v>
      </c>
      <c r="G6" s="2" t="s">
        <v>50</v>
      </c>
      <c r="H6" s="2" t="s">
        <v>46</v>
      </c>
      <c r="I6" s="2" t="s">
        <v>23</v>
      </c>
      <c r="J6" s="2" t="s">
        <v>31</v>
      </c>
      <c r="K6" s="2" t="s">
        <v>47</v>
      </c>
      <c r="L6">
        <f>VLOOKUP(C6,values!A5:B403,2)</f>
        <v>0</v>
      </c>
    </row>
    <row r="7" spans="1:13" ht="15.75" customHeight="1" x14ac:dyDescent="0.2">
      <c r="A7" s="2" t="s">
        <v>15</v>
      </c>
      <c r="B7" s="2" t="s">
        <v>16</v>
      </c>
      <c r="C7" s="2" t="s">
        <v>52</v>
      </c>
      <c r="D7" s="2" t="s">
        <v>53</v>
      </c>
      <c r="E7" s="2" t="s">
        <v>29</v>
      </c>
      <c r="F7" s="2" t="s">
        <v>20</v>
      </c>
      <c r="G7" s="2" t="s">
        <v>54</v>
      </c>
      <c r="H7" s="2" t="s">
        <v>46</v>
      </c>
      <c r="I7" s="2" t="s">
        <v>23</v>
      </c>
      <c r="J7" s="2" t="s">
        <v>31</v>
      </c>
      <c r="K7" s="2" t="s">
        <v>47</v>
      </c>
      <c r="L7">
        <f>VLOOKUP(C7,values!A6:B404,2)</f>
        <v>0</v>
      </c>
    </row>
    <row r="8" spans="1:13" ht="15.75" customHeight="1" x14ac:dyDescent="0.2">
      <c r="A8" s="2" t="s">
        <v>15</v>
      </c>
      <c r="B8" s="2" t="s">
        <v>16</v>
      </c>
      <c r="C8" s="2" t="s">
        <v>56</v>
      </c>
      <c r="D8" s="2" t="s">
        <v>57</v>
      </c>
      <c r="E8" s="2" t="s">
        <v>29</v>
      </c>
      <c r="F8" s="2" t="s">
        <v>20</v>
      </c>
      <c r="G8" s="2" t="s">
        <v>30</v>
      </c>
      <c r="H8" s="2" t="s">
        <v>58</v>
      </c>
      <c r="I8" s="2" t="s">
        <v>23</v>
      </c>
      <c r="J8" s="2" t="s">
        <v>24</v>
      </c>
      <c r="K8" s="2" t="s">
        <v>57</v>
      </c>
      <c r="L8">
        <f>VLOOKUP(C8,values!A7:B405,2)</f>
        <v>0.20000000298023199</v>
      </c>
    </row>
    <row r="9" spans="1:13" ht="15.75" customHeight="1" x14ac:dyDescent="0.2">
      <c r="A9" s="2" t="s">
        <v>15</v>
      </c>
      <c r="B9" s="2" t="s">
        <v>16</v>
      </c>
      <c r="C9" s="2" t="s">
        <v>59</v>
      </c>
      <c r="D9" s="2" t="s">
        <v>60</v>
      </c>
      <c r="E9" s="2" t="s">
        <v>29</v>
      </c>
      <c r="F9" s="2" t="s">
        <v>20</v>
      </c>
      <c r="G9" s="2" t="s">
        <v>30</v>
      </c>
      <c r="H9" s="2" t="s">
        <v>58</v>
      </c>
      <c r="I9" s="2" t="s">
        <v>23</v>
      </c>
      <c r="J9" s="2" t="s">
        <v>24</v>
      </c>
      <c r="L9">
        <f>VLOOKUP(C9,values!A8:B406,2)</f>
        <v>1</v>
      </c>
    </row>
    <row r="10" spans="1:13" ht="15.75" customHeight="1" x14ac:dyDescent="0.2">
      <c r="A10" s="2" t="s">
        <v>15</v>
      </c>
      <c r="B10" s="2" t="s">
        <v>16</v>
      </c>
      <c r="C10" s="2" t="s">
        <v>61</v>
      </c>
      <c r="D10" s="2" t="s">
        <v>62</v>
      </c>
      <c r="E10" s="2" t="s">
        <v>29</v>
      </c>
      <c r="F10" s="2" t="s">
        <v>20</v>
      </c>
      <c r="G10" s="2" t="s">
        <v>45</v>
      </c>
      <c r="H10" s="2" t="s">
        <v>46</v>
      </c>
      <c r="I10" s="2" t="s">
        <v>23</v>
      </c>
      <c r="J10" s="2" t="s">
        <v>31</v>
      </c>
      <c r="L10">
        <f>VLOOKUP(C10,values!A9:B407,2)</f>
        <v>2.5</v>
      </c>
    </row>
    <row r="11" spans="1:13" ht="15.75" customHeight="1" x14ac:dyDescent="0.2">
      <c r="A11" s="2" t="s">
        <v>15</v>
      </c>
      <c r="B11" s="2" t="s">
        <v>16</v>
      </c>
      <c r="C11" s="2" t="s">
        <v>64</v>
      </c>
      <c r="D11" s="2" t="s">
        <v>65</v>
      </c>
      <c r="E11" s="2" t="s">
        <v>66</v>
      </c>
      <c r="F11" s="2" t="s">
        <v>67</v>
      </c>
      <c r="G11" s="2" t="s">
        <v>30</v>
      </c>
      <c r="H11" s="2" t="s">
        <v>68</v>
      </c>
      <c r="I11" s="2" t="s">
        <v>69</v>
      </c>
      <c r="J11" s="2" t="s">
        <v>70</v>
      </c>
      <c r="L11" t="str">
        <f>VLOOKUP(C11,values!A10:B408,2)</f>
        <v xml:space="preserve"> [ 7 ]</v>
      </c>
    </row>
    <row r="12" spans="1:13" ht="15.75" customHeight="1" x14ac:dyDescent="0.2">
      <c r="A12" s="2" t="s">
        <v>15</v>
      </c>
      <c r="B12" s="2" t="s">
        <v>16</v>
      </c>
      <c r="C12" s="2" t="s">
        <v>73</v>
      </c>
      <c r="D12" s="2" t="s">
        <v>74</v>
      </c>
      <c r="E12" s="2" t="s">
        <v>75</v>
      </c>
      <c r="F12" s="2" t="s">
        <v>67</v>
      </c>
      <c r="G12" s="2" t="s">
        <v>45</v>
      </c>
      <c r="H12" s="2" t="s">
        <v>76</v>
      </c>
      <c r="L12">
        <f>VLOOKUP(C12,values!A11:B409,2)</f>
        <v>50000.94921875</v>
      </c>
    </row>
    <row r="13" spans="1:13" ht="15.75" customHeight="1" x14ac:dyDescent="0.2">
      <c r="A13" s="2" t="s">
        <v>15</v>
      </c>
      <c r="B13" s="2" t="s">
        <v>26</v>
      </c>
      <c r="C13" s="2" t="s">
        <v>78</v>
      </c>
      <c r="D13" s="2" t="s">
        <v>79</v>
      </c>
      <c r="E13" s="2" t="s">
        <v>80</v>
      </c>
      <c r="F13" s="2" t="s">
        <v>81</v>
      </c>
      <c r="G13" s="2" t="s">
        <v>45</v>
      </c>
      <c r="I13" s="2" t="s">
        <v>69</v>
      </c>
      <c r="J13" s="2" t="s">
        <v>82</v>
      </c>
      <c r="K13" s="2" t="s">
        <v>83</v>
      </c>
      <c r="L13">
        <f>VLOOKUP(C13,values!A12:B410,2)</f>
        <v>0</v>
      </c>
      <c r="M13" t="str">
        <f>CONCATENATE("   """,C13,""": ",L13,",")</f>
        <v xml:space="preserve">   "om_fixed": 0,</v>
      </c>
    </row>
    <row r="14" spans="1:13" ht="15.75" customHeight="1" x14ac:dyDescent="0.2">
      <c r="A14" s="2" t="s">
        <v>15</v>
      </c>
      <c r="B14" s="2" t="s">
        <v>16</v>
      </c>
      <c r="C14" s="2" t="s">
        <v>85</v>
      </c>
      <c r="D14" s="2" t="s">
        <v>86</v>
      </c>
      <c r="E14" s="2" t="s">
        <v>87</v>
      </c>
      <c r="F14" s="2" t="s">
        <v>81</v>
      </c>
      <c r="G14" s="2" t="s">
        <v>45</v>
      </c>
      <c r="I14" s="2" t="s">
        <v>69</v>
      </c>
      <c r="J14" s="2" t="s">
        <v>82</v>
      </c>
      <c r="K14" s="2" t="s">
        <v>83</v>
      </c>
      <c r="L14" t="str">
        <f>VLOOKUP(C14,values!A13:B411,2)</f>
        <v xml:space="preserve"> [ 0 ]</v>
      </c>
      <c r="M14" t="str">
        <f t="shared" ref="M14:M77" si="0">CONCATENATE("   """,C14,""": ",L14,",")</f>
        <v xml:space="preserve">   "om_fixed_escal":  [ 0 ],</v>
      </c>
    </row>
    <row r="15" spans="1:13" ht="15.75" customHeight="1" x14ac:dyDescent="0.2">
      <c r="A15" s="2" t="s">
        <v>15</v>
      </c>
      <c r="B15" s="2" t="s">
        <v>26</v>
      </c>
      <c r="C15" s="2" t="s">
        <v>89</v>
      </c>
      <c r="D15" s="2" t="s">
        <v>90</v>
      </c>
      <c r="E15" s="2" t="s">
        <v>91</v>
      </c>
      <c r="F15" s="2" t="s">
        <v>81</v>
      </c>
      <c r="G15" s="2" t="s">
        <v>45</v>
      </c>
      <c r="I15" s="2" t="s">
        <v>69</v>
      </c>
      <c r="J15" s="2" t="s">
        <v>82</v>
      </c>
      <c r="K15" s="2" t="s">
        <v>92</v>
      </c>
      <c r="L15">
        <f>VLOOKUP(C15,values!A14:B412,2)</f>
        <v>0</v>
      </c>
      <c r="M15" t="str">
        <f t="shared" si="0"/>
        <v xml:space="preserve">   "om_production": 0,</v>
      </c>
    </row>
    <row r="16" spans="1:13" ht="15.75" customHeight="1" x14ac:dyDescent="0.2">
      <c r="A16" s="2" t="s">
        <v>15</v>
      </c>
      <c r="B16" s="2" t="s">
        <v>16</v>
      </c>
      <c r="C16" s="2" t="s">
        <v>93</v>
      </c>
      <c r="D16" s="2" t="s">
        <v>94</v>
      </c>
      <c r="E16" s="2" t="s">
        <v>87</v>
      </c>
      <c r="F16" s="2" t="s">
        <v>81</v>
      </c>
      <c r="G16" s="2" t="s">
        <v>45</v>
      </c>
      <c r="I16" s="2" t="s">
        <v>69</v>
      </c>
      <c r="J16" s="2" t="s">
        <v>82</v>
      </c>
      <c r="K16" s="2" t="s">
        <v>92</v>
      </c>
      <c r="L16" t="str">
        <f>VLOOKUP(C16,values!A15:B413,2)</f>
        <v xml:space="preserve"> [ 4 ]</v>
      </c>
      <c r="M16" t="str">
        <f t="shared" si="0"/>
        <v xml:space="preserve">   "om_production_escal":  [ 4 ],</v>
      </c>
    </row>
    <row r="17" spans="1:13" ht="15.75" customHeight="1" x14ac:dyDescent="0.2">
      <c r="A17" s="2" t="s">
        <v>15</v>
      </c>
      <c r="B17" s="2" t="s">
        <v>26</v>
      </c>
      <c r="C17" s="2" t="s">
        <v>95</v>
      </c>
      <c r="D17" s="2" t="s">
        <v>96</v>
      </c>
      <c r="E17" s="2" t="s">
        <v>97</v>
      </c>
      <c r="F17" s="2" t="s">
        <v>81</v>
      </c>
      <c r="G17" s="2" t="s">
        <v>45</v>
      </c>
      <c r="I17" s="2" t="s">
        <v>69</v>
      </c>
      <c r="J17" s="2" t="s">
        <v>82</v>
      </c>
      <c r="K17" s="2" t="s">
        <v>98</v>
      </c>
      <c r="L17">
        <f>VLOOKUP(C17,values!A16:B414,2)</f>
        <v>19</v>
      </c>
      <c r="M17" t="str">
        <f t="shared" si="0"/>
        <v xml:space="preserve">   "om_capacity": 19,</v>
      </c>
    </row>
    <row r="18" spans="1:13" ht="15.75" customHeight="1" x14ac:dyDescent="0.2">
      <c r="A18" s="2" t="s">
        <v>15</v>
      </c>
      <c r="B18" s="2" t="s">
        <v>16</v>
      </c>
      <c r="C18" s="2" t="s">
        <v>99</v>
      </c>
      <c r="D18" s="2" t="s">
        <v>100</v>
      </c>
      <c r="E18" s="2" t="s">
        <v>87</v>
      </c>
      <c r="F18" s="2" t="s">
        <v>81</v>
      </c>
      <c r="G18" s="2" t="s">
        <v>45</v>
      </c>
      <c r="I18" s="2" t="s">
        <v>69</v>
      </c>
      <c r="J18" s="2" t="s">
        <v>82</v>
      </c>
      <c r="K18" s="2" t="s">
        <v>98</v>
      </c>
      <c r="L18" t="str">
        <f>VLOOKUP(C18,values!A17:B415,2)</f>
        <v xml:space="preserve"> [ 55 ]</v>
      </c>
      <c r="M18" t="str">
        <f t="shared" si="0"/>
        <v xml:space="preserve">   "om_capacity_escal":  [ 55 ],</v>
      </c>
    </row>
    <row r="19" spans="1:13" ht="15.75" customHeight="1" x14ac:dyDescent="0.2">
      <c r="A19" s="2" t="s">
        <v>15</v>
      </c>
      <c r="B19" s="2" t="s">
        <v>26</v>
      </c>
      <c r="C19" s="2" t="s">
        <v>101</v>
      </c>
      <c r="D19" s="2" t="s">
        <v>102</v>
      </c>
      <c r="E19" s="2" t="s">
        <v>103</v>
      </c>
      <c r="F19" s="2" t="s">
        <v>81</v>
      </c>
      <c r="G19" s="2" t="s">
        <v>45</v>
      </c>
      <c r="I19" s="2" t="s">
        <v>69</v>
      </c>
      <c r="J19" s="2" t="s">
        <v>82</v>
      </c>
      <c r="K19" s="2" t="s">
        <v>104</v>
      </c>
      <c r="L19">
        <f>VLOOKUP(C19,values!A18:B416,2)</f>
        <v>0</v>
      </c>
      <c r="M19" t="str">
        <f t="shared" si="0"/>
        <v xml:space="preserve">   "om_fuel_cost": 0,</v>
      </c>
    </row>
    <row r="20" spans="1:13" ht="15.75" customHeight="1" x14ac:dyDescent="0.2">
      <c r="A20" s="2" t="s">
        <v>15</v>
      </c>
      <c r="B20" s="2" t="s">
        <v>16</v>
      </c>
      <c r="C20" s="2" t="s">
        <v>105</v>
      </c>
      <c r="D20" s="2" t="s">
        <v>106</v>
      </c>
      <c r="E20" s="2" t="s">
        <v>87</v>
      </c>
      <c r="F20" s="2" t="s">
        <v>81</v>
      </c>
      <c r="G20" s="2" t="s">
        <v>45</v>
      </c>
      <c r="I20" s="2" t="s">
        <v>69</v>
      </c>
      <c r="J20" s="2" t="s">
        <v>82</v>
      </c>
      <c r="K20" s="2" t="s">
        <v>104</v>
      </c>
      <c r="L20" t="str">
        <f>VLOOKUP(C20,values!A19:B417,2)</f>
        <v xml:space="preserve"> [ 0 ]</v>
      </c>
      <c r="M20" t="str">
        <f t="shared" si="0"/>
        <v xml:space="preserve">   "om_fuel_cost_escal":  [ 0 ],</v>
      </c>
    </row>
    <row r="21" spans="1:13" ht="15.75" customHeight="1" x14ac:dyDescent="0.2">
      <c r="A21" s="2" t="s">
        <v>15</v>
      </c>
      <c r="B21" s="2" t="s">
        <v>16</v>
      </c>
      <c r="C21" s="2" t="s">
        <v>107</v>
      </c>
      <c r="D21" s="2" t="s">
        <v>108</v>
      </c>
      <c r="E21" s="2" t="s">
        <v>109</v>
      </c>
      <c r="F21" s="2" t="s">
        <v>81</v>
      </c>
      <c r="G21" s="2" t="s">
        <v>110</v>
      </c>
      <c r="H21" s="2" t="s">
        <v>76</v>
      </c>
      <c r="L21" t="e">
        <f>VLOOKUP(C21,values!A20:B418,2)</f>
        <v>#N/A</v>
      </c>
      <c r="M21" t="e">
        <f t="shared" si="0"/>
        <v>#N/A</v>
      </c>
    </row>
    <row r="22" spans="1:13" ht="15.75" customHeight="1" x14ac:dyDescent="0.2">
      <c r="A22" s="2" t="s">
        <v>15</v>
      </c>
      <c r="B22" s="2" t="s">
        <v>16</v>
      </c>
      <c r="C22" s="2" t="s">
        <v>111</v>
      </c>
      <c r="D22" s="2" t="s">
        <v>112</v>
      </c>
      <c r="E22" s="2" t="s">
        <v>113</v>
      </c>
      <c r="F22" s="2" t="s">
        <v>81</v>
      </c>
      <c r="G22" s="2" t="s">
        <v>45</v>
      </c>
      <c r="L22">
        <f>VLOOKUP(C22,values!A21:B419,2)</f>
        <v>0</v>
      </c>
      <c r="M22" t="str">
        <f t="shared" si="0"/>
        <v xml:space="preserve">   "om_opt_fuel_1_usage": 0,</v>
      </c>
    </row>
    <row r="23" spans="1:13" ht="15.75" customHeight="1" x14ac:dyDescent="0.2">
      <c r="A23" s="2" t="s">
        <v>15</v>
      </c>
      <c r="B23" s="2" t="s">
        <v>26</v>
      </c>
      <c r="C23" s="2" t="s">
        <v>114</v>
      </c>
      <c r="D23" s="2" t="s">
        <v>115</v>
      </c>
      <c r="E23" s="2" t="s">
        <v>116</v>
      </c>
      <c r="F23" s="2" t="s">
        <v>81</v>
      </c>
      <c r="G23" s="2" t="s">
        <v>45</v>
      </c>
      <c r="L23">
        <f>VLOOKUP(C23,values!A22:B420,2)</f>
        <v>0</v>
      </c>
      <c r="M23" t="str">
        <f t="shared" si="0"/>
        <v xml:space="preserve">   "om_opt_fuel_1_cost": 0,</v>
      </c>
    </row>
    <row r="24" spans="1:13" ht="15.75" customHeight="1" x14ac:dyDescent="0.2">
      <c r="A24" s="2" t="s">
        <v>15</v>
      </c>
      <c r="B24" s="2" t="s">
        <v>16</v>
      </c>
      <c r="C24" s="2" t="s">
        <v>117</v>
      </c>
      <c r="D24" s="2" t="s">
        <v>118</v>
      </c>
      <c r="E24" s="2" t="s">
        <v>87</v>
      </c>
      <c r="F24" s="2" t="s">
        <v>81</v>
      </c>
      <c r="G24" s="2" t="s">
        <v>45</v>
      </c>
      <c r="L24">
        <f>VLOOKUP(C24,values!A23:B421,2)</f>
        <v>0</v>
      </c>
      <c r="M24" t="str">
        <f t="shared" si="0"/>
        <v xml:space="preserve">   "om_opt_fuel_1_cost_escal": 0,</v>
      </c>
    </row>
    <row r="25" spans="1:13" ht="15.75" customHeight="1" x14ac:dyDescent="0.2">
      <c r="A25" s="2" t="s">
        <v>15</v>
      </c>
      <c r="B25" s="2" t="s">
        <v>16</v>
      </c>
      <c r="C25" s="2" t="s">
        <v>119</v>
      </c>
      <c r="D25" s="2" t="s">
        <v>120</v>
      </c>
      <c r="E25" s="2" t="s">
        <v>113</v>
      </c>
      <c r="F25" s="2" t="s">
        <v>81</v>
      </c>
      <c r="G25" s="2" t="s">
        <v>45</v>
      </c>
      <c r="L25">
        <f>VLOOKUP(C25,values!A24:B422,2)</f>
        <v>0</v>
      </c>
      <c r="M25" t="str">
        <f t="shared" si="0"/>
        <v xml:space="preserve">   "om_opt_fuel_2_usage": 0,</v>
      </c>
    </row>
    <row r="26" spans="1:13" ht="15.75" customHeight="1" x14ac:dyDescent="0.2">
      <c r="A26" s="2" t="s">
        <v>15</v>
      </c>
      <c r="B26" s="2" t="s">
        <v>26</v>
      </c>
      <c r="C26" s="2" t="s">
        <v>121</v>
      </c>
      <c r="D26" s="2" t="s">
        <v>122</v>
      </c>
      <c r="E26" s="2" t="s">
        <v>116</v>
      </c>
      <c r="F26" s="2" t="s">
        <v>81</v>
      </c>
      <c r="G26" s="2" t="s">
        <v>45</v>
      </c>
      <c r="L26">
        <f>VLOOKUP(C26,values!A25:B423,2)</f>
        <v>0</v>
      </c>
      <c r="M26" t="str">
        <f t="shared" si="0"/>
        <v xml:space="preserve">   "om_opt_fuel_2_cost": 0,</v>
      </c>
    </row>
    <row r="27" spans="1:13" ht="15.75" customHeight="1" x14ac:dyDescent="0.2">
      <c r="A27" s="2" t="s">
        <v>15</v>
      </c>
      <c r="B27" s="2" t="s">
        <v>16</v>
      </c>
      <c r="C27" s="2" t="s">
        <v>123</v>
      </c>
      <c r="D27" s="2" t="s">
        <v>124</v>
      </c>
      <c r="E27" s="2" t="s">
        <v>87</v>
      </c>
      <c r="F27" s="2" t="s">
        <v>81</v>
      </c>
      <c r="G27" s="2" t="s">
        <v>45</v>
      </c>
      <c r="L27">
        <f>VLOOKUP(C27,values!A26:B424,2)</f>
        <v>0</v>
      </c>
      <c r="M27" t="str">
        <f t="shared" si="0"/>
        <v xml:space="preserve">   "om_opt_fuel_2_cost_escal": 0,</v>
      </c>
    </row>
    <row r="28" spans="1:13" ht="15.75" customHeight="1" x14ac:dyDescent="0.2">
      <c r="A28" s="2" t="s">
        <v>15</v>
      </c>
      <c r="B28" s="2" t="s">
        <v>16</v>
      </c>
      <c r="C28" s="2" t="s">
        <v>125</v>
      </c>
      <c r="D28" s="2" t="s">
        <v>126</v>
      </c>
      <c r="E28" s="2" t="s">
        <v>127</v>
      </c>
      <c r="F28" s="2" t="s">
        <v>128</v>
      </c>
      <c r="G28" s="2" t="s">
        <v>110</v>
      </c>
      <c r="I28" s="2" t="s">
        <v>129</v>
      </c>
      <c r="J28" s="2" t="s">
        <v>130</v>
      </c>
      <c r="K28" s="2" t="s">
        <v>131</v>
      </c>
      <c r="L28">
        <f>VLOOKUP(C28,values!A27:B425,2)</f>
        <v>1</v>
      </c>
      <c r="M28" t="str">
        <f t="shared" si="0"/>
        <v xml:space="preserve">   "itc_fed_amount": 1,</v>
      </c>
    </row>
    <row r="29" spans="1:13" x14ac:dyDescent="0.2">
      <c r="A29" s="2" t="s">
        <v>15</v>
      </c>
      <c r="B29" s="2" t="s">
        <v>16</v>
      </c>
      <c r="C29" s="2" t="s">
        <v>133</v>
      </c>
      <c r="D29" s="2" t="s">
        <v>134</v>
      </c>
      <c r="E29" s="2" t="s">
        <v>135</v>
      </c>
      <c r="F29" s="2" t="s">
        <v>128</v>
      </c>
      <c r="G29" s="2" t="s">
        <v>136</v>
      </c>
      <c r="H29" s="2" t="s">
        <v>137</v>
      </c>
      <c r="I29" s="2" t="s">
        <v>129</v>
      </c>
      <c r="J29" s="2" t="s">
        <v>130</v>
      </c>
      <c r="K29" s="2" t="s">
        <v>131</v>
      </c>
      <c r="L29">
        <f>VLOOKUP(C29,values!A28:B426,2)</f>
        <v>0</v>
      </c>
      <c r="M29" t="str">
        <f t="shared" si="0"/>
        <v xml:space="preserve">   "itc_fed_amount_deprbas_fed": 0,</v>
      </c>
    </row>
    <row r="30" spans="1:13" x14ac:dyDescent="0.2">
      <c r="A30" s="2" t="s">
        <v>15</v>
      </c>
      <c r="B30" s="2" t="s">
        <v>16</v>
      </c>
      <c r="C30" s="2" t="s">
        <v>138</v>
      </c>
      <c r="D30" s="2" t="s">
        <v>139</v>
      </c>
      <c r="E30" s="2" t="s">
        <v>135</v>
      </c>
      <c r="F30" s="2" t="s">
        <v>128</v>
      </c>
      <c r="G30" s="2" t="s">
        <v>136</v>
      </c>
      <c r="H30" s="2" t="s">
        <v>137</v>
      </c>
      <c r="I30" s="2" t="s">
        <v>129</v>
      </c>
      <c r="J30" s="2" t="s">
        <v>130</v>
      </c>
      <c r="K30" s="2" t="s">
        <v>131</v>
      </c>
      <c r="L30">
        <f>VLOOKUP(C30,values!A29:B427,2)</f>
        <v>1</v>
      </c>
      <c r="M30" t="str">
        <f t="shared" si="0"/>
        <v xml:space="preserve">   "itc_fed_amount_deprbas_sta": 1,</v>
      </c>
    </row>
    <row r="31" spans="1:13" x14ac:dyDescent="0.2">
      <c r="A31" s="2" t="s">
        <v>15</v>
      </c>
      <c r="B31" s="2" t="s">
        <v>16</v>
      </c>
      <c r="C31" s="2" t="s">
        <v>141</v>
      </c>
      <c r="D31" s="2" t="s">
        <v>142</v>
      </c>
      <c r="E31" s="2" t="s">
        <v>127</v>
      </c>
      <c r="F31" s="2" t="s">
        <v>128</v>
      </c>
      <c r="G31" s="2" t="s">
        <v>110</v>
      </c>
      <c r="I31" s="2" t="s">
        <v>129</v>
      </c>
      <c r="J31" s="2" t="s">
        <v>130</v>
      </c>
      <c r="K31" s="2" t="s">
        <v>140</v>
      </c>
      <c r="L31">
        <f>VLOOKUP(C31,values!A30:B428,2)</f>
        <v>9.9999996802856906E+37</v>
      </c>
      <c r="M31" t="str">
        <f t="shared" si="0"/>
        <v xml:space="preserve">   "itc_sta_amount": 9.99999968028569E+37,</v>
      </c>
    </row>
    <row r="32" spans="1:13" x14ac:dyDescent="0.2">
      <c r="A32" s="2" t="s">
        <v>15</v>
      </c>
      <c r="B32" s="2" t="s">
        <v>16</v>
      </c>
      <c r="C32" s="2" t="s">
        <v>143</v>
      </c>
      <c r="D32" s="2" t="s">
        <v>144</v>
      </c>
      <c r="E32" s="2" t="s">
        <v>135</v>
      </c>
      <c r="F32" s="2" t="s">
        <v>128</v>
      </c>
      <c r="G32" s="2" t="s">
        <v>110</v>
      </c>
      <c r="H32" s="2" t="s">
        <v>137</v>
      </c>
      <c r="I32" s="2" t="s">
        <v>129</v>
      </c>
      <c r="J32" s="2" t="s">
        <v>130</v>
      </c>
      <c r="K32" s="2" t="s">
        <v>140</v>
      </c>
      <c r="L32">
        <f>VLOOKUP(C32,values!A31:B429,2)</f>
        <v>0</v>
      </c>
      <c r="M32" t="str">
        <f t="shared" si="0"/>
        <v xml:space="preserve">   "itc_sta_amount_deprbas_fed": 0,</v>
      </c>
    </row>
    <row r="33" spans="1:13" x14ac:dyDescent="0.2">
      <c r="A33" s="2" t="s">
        <v>15</v>
      </c>
      <c r="B33" s="2" t="s">
        <v>16</v>
      </c>
      <c r="C33" s="2" t="s">
        <v>145</v>
      </c>
      <c r="D33" s="2" t="s">
        <v>146</v>
      </c>
      <c r="E33" s="2" t="s">
        <v>135</v>
      </c>
      <c r="F33" s="2" t="s">
        <v>128</v>
      </c>
      <c r="G33" s="2" t="s">
        <v>110</v>
      </c>
      <c r="H33" s="2" t="s">
        <v>137</v>
      </c>
      <c r="I33" s="2" t="s">
        <v>129</v>
      </c>
      <c r="J33" s="2" t="s">
        <v>130</v>
      </c>
      <c r="K33" s="2" t="s">
        <v>140</v>
      </c>
      <c r="L33">
        <f>VLOOKUP(C33,values!A32:B430,2)</f>
        <v>0</v>
      </c>
      <c r="M33" t="str">
        <f t="shared" si="0"/>
        <v xml:space="preserve">   "itc_sta_amount_deprbas_sta": 0,</v>
      </c>
    </row>
    <row r="34" spans="1:13" x14ac:dyDescent="0.2">
      <c r="A34" s="2" t="s">
        <v>15</v>
      </c>
      <c r="B34" s="2" t="s">
        <v>16</v>
      </c>
      <c r="C34" s="2" t="s">
        <v>147</v>
      </c>
      <c r="D34" s="2" t="s">
        <v>148</v>
      </c>
      <c r="E34" s="2" t="s">
        <v>29</v>
      </c>
      <c r="F34" s="2" t="s">
        <v>128</v>
      </c>
      <c r="G34" s="2" t="s">
        <v>110</v>
      </c>
      <c r="I34" s="2" t="s">
        <v>129</v>
      </c>
      <c r="J34" s="2" t="s">
        <v>130</v>
      </c>
      <c r="K34" s="2" t="s">
        <v>131</v>
      </c>
      <c r="L34">
        <f>VLOOKUP(C34,values!A33:B431,2)</f>
        <v>1</v>
      </c>
      <c r="M34" t="str">
        <f t="shared" si="0"/>
        <v xml:space="preserve">   "itc_fed_percent": 1,</v>
      </c>
    </row>
    <row r="35" spans="1:13" x14ac:dyDescent="0.2">
      <c r="A35" s="2" t="s">
        <v>15</v>
      </c>
      <c r="B35" s="2" t="s">
        <v>16</v>
      </c>
      <c r="C35" s="2" t="s">
        <v>150</v>
      </c>
      <c r="D35" s="2" t="s">
        <v>151</v>
      </c>
      <c r="E35" s="2" t="s">
        <v>127</v>
      </c>
      <c r="F35" s="2" t="s">
        <v>128</v>
      </c>
      <c r="G35" s="2" t="s">
        <v>152</v>
      </c>
      <c r="I35" s="2" t="s">
        <v>129</v>
      </c>
      <c r="J35" s="2" t="s">
        <v>130</v>
      </c>
      <c r="K35" s="2" t="s">
        <v>131</v>
      </c>
      <c r="L35">
        <f>VLOOKUP(C35,values!A34:B432,2)</f>
        <v>1</v>
      </c>
      <c r="M35" t="str">
        <f t="shared" si="0"/>
        <v xml:space="preserve">   "itc_fed_percent_maxvalue": 1,</v>
      </c>
    </row>
    <row r="36" spans="1:13" x14ac:dyDescent="0.2">
      <c r="A36" s="2" t="s">
        <v>15</v>
      </c>
      <c r="B36" s="2" t="s">
        <v>16</v>
      </c>
      <c r="C36" s="2" t="s">
        <v>154</v>
      </c>
      <c r="D36" s="2" t="s">
        <v>155</v>
      </c>
      <c r="E36" s="2" t="s">
        <v>135</v>
      </c>
      <c r="F36" s="2" t="s">
        <v>128</v>
      </c>
      <c r="G36" s="2" t="s">
        <v>136</v>
      </c>
      <c r="H36" s="2" t="s">
        <v>137</v>
      </c>
      <c r="I36" s="2" t="s">
        <v>129</v>
      </c>
      <c r="J36" s="2" t="s">
        <v>130</v>
      </c>
      <c r="K36" s="2" t="s">
        <v>131</v>
      </c>
      <c r="L36">
        <f>VLOOKUP(C36,values!A35:B433,2)</f>
        <v>30</v>
      </c>
      <c r="M36" t="str">
        <f t="shared" si="0"/>
        <v xml:space="preserve">   "itc_fed_percent_deprbas_fed": 30,</v>
      </c>
    </row>
    <row r="37" spans="1:13" x14ac:dyDescent="0.2">
      <c r="A37" s="2" t="s">
        <v>15</v>
      </c>
      <c r="B37" s="2" t="s">
        <v>16</v>
      </c>
      <c r="C37" s="2" t="s">
        <v>156</v>
      </c>
      <c r="D37" s="2" t="s">
        <v>157</v>
      </c>
      <c r="E37" s="2" t="s">
        <v>135</v>
      </c>
      <c r="F37" s="2" t="s">
        <v>128</v>
      </c>
      <c r="G37" s="2" t="s">
        <v>136</v>
      </c>
      <c r="H37" s="2" t="s">
        <v>137</v>
      </c>
      <c r="I37" s="2" t="s">
        <v>129</v>
      </c>
      <c r="J37" s="2" t="s">
        <v>130</v>
      </c>
      <c r="K37" s="2" t="s">
        <v>131</v>
      </c>
      <c r="L37">
        <f>VLOOKUP(C37,values!A36:B434,2)</f>
        <v>1</v>
      </c>
      <c r="M37" t="str">
        <f t="shared" si="0"/>
        <v xml:space="preserve">   "itc_fed_percent_deprbas_sta": 1,</v>
      </c>
    </row>
    <row r="38" spans="1:13" x14ac:dyDescent="0.2">
      <c r="A38" s="2" t="s">
        <v>15</v>
      </c>
      <c r="B38" s="2" t="s">
        <v>16</v>
      </c>
      <c r="C38" s="2" t="s">
        <v>158</v>
      </c>
      <c r="D38" s="2" t="s">
        <v>159</v>
      </c>
      <c r="E38" s="2" t="s">
        <v>29</v>
      </c>
      <c r="F38" s="2" t="s">
        <v>128</v>
      </c>
      <c r="G38" s="2" t="s">
        <v>110</v>
      </c>
      <c r="I38" s="2" t="s">
        <v>129</v>
      </c>
      <c r="J38" s="2" t="s">
        <v>130</v>
      </c>
      <c r="K38" s="2" t="s">
        <v>140</v>
      </c>
      <c r="L38">
        <f>VLOOKUP(C38,values!A37:B435,2)</f>
        <v>0</v>
      </c>
      <c r="M38" t="str">
        <f t="shared" si="0"/>
        <v xml:space="preserve">   "itc_sta_percent": 0,</v>
      </c>
    </row>
    <row r="39" spans="1:13" x14ac:dyDescent="0.2">
      <c r="A39" s="2" t="s">
        <v>15</v>
      </c>
      <c r="B39" s="2" t="s">
        <v>16</v>
      </c>
      <c r="C39" s="2" t="s">
        <v>160</v>
      </c>
      <c r="D39" s="2" t="s">
        <v>161</v>
      </c>
      <c r="E39" s="2" t="s">
        <v>127</v>
      </c>
      <c r="F39" s="2" t="s">
        <v>128</v>
      </c>
      <c r="G39" s="2" t="s">
        <v>152</v>
      </c>
      <c r="I39" s="2" t="s">
        <v>129</v>
      </c>
      <c r="J39" s="2" t="s">
        <v>130</v>
      </c>
      <c r="K39" s="2" t="s">
        <v>140</v>
      </c>
      <c r="L39">
        <f>VLOOKUP(C39,values!A38:B436,2)</f>
        <v>0</v>
      </c>
      <c r="M39" t="str">
        <f t="shared" si="0"/>
        <v xml:space="preserve">   "itc_sta_percent_maxvalue": 0,</v>
      </c>
    </row>
    <row r="40" spans="1:13" x14ac:dyDescent="0.2">
      <c r="A40" s="2" t="s">
        <v>15</v>
      </c>
      <c r="B40" s="2" t="s">
        <v>16</v>
      </c>
      <c r="C40" s="2" t="s">
        <v>162</v>
      </c>
      <c r="D40" s="2" t="s">
        <v>163</v>
      </c>
      <c r="E40" s="2" t="s">
        <v>135</v>
      </c>
      <c r="F40" s="2" t="s">
        <v>128</v>
      </c>
      <c r="G40" s="2" t="s">
        <v>110</v>
      </c>
      <c r="H40" s="2" t="s">
        <v>137</v>
      </c>
      <c r="I40" s="2" t="s">
        <v>129</v>
      </c>
      <c r="J40" s="2" t="s">
        <v>130</v>
      </c>
      <c r="K40" s="2" t="s">
        <v>140</v>
      </c>
      <c r="L40">
        <f>VLOOKUP(C40,values!A39:B437,2)</f>
        <v>0</v>
      </c>
      <c r="M40" t="str">
        <f t="shared" si="0"/>
        <v xml:space="preserve">   "itc_sta_percent_deprbas_fed": 0,</v>
      </c>
    </row>
    <row r="41" spans="1:13" x14ac:dyDescent="0.2">
      <c r="A41" s="2" t="s">
        <v>15</v>
      </c>
      <c r="B41" s="2" t="s">
        <v>16</v>
      </c>
      <c r="C41" s="2" t="s">
        <v>164</v>
      </c>
      <c r="D41" s="2" t="s">
        <v>165</v>
      </c>
      <c r="E41" s="2" t="s">
        <v>135</v>
      </c>
      <c r="F41" s="2" t="s">
        <v>128</v>
      </c>
      <c r="G41" s="2" t="s">
        <v>110</v>
      </c>
      <c r="H41" s="2" t="s">
        <v>137</v>
      </c>
      <c r="I41" s="2" t="s">
        <v>129</v>
      </c>
      <c r="J41" s="2" t="s">
        <v>130</v>
      </c>
      <c r="K41" s="2" t="s">
        <v>140</v>
      </c>
      <c r="L41">
        <f>VLOOKUP(C41,values!A40:B438,2)</f>
        <v>0</v>
      </c>
      <c r="M41" t="str">
        <f t="shared" si="0"/>
        <v xml:space="preserve">   "itc_sta_percent_deprbas_sta": 0,</v>
      </c>
    </row>
    <row r="42" spans="1:13" x14ac:dyDescent="0.2">
      <c r="A42" s="2" t="s">
        <v>15</v>
      </c>
      <c r="B42" s="2" t="s">
        <v>26</v>
      </c>
      <c r="C42" s="2" t="s">
        <v>166</v>
      </c>
      <c r="D42" s="2" t="s">
        <v>167</v>
      </c>
      <c r="E42" s="2" t="s">
        <v>168</v>
      </c>
      <c r="F42" s="2" t="s">
        <v>128</v>
      </c>
      <c r="G42" s="2" t="s">
        <v>110</v>
      </c>
      <c r="I42" s="2" t="s">
        <v>129</v>
      </c>
      <c r="J42" s="2" t="s">
        <v>169</v>
      </c>
      <c r="K42" s="2" t="s">
        <v>131</v>
      </c>
      <c r="L42">
        <f>VLOOKUP(C42,values!A41:B439,2)</f>
        <v>0</v>
      </c>
      <c r="M42" t="str">
        <f t="shared" si="0"/>
        <v xml:space="preserve">   "ptc_fed_amount": 0,</v>
      </c>
    </row>
    <row r="43" spans="1:13" x14ac:dyDescent="0.2">
      <c r="A43" s="2" t="s">
        <v>15</v>
      </c>
      <c r="B43" s="2" t="s">
        <v>16</v>
      </c>
      <c r="C43" s="2" t="s">
        <v>171</v>
      </c>
      <c r="D43" s="2" t="s">
        <v>172</v>
      </c>
      <c r="E43" s="2" t="s">
        <v>19</v>
      </c>
      <c r="F43" s="2" t="s">
        <v>128</v>
      </c>
      <c r="G43" s="2" t="s">
        <v>173</v>
      </c>
      <c r="I43" s="2" t="s">
        <v>129</v>
      </c>
      <c r="J43" s="2" t="s">
        <v>169</v>
      </c>
      <c r="K43" s="2" t="s">
        <v>131</v>
      </c>
      <c r="L43">
        <f>VLOOKUP(C43,values!A42:B440,2)</f>
        <v>0</v>
      </c>
      <c r="M43" t="str">
        <f t="shared" si="0"/>
        <v xml:space="preserve">   "ptc_fed_term": 0,</v>
      </c>
    </row>
    <row r="44" spans="1:13" x14ac:dyDescent="0.2">
      <c r="A44" s="2" t="s">
        <v>15</v>
      </c>
      <c r="B44" s="2" t="s">
        <v>16</v>
      </c>
      <c r="C44" s="2" t="s">
        <v>175</v>
      </c>
      <c r="D44" s="2" t="s">
        <v>176</v>
      </c>
      <c r="E44" s="2" t="s">
        <v>87</v>
      </c>
      <c r="F44" s="2" t="s">
        <v>128</v>
      </c>
      <c r="G44" s="2" t="s">
        <v>110</v>
      </c>
      <c r="I44" s="2" t="s">
        <v>129</v>
      </c>
      <c r="J44" s="2" t="s">
        <v>169</v>
      </c>
      <c r="K44" s="2" t="s">
        <v>131</v>
      </c>
      <c r="L44" t="str">
        <f>VLOOKUP(C44,values!A43:B441,2)</f>
        <v xml:space="preserve"> [ 0 ]</v>
      </c>
      <c r="M44" t="str">
        <f t="shared" si="0"/>
        <v xml:space="preserve">   "ptc_fed_escal":  [ 0 ],</v>
      </c>
    </row>
    <row r="45" spans="1:13" x14ac:dyDescent="0.2">
      <c r="A45" s="2" t="s">
        <v>15</v>
      </c>
      <c r="B45" s="2" t="s">
        <v>26</v>
      </c>
      <c r="C45" s="2" t="s">
        <v>178</v>
      </c>
      <c r="D45" s="2" t="s">
        <v>179</v>
      </c>
      <c r="E45" s="2" t="s">
        <v>168</v>
      </c>
      <c r="F45" s="2" t="s">
        <v>128</v>
      </c>
      <c r="G45" s="2" t="s">
        <v>110</v>
      </c>
      <c r="I45" s="2" t="s">
        <v>129</v>
      </c>
      <c r="J45" s="2" t="s">
        <v>169</v>
      </c>
      <c r="K45" s="2" t="s">
        <v>140</v>
      </c>
      <c r="L45">
        <f>VLOOKUP(C45,values!A44:B442,2)</f>
        <v>10</v>
      </c>
      <c r="M45" t="str">
        <f t="shared" si="0"/>
        <v xml:space="preserve">   "ptc_sta_amount": 10,</v>
      </c>
    </row>
    <row r="46" spans="1:13" x14ac:dyDescent="0.2">
      <c r="A46" s="2" t="s">
        <v>15</v>
      </c>
      <c r="B46" s="2" t="s">
        <v>16</v>
      </c>
      <c r="C46" s="2" t="s">
        <v>180</v>
      </c>
      <c r="D46" s="2" t="s">
        <v>181</v>
      </c>
      <c r="E46" s="2" t="s">
        <v>19</v>
      </c>
      <c r="F46" s="2" t="s">
        <v>128</v>
      </c>
      <c r="G46" s="2" t="s">
        <v>173</v>
      </c>
      <c r="I46" s="2" t="s">
        <v>129</v>
      </c>
      <c r="J46" s="2" t="s">
        <v>169</v>
      </c>
      <c r="K46" s="2" t="s">
        <v>140</v>
      </c>
      <c r="L46">
        <f>VLOOKUP(C46,values!A45:B443,2)</f>
        <v>0</v>
      </c>
      <c r="M46" t="str">
        <f t="shared" si="0"/>
        <v xml:space="preserve">   "ptc_sta_term": 0,</v>
      </c>
    </row>
    <row r="47" spans="1:13" x14ac:dyDescent="0.2">
      <c r="A47" s="2" t="s">
        <v>15</v>
      </c>
      <c r="B47" s="2" t="s">
        <v>16</v>
      </c>
      <c r="C47" s="2" t="s">
        <v>182</v>
      </c>
      <c r="D47" s="2" t="s">
        <v>183</v>
      </c>
      <c r="E47" s="2" t="s">
        <v>87</v>
      </c>
      <c r="F47" s="2" t="s">
        <v>128</v>
      </c>
      <c r="G47" s="2" t="s">
        <v>110</v>
      </c>
      <c r="I47" s="2" t="s">
        <v>129</v>
      </c>
      <c r="J47" s="2" t="s">
        <v>169</v>
      </c>
      <c r="K47" s="2" t="s">
        <v>140</v>
      </c>
      <c r="L47" t="str">
        <f>VLOOKUP(C47,values!A46:B444,2)</f>
        <v xml:space="preserve"> [ 0 ]</v>
      </c>
      <c r="M47" t="str">
        <f t="shared" si="0"/>
        <v xml:space="preserve">   "ptc_sta_escal":  [ 0 ],</v>
      </c>
    </row>
    <row r="48" spans="1:13" x14ac:dyDescent="0.2">
      <c r="A48" s="2" t="s">
        <v>15</v>
      </c>
      <c r="B48" s="2" t="s">
        <v>16</v>
      </c>
      <c r="C48" s="2" t="s">
        <v>184</v>
      </c>
      <c r="D48" s="2" t="s">
        <v>185</v>
      </c>
      <c r="E48" s="2" t="s">
        <v>127</v>
      </c>
      <c r="F48" s="2" t="s">
        <v>186</v>
      </c>
      <c r="G48" s="2" t="s">
        <v>110</v>
      </c>
      <c r="I48" s="2" t="s">
        <v>129</v>
      </c>
      <c r="J48" s="2" t="s">
        <v>187</v>
      </c>
      <c r="K48" s="2" t="s">
        <v>131</v>
      </c>
      <c r="L48" t="str">
        <f>VLOOKUP(C48,values!A47:B445,2)</f>
        <v xml:space="preserve"> [ [ 0.98960000276565552,  0.043999999761581421,  -0.072099998593330383,  -0.23270000517368317,  0 ], [ 0.98960000276565552, 0.043999999761581421,  -0.072099998593330383,  -0.23270000517368317,  0 ] ]</v>
      </c>
      <c r="M48" t="str">
        <f t="shared" si="0"/>
        <v xml:space="preserve">   "ibi_fed_amount":  [ [ 0.98960000276565552,  0.043999999761581421,  -0.072099998593330383,  -0.23270000517368317,  0 ], [ 0.98960000276565552, 0.043999999761581421,  -0.072099998593330383,  -0.23270000517368317,  0 ] ],</v>
      </c>
    </row>
    <row r="49" spans="1:13" x14ac:dyDescent="0.2">
      <c r="A49" s="2" t="s">
        <v>15</v>
      </c>
      <c r="B49" s="2" t="s">
        <v>16</v>
      </c>
      <c r="C49" s="2" t="s">
        <v>189</v>
      </c>
      <c r="D49" s="2" t="s">
        <v>190</v>
      </c>
      <c r="E49" s="2" t="s">
        <v>135</v>
      </c>
      <c r="F49" s="2" t="s">
        <v>186</v>
      </c>
      <c r="G49" s="2" t="s">
        <v>136</v>
      </c>
      <c r="H49" s="2" t="s">
        <v>137</v>
      </c>
      <c r="I49" s="2" t="s">
        <v>129</v>
      </c>
      <c r="J49" s="2" t="s">
        <v>187</v>
      </c>
      <c r="K49" s="2" t="s">
        <v>131</v>
      </c>
      <c r="L49">
        <f>VLOOKUP(C49,values!A48:B446,2)</f>
        <v>0</v>
      </c>
      <c r="M49" t="str">
        <f t="shared" si="0"/>
        <v xml:space="preserve">   "ibi_fed_amount_tax_fed": 0,</v>
      </c>
    </row>
    <row r="50" spans="1:13" x14ac:dyDescent="0.2">
      <c r="A50" s="2" t="s">
        <v>15</v>
      </c>
      <c r="B50" s="2" t="s">
        <v>16</v>
      </c>
      <c r="C50" s="2" t="s">
        <v>192</v>
      </c>
      <c r="D50" s="2" t="s">
        <v>193</v>
      </c>
      <c r="E50" s="2" t="s">
        <v>135</v>
      </c>
      <c r="F50" s="2" t="s">
        <v>186</v>
      </c>
      <c r="G50" s="2" t="s">
        <v>136</v>
      </c>
      <c r="H50" s="2" t="s">
        <v>137</v>
      </c>
      <c r="I50" s="2" t="s">
        <v>129</v>
      </c>
      <c r="J50" s="2" t="s">
        <v>187</v>
      </c>
      <c r="K50" s="2" t="s">
        <v>131</v>
      </c>
      <c r="L50">
        <f>VLOOKUP(C50,values!A49:B447,2)</f>
        <v>1</v>
      </c>
      <c r="M50" t="str">
        <f t="shared" si="0"/>
        <v xml:space="preserve">   "ibi_fed_amount_tax_sta": 1,</v>
      </c>
    </row>
    <row r="51" spans="1:13" x14ac:dyDescent="0.2">
      <c r="A51" s="2" t="s">
        <v>15</v>
      </c>
      <c r="B51" s="2" t="s">
        <v>16</v>
      </c>
      <c r="C51" s="2" t="s">
        <v>195</v>
      </c>
      <c r="D51" s="2" t="s">
        <v>196</v>
      </c>
      <c r="E51" s="2" t="s">
        <v>135</v>
      </c>
      <c r="F51" s="2" t="s">
        <v>186</v>
      </c>
      <c r="G51" s="2" t="s">
        <v>110</v>
      </c>
      <c r="H51" s="2" t="s">
        <v>137</v>
      </c>
      <c r="I51" s="2" t="s">
        <v>129</v>
      </c>
      <c r="J51" s="2" t="s">
        <v>187</v>
      </c>
      <c r="K51" s="2" t="s">
        <v>131</v>
      </c>
      <c r="L51">
        <f>VLOOKUP(C51,values!A50:B448,2)</f>
        <v>0</v>
      </c>
      <c r="M51" t="str">
        <f t="shared" si="0"/>
        <v xml:space="preserve">   "ibi_fed_amount_deprbas_fed": 0,</v>
      </c>
    </row>
    <row r="52" spans="1:13" x14ac:dyDescent="0.2">
      <c r="A52" s="2" t="s">
        <v>15</v>
      </c>
      <c r="B52" s="2" t="s">
        <v>16</v>
      </c>
      <c r="C52" s="2" t="s">
        <v>198</v>
      </c>
      <c r="D52" s="2" t="s">
        <v>199</v>
      </c>
      <c r="E52" s="2" t="s">
        <v>135</v>
      </c>
      <c r="F52" s="2" t="s">
        <v>186</v>
      </c>
      <c r="G52" s="2" t="s">
        <v>110</v>
      </c>
      <c r="H52" s="2" t="s">
        <v>137</v>
      </c>
      <c r="I52" s="2" t="s">
        <v>129</v>
      </c>
      <c r="J52" s="2" t="s">
        <v>187</v>
      </c>
      <c r="K52" s="2" t="s">
        <v>131</v>
      </c>
      <c r="L52">
        <f>VLOOKUP(C52,values!A51:B449,2)</f>
        <v>0</v>
      </c>
      <c r="M52" t="str">
        <f t="shared" si="0"/>
        <v xml:space="preserve">   "ibi_fed_amount_deprbas_sta": 0,</v>
      </c>
    </row>
    <row r="53" spans="1:13" x14ac:dyDescent="0.2">
      <c r="A53" s="2" t="s">
        <v>15</v>
      </c>
      <c r="B53" s="2" t="s">
        <v>16</v>
      </c>
      <c r="C53" s="2" t="s">
        <v>201</v>
      </c>
      <c r="D53" s="2" t="s">
        <v>202</v>
      </c>
      <c r="E53" s="2" t="s">
        <v>127</v>
      </c>
      <c r="F53" s="2" t="s">
        <v>186</v>
      </c>
      <c r="G53" s="2" t="s">
        <v>110</v>
      </c>
      <c r="I53" s="2" t="s">
        <v>129</v>
      </c>
      <c r="J53" s="2" t="s">
        <v>187</v>
      </c>
      <c r="K53" s="2" t="s">
        <v>140</v>
      </c>
      <c r="L53">
        <f>VLOOKUP(C53,values!A52:B450,2)</f>
        <v>1</v>
      </c>
      <c r="M53" t="str">
        <f t="shared" si="0"/>
        <v xml:space="preserve">   "ibi_sta_amount": 1,</v>
      </c>
    </row>
    <row r="54" spans="1:13" x14ac:dyDescent="0.2">
      <c r="A54" s="2" t="s">
        <v>15</v>
      </c>
      <c r="B54" s="2" t="s">
        <v>16</v>
      </c>
      <c r="C54" s="2" t="s">
        <v>203</v>
      </c>
      <c r="D54" s="2" t="s">
        <v>204</v>
      </c>
      <c r="E54" s="2" t="s">
        <v>135</v>
      </c>
      <c r="F54" s="2" t="s">
        <v>186</v>
      </c>
      <c r="G54" s="2" t="s">
        <v>136</v>
      </c>
      <c r="H54" s="2" t="s">
        <v>137</v>
      </c>
      <c r="I54" s="2" t="s">
        <v>129</v>
      </c>
      <c r="J54" s="2" t="s">
        <v>187</v>
      </c>
      <c r="K54" s="2" t="s">
        <v>140</v>
      </c>
      <c r="L54">
        <f>VLOOKUP(C54,values!A53:B451,2)</f>
        <v>0</v>
      </c>
      <c r="M54" t="str">
        <f t="shared" si="0"/>
        <v xml:space="preserve">   "ibi_sta_amount_tax_fed": 0,</v>
      </c>
    </row>
    <row r="55" spans="1:13" x14ac:dyDescent="0.2">
      <c r="A55" s="2" t="s">
        <v>15</v>
      </c>
      <c r="B55" s="2" t="s">
        <v>16</v>
      </c>
      <c r="C55" s="2" t="s">
        <v>205</v>
      </c>
      <c r="D55" s="2" t="s">
        <v>206</v>
      </c>
      <c r="E55" s="2" t="s">
        <v>135</v>
      </c>
      <c r="F55" s="2" t="s">
        <v>186</v>
      </c>
      <c r="G55" s="2" t="s">
        <v>136</v>
      </c>
      <c r="H55" s="2" t="s">
        <v>137</v>
      </c>
      <c r="I55" s="2" t="s">
        <v>129</v>
      </c>
      <c r="J55" s="2" t="s">
        <v>187</v>
      </c>
      <c r="K55" s="2" t="s">
        <v>140</v>
      </c>
      <c r="L55">
        <f>VLOOKUP(C55,values!A54:B452,2)</f>
        <v>1</v>
      </c>
      <c r="M55" t="str">
        <f t="shared" si="0"/>
        <v xml:space="preserve">   "ibi_sta_amount_tax_sta": 1,</v>
      </c>
    </row>
    <row r="56" spans="1:13" x14ac:dyDescent="0.2">
      <c r="A56" s="2" t="s">
        <v>15</v>
      </c>
      <c r="B56" s="2" t="s">
        <v>16</v>
      </c>
      <c r="C56" s="2" t="s">
        <v>207</v>
      </c>
      <c r="D56" s="2" t="s">
        <v>208</v>
      </c>
      <c r="E56" s="2" t="s">
        <v>135</v>
      </c>
      <c r="F56" s="2" t="s">
        <v>186</v>
      </c>
      <c r="G56" s="2" t="s">
        <v>110</v>
      </c>
      <c r="H56" s="2" t="s">
        <v>137</v>
      </c>
      <c r="I56" s="2" t="s">
        <v>129</v>
      </c>
      <c r="J56" s="2" t="s">
        <v>187</v>
      </c>
      <c r="K56" s="2" t="s">
        <v>140</v>
      </c>
      <c r="L56">
        <f>VLOOKUP(C56,values!A55:B453,2)</f>
        <v>0</v>
      </c>
      <c r="M56" t="str">
        <f t="shared" si="0"/>
        <v xml:space="preserve">   "ibi_sta_amount_deprbas_fed": 0,</v>
      </c>
    </row>
    <row r="57" spans="1:13" x14ac:dyDescent="0.2">
      <c r="A57" s="2" t="s">
        <v>15</v>
      </c>
      <c r="B57" s="2" t="s">
        <v>16</v>
      </c>
      <c r="C57" s="2" t="s">
        <v>209</v>
      </c>
      <c r="D57" s="2" t="s">
        <v>210</v>
      </c>
      <c r="E57" s="2" t="s">
        <v>135</v>
      </c>
      <c r="F57" s="2" t="s">
        <v>186</v>
      </c>
      <c r="G57" s="2" t="s">
        <v>110</v>
      </c>
      <c r="H57" s="2" t="s">
        <v>137</v>
      </c>
      <c r="I57" s="2" t="s">
        <v>129</v>
      </c>
      <c r="J57" s="2" t="s">
        <v>187</v>
      </c>
      <c r="K57" s="2" t="s">
        <v>140</v>
      </c>
      <c r="L57">
        <f>VLOOKUP(C57,values!A56:B454,2)</f>
        <v>0</v>
      </c>
      <c r="M57" t="str">
        <f t="shared" si="0"/>
        <v xml:space="preserve">   "ibi_sta_amount_deprbas_sta": 0,</v>
      </c>
    </row>
    <row r="58" spans="1:13" x14ac:dyDescent="0.2">
      <c r="A58" s="2" t="s">
        <v>15</v>
      </c>
      <c r="B58" s="2" t="s">
        <v>16</v>
      </c>
      <c r="C58" s="2" t="s">
        <v>211</v>
      </c>
      <c r="D58" s="2" t="s">
        <v>212</v>
      </c>
      <c r="E58" s="2" t="s">
        <v>127</v>
      </c>
      <c r="F58" s="2" t="s">
        <v>186</v>
      </c>
      <c r="G58" s="2" t="s">
        <v>110</v>
      </c>
      <c r="I58" s="2" t="s">
        <v>129</v>
      </c>
      <c r="J58" s="2" t="s">
        <v>187</v>
      </c>
      <c r="K58" s="2" t="s">
        <v>213</v>
      </c>
      <c r="L58">
        <f>VLOOKUP(C58,values!A57:B455,2)</f>
        <v>1</v>
      </c>
      <c r="M58" t="str">
        <f t="shared" si="0"/>
        <v xml:space="preserve">   "ibi_uti_amount": 1,</v>
      </c>
    </row>
    <row r="59" spans="1:13" x14ac:dyDescent="0.2">
      <c r="A59" s="2" t="s">
        <v>15</v>
      </c>
      <c r="B59" s="2" t="s">
        <v>16</v>
      </c>
      <c r="C59" s="2" t="s">
        <v>214</v>
      </c>
      <c r="D59" s="2" t="s">
        <v>215</v>
      </c>
      <c r="E59" s="2" t="s">
        <v>135</v>
      </c>
      <c r="F59" s="2" t="s">
        <v>186</v>
      </c>
      <c r="G59" s="2" t="s">
        <v>136</v>
      </c>
      <c r="H59" s="2" t="s">
        <v>137</v>
      </c>
      <c r="I59" s="2" t="s">
        <v>129</v>
      </c>
      <c r="J59" s="2" t="s">
        <v>187</v>
      </c>
      <c r="K59" s="2" t="s">
        <v>213</v>
      </c>
      <c r="L59">
        <f>VLOOKUP(C59,values!A58:B456,2)</f>
        <v>0</v>
      </c>
      <c r="M59" t="str">
        <f t="shared" si="0"/>
        <v xml:space="preserve">   "ibi_uti_amount_tax_fed": 0,</v>
      </c>
    </row>
    <row r="60" spans="1:13" x14ac:dyDescent="0.2">
      <c r="A60" s="2" t="s">
        <v>15</v>
      </c>
      <c r="B60" s="2" t="s">
        <v>16</v>
      </c>
      <c r="C60" s="2" t="s">
        <v>216</v>
      </c>
      <c r="D60" s="2" t="s">
        <v>217</v>
      </c>
      <c r="E60" s="2" t="s">
        <v>135</v>
      </c>
      <c r="F60" s="2" t="s">
        <v>186</v>
      </c>
      <c r="G60" s="2" t="s">
        <v>136</v>
      </c>
      <c r="H60" s="2" t="s">
        <v>137</v>
      </c>
      <c r="I60" s="2" t="s">
        <v>129</v>
      </c>
      <c r="J60" s="2" t="s">
        <v>187</v>
      </c>
      <c r="K60" s="2" t="s">
        <v>213</v>
      </c>
      <c r="L60">
        <f>VLOOKUP(C60,values!A59:B457,2)</f>
        <v>1</v>
      </c>
      <c r="M60" t="str">
        <f t="shared" si="0"/>
        <v xml:space="preserve">   "ibi_uti_amount_tax_sta": 1,</v>
      </c>
    </row>
    <row r="61" spans="1:13" x14ac:dyDescent="0.2">
      <c r="A61" s="2" t="s">
        <v>15</v>
      </c>
      <c r="B61" s="2" t="s">
        <v>16</v>
      </c>
      <c r="C61" s="2" t="s">
        <v>218</v>
      </c>
      <c r="D61" s="2" t="s">
        <v>219</v>
      </c>
      <c r="E61" s="2" t="s">
        <v>135</v>
      </c>
      <c r="F61" s="2" t="s">
        <v>186</v>
      </c>
      <c r="G61" s="2" t="s">
        <v>110</v>
      </c>
      <c r="H61" s="2" t="s">
        <v>137</v>
      </c>
      <c r="I61" s="2" t="s">
        <v>129</v>
      </c>
      <c r="J61" s="2" t="s">
        <v>187</v>
      </c>
      <c r="K61" s="2" t="s">
        <v>213</v>
      </c>
      <c r="L61">
        <f>VLOOKUP(C61,values!A60:B458,2)</f>
        <v>0</v>
      </c>
      <c r="M61" t="str">
        <f t="shared" si="0"/>
        <v xml:space="preserve">   "ibi_uti_amount_deprbas_fed": 0,</v>
      </c>
    </row>
    <row r="62" spans="1:13" x14ac:dyDescent="0.2">
      <c r="A62" s="2" t="s">
        <v>15</v>
      </c>
      <c r="B62" s="2" t="s">
        <v>16</v>
      </c>
      <c r="C62" s="2" t="s">
        <v>220</v>
      </c>
      <c r="D62" s="2" t="s">
        <v>221</v>
      </c>
      <c r="E62" s="2" t="s">
        <v>135</v>
      </c>
      <c r="F62" s="2" t="s">
        <v>186</v>
      </c>
      <c r="G62" s="2" t="s">
        <v>110</v>
      </c>
      <c r="H62" s="2" t="s">
        <v>137</v>
      </c>
      <c r="I62" s="2" t="s">
        <v>129</v>
      </c>
      <c r="J62" s="2" t="s">
        <v>187</v>
      </c>
      <c r="K62" s="2" t="s">
        <v>213</v>
      </c>
      <c r="L62">
        <f>VLOOKUP(C62,values!A61:B459,2)</f>
        <v>0</v>
      </c>
      <c r="M62" t="str">
        <f t="shared" si="0"/>
        <v xml:space="preserve">   "ibi_uti_amount_deprbas_sta": 0,</v>
      </c>
    </row>
    <row r="63" spans="1:13" x14ac:dyDescent="0.2">
      <c r="A63" s="2" t="s">
        <v>15</v>
      </c>
      <c r="B63" s="2" t="s">
        <v>16</v>
      </c>
      <c r="C63" s="2" t="s">
        <v>222</v>
      </c>
      <c r="D63" s="2" t="s">
        <v>223</v>
      </c>
      <c r="E63" s="2" t="s">
        <v>127</v>
      </c>
      <c r="F63" s="2" t="s">
        <v>186</v>
      </c>
      <c r="G63" s="2" t="s">
        <v>110</v>
      </c>
      <c r="I63" s="2" t="s">
        <v>129</v>
      </c>
      <c r="J63" s="2" t="s">
        <v>187</v>
      </c>
      <c r="K63" s="2" t="s">
        <v>224</v>
      </c>
      <c r="L63">
        <f>VLOOKUP(C63,values!A62:B460,2)</f>
        <v>1</v>
      </c>
      <c r="M63" t="str">
        <f t="shared" si="0"/>
        <v xml:space="preserve">   "ibi_oth_amount": 1,</v>
      </c>
    </row>
    <row r="64" spans="1:13" x14ac:dyDescent="0.2">
      <c r="A64" s="2" t="s">
        <v>15</v>
      </c>
      <c r="B64" s="2" t="s">
        <v>16</v>
      </c>
      <c r="C64" s="2" t="s">
        <v>225</v>
      </c>
      <c r="D64" s="2" t="s">
        <v>226</v>
      </c>
      <c r="E64" s="2" t="s">
        <v>135</v>
      </c>
      <c r="F64" s="2" t="s">
        <v>186</v>
      </c>
      <c r="G64" s="2" t="s">
        <v>136</v>
      </c>
      <c r="H64" s="2" t="s">
        <v>137</v>
      </c>
      <c r="I64" s="2" t="s">
        <v>129</v>
      </c>
      <c r="J64" s="2" t="s">
        <v>187</v>
      </c>
      <c r="K64" s="2" t="s">
        <v>224</v>
      </c>
      <c r="L64">
        <f>VLOOKUP(C64,values!A63:B461,2)</f>
        <v>0</v>
      </c>
      <c r="M64" t="str">
        <f t="shared" si="0"/>
        <v xml:space="preserve">   "ibi_oth_amount_tax_fed": 0,</v>
      </c>
    </row>
    <row r="65" spans="1:13" x14ac:dyDescent="0.2">
      <c r="A65" s="2" t="s">
        <v>15</v>
      </c>
      <c r="B65" s="2" t="s">
        <v>16</v>
      </c>
      <c r="C65" s="2" t="s">
        <v>227</v>
      </c>
      <c r="D65" s="2" t="s">
        <v>228</v>
      </c>
      <c r="E65" s="2" t="s">
        <v>135</v>
      </c>
      <c r="F65" s="2" t="s">
        <v>186</v>
      </c>
      <c r="G65" s="2" t="s">
        <v>136</v>
      </c>
      <c r="H65" s="2" t="s">
        <v>137</v>
      </c>
      <c r="I65" s="2" t="s">
        <v>129</v>
      </c>
      <c r="J65" s="2" t="s">
        <v>187</v>
      </c>
      <c r="K65" s="2" t="s">
        <v>224</v>
      </c>
      <c r="L65">
        <f>VLOOKUP(C65,values!A64:B462,2)</f>
        <v>1</v>
      </c>
      <c r="M65" t="str">
        <f t="shared" si="0"/>
        <v xml:space="preserve">   "ibi_oth_amount_tax_sta": 1,</v>
      </c>
    </row>
    <row r="66" spans="1:13" x14ac:dyDescent="0.2">
      <c r="A66" s="2" t="s">
        <v>15</v>
      </c>
      <c r="B66" s="2" t="s">
        <v>16</v>
      </c>
      <c r="C66" s="2" t="s">
        <v>229</v>
      </c>
      <c r="D66" s="2" t="s">
        <v>230</v>
      </c>
      <c r="E66" s="2" t="s">
        <v>135</v>
      </c>
      <c r="F66" s="2" t="s">
        <v>186</v>
      </c>
      <c r="G66" s="2" t="s">
        <v>110</v>
      </c>
      <c r="H66" s="2" t="s">
        <v>137</v>
      </c>
      <c r="I66" s="2" t="s">
        <v>129</v>
      </c>
      <c r="J66" s="2" t="s">
        <v>187</v>
      </c>
      <c r="K66" s="2" t="s">
        <v>224</v>
      </c>
      <c r="L66">
        <f>VLOOKUP(C66,values!A65:B463,2)</f>
        <v>0</v>
      </c>
      <c r="M66" t="str">
        <f t="shared" si="0"/>
        <v xml:space="preserve">   "ibi_oth_amount_deprbas_fed": 0,</v>
      </c>
    </row>
    <row r="67" spans="1:13" x14ac:dyDescent="0.2">
      <c r="A67" s="2" t="s">
        <v>15</v>
      </c>
      <c r="B67" s="2" t="s">
        <v>16</v>
      </c>
      <c r="C67" s="2" t="s">
        <v>231</v>
      </c>
      <c r="D67" s="2" t="s">
        <v>232</v>
      </c>
      <c r="E67" s="2" t="s">
        <v>135</v>
      </c>
      <c r="F67" s="2" t="s">
        <v>186</v>
      </c>
      <c r="G67" s="2" t="s">
        <v>110</v>
      </c>
      <c r="H67" s="2" t="s">
        <v>137</v>
      </c>
      <c r="I67" s="2" t="s">
        <v>129</v>
      </c>
      <c r="J67" s="2" t="s">
        <v>187</v>
      </c>
      <c r="K67" s="2" t="s">
        <v>224</v>
      </c>
      <c r="L67">
        <f>VLOOKUP(C67,values!A66:B464,2)</f>
        <v>0</v>
      </c>
      <c r="M67" t="str">
        <f t="shared" si="0"/>
        <v xml:space="preserve">   "ibi_oth_amount_deprbas_sta": 0,</v>
      </c>
    </row>
    <row r="68" spans="1:13" x14ac:dyDescent="0.2">
      <c r="A68" s="2" t="s">
        <v>15</v>
      </c>
      <c r="B68" s="2" t="s">
        <v>16</v>
      </c>
      <c r="C68" s="2" t="s">
        <v>233</v>
      </c>
      <c r="D68" s="2" t="s">
        <v>234</v>
      </c>
      <c r="E68" s="2" t="s">
        <v>29</v>
      </c>
      <c r="F68" s="2" t="s">
        <v>186</v>
      </c>
      <c r="G68" s="2" t="s">
        <v>45</v>
      </c>
      <c r="I68" s="2" t="s">
        <v>129</v>
      </c>
      <c r="J68" s="2" t="s">
        <v>187</v>
      </c>
      <c r="K68" s="2" t="s">
        <v>131</v>
      </c>
      <c r="L68">
        <f>VLOOKUP(C68,values!A67:B465,2)</f>
        <v>1</v>
      </c>
      <c r="M68" t="str">
        <f t="shared" si="0"/>
        <v xml:space="preserve">   "ibi_fed_percent": 1,</v>
      </c>
    </row>
    <row r="69" spans="1:13" x14ac:dyDescent="0.2">
      <c r="A69" s="2" t="s">
        <v>15</v>
      </c>
      <c r="B69" s="2" t="s">
        <v>16</v>
      </c>
      <c r="C69" s="2" t="s">
        <v>236</v>
      </c>
      <c r="D69" s="2" t="s">
        <v>237</v>
      </c>
      <c r="E69" s="2" t="s">
        <v>127</v>
      </c>
      <c r="F69" s="2" t="s">
        <v>186</v>
      </c>
      <c r="G69" s="2" t="s">
        <v>152</v>
      </c>
      <c r="I69" s="2" t="s">
        <v>129</v>
      </c>
      <c r="J69" s="2" t="s">
        <v>187</v>
      </c>
      <c r="K69" s="2" t="s">
        <v>131</v>
      </c>
      <c r="L69">
        <f>VLOOKUP(C69,values!A68:B466,2)</f>
        <v>0</v>
      </c>
      <c r="M69" t="str">
        <f t="shared" si="0"/>
        <v xml:space="preserve">   "ibi_fed_percent_maxvalue": 0,</v>
      </c>
    </row>
    <row r="70" spans="1:13" x14ac:dyDescent="0.2">
      <c r="A70" s="2" t="s">
        <v>15</v>
      </c>
      <c r="B70" s="2" t="s">
        <v>16</v>
      </c>
      <c r="C70" s="2" t="s">
        <v>239</v>
      </c>
      <c r="D70" s="2" t="s">
        <v>240</v>
      </c>
      <c r="E70" s="2" t="s">
        <v>135</v>
      </c>
      <c r="F70" s="2" t="s">
        <v>186</v>
      </c>
      <c r="G70" s="2" t="s">
        <v>136</v>
      </c>
      <c r="H70" s="2" t="s">
        <v>137</v>
      </c>
      <c r="I70" s="2" t="s">
        <v>129</v>
      </c>
      <c r="J70" s="2" t="s">
        <v>187</v>
      </c>
      <c r="K70" s="2" t="s">
        <v>131</v>
      </c>
      <c r="L70">
        <f>VLOOKUP(C70,values!A69:B467,2)</f>
        <v>9.9999996802856906E+37</v>
      </c>
      <c r="M70" t="str">
        <f t="shared" si="0"/>
        <v xml:space="preserve">   "ibi_fed_percent_tax_fed": 9.99999968028569E+37,</v>
      </c>
    </row>
    <row r="71" spans="1:13" x14ac:dyDescent="0.2">
      <c r="A71" s="2" t="s">
        <v>15</v>
      </c>
      <c r="B71" s="2" t="s">
        <v>16</v>
      </c>
      <c r="C71" s="2" t="s">
        <v>241</v>
      </c>
      <c r="D71" s="2" t="s">
        <v>242</v>
      </c>
      <c r="E71" s="2" t="s">
        <v>135</v>
      </c>
      <c r="F71" s="2" t="s">
        <v>186</v>
      </c>
      <c r="G71" s="2" t="s">
        <v>136</v>
      </c>
      <c r="H71" s="2" t="s">
        <v>137</v>
      </c>
      <c r="I71" s="2" t="s">
        <v>129</v>
      </c>
      <c r="J71" s="2" t="s">
        <v>187</v>
      </c>
      <c r="K71" s="2" t="s">
        <v>131</v>
      </c>
      <c r="L71">
        <f>VLOOKUP(C71,values!A70:B468,2)</f>
        <v>1</v>
      </c>
      <c r="M71" t="str">
        <f t="shared" si="0"/>
        <v xml:space="preserve">   "ibi_fed_percent_tax_sta": 1,</v>
      </c>
    </row>
    <row r="72" spans="1:13" x14ac:dyDescent="0.2">
      <c r="A72" s="2" t="s">
        <v>15</v>
      </c>
      <c r="B72" s="2" t="s">
        <v>16</v>
      </c>
      <c r="C72" s="2" t="s">
        <v>243</v>
      </c>
      <c r="D72" s="2" t="s">
        <v>244</v>
      </c>
      <c r="E72" s="2" t="s">
        <v>135</v>
      </c>
      <c r="F72" s="2" t="s">
        <v>186</v>
      </c>
      <c r="G72" s="2" t="s">
        <v>110</v>
      </c>
      <c r="H72" s="2" t="s">
        <v>137</v>
      </c>
      <c r="I72" s="2" t="s">
        <v>129</v>
      </c>
      <c r="J72" s="2" t="s">
        <v>187</v>
      </c>
      <c r="K72" s="2" t="s">
        <v>131</v>
      </c>
      <c r="L72">
        <f>VLOOKUP(C72,values!A71:B469,2)</f>
        <v>0</v>
      </c>
      <c r="M72" t="str">
        <f t="shared" si="0"/>
        <v xml:space="preserve">   "ibi_fed_percent_deprbas_fed": 0,</v>
      </c>
    </row>
    <row r="73" spans="1:13" x14ac:dyDescent="0.2">
      <c r="A73" s="2" t="s">
        <v>15</v>
      </c>
      <c r="B73" s="2" t="s">
        <v>16</v>
      </c>
      <c r="C73" s="2" t="s">
        <v>245</v>
      </c>
      <c r="D73" s="2" t="s">
        <v>246</v>
      </c>
      <c r="E73" s="2" t="s">
        <v>135</v>
      </c>
      <c r="F73" s="2" t="s">
        <v>186</v>
      </c>
      <c r="G73" s="2" t="s">
        <v>110</v>
      </c>
      <c r="H73" s="2" t="s">
        <v>137</v>
      </c>
      <c r="I73" s="2" t="s">
        <v>129</v>
      </c>
      <c r="J73" s="2" t="s">
        <v>187</v>
      </c>
      <c r="K73" s="2" t="s">
        <v>131</v>
      </c>
      <c r="L73">
        <f>VLOOKUP(C73,values!A72:B470,2)</f>
        <v>0</v>
      </c>
      <c r="M73" t="str">
        <f t="shared" si="0"/>
        <v xml:space="preserve">   "ibi_fed_percent_deprbas_sta": 0,</v>
      </c>
    </row>
    <row r="74" spans="1:13" x14ac:dyDescent="0.2">
      <c r="A74" s="2" t="s">
        <v>15</v>
      </c>
      <c r="B74" s="2" t="s">
        <v>16</v>
      </c>
      <c r="C74" s="2" t="s">
        <v>247</v>
      </c>
      <c r="D74" s="2" t="s">
        <v>248</v>
      </c>
      <c r="E74" s="2" t="s">
        <v>29</v>
      </c>
      <c r="F74" s="2" t="s">
        <v>186</v>
      </c>
      <c r="G74" s="2" t="s">
        <v>45</v>
      </c>
      <c r="I74" s="2" t="s">
        <v>129</v>
      </c>
      <c r="J74" s="2" t="s">
        <v>187</v>
      </c>
      <c r="K74" s="2" t="s">
        <v>140</v>
      </c>
      <c r="L74">
        <f>VLOOKUP(C74,values!A73:B471,2)</f>
        <v>1</v>
      </c>
      <c r="M74" t="str">
        <f t="shared" si="0"/>
        <v xml:space="preserve">   "ibi_sta_percent": 1,</v>
      </c>
    </row>
    <row r="75" spans="1:13" x14ac:dyDescent="0.2">
      <c r="A75" s="2" t="s">
        <v>15</v>
      </c>
      <c r="B75" s="2" t="s">
        <v>16</v>
      </c>
      <c r="C75" s="2" t="s">
        <v>249</v>
      </c>
      <c r="D75" s="2" t="s">
        <v>250</v>
      </c>
      <c r="E75" s="2" t="s">
        <v>127</v>
      </c>
      <c r="F75" s="2" t="s">
        <v>186</v>
      </c>
      <c r="G75" s="2" t="s">
        <v>152</v>
      </c>
      <c r="I75" s="2" t="s">
        <v>129</v>
      </c>
      <c r="J75" s="2" t="s">
        <v>187</v>
      </c>
      <c r="K75" s="2" t="s">
        <v>140</v>
      </c>
      <c r="L75">
        <f>VLOOKUP(C75,values!A74:B472,2)</f>
        <v>0</v>
      </c>
      <c r="M75" t="str">
        <f t="shared" si="0"/>
        <v xml:space="preserve">   "ibi_sta_percent_maxvalue": 0,</v>
      </c>
    </row>
    <row r="76" spans="1:13" x14ac:dyDescent="0.2">
      <c r="A76" s="2" t="s">
        <v>15</v>
      </c>
      <c r="B76" s="2" t="s">
        <v>16</v>
      </c>
      <c r="C76" s="2" t="s">
        <v>251</v>
      </c>
      <c r="D76" s="2" t="s">
        <v>252</v>
      </c>
      <c r="E76" s="2" t="s">
        <v>135</v>
      </c>
      <c r="F76" s="2" t="s">
        <v>186</v>
      </c>
      <c r="G76" s="2" t="s">
        <v>136</v>
      </c>
      <c r="H76" s="2" t="s">
        <v>137</v>
      </c>
      <c r="I76" s="2" t="s">
        <v>129</v>
      </c>
      <c r="J76" s="2" t="s">
        <v>187</v>
      </c>
      <c r="K76" s="2" t="s">
        <v>140</v>
      </c>
      <c r="L76">
        <f>VLOOKUP(C76,values!A75:B473,2)</f>
        <v>9.9999996802856906E+37</v>
      </c>
      <c r="M76" t="str">
        <f t="shared" si="0"/>
        <v xml:space="preserve">   "ibi_sta_percent_tax_fed": 9.99999968028569E+37,</v>
      </c>
    </row>
    <row r="77" spans="1:13" x14ac:dyDescent="0.2">
      <c r="A77" s="2" t="s">
        <v>15</v>
      </c>
      <c r="B77" s="2" t="s">
        <v>16</v>
      </c>
      <c r="C77" s="2" t="s">
        <v>253</v>
      </c>
      <c r="D77" s="2" t="s">
        <v>254</v>
      </c>
      <c r="E77" s="2" t="s">
        <v>135</v>
      </c>
      <c r="F77" s="2" t="s">
        <v>186</v>
      </c>
      <c r="G77" s="2" t="s">
        <v>136</v>
      </c>
      <c r="H77" s="2" t="s">
        <v>137</v>
      </c>
      <c r="I77" s="2" t="s">
        <v>129</v>
      </c>
      <c r="J77" s="2" t="s">
        <v>187</v>
      </c>
      <c r="K77" s="2" t="s">
        <v>140</v>
      </c>
      <c r="L77">
        <f>VLOOKUP(C77,values!A76:B474,2)</f>
        <v>1</v>
      </c>
      <c r="M77" t="str">
        <f t="shared" si="0"/>
        <v xml:space="preserve">   "ibi_sta_percent_tax_sta": 1,</v>
      </c>
    </row>
    <row r="78" spans="1:13" x14ac:dyDescent="0.2">
      <c r="A78" s="2" t="s">
        <v>15</v>
      </c>
      <c r="B78" s="2" t="s">
        <v>16</v>
      </c>
      <c r="C78" s="2" t="s">
        <v>255</v>
      </c>
      <c r="D78" s="2" t="s">
        <v>256</v>
      </c>
      <c r="E78" s="2" t="s">
        <v>135</v>
      </c>
      <c r="F78" s="2" t="s">
        <v>186</v>
      </c>
      <c r="G78" s="2" t="s">
        <v>110</v>
      </c>
      <c r="H78" s="2" t="s">
        <v>137</v>
      </c>
      <c r="I78" s="2" t="s">
        <v>129</v>
      </c>
      <c r="J78" s="2" t="s">
        <v>187</v>
      </c>
      <c r="K78" s="2" t="s">
        <v>140</v>
      </c>
      <c r="L78">
        <f>VLOOKUP(C78,values!A77:B475,2)</f>
        <v>0</v>
      </c>
      <c r="M78" t="str">
        <f t="shared" ref="M78:M141" si="1">CONCATENATE("   """,C78,""": ",L78,",")</f>
        <v xml:space="preserve">   "ibi_sta_percent_deprbas_fed": 0,</v>
      </c>
    </row>
    <row r="79" spans="1:13" x14ac:dyDescent="0.2">
      <c r="A79" s="2" t="s">
        <v>15</v>
      </c>
      <c r="B79" s="2" t="s">
        <v>16</v>
      </c>
      <c r="C79" s="2" t="s">
        <v>257</v>
      </c>
      <c r="D79" s="2" t="s">
        <v>258</v>
      </c>
      <c r="E79" s="2" t="s">
        <v>135</v>
      </c>
      <c r="F79" s="2" t="s">
        <v>186</v>
      </c>
      <c r="G79" s="2" t="s">
        <v>110</v>
      </c>
      <c r="H79" s="2" t="s">
        <v>137</v>
      </c>
      <c r="I79" s="2" t="s">
        <v>129</v>
      </c>
      <c r="J79" s="2" t="s">
        <v>187</v>
      </c>
      <c r="K79" s="2" t="s">
        <v>140</v>
      </c>
      <c r="L79">
        <f>VLOOKUP(C79,values!A78:B476,2)</f>
        <v>0</v>
      </c>
      <c r="M79" t="str">
        <f t="shared" si="1"/>
        <v xml:space="preserve">   "ibi_sta_percent_deprbas_sta": 0,</v>
      </c>
    </row>
    <row r="80" spans="1:13" x14ac:dyDescent="0.2">
      <c r="A80" s="2" t="s">
        <v>15</v>
      </c>
      <c r="B80" s="2" t="s">
        <v>16</v>
      </c>
      <c r="C80" s="2" t="s">
        <v>259</v>
      </c>
      <c r="D80" s="2" t="s">
        <v>260</v>
      </c>
      <c r="E80" s="2" t="s">
        <v>29</v>
      </c>
      <c r="F80" s="2" t="s">
        <v>186</v>
      </c>
      <c r="G80" s="2" t="s">
        <v>45</v>
      </c>
      <c r="I80" s="2" t="s">
        <v>129</v>
      </c>
      <c r="J80" s="2" t="s">
        <v>187</v>
      </c>
      <c r="K80" s="2" t="s">
        <v>213</v>
      </c>
      <c r="L80">
        <f>VLOOKUP(C80,values!A79:B477,2)</f>
        <v>1</v>
      </c>
      <c r="M80" t="str">
        <f t="shared" si="1"/>
        <v xml:space="preserve">   "ibi_uti_percent": 1,</v>
      </c>
    </row>
    <row r="81" spans="1:13" x14ac:dyDescent="0.2">
      <c r="A81" s="2" t="s">
        <v>15</v>
      </c>
      <c r="B81" s="2" t="s">
        <v>16</v>
      </c>
      <c r="C81" s="2" t="s">
        <v>261</v>
      </c>
      <c r="D81" s="2" t="s">
        <v>262</v>
      </c>
      <c r="E81" s="2" t="s">
        <v>127</v>
      </c>
      <c r="F81" s="2" t="s">
        <v>186</v>
      </c>
      <c r="G81" s="2" t="s">
        <v>152</v>
      </c>
      <c r="I81" s="2" t="s">
        <v>129</v>
      </c>
      <c r="J81" s="2" t="s">
        <v>187</v>
      </c>
      <c r="K81" s="2" t="s">
        <v>213</v>
      </c>
      <c r="L81">
        <f>VLOOKUP(C81,values!A80:B478,2)</f>
        <v>0</v>
      </c>
      <c r="M81" t="str">
        <f t="shared" si="1"/>
        <v xml:space="preserve">   "ibi_uti_percent_maxvalue": 0,</v>
      </c>
    </row>
    <row r="82" spans="1:13" x14ac:dyDescent="0.2">
      <c r="A82" s="2" t="s">
        <v>15</v>
      </c>
      <c r="B82" s="2" t="s">
        <v>16</v>
      </c>
      <c r="C82" s="2" t="s">
        <v>263</v>
      </c>
      <c r="D82" s="2" t="s">
        <v>264</v>
      </c>
      <c r="E82" s="2" t="s">
        <v>135</v>
      </c>
      <c r="F82" s="2" t="s">
        <v>186</v>
      </c>
      <c r="G82" s="2" t="s">
        <v>136</v>
      </c>
      <c r="H82" s="2" t="s">
        <v>137</v>
      </c>
      <c r="I82" s="2" t="s">
        <v>129</v>
      </c>
      <c r="J82" s="2" t="s">
        <v>187</v>
      </c>
      <c r="K82" s="2" t="s">
        <v>213</v>
      </c>
      <c r="L82">
        <f>VLOOKUP(C82,values!A81:B479,2)</f>
        <v>9.9999996802856906E+37</v>
      </c>
      <c r="M82" t="str">
        <f t="shared" si="1"/>
        <v xml:space="preserve">   "ibi_uti_percent_tax_fed": 9.99999968028569E+37,</v>
      </c>
    </row>
    <row r="83" spans="1:13" x14ac:dyDescent="0.2">
      <c r="A83" s="2" t="s">
        <v>15</v>
      </c>
      <c r="B83" s="2" t="s">
        <v>16</v>
      </c>
      <c r="C83" s="2" t="s">
        <v>265</v>
      </c>
      <c r="D83" s="2" t="s">
        <v>266</v>
      </c>
      <c r="E83" s="2" t="s">
        <v>135</v>
      </c>
      <c r="F83" s="2" t="s">
        <v>186</v>
      </c>
      <c r="G83" s="2" t="s">
        <v>136</v>
      </c>
      <c r="H83" s="2" t="s">
        <v>137</v>
      </c>
      <c r="I83" s="2" t="s">
        <v>129</v>
      </c>
      <c r="J83" s="2" t="s">
        <v>187</v>
      </c>
      <c r="K83" s="2" t="s">
        <v>213</v>
      </c>
      <c r="L83">
        <f>VLOOKUP(C83,values!A82:B480,2)</f>
        <v>1</v>
      </c>
      <c r="M83" t="str">
        <f t="shared" si="1"/>
        <v xml:space="preserve">   "ibi_uti_percent_tax_sta": 1,</v>
      </c>
    </row>
    <row r="84" spans="1:13" x14ac:dyDescent="0.2">
      <c r="A84" s="2" t="s">
        <v>15</v>
      </c>
      <c r="B84" s="2" t="s">
        <v>16</v>
      </c>
      <c r="C84" s="2" t="s">
        <v>267</v>
      </c>
      <c r="D84" s="2" t="s">
        <v>268</v>
      </c>
      <c r="E84" s="2" t="s">
        <v>135</v>
      </c>
      <c r="F84" s="2" t="s">
        <v>186</v>
      </c>
      <c r="G84" s="2" t="s">
        <v>110</v>
      </c>
      <c r="H84" s="2" t="s">
        <v>137</v>
      </c>
      <c r="I84" s="2" t="s">
        <v>129</v>
      </c>
      <c r="J84" s="2" t="s">
        <v>187</v>
      </c>
      <c r="K84" s="2" t="s">
        <v>213</v>
      </c>
      <c r="L84">
        <f>VLOOKUP(C84,values!A83:B481,2)</f>
        <v>0</v>
      </c>
      <c r="M84" t="str">
        <f t="shared" si="1"/>
        <v xml:space="preserve">   "ibi_uti_percent_deprbas_fed": 0,</v>
      </c>
    </row>
    <row r="85" spans="1:13" x14ac:dyDescent="0.2">
      <c r="A85" s="2" t="s">
        <v>15</v>
      </c>
      <c r="B85" s="2" t="s">
        <v>16</v>
      </c>
      <c r="C85" s="2" t="s">
        <v>269</v>
      </c>
      <c r="D85" s="2" t="s">
        <v>270</v>
      </c>
      <c r="E85" s="2" t="s">
        <v>135</v>
      </c>
      <c r="F85" s="2" t="s">
        <v>186</v>
      </c>
      <c r="G85" s="2" t="s">
        <v>110</v>
      </c>
      <c r="H85" s="2" t="s">
        <v>137</v>
      </c>
      <c r="I85" s="2" t="s">
        <v>129</v>
      </c>
      <c r="J85" s="2" t="s">
        <v>187</v>
      </c>
      <c r="K85" s="2" t="s">
        <v>213</v>
      </c>
      <c r="L85">
        <f>VLOOKUP(C85,values!A84:B482,2)</f>
        <v>0</v>
      </c>
      <c r="M85" t="str">
        <f t="shared" si="1"/>
        <v xml:space="preserve">   "ibi_uti_percent_deprbas_sta": 0,</v>
      </c>
    </row>
    <row r="86" spans="1:13" x14ac:dyDescent="0.2">
      <c r="A86" s="2" t="s">
        <v>15</v>
      </c>
      <c r="B86" s="2" t="s">
        <v>16</v>
      </c>
      <c r="C86" s="2" t="s">
        <v>271</v>
      </c>
      <c r="D86" s="2" t="s">
        <v>272</v>
      </c>
      <c r="E86" s="2" t="s">
        <v>29</v>
      </c>
      <c r="F86" s="2" t="s">
        <v>186</v>
      </c>
      <c r="G86" s="2" t="s">
        <v>45</v>
      </c>
      <c r="I86" s="2" t="s">
        <v>129</v>
      </c>
      <c r="J86" s="2" t="s">
        <v>187</v>
      </c>
      <c r="K86" s="2" t="s">
        <v>224</v>
      </c>
      <c r="L86">
        <f>VLOOKUP(C86,values!A85:B483,2)</f>
        <v>1</v>
      </c>
      <c r="M86" t="str">
        <f t="shared" si="1"/>
        <v xml:space="preserve">   "ibi_oth_percent": 1,</v>
      </c>
    </row>
    <row r="87" spans="1:13" x14ac:dyDescent="0.2">
      <c r="A87" s="2" t="s">
        <v>15</v>
      </c>
      <c r="B87" s="2" t="s">
        <v>16</v>
      </c>
      <c r="C87" s="2" t="s">
        <v>273</v>
      </c>
      <c r="D87" s="2" t="s">
        <v>274</v>
      </c>
      <c r="E87" s="2" t="s">
        <v>127</v>
      </c>
      <c r="F87" s="2" t="s">
        <v>186</v>
      </c>
      <c r="G87" s="2" t="s">
        <v>152</v>
      </c>
      <c r="I87" s="2" t="s">
        <v>129</v>
      </c>
      <c r="J87" s="2" t="s">
        <v>187</v>
      </c>
      <c r="K87" s="2" t="s">
        <v>224</v>
      </c>
      <c r="L87">
        <f>VLOOKUP(C87,values!A86:B484,2)</f>
        <v>0</v>
      </c>
      <c r="M87" t="str">
        <f t="shared" si="1"/>
        <v xml:space="preserve">   "ibi_oth_percent_maxvalue": 0,</v>
      </c>
    </row>
    <row r="88" spans="1:13" x14ac:dyDescent="0.2">
      <c r="A88" s="2" t="s">
        <v>15</v>
      </c>
      <c r="B88" s="2" t="s">
        <v>16</v>
      </c>
      <c r="C88" s="2" t="s">
        <v>275</v>
      </c>
      <c r="D88" s="2" t="s">
        <v>276</v>
      </c>
      <c r="E88" s="2" t="s">
        <v>135</v>
      </c>
      <c r="F88" s="2" t="s">
        <v>186</v>
      </c>
      <c r="G88" s="2" t="s">
        <v>136</v>
      </c>
      <c r="H88" s="2" t="s">
        <v>137</v>
      </c>
      <c r="I88" s="2" t="s">
        <v>129</v>
      </c>
      <c r="J88" s="2" t="s">
        <v>187</v>
      </c>
      <c r="K88" s="2" t="s">
        <v>224</v>
      </c>
      <c r="L88">
        <f>VLOOKUP(C88,values!A87:B485,2)</f>
        <v>9.9999996802856906E+37</v>
      </c>
      <c r="M88" t="str">
        <f t="shared" si="1"/>
        <v xml:space="preserve">   "ibi_oth_percent_tax_fed": 9.99999968028569E+37,</v>
      </c>
    </row>
    <row r="89" spans="1:13" x14ac:dyDescent="0.2">
      <c r="A89" s="2" t="s">
        <v>15</v>
      </c>
      <c r="B89" s="2" t="s">
        <v>16</v>
      </c>
      <c r="C89" s="2" t="s">
        <v>277</v>
      </c>
      <c r="D89" s="2" t="s">
        <v>278</v>
      </c>
      <c r="E89" s="2" t="s">
        <v>135</v>
      </c>
      <c r="F89" s="2" t="s">
        <v>186</v>
      </c>
      <c r="G89" s="2" t="s">
        <v>136</v>
      </c>
      <c r="H89" s="2" t="s">
        <v>137</v>
      </c>
      <c r="I89" s="2" t="s">
        <v>129</v>
      </c>
      <c r="J89" s="2" t="s">
        <v>187</v>
      </c>
      <c r="K89" s="2" t="s">
        <v>224</v>
      </c>
      <c r="L89">
        <f>VLOOKUP(C89,values!A88:B486,2)</f>
        <v>1</v>
      </c>
      <c r="M89" t="str">
        <f t="shared" si="1"/>
        <v xml:space="preserve">   "ibi_oth_percent_tax_sta": 1,</v>
      </c>
    </row>
    <row r="90" spans="1:13" x14ac:dyDescent="0.2">
      <c r="A90" s="2" t="s">
        <v>15</v>
      </c>
      <c r="B90" s="2" t="s">
        <v>16</v>
      </c>
      <c r="C90" s="2" t="s">
        <v>279</v>
      </c>
      <c r="D90" s="2" t="s">
        <v>280</v>
      </c>
      <c r="E90" s="2" t="s">
        <v>135</v>
      </c>
      <c r="F90" s="2" t="s">
        <v>186</v>
      </c>
      <c r="G90" s="2" t="s">
        <v>110</v>
      </c>
      <c r="H90" s="2" t="s">
        <v>137</v>
      </c>
      <c r="I90" s="2" t="s">
        <v>129</v>
      </c>
      <c r="J90" s="2" t="s">
        <v>187</v>
      </c>
      <c r="K90" s="2" t="s">
        <v>224</v>
      </c>
      <c r="L90">
        <f>VLOOKUP(C90,values!A89:B487,2)</f>
        <v>0</v>
      </c>
      <c r="M90" t="str">
        <f t="shared" si="1"/>
        <v xml:space="preserve">   "ibi_oth_percent_deprbas_fed": 0,</v>
      </c>
    </row>
    <row r="91" spans="1:13" x14ac:dyDescent="0.2">
      <c r="A91" s="2" t="s">
        <v>15</v>
      </c>
      <c r="B91" s="2" t="s">
        <v>16</v>
      </c>
      <c r="C91" s="2" t="s">
        <v>281</v>
      </c>
      <c r="D91" s="2" t="s">
        <v>282</v>
      </c>
      <c r="E91" s="2" t="s">
        <v>135</v>
      </c>
      <c r="F91" s="2" t="s">
        <v>186</v>
      </c>
      <c r="G91" s="2" t="s">
        <v>110</v>
      </c>
      <c r="H91" s="2" t="s">
        <v>137</v>
      </c>
      <c r="I91" s="2" t="s">
        <v>129</v>
      </c>
      <c r="J91" s="2" t="s">
        <v>187</v>
      </c>
      <c r="K91" s="2" t="s">
        <v>224</v>
      </c>
      <c r="L91">
        <f>VLOOKUP(C91,values!A90:B488,2)</f>
        <v>0</v>
      </c>
      <c r="M91" t="str">
        <f t="shared" si="1"/>
        <v xml:space="preserve">   "ibi_oth_percent_deprbas_sta": 0,</v>
      </c>
    </row>
    <row r="92" spans="1:13" x14ac:dyDescent="0.2">
      <c r="A92" s="2" t="s">
        <v>15</v>
      </c>
      <c r="B92" s="2" t="s">
        <v>16</v>
      </c>
      <c r="C92" s="2" t="s">
        <v>283</v>
      </c>
      <c r="D92" s="2" t="s">
        <v>284</v>
      </c>
      <c r="E92" s="2" t="s">
        <v>285</v>
      </c>
      <c r="F92" s="2" t="s">
        <v>186</v>
      </c>
      <c r="G92" s="2" t="s">
        <v>45</v>
      </c>
      <c r="I92" s="2" t="s">
        <v>129</v>
      </c>
      <c r="J92" s="2" t="s">
        <v>286</v>
      </c>
      <c r="K92" s="2" t="s">
        <v>131</v>
      </c>
      <c r="L92" t="e">
        <f>VLOOKUP(C92,values!A91:B489,2)</f>
        <v>#N/A</v>
      </c>
      <c r="M92" t="e">
        <f t="shared" si="1"/>
        <v>#N/A</v>
      </c>
    </row>
    <row r="93" spans="1:13" x14ac:dyDescent="0.2">
      <c r="A93" s="2" t="s">
        <v>15</v>
      </c>
      <c r="B93" s="2" t="s">
        <v>16</v>
      </c>
      <c r="C93" s="2" t="s">
        <v>288</v>
      </c>
      <c r="D93" s="2" t="s">
        <v>289</v>
      </c>
      <c r="E93" s="2" t="s">
        <v>127</v>
      </c>
      <c r="F93" s="2" t="s">
        <v>186</v>
      </c>
      <c r="G93" s="2" t="s">
        <v>152</v>
      </c>
      <c r="I93" s="2" t="s">
        <v>129</v>
      </c>
      <c r="J93" s="2" t="s">
        <v>286</v>
      </c>
      <c r="K93" s="2" t="s">
        <v>131</v>
      </c>
      <c r="L93" t="e">
        <f>VLOOKUP(C93,values!A92:B490,2)</f>
        <v>#N/A</v>
      </c>
      <c r="M93" t="e">
        <f t="shared" si="1"/>
        <v>#N/A</v>
      </c>
    </row>
    <row r="94" spans="1:13" x14ac:dyDescent="0.2">
      <c r="A94" s="2" t="s">
        <v>15</v>
      </c>
      <c r="B94" s="2" t="s">
        <v>16</v>
      </c>
      <c r="C94" s="2" t="s">
        <v>290</v>
      </c>
      <c r="D94" s="2" t="s">
        <v>291</v>
      </c>
      <c r="E94" s="2" t="s">
        <v>135</v>
      </c>
      <c r="F94" s="2" t="s">
        <v>186</v>
      </c>
      <c r="G94" s="2" t="s">
        <v>136</v>
      </c>
      <c r="H94" s="2" t="s">
        <v>137</v>
      </c>
      <c r="I94" s="2" t="s">
        <v>129</v>
      </c>
      <c r="J94" s="2" t="s">
        <v>286</v>
      </c>
      <c r="K94" s="2" t="s">
        <v>131</v>
      </c>
      <c r="L94" t="e">
        <f>VLOOKUP(C94,values!A93:B491,2)</f>
        <v>#N/A</v>
      </c>
      <c r="M94" t="e">
        <f t="shared" si="1"/>
        <v>#N/A</v>
      </c>
    </row>
    <row r="95" spans="1:13" x14ac:dyDescent="0.2">
      <c r="A95" s="2" t="s">
        <v>15</v>
      </c>
      <c r="B95" s="2" t="s">
        <v>16</v>
      </c>
      <c r="C95" s="2" t="s">
        <v>292</v>
      </c>
      <c r="D95" s="2" t="s">
        <v>293</v>
      </c>
      <c r="E95" s="2" t="s">
        <v>135</v>
      </c>
      <c r="F95" s="2" t="s">
        <v>186</v>
      </c>
      <c r="G95" s="2" t="s">
        <v>136</v>
      </c>
      <c r="H95" s="2" t="s">
        <v>137</v>
      </c>
      <c r="I95" s="2" t="s">
        <v>129</v>
      </c>
      <c r="J95" s="2" t="s">
        <v>286</v>
      </c>
      <c r="K95" s="2" t="s">
        <v>131</v>
      </c>
      <c r="L95" t="e">
        <f>VLOOKUP(C95,values!A94:B492,2)</f>
        <v>#N/A</v>
      </c>
      <c r="M95" t="e">
        <f t="shared" si="1"/>
        <v>#N/A</v>
      </c>
    </row>
    <row r="96" spans="1:13" x14ac:dyDescent="0.2">
      <c r="A96" s="2" t="s">
        <v>15</v>
      </c>
      <c r="B96" s="2" t="s">
        <v>16</v>
      </c>
      <c r="C96" s="2" t="s">
        <v>294</v>
      </c>
      <c r="D96" s="2" t="s">
        <v>295</v>
      </c>
      <c r="E96" s="2" t="s">
        <v>135</v>
      </c>
      <c r="F96" s="2" t="s">
        <v>186</v>
      </c>
      <c r="G96" s="2" t="s">
        <v>110</v>
      </c>
      <c r="H96" s="2" t="s">
        <v>137</v>
      </c>
      <c r="I96" s="2" t="s">
        <v>129</v>
      </c>
      <c r="J96" s="2" t="s">
        <v>286</v>
      </c>
      <c r="K96" s="2" t="s">
        <v>131</v>
      </c>
      <c r="L96" t="e">
        <f>VLOOKUP(C96,values!A95:B493,2)</f>
        <v>#N/A</v>
      </c>
      <c r="M96" t="e">
        <f t="shared" si="1"/>
        <v>#N/A</v>
      </c>
    </row>
    <row r="97" spans="1:13" x14ac:dyDescent="0.2">
      <c r="A97" s="2" t="s">
        <v>15</v>
      </c>
      <c r="B97" s="2" t="s">
        <v>16</v>
      </c>
      <c r="C97" s="2" t="s">
        <v>296</v>
      </c>
      <c r="D97" s="2" t="s">
        <v>297</v>
      </c>
      <c r="E97" s="2" t="s">
        <v>135</v>
      </c>
      <c r="F97" s="2" t="s">
        <v>186</v>
      </c>
      <c r="G97" s="2" t="s">
        <v>110</v>
      </c>
      <c r="H97" s="2" t="s">
        <v>137</v>
      </c>
      <c r="I97" s="2" t="s">
        <v>129</v>
      </c>
      <c r="J97" s="2" t="s">
        <v>286</v>
      </c>
      <c r="K97" s="2" t="s">
        <v>131</v>
      </c>
      <c r="L97" t="e">
        <f>VLOOKUP(C97,values!A96:B494,2)</f>
        <v>#N/A</v>
      </c>
      <c r="M97" t="e">
        <f t="shared" si="1"/>
        <v>#N/A</v>
      </c>
    </row>
    <row r="98" spans="1:13" x14ac:dyDescent="0.2">
      <c r="A98" s="2" t="s">
        <v>15</v>
      </c>
      <c r="B98" s="2" t="s">
        <v>16</v>
      </c>
      <c r="C98" s="2" t="s">
        <v>298</v>
      </c>
      <c r="D98" s="2" t="s">
        <v>299</v>
      </c>
      <c r="E98" s="2" t="s">
        <v>285</v>
      </c>
      <c r="F98" s="2" t="s">
        <v>186</v>
      </c>
      <c r="G98" s="2" t="s">
        <v>45</v>
      </c>
      <c r="I98" s="2" t="s">
        <v>129</v>
      </c>
      <c r="J98" s="2" t="s">
        <v>286</v>
      </c>
      <c r="K98" s="2" t="s">
        <v>140</v>
      </c>
      <c r="L98" t="e">
        <f>VLOOKUP(C98,values!A97:B495,2)</f>
        <v>#N/A</v>
      </c>
      <c r="M98" t="e">
        <f t="shared" si="1"/>
        <v>#N/A</v>
      </c>
    </row>
    <row r="99" spans="1:13" x14ac:dyDescent="0.2">
      <c r="A99" s="2" t="s">
        <v>15</v>
      </c>
      <c r="B99" s="2" t="s">
        <v>16</v>
      </c>
      <c r="C99" s="2" t="s">
        <v>300</v>
      </c>
      <c r="D99" s="2" t="s">
        <v>301</v>
      </c>
      <c r="E99" s="2" t="s">
        <v>127</v>
      </c>
      <c r="F99" s="2" t="s">
        <v>186</v>
      </c>
      <c r="G99" s="2" t="s">
        <v>152</v>
      </c>
      <c r="I99" s="2" t="s">
        <v>129</v>
      </c>
      <c r="J99" s="2" t="s">
        <v>286</v>
      </c>
      <c r="K99" s="2" t="s">
        <v>140</v>
      </c>
      <c r="L99" t="e">
        <f>VLOOKUP(C99,values!A98:B496,2)</f>
        <v>#N/A</v>
      </c>
      <c r="M99" t="e">
        <f t="shared" si="1"/>
        <v>#N/A</v>
      </c>
    </row>
    <row r="100" spans="1:13" x14ac:dyDescent="0.2">
      <c r="A100" s="2" t="s">
        <v>15</v>
      </c>
      <c r="B100" s="2" t="s">
        <v>16</v>
      </c>
      <c r="C100" s="2" t="s">
        <v>302</v>
      </c>
      <c r="D100" s="2" t="s">
        <v>303</v>
      </c>
      <c r="E100" s="2" t="s">
        <v>135</v>
      </c>
      <c r="F100" s="2" t="s">
        <v>186</v>
      </c>
      <c r="G100" s="2" t="s">
        <v>136</v>
      </c>
      <c r="H100" s="2" t="s">
        <v>137</v>
      </c>
      <c r="I100" s="2" t="s">
        <v>129</v>
      </c>
      <c r="J100" s="2" t="s">
        <v>286</v>
      </c>
      <c r="K100" s="2" t="s">
        <v>140</v>
      </c>
      <c r="L100" t="e">
        <f>VLOOKUP(C100,values!A99:B497,2)</f>
        <v>#N/A</v>
      </c>
      <c r="M100" t="e">
        <f t="shared" si="1"/>
        <v>#N/A</v>
      </c>
    </row>
    <row r="101" spans="1:13" x14ac:dyDescent="0.2">
      <c r="A101" s="2" t="s">
        <v>15</v>
      </c>
      <c r="B101" s="2" t="s">
        <v>16</v>
      </c>
      <c r="C101" s="2" t="s">
        <v>304</v>
      </c>
      <c r="D101" s="2" t="s">
        <v>305</v>
      </c>
      <c r="E101" s="2" t="s">
        <v>135</v>
      </c>
      <c r="F101" s="2" t="s">
        <v>186</v>
      </c>
      <c r="G101" s="2" t="s">
        <v>136</v>
      </c>
      <c r="H101" s="2" t="s">
        <v>137</v>
      </c>
      <c r="I101" s="2" t="s">
        <v>129</v>
      </c>
      <c r="J101" s="2" t="s">
        <v>286</v>
      </c>
      <c r="K101" s="2" t="s">
        <v>140</v>
      </c>
      <c r="L101" t="e">
        <f>VLOOKUP(C101,values!A100:B498,2)</f>
        <v>#N/A</v>
      </c>
      <c r="M101" t="e">
        <f t="shared" si="1"/>
        <v>#N/A</v>
      </c>
    </row>
    <row r="102" spans="1:13" x14ac:dyDescent="0.2">
      <c r="A102" s="2" t="s">
        <v>15</v>
      </c>
      <c r="B102" s="2" t="s">
        <v>16</v>
      </c>
      <c r="C102" s="2" t="s">
        <v>306</v>
      </c>
      <c r="D102" s="2" t="s">
        <v>307</v>
      </c>
      <c r="E102" s="2" t="s">
        <v>135</v>
      </c>
      <c r="F102" s="2" t="s">
        <v>186</v>
      </c>
      <c r="G102" s="2" t="s">
        <v>110</v>
      </c>
      <c r="H102" s="2" t="s">
        <v>137</v>
      </c>
      <c r="I102" s="2" t="s">
        <v>129</v>
      </c>
      <c r="J102" s="2" t="s">
        <v>286</v>
      </c>
      <c r="K102" s="2" t="s">
        <v>140</v>
      </c>
      <c r="L102" t="e">
        <f>VLOOKUP(C102,values!A101:B499,2)</f>
        <v>#N/A</v>
      </c>
      <c r="M102" t="e">
        <f t="shared" si="1"/>
        <v>#N/A</v>
      </c>
    </row>
    <row r="103" spans="1:13" x14ac:dyDescent="0.2">
      <c r="A103" s="2" t="s">
        <v>15</v>
      </c>
      <c r="B103" s="2" t="s">
        <v>16</v>
      </c>
      <c r="C103" s="2" t="s">
        <v>308</v>
      </c>
      <c r="D103" s="2" t="s">
        <v>309</v>
      </c>
      <c r="E103" s="2" t="s">
        <v>135</v>
      </c>
      <c r="F103" s="2" t="s">
        <v>186</v>
      </c>
      <c r="G103" s="2" t="s">
        <v>110</v>
      </c>
      <c r="H103" s="2" t="s">
        <v>137</v>
      </c>
      <c r="I103" s="2" t="s">
        <v>129</v>
      </c>
      <c r="J103" s="2" t="s">
        <v>286</v>
      </c>
      <c r="K103" s="2" t="s">
        <v>140</v>
      </c>
      <c r="L103" t="e">
        <f>VLOOKUP(C103,values!A102:B500,2)</f>
        <v>#N/A</v>
      </c>
      <c r="M103" t="e">
        <f t="shared" si="1"/>
        <v>#N/A</v>
      </c>
    </row>
    <row r="104" spans="1:13" x14ac:dyDescent="0.2">
      <c r="A104" s="2" t="s">
        <v>15</v>
      </c>
      <c r="B104" s="2" t="s">
        <v>16</v>
      </c>
      <c r="C104" s="2" t="s">
        <v>310</v>
      </c>
      <c r="D104" s="2" t="s">
        <v>311</v>
      </c>
      <c r="E104" s="2" t="s">
        <v>285</v>
      </c>
      <c r="F104" s="2" t="s">
        <v>186</v>
      </c>
      <c r="G104" s="2" t="s">
        <v>45</v>
      </c>
      <c r="I104" s="2" t="s">
        <v>129</v>
      </c>
      <c r="J104" s="2" t="s">
        <v>286</v>
      </c>
      <c r="K104" s="2" t="s">
        <v>213</v>
      </c>
      <c r="L104" t="e">
        <f>VLOOKUP(C104,values!A103:B501,2)</f>
        <v>#N/A</v>
      </c>
      <c r="M104" t="e">
        <f t="shared" si="1"/>
        <v>#N/A</v>
      </c>
    </row>
    <row r="105" spans="1:13" x14ac:dyDescent="0.2">
      <c r="A105" s="2" t="s">
        <v>15</v>
      </c>
      <c r="B105" s="2" t="s">
        <v>16</v>
      </c>
      <c r="C105" s="2" t="s">
        <v>312</v>
      </c>
      <c r="D105" s="2" t="s">
        <v>313</v>
      </c>
      <c r="E105" s="2" t="s">
        <v>127</v>
      </c>
      <c r="F105" s="2" t="s">
        <v>186</v>
      </c>
      <c r="G105" s="2" t="s">
        <v>152</v>
      </c>
      <c r="I105" s="2" t="s">
        <v>129</v>
      </c>
      <c r="J105" s="2" t="s">
        <v>286</v>
      </c>
      <c r="K105" s="2" t="s">
        <v>213</v>
      </c>
      <c r="L105" t="e">
        <f>VLOOKUP(C105,values!A104:B502,2)</f>
        <v>#N/A</v>
      </c>
      <c r="M105" t="e">
        <f t="shared" si="1"/>
        <v>#N/A</v>
      </c>
    </row>
    <row r="106" spans="1:13" x14ac:dyDescent="0.2">
      <c r="A106" s="2" t="s">
        <v>15</v>
      </c>
      <c r="B106" s="2" t="s">
        <v>16</v>
      </c>
      <c r="C106" s="2" t="s">
        <v>314</v>
      </c>
      <c r="D106" s="2" t="s">
        <v>315</v>
      </c>
      <c r="E106" s="2" t="s">
        <v>135</v>
      </c>
      <c r="F106" s="2" t="s">
        <v>186</v>
      </c>
      <c r="G106" s="2" t="s">
        <v>136</v>
      </c>
      <c r="H106" s="2" t="s">
        <v>137</v>
      </c>
      <c r="I106" s="2" t="s">
        <v>129</v>
      </c>
      <c r="J106" s="2" t="s">
        <v>286</v>
      </c>
      <c r="K106" s="2" t="s">
        <v>213</v>
      </c>
      <c r="L106" t="e">
        <f>VLOOKUP(C106,values!A105:B503,2)</f>
        <v>#N/A</v>
      </c>
      <c r="M106" t="e">
        <f t="shared" si="1"/>
        <v>#N/A</v>
      </c>
    </row>
    <row r="107" spans="1:13" x14ac:dyDescent="0.2">
      <c r="A107" s="2" t="s">
        <v>15</v>
      </c>
      <c r="B107" s="2" t="s">
        <v>16</v>
      </c>
      <c r="C107" s="2" t="s">
        <v>316</v>
      </c>
      <c r="D107" s="2" t="s">
        <v>317</v>
      </c>
      <c r="E107" s="2" t="s">
        <v>135</v>
      </c>
      <c r="F107" s="2" t="s">
        <v>186</v>
      </c>
      <c r="G107" s="2" t="s">
        <v>136</v>
      </c>
      <c r="H107" s="2" t="s">
        <v>137</v>
      </c>
      <c r="I107" s="2" t="s">
        <v>129</v>
      </c>
      <c r="J107" s="2" t="s">
        <v>286</v>
      </c>
      <c r="K107" s="2" t="s">
        <v>213</v>
      </c>
      <c r="L107" t="e">
        <f>VLOOKUP(C107,values!A106:B504,2)</f>
        <v>#N/A</v>
      </c>
      <c r="M107" t="e">
        <f t="shared" si="1"/>
        <v>#N/A</v>
      </c>
    </row>
    <row r="108" spans="1:13" x14ac:dyDescent="0.2">
      <c r="A108" s="2" t="s">
        <v>15</v>
      </c>
      <c r="B108" s="2" t="s">
        <v>16</v>
      </c>
      <c r="C108" s="2" t="s">
        <v>318</v>
      </c>
      <c r="D108" s="2" t="s">
        <v>319</v>
      </c>
      <c r="E108" s="2" t="s">
        <v>135</v>
      </c>
      <c r="F108" s="2" t="s">
        <v>186</v>
      </c>
      <c r="G108" s="2" t="s">
        <v>110</v>
      </c>
      <c r="H108" s="2" t="s">
        <v>137</v>
      </c>
      <c r="I108" s="2" t="s">
        <v>129</v>
      </c>
      <c r="J108" s="2" t="s">
        <v>286</v>
      </c>
      <c r="K108" s="2" t="s">
        <v>213</v>
      </c>
      <c r="L108" t="e">
        <f>VLOOKUP(C108,values!A107:B505,2)</f>
        <v>#N/A</v>
      </c>
      <c r="M108" t="e">
        <f t="shared" si="1"/>
        <v>#N/A</v>
      </c>
    </row>
    <row r="109" spans="1:13" x14ac:dyDescent="0.2">
      <c r="A109" s="2" t="s">
        <v>15</v>
      </c>
      <c r="B109" s="2" t="s">
        <v>16</v>
      </c>
      <c r="C109" s="2" t="s">
        <v>320</v>
      </c>
      <c r="D109" s="2" t="s">
        <v>321</v>
      </c>
      <c r="E109" s="2" t="s">
        <v>135</v>
      </c>
      <c r="F109" s="2" t="s">
        <v>186</v>
      </c>
      <c r="G109" s="2" t="s">
        <v>110</v>
      </c>
      <c r="H109" s="2" t="s">
        <v>137</v>
      </c>
      <c r="I109" s="2" t="s">
        <v>129</v>
      </c>
      <c r="J109" s="2" t="s">
        <v>286</v>
      </c>
      <c r="K109" s="2" t="s">
        <v>213</v>
      </c>
      <c r="L109" t="e">
        <f>VLOOKUP(C109,values!A108:B506,2)</f>
        <v>#N/A</v>
      </c>
      <c r="M109" t="e">
        <f t="shared" si="1"/>
        <v>#N/A</v>
      </c>
    </row>
    <row r="110" spans="1:13" x14ac:dyDescent="0.2">
      <c r="A110" s="2" t="s">
        <v>15</v>
      </c>
      <c r="B110" s="2" t="s">
        <v>16</v>
      </c>
      <c r="C110" s="2" t="s">
        <v>322</v>
      </c>
      <c r="D110" s="2" t="s">
        <v>323</v>
      </c>
      <c r="E110" s="2" t="s">
        <v>285</v>
      </c>
      <c r="F110" s="2" t="s">
        <v>186</v>
      </c>
      <c r="G110" s="2" t="s">
        <v>45</v>
      </c>
      <c r="I110" s="2" t="s">
        <v>129</v>
      </c>
      <c r="J110" s="2" t="s">
        <v>286</v>
      </c>
      <c r="K110" s="2" t="s">
        <v>224</v>
      </c>
      <c r="L110" t="e">
        <f>VLOOKUP(C110,values!A109:B507,2)</f>
        <v>#N/A</v>
      </c>
      <c r="M110" t="e">
        <f t="shared" si="1"/>
        <v>#N/A</v>
      </c>
    </row>
    <row r="111" spans="1:13" x14ac:dyDescent="0.2">
      <c r="A111" s="2" t="s">
        <v>15</v>
      </c>
      <c r="B111" s="2" t="s">
        <v>16</v>
      </c>
      <c r="C111" s="2" t="s">
        <v>324</v>
      </c>
      <c r="D111" s="2" t="s">
        <v>325</v>
      </c>
      <c r="E111" s="2" t="s">
        <v>127</v>
      </c>
      <c r="F111" s="2" t="s">
        <v>186</v>
      </c>
      <c r="G111" s="2" t="s">
        <v>152</v>
      </c>
      <c r="I111" s="2" t="s">
        <v>129</v>
      </c>
      <c r="J111" s="2" t="s">
        <v>286</v>
      </c>
      <c r="K111" s="2" t="s">
        <v>224</v>
      </c>
      <c r="L111" t="e">
        <f>VLOOKUP(C111,values!A110:B508,2)</f>
        <v>#N/A</v>
      </c>
      <c r="M111" t="e">
        <f t="shared" si="1"/>
        <v>#N/A</v>
      </c>
    </row>
    <row r="112" spans="1:13" x14ac:dyDescent="0.2">
      <c r="A112" s="2" t="s">
        <v>15</v>
      </c>
      <c r="B112" s="2" t="s">
        <v>16</v>
      </c>
      <c r="C112" s="2" t="s">
        <v>326</v>
      </c>
      <c r="D112" s="2" t="s">
        <v>327</v>
      </c>
      <c r="E112" s="2" t="s">
        <v>135</v>
      </c>
      <c r="F112" s="2" t="s">
        <v>186</v>
      </c>
      <c r="G112" s="2" t="s">
        <v>136</v>
      </c>
      <c r="H112" s="2" t="s">
        <v>137</v>
      </c>
      <c r="I112" s="2" t="s">
        <v>129</v>
      </c>
      <c r="J112" s="2" t="s">
        <v>286</v>
      </c>
      <c r="K112" s="2" t="s">
        <v>224</v>
      </c>
      <c r="L112" t="e">
        <f>VLOOKUP(C112,values!A111:B509,2)</f>
        <v>#N/A</v>
      </c>
      <c r="M112" t="e">
        <f t="shared" si="1"/>
        <v>#N/A</v>
      </c>
    </row>
    <row r="113" spans="1:13" x14ac:dyDescent="0.2">
      <c r="A113" s="2" t="s">
        <v>15</v>
      </c>
      <c r="B113" s="2" t="s">
        <v>16</v>
      </c>
      <c r="C113" s="2" t="s">
        <v>328</v>
      </c>
      <c r="D113" s="2" t="s">
        <v>329</v>
      </c>
      <c r="E113" s="2" t="s">
        <v>135</v>
      </c>
      <c r="F113" s="2" t="s">
        <v>186</v>
      </c>
      <c r="G113" s="2" t="s">
        <v>136</v>
      </c>
      <c r="H113" s="2" t="s">
        <v>137</v>
      </c>
      <c r="I113" s="2" t="s">
        <v>129</v>
      </c>
      <c r="J113" s="2" t="s">
        <v>286</v>
      </c>
      <c r="K113" s="2" t="s">
        <v>224</v>
      </c>
      <c r="L113" t="e">
        <f>VLOOKUP(C113,values!A112:B510,2)</f>
        <v>#N/A</v>
      </c>
      <c r="M113" t="e">
        <f t="shared" si="1"/>
        <v>#N/A</v>
      </c>
    </row>
    <row r="114" spans="1:13" x14ac:dyDescent="0.2">
      <c r="A114" s="2" t="s">
        <v>15</v>
      </c>
      <c r="B114" s="2" t="s">
        <v>16</v>
      </c>
      <c r="C114" s="2" t="s">
        <v>330</v>
      </c>
      <c r="D114" s="2" t="s">
        <v>331</v>
      </c>
      <c r="E114" s="2" t="s">
        <v>135</v>
      </c>
      <c r="F114" s="2" t="s">
        <v>186</v>
      </c>
      <c r="G114" s="2" t="s">
        <v>110</v>
      </c>
      <c r="H114" s="2" t="s">
        <v>137</v>
      </c>
      <c r="I114" s="2" t="s">
        <v>129</v>
      </c>
      <c r="J114" s="2" t="s">
        <v>286</v>
      </c>
      <c r="K114" s="2" t="s">
        <v>224</v>
      </c>
      <c r="L114" t="e">
        <f>VLOOKUP(C114,values!A113:B511,2)</f>
        <v>#N/A</v>
      </c>
      <c r="M114" t="e">
        <f t="shared" si="1"/>
        <v>#N/A</v>
      </c>
    </row>
    <row r="115" spans="1:13" x14ac:dyDescent="0.2">
      <c r="A115" s="2" t="s">
        <v>15</v>
      </c>
      <c r="B115" s="2" t="s">
        <v>16</v>
      </c>
      <c r="C115" s="2" t="s">
        <v>332</v>
      </c>
      <c r="D115" s="2" t="s">
        <v>333</v>
      </c>
      <c r="E115" s="2" t="s">
        <v>135</v>
      </c>
      <c r="F115" s="2" t="s">
        <v>186</v>
      </c>
      <c r="G115" s="2" t="s">
        <v>110</v>
      </c>
      <c r="H115" s="2" t="s">
        <v>137</v>
      </c>
      <c r="I115" s="2" t="s">
        <v>129</v>
      </c>
      <c r="J115" s="2" t="s">
        <v>286</v>
      </c>
      <c r="K115" s="2" t="s">
        <v>224</v>
      </c>
      <c r="L115" t="e">
        <f>VLOOKUP(C115,values!A114:B512,2)</f>
        <v>#N/A</v>
      </c>
      <c r="M115" t="e">
        <f t="shared" si="1"/>
        <v>#N/A</v>
      </c>
    </row>
    <row r="116" spans="1:13" x14ac:dyDescent="0.2">
      <c r="A116" s="2" t="s">
        <v>15</v>
      </c>
      <c r="B116" s="2" t="s">
        <v>26</v>
      </c>
      <c r="C116" s="2" t="s">
        <v>334</v>
      </c>
      <c r="D116" s="2" t="s">
        <v>335</v>
      </c>
      <c r="E116" s="2" t="s">
        <v>168</v>
      </c>
      <c r="F116" s="2" t="s">
        <v>186</v>
      </c>
      <c r="G116" s="2" t="s">
        <v>110</v>
      </c>
      <c r="I116" s="2" t="s">
        <v>129</v>
      </c>
      <c r="J116" s="2" t="s">
        <v>336</v>
      </c>
      <c r="K116" s="2" t="s">
        <v>131</v>
      </c>
      <c r="L116">
        <f>VLOOKUP(C116,values!A115:B513,2)</f>
        <v>0</v>
      </c>
      <c r="M116" t="str">
        <f t="shared" si="1"/>
        <v xml:space="preserve">   "pbi_fed_amount": 0,</v>
      </c>
    </row>
    <row r="117" spans="1:13" x14ac:dyDescent="0.2">
      <c r="A117" s="2" t="s">
        <v>15</v>
      </c>
      <c r="B117" s="2" t="s">
        <v>16</v>
      </c>
      <c r="C117" s="2" t="s">
        <v>337</v>
      </c>
      <c r="D117" s="2" t="s">
        <v>338</v>
      </c>
      <c r="E117" s="2" t="s">
        <v>19</v>
      </c>
      <c r="F117" s="2" t="s">
        <v>186</v>
      </c>
      <c r="G117" s="2" t="s">
        <v>110</v>
      </c>
      <c r="I117" s="2" t="s">
        <v>129</v>
      </c>
      <c r="J117" s="2" t="s">
        <v>336</v>
      </c>
      <c r="K117" s="2" t="s">
        <v>131</v>
      </c>
      <c r="L117">
        <f>VLOOKUP(C117,values!A116:B514,2)</f>
        <v>1</v>
      </c>
      <c r="M117" t="str">
        <f t="shared" si="1"/>
        <v xml:space="preserve">   "pbi_fed_term": 1,</v>
      </c>
    </row>
    <row r="118" spans="1:13" x14ac:dyDescent="0.2">
      <c r="A118" s="2" t="s">
        <v>15</v>
      </c>
      <c r="B118" s="2" t="s">
        <v>16</v>
      </c>
      <c r="C118" s="2" t="s">
        <v>339</v>
      </c>
      <c r="D118" s="2" t="s">
        <v>340</v>
      </c>
      <c r="E118" s="2" t="s">
        <v>29</v>
      </c>
      <c r="F118" s="2" t="s">
        <v>186</v>
      </c>
      <c r="G118" s="2" t="s">
        <v>110</v>
      </c>
      <c r="I118" s="2" t="s">
        <v>129</v>
      </c>
      <c r="J118" s="2" t="s">
        <v>336</v>
      </c>
      <c r="K118" s="2" t="s">
        <v>131</v>
      </c>
      <c r="L118" t="str">
        <f>VLOOKUP(C118,values!A117:B515,2)</f>
        <v xml:space="preserve"> [ 0 ]</v>
      </c>
      <c r="M118" t="str">
        <f t="shared" si="1"/>
        <v xml:space="preserve">   "pbi_fed_escal":  [ 0 ],</v>
      </c>
    </row>
    <row r="119" spans="1:13" x14ac:dyDescent="0.2">
      <c r="A119" s="2" t="s">
        <v>15</v>
      </c>
      <c r="B119" s="2" t="s">
        <v>16</v>
      </c>
      <c r="C119" s="2" t="s">
        <v>341</v>
      </c>
      <c r="D119" s="2" t="s">
        <v>342</v>
      </c>
      <c r="E119" s="2" t="s">
        <v>135</v>
      </c>
      <c r="F119" s="2" t="s">
        <v>186</v>
      </c>
      <c r="G119" s="2" t="s">
        <v>136</v>
      </c>
      <c r="H119" s="2" t="s">
        <v>137</v>
      </c>
      <c r="I119" s="2" t="s">
        <v>129</v>
      </c>
      <c r="J119" s="2" t="s">
        <v>336</v>
      </c>
      <c r="K119" s="2" t="s">
        <v>131</v>
      </c>
      <c r="L119">
        <f>VLOOKUP(C119,values!A118:B516,2)</f>
        <v>0</v>
      </c>
      <c r="M119" t="str">
        <f t="shared" si="1"/>
        <v xml:space="preserve">   "pbi_fed_tax_fed": 0,</v>
      </c>
    </row>
    <row r="120" spans="1:13" x14ac:dyDescent="0.2">
      <c r="A120" s="2" t="s">
        <v>15</v>
      </c>
      <c r="B120" s="2" t="s">
        <v>16</v>
      </c>
      <c r="C120" s="2" t="s">
        <v>343</v>
      </c>
      <c r="D120" s="2" t="s">
        <v>344</v>
      </c>
      <c r="E120" s="2" t="s">
        <v>135</v>
      </c>
      <c r="F120" s="2" t="s">
        <v>186</v>
      </c>
      <c r="G120" s="2" t="s">
        <v>136</v>
      </c>
      <c r="H120" s="2" t="s">
        <v>137</v>
      </c>
      <c r="I120" s="2" t="s">
        <v>129</v>
      </c>
      <c r="J120" s="2" t="s">
        <v>336</v>
      </c>
      <c r="K120" s="2" t="s">
        <v>131</v>
      </c>
      <c r="L120">
        <f>VLOOKUP(C120,values!A119:B517,2)</f>
        <v>1</v>
      </c>
      <c r="M120" t="str">
        <f t="shared" si="1"/>
        <v xml:space="preserve">   "pbi_fed_tax_sta": 1,</v>
      </c>
    </row>
    <row r="121" spans="1:13" x14ac:dyDescent="0.2">
      <c r="A121" s="2" t="s">
        <v>15</v>
      </c>
      <c r="B121" s="2" t="s">
        <v>26</v>
      </c>
      <c r="C121" s="2" t="s">
        <v>345</v>
      </c>
      <c r="D121" s="2" t="s">
        <v>346</v>
      </c>
      <c r="E121" s="2" t="s">
        <v>168</v>
      </c>
      <c r="F121" s="2" t="s">
        <v>186</v>
      </c>
      <c r="G121" s="2" t="s">
        <v>110</v>
      </c>
      <c r="I121" s="2" t="s">
        <v>129</v>
      </c>
      <c r="J121" s="2" t="s">
        <v>336</v>
      </c>
      <c r="K121" s="2" t="s">
        <v>140</v>
      </c>
      <c r="L121">
        <f>VLOOKUP(C121,values!A120:B518,2)</f>
        <v>0</v>
      </c>
      <c r="M121" t="str">
        <f t="shared" si="1"/>
        <v xml:space="preserve">   "pbi_sta_amount": 0,</v>
      </c>
    </row>
    <row r="122" spans="1:13" x14ac:dyDescent="0.2">
      <c r="A122" s="2" t="s">
        <v>15</v>
      </c>
      <c r="B122" s="2" t="s">
        <v>16</v>
      </c>
      <c r="C122" s="2" t="s">
        <v>347</v>
      </c>
      <c r="D122" s="2" t="s">
        <v>348</v>
      </c>
      <c r="E122" s="2" t="s">
        <v>19</v>
      </c>
      <c r="F122" s="2" t="s">
        <v>186</v>
      </c>
      <c r="G122" s="2" t="s">
        <v>110</v>
      </c>
      <c r="I122" s="2" t="s">
        <v>129</v>
      </c>
      <c r="J122" s="2" t="s">
        <v>336</v>
      </c>
      <c r="K122" s="2" t="s">
        <v>140</v>
      </c>
      <c r="L122">
        <f>VLOOKUP(C122,values!A121:B519,2)</f>
        <v>1</v>
      </c>
      <c r="M122" t="str">
        <f t="shared" si="1"/>
        <v xml:space="preserve">   "pbi_sta_term": 1,</v>
      </c>
    </row>
    <row r="123" spans="1:13" x14ac:dyDescent="0.2">
      <c r="A123" s="2" t="s">
        <v>15</v>
      </c>
      <c r="B123" s="2" t="s">
        <v>16</v>
      </c>
      <c r="C123" s="2" t="s">
        <v>349</v>
      </c>
      <c r="D123" s="2" t="s">
        <v>350</v>
      </c>
      <c r="E123" s="2" t="s">
        <v>29</v>
      </c>
      <c r="F123" s="2" t="s">
        <v>186</v>
      </c>
      <c r="G123" s="2" t="s">
        <v>110</v>
      </c>
      <c r="I123" s="2" t="s">
        <v>129</v>
      </c>
      <c r="J123" s="2" t="s">
        <v>336</v>
      </c>
      <c r="K123" s="2" t="s">
        <v>140</v>
      </c>
      <c r="L123" t="str">
        <f>VLOOKUP(C123,values!A122:B520,2)</f>
        <v xml:space="preserve"> [ 0 ]</v>
      </c>
      <c r="M123" t="str">
        <f t="shared" si="1"/>
        <v xml:space="preserve">   "pbi_sta_escal":  [ 0 ],</v>
      </c>
    </row>
    <row r="124" spans="1:13" x14ac:dyDescent="0.2">
      <c r="A124" s="2" t="s">
        <v>15</v>
      </c>
      <c r="B124" s="2" t="s">
        <v>16</v>
      </c>
      <c r="C124" s="2" t="s">
        <v>351</v>
      </c>
      <c r="D124" s="2" t="s">
        <v>352</v>
      </c>
      <c r="E124" s="2" t="s">
        <v>135</v>
      </c>
      <c r="F124" s="2" t="s">
        <v>186</v>
      </c>
      <c r="G124" s="2" t="s">
        <v>136</v>
      </c>
      <c r="H124" s="2" t="s">
        <v>137</v>
      </c>
      <c r="I124" s="2" t="s">
        <v>129</v>
      </c>
      <c r="J124" s="2" t="s">
        <v>336</v>
      </c>
      <c r="K124" s="2" t="s">
        <v>140</v>
      </c>
      <c r="L124">
        <f>VLOOKUP(C124,values!A123:B521,2)</f>
        <v>0</v>
      </c>
      <c r="M124" t="str">
        <f t="shared" si="1"/>
        <v xml:space="preserve">   "pbi_sta_tax_fed": 0,</v>
      </c>
    </row>
    <row r="125" spans="1:13" x14ac:dyDescent="0.2">
      <c r="A125" s="2" t="s">
        <v>15</v>
      </c>
      <c r="B125" s="2" t="s">
        <v>16</v>
      </c>
      <c r="C125" s="2" t="s">
        <v>353</v>
      </c>
      <c r="D125" s="2" t="s">
        <v>354</v>
      </c>
      <c r="E125" s="2" t="s">
        <v>135</v>
      </c>
      <c r="F125" s="2" t="s">
        <v>186</v>
      </c>
      <c r="G125" s="2" t="s">
        <v>136</v>
      </c>
      <c r="H125" s="2" t="s">
        <v>137</v>
      </c>
      <c r="I125" s="2" t="s">
        <v>129</v>
      </c>
      <c r="J125" s="2" t="s">
        <v>336</v>
      </c>
      <c r="K125" s="2" t="s">
        <v>140</v>
      </c>
      <c r="L125">
        <f>VLOOKUP(C125,values!A124:B522,2)</f>
        <v>1</v>
      </c>
      <c r="M125" t="str">
        <f t="shared" si="1"/>
        <v xml:space="preserve">   "pbi_sta_tax_sta": 1,</v>
      </c>
    </row>
    <row r="126" spans="1:13" x14ac:dyDescent="0.2">
      <c r="A126" s="2" t="s">
        <v>15</v>
      </c>
      <c r="B126" s="2" t="s">
        <v>26</v>
      </c>
      <c r="C126" s="2" t="s">
        <v>355</v>
      </c>
      <c r="D126" s="2" t="s">
        <v>356</v>
      </c>
      <c r="E126" s="2" t="s">
        <v>168</v>
      </c>
      <c r="F126" s="2" t="s">
        <v>186</v>
      </c>
      <c r="G126" s="2" t="s">
        <v>110</v>
      </c>
      <c r="I126" s="2" t="s">
        <v>129</v>
      </c>
      <c r="J126" s="2" t="s">
        <v>336</v>
      </c>
      <c r="K126" s="2" t="s">
        <v>213</v>
      </c>
      <c r="L126">
        <f>VLOOKUP(C126,values!A125:B523,2)</f>
        <v>0</v>
      </c>
      <c r="M126" t="str">
        <f t="shared" si="1"/>
        <v xml:space="preserve">   "pbi_uti_amount": 0,</v>
      </c>
    </row>
    <row r="127" spans="1:13" x14ac:dyDescent="0.2">
      <c r="A127" s="2" t="s">
        <v>15</v>
      </c>
      <c r="B127" s="2" t="s">
        <v>16</v>
      </c>
      <c r="C127" s="2" t="s">
        <v>357</v>
      </c>
      <c r="D127" s="2" t="s">
        <v>358</v>
      </c>
      <c r="E127" s="2" t="s">
        <v>19</v>
      </c>
      <c r="F127" s="2" t="s">
        <v>186</v>
      </c>
      <c r="G127" s="2" t="s">
        <v>110</v>
      </c>
      <c r="I127" s="2" t="s">
        <v>129</v>
      </c>
      <c r="J127" s="2" t="s">
        <v>336</v>
      </c>
      <c r="K127" s="2" t="s">
        <v>213</v>
      </c>
      <c r="L127">
        <f>VLOOKUP(C127,values!A126:B524,2)</f>
        <v>1</v>
      </c>
      <c r="M127" t="str">
        <f t="shared" si="1"/>
        <v xml:space="preserve">   "pbi_uti_term": 1,</v>
      </c>
    </row>
    <row r="128" spans="1:13" x14ac:dyDescent="0.2">
      <c r="A128" s="2" t="s">
        <v>15</v>
      </c>
      <c r="B128" s="2" t="s">
        <v>16</v>
      </c>
      <c r="C128" s="2" t="s">
        <v>359</v>
      </c>
      <c r="D128" s="2" t="s">
        <v>360</v>
      </c>
      <c r="E128" s="2" t="s">
        <v>29</v>
      </c>
      <c r="F128" s="2" t="s">
        <v>186</v>
      </c>
      <c r="G128" s="2" t="s">
        <v>110</v>
      </c>
      <c r="I128" s="2" t="s">
        <v>129</v>
      </c>
      <c r="J128" s="2" t="s">
        <v>336</v>
      </c>
      <c r="K128" s="2" t="s">
        <v>213</v>
      </c>
      <c r="L128" t="str">
        <f>VLOOKUP(C128,values!A127:B525,2)</f>
        <v xml:space="preserve"> [ 0 ]</v>
      </c>
      <c r="M128" t="str">
        <f t="shared" si="1"/>
        <v xml:space="preserve">   "pbi_uti_escal":  [ 0 ],</v>
      </c>
    </row>
    <row r="129" spans="1:13" x14ac:dyDescent="0.2">
      <c r="A129" s="2" t="s">
        <v>15</v>
      </c>
      <c r="B129" s="2" t="s">
        <v>16</v>
      </c>
      <c r="C129" s="2" t="s">
        <v>361</v>
      </c>
      <c r="D129" s="2" t="s">
        <v>362</v>
      </c>
      <c r="E129" s="2" t="s">
        <v>135</v>
      </c>
      <c r="F129" s="2" t="s">
        <v>186</v>
      </c>
      <c r="G129" s="2" t="s">
        <v>136</v>
      </c>
      <c r="H129" s="2" t="s">
        <v>137</v>
      </c>
      <c r="I129" s="2" t="s">
        <v>129</v>
      </c>
      <c r="J129" s="2" t="s">
        <v>336</v>
      </c>
      <c r="K129" s="2" t="s">
        <v>213</v>
      </c>
      <c r="L129">
        <f>VLOOKUP(C129,values!A128:B526,2)</f>
        <v>0</v>
      </c>
      <c r="M129" t="str">
        <f t="shared" si="1"/>
        <v xml:space="preserve">   "pbi_uti_tax_fed": 0,</v>
      </c>
    </row>
    <row r="130" spans="1:13" x14ac:dyDescent="0.2">
      <c r="A130" s="2" t="s">
        <v>15</v>
      </c>
      <c r="B130" s="2" t="s">
        <v>16</v>
      </c>
      <c r="C130" s="2" t="s">
        <v>363</v>
      </c>
      <c r="D130" s="2" t="s">
        <v>364</v>
      </c>
      <c r="E130" s="2" t="s">
        <v>135</v>
      </c>
      <c r="F130" s="2" t="s">
        <v>186</v>
      </c>
      <c r="G130" s="2" t="s">
        <v>136</v>
      </c>
      <c r="H130" s="2" t="s">
        <v>137</v>
      </c>
      <c r="I130" s="2" t="s">
        <v>129</v>
      </c>
      <c r="J130" s="2" t="s">
        <v>336</v>
      </c>
      <c r="K130" s="2" t="s">
        <v>213</v>
      </c>
      <c r="L130">
        <f>VLOOKUP(C130,values!A129:B527,2)</f>
        <v>1</v>
      </c>
      <c r="M130" t="str">
        <f t="shared" si="1"/>
        <v xml:space="preserve">   "pbi_uti_tax_sta": 1,</v>
      </c>
    </row>
    <row r="131" spans="1:13" x14ac:dyDescent="0.2">
      <c r="A131" s="2" t="s">
        <v>15</v>
      </c>
      <c r="B131" s="2" t="s">
        <v>26</v>
      </c>
      <c r="C131" s="2" t="s">
        <v>365</v>
      </c>
      <c r="D131" s="2" t="s">
        <v>366</v>
      </c>
      <c r="E131" s="2" t="s">
        <v>168</v>
      </c>
      <c r="F131" s="2" t="s">
        <v>186</v>
      </c>
      <c r="G131" s="2" t="s">
        <v>110</v>
      </c>
      <c r="I131" s="2" t="s">
        <v>129</v>
      </c>
      <c r="J131" s="2" t="s">
        <v>336</v>
      </c>
      <c r="K131" s="2" t="s">
        <v>224</v>
      </c>
      <c r="L131">
        <f>VLOOKUP(C131,values!A130:B528,2)</f>
        <v>0</v>
      </c>
      <c r="M131" t="str">
        <f t="shared" si="1"/>
        <v xml:space="preserve">   "pbi_oth_amount": 0,</v>
      </c>
    </row>
    <row r="132" spans="1:13" x14ac:dyDescent="0.2">
      <c r="A132" s="2" t="s">
        <v>15</v>
      </c>
      <c r="B132" s="2" t="s">
        <v>16</v>
      </c>
      <c r="C132" s="2" t="s">
        <v>367</v>
      </c>
      <c r="D132" s="2" t="s">
        <v>368</v>
      </c>
      <c r="E132" s="2" t="s">
        <v>19</v>
      </c>
      <c r="F132" s="2" t="s">
        <v>186</v>
      </c>
      <c r="G132" s="2" t="s">
        <v>110</v>
      </c>
      <c r="I132" s="2" t="s">
        <v>129</v>
      </c>
      <c r="J132" s="2" t="s">
        <v>336</v>
      </c>
      <c r="K132" s="2" t="s">
        <v>224</v>
      </c>
      <c r="L132">
        <f>VLOOKUP(C132,values!A131:B529,2)</f>
        <v>1</v>
      </c>
      <c r="M132" t="str">
        <f t="shared" si="1"/>
        <v xml:space="preserve">   "pbi_oth_term": 1,</v>
      </c>
    </row>
    <row r="133" spans="1:13" x14ac:dyDescent="0.2">
      <c r="A133" s="2" t="s">
        <v>15</v>
      </c>
      <c r="B133" s="2" t="s">
        <v>16</v>
      </c>
      <c r="C133" s="2" t="s">
        <v>369</v>
      </c>
      <c r="D133" s="2" t="s">
        <v>370</v>
      </c>
      <c r="E133" s="2" t="s">
        <v>29</v>
      </c>
      <c r="F133" s="2" t="s">
        <v>186</v>
      </c>
      <c r="G133" s="2" t="s">
        <v>110</v>
      </c>
      <c r="I133" s="2" t="s">
        <v>129</v>
      </c>
      <c r="J133" s="2" t="s">
        <v>336</v>
      </c>
      <c r="K133" s="2" t="s">
        <v>224</v>
      </c>
      <c r="L133" t="str">
        <f>VLOOKUP(C133,values!A132:B530,2)</f>
        <v xml:space="preserve"> [ 0 ]</v>
      </c>
      <c r="M133" t="str">
        <f t="shared" si="1"/>
        <v xml:space="preserve">   "pbi_oth_escal":  [ 0 ],</v>
      </c>
    </row>
    <row r="134" spans="1:13" x14ac:dyDescent="0.2">
      <c r="A134" s="2" t="s">
        <v>15</v>
      </c>
      <c r="B134" s="2" t="s">
        <v>16</v>
      </c>
      <c r="C134" s="2" t="s">
        <v>371</v>
      </c>
      <c r="D134" s="2" t="s">
        <v>372</v>
      </c>
      <c r="E134" s="2" t="s">
        <v>135</v>
      </c>
      <c r="F134" s="2" t="s">
        <v>186</v>
      </c>
      <c r="G134" s="2" t="s">
        <v>136</v>
      </c>
      <c r="H134" s="2" t="s">
        <v>137</v>
      </c>
      <c r="I134" s="2" t="s">
        <v>129</v>
      </c>
      <c r="J134" s="2" t="s">
        <v>336</v>
      </c>
      <c r="K134" s="2" t="s">
        <v>224</v>
      </c>
      <c r="L134">
        <f>VLOOKUP(C134,values!A133:B531,2)</f>
        <v>0</v>
      </c>
      <c r="M134" t="str">
        <f t="shared" si="1"/>
        <v xml:space="preserve">   "pbi_oth_tax_fed": 0,</v>
      </c>
    </row>
    <row r="135" spans="1:13" x14ac:dyDescent="0.2">
      <c r="A135" s="2" t="s">
        <v>15</v>
      </c>
      <c r="B135" s="2" t="s">
        <v>16</v>
      </c>
      <c r="C135" s="2" t="s">
        <v>373</v>
      </c>
      <c r="D135" s="2" t="s">
        <v>374</v>
      </c>
      <c r="E135" s="2" t="s">
        <v>135</v>
      </c>
      <c r="F135" s="2" t="s">
        <v>186</v>
      </c>
      <c r="G135" s="2" t="s">
        <v>136</v>
      </c>
      <c r="H135" s="2" t="s">
        <v>137</v>
      </c>
      <c r="I135" s="2" t="s">
        <v>129</v>
      </c>
      <c r="J135" s="2" t="s">
        <v>336</v>
      </c>
      <c r="K135" s="2" t="s">
        <v>224</v>
      </c>
      <c r="L135">
        <f>VLOOKUP(C135,values!A134:B532,2)</f>
        <v>1</v>
      </c>
      <c r="M135" t="str">
        <f t="shared" si="1"/>
        <v xml:space="preserve">   "pbi_oth_tax_sta": 1,</v>
      </c>
    </row>
    <row r="136" spans="1:13" x14ac:dyDescent="0.2">
      <c r="A136" s="2" t="s">
        <v>15</v>
      </c>
      <c r="B136" s="2" t="s">
        <v>26</v>
      </c>
      <c r="C136" s="2" t="s">
        <v>375</v>
      </c>
      <c r="D136" s="2" t="s">
        <v>376</v>
      </c>
      <c r="E136" s="2" t="s">
        <v>66</v>
      </c>
      <c r="G136" s="2" t="s">
        <v>30</v>
      </c>
      <c r="L136">
        <f>VLOOKUP(C136,values!A135:B533,2)</f>
        <v>5.0000000745057997E-2</v>
      </c>
      <c r="M136" t="str">
        <f t="shared" si="1"/>
        <v xml:space="preserve">   "gen": 0.050000000745058,</v>
      </c>
    </row>
    <row r="137" spans="1:13" x14ac:dyDescent="0.2">
      <c r="A137" s="2" t="s">
        <v>15</v>
      </c>
      <c r="B137" s="2" t="s">
        <v>26</v>
      </c>
      <c r="C137" s="2" t="s">
        <v>377</v>
      </c>
      <c r="D137" s="2" t="s">
        <v>378</v>
      </c>
      <c r="F137" s="2" t="s">
        <v>379</v>
      </c>
      <c r="G137" s="2" t="s">
        <v>30</v>
      </c>
      <c r="I137" s="2" t="s">
        <v>380</v>
      </c>
      <c r="J137" s="2" t="s">
        <v>381</v>
      </c>
      <c r="L137" t="e">
        <f>VLOOKUP(C137,values!A136:B534,2)</f>
        <v>#N/A</v>
      </c>
      <c r="M137" t="e">
        <f t="shared" si="1"/>
        <v>#N/A</v>
      </c>
    </row>
    <row r="138" spans="1:13" x14ac:dyDescent="0.2">
      <c r="A138" s="2" t="s">
        <v>15</v>
      </c>
      <c r="B138" s="2" t="s">
        <v>16</v>
      </c>
      <c r="C138" s="2" t="s">
        <v>64</v>
      </c>
      <c r="D138" s="2" t="s">
        <v>65</v>
      </c>
      <c r="E138" s="2" t="s">
        <v>66</v>
      </c>
      <c r="F138" s="2" t="s">
        <v>379</v>
      </c>
      <c r="G138" s="2" t="s">
        <v>30</v>
      </c>
      <c r="H138" s="2" t="s">
        <v>383</v>
      </c>
      <c r="L138" t="str">
        <f>VLOOKUP(C138,values!A137:B535,2)</f>
        <v xml:space="preserve"> [ 7 ]</v>
      </c>
      <c r="M138" t="str">
        <f t="shared" si="1"/>
        <v xml:space="preserve">   "system_capacity":  [ 7 ],</v>
      </c>
    </row>
    <row r="139" spans="1:13" x14ac:dyDescent="0.2">
      <c r="A139" s="2" t="s">
        <v>15</v>
      </c>
      <c r="B139" s="2" t="s">
        <v>16</v>
      </c>
      <c r="C139" s="2" t="s">
        <v>384</v>
      </c>
      <c r="D139" s="2" t="s">
        <v>385</v>
      </c>
      <c r="E139" s="2" t="s">
        <v>19</v>
      </c>
      <c r="F139" s="2" t="s">
        <v>386</v>
      </c>
      <c r="G139" s="2" t="s">
        <v>110</v>
      </c>
      <c r="H139" s="2" t="s">
        <v>387</v>
      </c>
      <c r="I139" s="2" t="s">
        <v>23</v>
      </c>
      <c r="J139" s="2" t="s">
        <v>388</v>
      </c>
      <c r="L139">
        <f>VLOOKUP(C139,values!A138:B536,2)</f>
        <v>0.89999997615814198</v>
      </c>
      <c r="M139" t="str">
        <f t="shared" si="1"/>
        <v xml:space="preserve">   "loan_moratorium": 0.899999976158142,</v>
      </c>
    </row>
    <row r="140" spans="1:13" x14ac:dyDescent="0.2">
      <c r="A140" s="2" t="s">
        <v>390</v>
      </c>
      <c r="B140" s="2" t="s">
        <v>16</v>
      </c>
      <c r="C140" s="2" t="s">
        <v>391</v>
      </c>
      <c r="D140" s="2" t="s">
        <v>392</v>
      </c>
      <c r="E140" s="2" t="s">
        <v>135</v>
      </c>
      <c r="F140" s="2" t="s">
        <v>394</v>
      </c>
      <c r="G140" s="2" t="s">
        <v>110</v>
      </c>
      <c r="H140" s="2" t="s">
        <v>387</v>
      </c>
      <c r="L140">
        <f>VLOOKUP(C140,values!A139:B537,2)</f>
        <v>0</v>
      </c>
      <c r="M140" t="str">
        <f t="shared" si="1"/>
        <v xml:space="preserve">   "system_use_recapitalization": 0,</v>
      </c>
    </row>
    <row r="141" spans="1:13" x14ac:dyDescent="0.2">
      <c r="A141" s="2" t="s">
        <v>15</v>
      </c>
      <c r="B141" s="2" t="s">
        <v>16</v>
      </c>
      <c r="C141" s="2" t="s">
        <v>395</v>
      </c>
      <c r="D141" s="2" t="s">
        <v>396</v>
      </c>
      <c r="E141" s="2" t="s">
        <v>127</v>
      </c>
      <c r="F141" s="2" t="s">
        <v>394</v>
      </c>
      <c r="G141" s="2" t="s">
        <v>110</v>
      </c>
      <c r="L141">
        <f>VLOOKUP(C141,values!A140:B538,2)</f>
        <v>50000.94921875</v>
      </c>
      <c r="M141" t="str">
        <f t="shared" si="1"/>
        <v xml:space="preserve">   "system_recapitalization_cost": 50000.94921875,</v>
      </c>
    </row>
    <row r="142" spans="1:13" x14ac:dyDescent="0.2">
      <c r="A142" s="2" t="s">
        <v>15</v>
      </c>
      <c r="B142" s="2" t="s">
        <v>16</v>
      </c>
      <c r="C142" s="2" t="s">
        <v>397</v>
      </c>
      <c r="D142" s="2" t="s">
        <v>398</v>
      </c>
      <c r="E142" s="2" t="s">
        <v>29</v>
      </c>
      <c r="F142" s="2" t="s">
        <v>394</v>
      </c>
      <c r="G142" s="2" t="s">
        <v>110</v>
      </c>
      <c r="H142" s="2" t="s">
        <v>46</v>
      </c>
      <c r="L142">
        <f>VLOOKUP(C142,values!A141:B539,2)</f>
        <v>50000.94921875</v>
      </c>
      <c r="M142" t="str">
        <f t="shared" ref="M142:M205" si="2">CONCATENATE("   """,C142,""": ",L142,",")</f>
        <v xml:space="preserve">   "system_recapitalization_escalation": 50000.94921875,</v>
      </c>
    </row>
    <row r="143" spans="1:13" x14ac:dyDescent="0.2">
      <c r="A143" s="2" t="s">
        <v>15</v>
      </c>
      <c r="B143" s="2" t="s">
        <v>26</v>
      </c>
      <c r="C143" s="2" t="s">
        <v>399</v>
      </c>
      <c r="D143" s="2" t="s">
        <v>400</v>
      </c>
      <c r="F143" s="2" t="s">
        <v>394</v>
      </c>
      <c r="G143" s="2" t="s">
        <v>110</v>
      </c>
      <c r="L143">
        <f>VLOOKUP(C143,values!A142:B540,2)</f>
        <v>50000.94921875</v>
      </c>
      <c r="M143" t="str">
        <f t="shared" si="2"/>
        <v xml:space="preserve">   "system_lifetime_recapitalize": 50000.94921875,</v>
      </c>
    </row>
    <row r="144" spans="1:13" x14ac:dyDescent="0.2">
      <c r="A144" s="2" t="s">
        <v>15</v>
      </c>
      <c r="B144" s="2" t="s">
        <v>16</v>
      </c>
      <c r="C144" s="2" t="s">
        <v>403</v>
      </c>
      <c r="D144" s="2" t="s">
        <v>404</v>
      </c>
      <c r="E144" s="2" t="s">
        <v>135</v>
      </c>
      <c r="F144" s="2" t="s">
        <v>406</v>
      </c>
      <c r="G144" s="2" t="s">
        <v>30</v>
      </c>
      <c r="H144" s="2" t="s">
        <v>387</v>
      </c>
      <c r="I144" s="2" t="s">
        <v>407</v>
      </c>
      <c r="J144" s="2" t="s">
        <v>408</v>
      </c>
      <c r="L144">
        <f>VLOOKUP(C144,values!A143:B541,2)</f>
        <v>50000.94921875</v>
      </c>
      <c r="M144" t="str">
        <f t="shared" si="2"/>
        <v xml:space="preserve">   "system_use_lifetime_output": 50000.94921875,</v>
      </c>
    </row>
    <row r="145" spans="1:13" x14ac:dyDescent="0.2">
      <c r="A145" s="2" t="s">
        <v>15</v>
      </c>
      <c r="B145" s="2" t="s">
        <v>16</v>
      </c>
      <c r="C145" s="2" t="s">
        <v>410</v>
      </c>
      <c r="D145" s="2" t="s">
        <v>411</v>
      </c>
      <c r="E145" s="2" t="s">
        <v>135</v>
      </c>
      <c r="F145" s="2" t="s">
        <v>406</v>
      </c>
      <c r="G145" s="2" t="s">
        <v>110</v>
      </c>
      <c r="H145" s="2" t="s">
        <v>387</v>
      </c>
      <c r="I145" s="2" t="s">
        <v>407</v>
      </c>
      <c r="J145" s="2" t="s">
        <v>408</v>
      </c>
      <c r="L145">
        <f>VLOOKUP(C145,values!A144:B542,2)</f>
        <v>1</v>
      </c>
      <c r="M145" t="str">
        <f t="shared" si="2"/>
        <v xml:space="preserve">   "ppa_multiplier_model": 1,</v>
      </c>
    </row>
    <row r="146" spans="1:13" x14ac:dyDescent="0.2">
      <c r="A146" s="2" t="s">
        <v>15</v>
      </c>
      <c r="B146" s="2" t="s">
        <v>26</v>
      </c>
      <c r="C146" s="2" t="s">
        <v>415</v>
      </c>
      <c r="D146" s="2" t="s">
        <v>416</v>
      </c>
      <c r="F146" s="2" t="s">
        <v>406</v>
      </c>
      <c r="G146" s="2" t="s">
        <v>417</v>
      </c>
      <c r="I146" s="2" t="s">
        <v>407</v>
      </c>
      <c r="J146" s="2" t="s">
        <v>408</v>
      </c>
      <c r="L146" t="e">
        <f>VLOOKUP(C146,values!A145:B543,2)</f>
        <v>#N/A</v>
      </c>
      <c r="M146" t="e">
        <f t="shared" si="2"/>
        <v>#N/A</v>
      </c>
    </row>
    <row r="147" spans="1:13" x14ac:dyDescent="0.2">
      <c r="A147" s="2" t="s">
        <v>15</v>
      </c>
      <c r="B147" s="2" t="s">
        <v>16</v>
      </c>
      <c r="C147" s="2" t="s">
        <v>421</v>
      </c>
      <c r="D147" s="2" t="s">
        <v>422</v>
      </c>
      <c r="F147" s="2" t="s">
        <v>406</v>
      </c>
      <c r="G147" s="2" t="s">
        <v>423</v>
      </c>
      <c r="I147" s="2" t="s">
        <v>407</v>
      </c>
      <c r="J147" s="2" t="s">
        <v>408</v>
      </c>
      <c r="K147" s="2" t="s">
        <v>420</v>
      </c>
      <c r="L147" t="e">
        <f>VLOOKUP(C147,values!A146:B544,2)</f>
        <v>#N/A</v>
      </c>
      <c r="M147" t="e">
        <f t="shared" si="2"/>
        <v>#N/A</v>
      </c>
    </row>
    <row r="148" spans="1:13" x14ac:dyDescent="0.2">
      <c r="A148" s="2" t="s">
        <v>15</v>
      </c>
      <c r="B148" s="2" t="s">
        <v>16</v>
      </c>
      <c r="C148" s="2" t="s">
        <v>426</v>
      </c>
      <c r="D148" s="2" t="s">
        <v>427</v>
      </c>
      <c r="F148" s="2" t="s">
        <v>406</v>
      </c>
      <c r="G148" s="2" t="s">
        <v>423</v>
      </c>
      <c r="I148" s="2" t="s">
        <v>407</v>
      </c>
      <c r="J148" s="2" t="s">
        <v>408</v>
      </c>
      <c r="K148" s="2" t="s">
        <v>420</v>
      </c>
      <c r="L148" t="e">
        <f>VLOOKUP(C148,values!A147:B545,2)</f>
        <v>#N/A</v>
      </c>
      <c r="M148" t="e">
        <f t="shared" si="2"/>
        <v>#N/A</v>
      </c>
    </row>
    <row r="149" spans="1:13" x14ac:dyDescent="0.2">
      <c r="A149" s="2" t="s">
        <v>15</v>
      </c>
      <c r="B149" s="2" t="s">
        <v>16</v>
      </c>
      <c r="C149" s="2" t="s">
        <v>429</v>
      </c>
      <c r="D149" s="2" t="s">
        <v>430</v>
      </c>
      <c r="F149" s="2" t="s">
        <v>406</v>
      </c>
      <c r="G149" s="2" t="s">
        <v>423</v>
      </c>
      <c r="I149" s="2" t="s">
        <v>407</v>
      </c>
      <c r="J149" s="2" t="s">
        <v>408</v>
      </c>
      <c r="K149" s="2" t="s">
        <v>420</v>
      </c>
      <c r="L149" t="e">
        <f>VLOOKUP(C149,values!A148:B546,2)</f>
        <v>#N/A</v>
      </c>
      <c r="M149" t="e">
        <f t="shared" si="2"/>
        <v>#N/A</v>
      </c>
    </row>
    <row r="150" spans="1:13" x14ac:dyDescent="0.2">
      <c r="A150" s="2" t="s">
        <v>15</v>
      </c>
      <c r="B150" s="2" t="s">
        <v>16</v>
      </c>
      <c r="C150" s="2" t="s">
        <v>432</v>
      </c>
      <c r="D150" s="2" t="s">
        <v>433</v>
      </c>
      <c r="F150" s="2" t="s">
        <v>406</v>
      </c>
      <c r="G150" s="2" t="s">
        <v>423</v>
      </c>
      <c r="I150" s="2" t="s">
        <v>407</v>
      </c>
      <c r="J150" s="2" t="s">
        <v>408</v>
      </c>
      <c r="K150" s="2" t="s">
        <v>420</v>
      </c>
      <c r="L150" t="e">
        <f>VLOOKUP(C150,values!A149:B547,2)</f>
        <v>#N/A</v>
      </c>
      <c r="M150" t="e">
        <f t="shared" si="2"/>
        <v>#N/A</v>
      </c>
    </row>
    <row r="151" spans="1:13" x14ac:dyDescent="0.2">
      <c r="A151" s="2" t="s">
        <v>15</v>
      </c>
      <c r="B151" s="2" t="s">
        <v>16</v>
      </c>
      <c r="C151" s="2" t="s">
        <v>435</v>
      </c>
      <c r="D151" s="2" t="s">
        <v>436</v>
      </c>
      <c r="F151" s="2" t="s">
        <v>406</v>
      </c>
      <c r="G151" s="2" t="s">
        <v>423</v>
      </c>
      <c r="I151" s="2" t="s">
        <v>407</v>
      </c>
      <c r="J151" s="2" t="s">
        <v>408</v>
      </c>
      <c r="K151" s="2" t="s">
        <v>420</v>
      </c>
      <c r="L151" t="e">
        <f>VLOOKUP(C151,values!A150:B548,2)</f>
        <v>#N/A</v>
      </c>
      <c r="M151" t="e">
        <f t="shared" si="2"/>
        <v>#N/A</v>
      </c>
    </row>
    <row r="152" spans="1:13" x14ac:dyDescent="0.2">
      <c r="A152" s="2" t="s">
        <v>15</v>
      </c>
      <c r="B152" s="2" t="s">
        <v>16</v>
      </c>
      <c r="C152" s="2" t="s">
        <v>438</v>
      </c>
      <c r="D152" s="2" t="s">
        <v>439</v>
      </c>
      <c r="F152" s="2" t="s">
        <v>406</v>
      </c>
      <c r="G152" s="2" t="s">
        <v>423</v>
      </c>
      <c r="I152" s="2" t="s">
        <v>407</v>
      </c>
      <c r="J152" s="2" t="s">
        <v>408</v>
      </c>
      <c r="K152" s="2" t="s">
        <v>420</v>
      </c>
      <c r="L152" t="e">
        <f>VLOOKUP(C152,values!A151:B549,2)</f>
        <v>#N/A</v>
      </c>
      <c r="M152" t="e">
        <f t="shared" si="2"/>
        <v>#N/A</v>
      </c>
    </row>
    <row r="153" spans="1:13" x14ac:dyDescent="0.2">
      <c r="A153" s="2" t="s">
        <v>15</v>
      </c>
      <c r="B153" s="2" t="s">
        <v>16</v>
      </c>
      <c r="C153" s="2" t="s">
        <v>441</v>
      </c>
      <c r="D153" s="2" t="s">
        <v>442</v>
      </c>
      <c r="F153" s="2" t="s">
        <v>406</v>
      </c>
      <c r="G153" s="2" t="s">
        <v>423</v>
      </c>
      <c r="I153" s="2" t="s">
        <v>407</v>
      </c>
      <c r="J153" s="2" t="s">
        <v>408</v>
      </c>
      <c r="K153" s="2" t="s">
        <v>420</v>
      </c>
      <c r="L153" t="e">
        <f>VLOOKUP(C153,values!A152:B550,2)</f>
        <v>#N/A</v>
      </c>
      <c r="M153" t="e">
        <f t="shared" si="2"/>
        <v>#N/A</v>
      </c>
    </row>
    <row r="154" spans="1:13" x14ac:dyDescent="0.2">
      <c r="A154" s="2" t="s">
        <v>15</v>
      </c>
      <c r="B154" s="2" t="s">
        <v>16</v>
      </c>
      <c r="C154" s="2" t="s">
        <v>444</v>
      </c>
      <c r="D154" s="2" t="s">
        <v>445</v>
      </c>
      <c r="F154" s="2" t="s">
        <v>406</v>
      </c>
      <c r="G154" s="2" t="s">
        <v>423</v>
      </c>
      <c r="I154" s="2" t="s">
        <v>407</v>
      </c>
      <c r="J154" s="2" t="s">
        <v>408</v>
      </c>
      <c r="K154" s="2" t="s">
        <v>420</v>
      </c>
      <c r="L154" t="e">
        <f>VLOOKUP(C154,values!A153:B551,2)</f>
        <v>#N/A</v>
      </c>
      <c r="M154" t="e">
        <f t="shared" si="2"/>
        <v>#N/A</v>
      </c>
    </row>
    <row r="155" spans="1:13" x14ac:dyDescent="0.2">
      <c r="A155" s="2" t="s">
        <v>15</v>
      </c>
      <c r="B155" s="2" t="s">
        <v>16</v>
      </c>
      <c r="C155" s="2" t="s">
        <v>447</v>
      </c>
      <c r="D155" s="2" t="s">
        <v>448</v>
      </c>
      <c r="F155" s="2" t="s">
        <v>406</v>
      </c>
      <c r="G155" s="2" t="s">
        <v>423</v>
      </c>
      <c r="I155" s="2" t="s">
        <v>407</v>
      </c>
      <c r="J155" s="2" t="s">
        <v>408</v>
      </c>
      <c r="K155" s="2" t="s">
        <v>420</v>
      </c>
      <c r="L155" t="e">
        <f>VLOOKUP(C155,values!A154:B552,2)</f>
        <v>#N/A</v>
      </c>
      <c r="M155" t="e">
        <f t="shared" si="2"/>
        <v>#N/A</v>
      </c>
    </row>
    <row r="156" spans="1:13" x14ac:dyDescent="0.2">
      <c r="A156" s="2" t="s">
        <v>15</v>
      </c>
      <c r="B156" s="2" t="s">
        <v>450</v>
      </c>
      <c r="C156" s="2" t="s">
        <v>451</v>
      </c>
      <c r="D156" s="2" t="s">
        <v>452</v>
      </c>
      <c r="E156" s="2" t="s">
        <v>453</v>
      </c>
      <c r="F156" s="2" t="s">
        <v>406</v>
      </c>
      <c r="G156" s="2" t="s">
        <v>423</v>
      </c>
      <c r="I156" s="2" t="s">
        <v>407</v>
      </c>
      <c r="J156" s="2" t="s">
        <v>408</v>
      </c>
      <c r="L156" t="e">
        <f>VLOOKUP(C156,values!A155:B553,2)</f>
        <v>#N/A</v>
      </c>
      <c r="M156" t="e">
        <f t="shared" si="2"/>
        <v>#N/A</v>
      </c>
    </row>
    <row r="157" spans="1:13" x14ac:dyDescent="0.2">
      <c r="A157" s="2" t="s">
        <v>15</v>
      </c>
      <c r="B157" s="2" t="s">
        <v>450</v>
      </c>
      <c r="C157" s="2" t="s">
        <v>456</v>
      </c>
      <c r="D157" s="2" t="s">
        <v>457</v>
      </c>
      <c r="E157" s="2" t="s">
        <v>453</v>
      </c>
      <c r="F157" s="2" t="s">
        <v>406</v>
      </c>
      <c r="G157" s="2" t="s">
        <v>423</v>
      </c>
      <c r="I157" s="2" t="s">
        <v>407</v>
      </c>
      <c r="J157" s="2" t="s">
        <v>408</v>
      </c>
      <c r="L157" t="e">
        <f>VLOOKUP(C157,values!A156:B554,2)</f>
        <v>#N/A</v>
      </c>
      <c r="M157" t="e">
        <f t="shared" si="2"/>
        <v>#N/A</v>
      </c>
    </row>
    <row r="158" spans="1:13" x14ac:dyDescent="0.2">
      <c r="A158" s="2" t="s">
        <v>15</v>
      </c>
      <c r="B158" s="2" t="s">
        <v>16</v>
      </c>
      <c r="C158" s="2" t="s">
        <v>636</v>
      </c>
      <c r="D158" s="2" t="s">
        <v>637</v>
      </c>
      <c r="E158" s="2" t="s">
        <v>127</v>
      </c>
      <c r="F158" s="2" t="s">
        <v>69</v>
      </c>
      <c r="G158" s="2" t="s">
        <v>30</v>
      </c>
      <c r="I158" s="2" t="s">
        <v>69</v>
      </c>
      <c r="J158" s="2" t="s">
        <v>638</v>
      </c>
      <c r="L158">
        <f>VLOOKUP(C158,values!A157:B555,2)</f>
        <v>0</v>
      </c>
      <c r="M158" t="str">
        <f t="shared" si="2"/>
        <v xml:space="preserve">   "total_installed_cost": 0,</v>
      </c>
    </row>
    <row r="159" spans="1:13" x14ac:dyDescent="0.2">
      <c r="A159" s="2" t="s">
        <v>15</v>
      </c>
      <c r="B159" s="2" t="s">
        <v>16</v>
      </c>
      <c r="C159" s="2" t="s">
        <v>640</v>
      </c>
      <c r="D159" s="2" t="s">
        <v>641</v>
      </c>
      <c r="E159" s="2" t="s">
        <v>29</v>
      </c>
      <c r="F159" s="2" t="s">
        <v>642</v>
      </c>
      <c r="G159" s="2" t="s">
        <v>643</v>
      </c>
      <c r="H159" s="2" t="s">
        <v>46</v>
      </c>
      <c r="I159" s="2" t="s">
        <v>23</v>
      </c>
      <c r="J159" s="2" t="s">
        <v>642</v>
      </c>
      <c r="L159">
        <f>VLOOKUP(C159,values!A158:B556,2)</f>
        <v>0.25</v>
      </c>
      <c r="M159" t="str">
        <f t="shared" si="2"/>
        <v xml:space="preserve">   "reserves_interest": 0.25,</v>
      </c>
    </row>
    <row r="160" spans="1:13" x14ac:dyDescent="0.2">
      <c r="A160" s="2" t="s">
        <v>15</v>
      </c>
      <c r="B160" s="2" t="s">
        <v>16</v>
      </c>
      <c r="C160" s="2" t="s">
        <v>644</v>
      </c>
      <c r="D160" s="2" t="s">
        <v>645</v>
      </c>
      <c r="E160" s="2" t="s">
        <v>646</v>
      </c>
      <c r="F160" s="2" t="s">
        <v>642</v>
      </c>
      <c r="G160" s="2" t="s">
        <v>647</v>
      </c>
      <c r="H160" s="2" t="s">
        <v>76</v>
      </c>
      <c r="I160" s="2" t="s">
        <v>23</v>
      </c>
      <c r="J160" s="2" t="s">
        <v>642</v>
      </c>
      <c r="K160" s="2" t="s">
        <v>648</v>
      </c>
      <c r="L160" t="e">
        <f>VLOOKUP(C160,values!A159:B557,2)</f>
        <v>#N/A</v>
      </c>
      <c r="M160" t="e">
        <f t="shared" si="2"/>
        <v>#N/A</v>
      </c>
    </row>
    <row r="161" spans="1:13" x14ac:dyDescent="0.2">
      <c r="A161" s="2" t="s">
        <v>15</v>
      </c>
      <c r="B161" s="2" t="s">
        <v>16</v>
      </c>
      <c r="C161" s="2" t="s">
        <v>650</v>
      </c>
      <c r="D161" s="2" t="s">
        <v>651</v>
      </c>
      <c r="E161" s="2" t="s">
        <v>19</v>
      </c>
      <c r="F161" s="2" t="s">
        <v>642</v>
      </c>
      <c r="G161" s="2" t="s">
        <v>652</v>
      </c>
      <c r="H161" s="2" t="s">
        <v>387</v>
      </c>
      <c r="I161" s="2" t="s">
        <v>23</v>
      </c>
      <c r="J161" s="2" t="s">
        <v>642</v>
      </c>
      <c r="K161" s="2" t="s">
        <v>648</v>
      </c>
      <c r="L161" t="e">
        <f>VLOOKUP(C161,values!A160:B558,2)</f>
        <v>#N/A</v>
      </c>
      <c r="M161" t="e">
        <f t="shared" si="2"/>
        <v>#N/A</v>
      </c>
    </row>
    <row r="162" spans="1:13" x14ac:dyDescent="0.2">
      <c r="A162" s="2" t="s">
        <v>15</v>
      </c>
      <c r="B162" s="2" t="s">
        <v>16</v>
      </c>
      <c r="C162" s="2" t="s">
        <v>654</v>
      </c>
      <c r="D162" s="2" t="s">
        <v>655</v>
      </c>
      <c r="E162" s="2" t="s">
        <v>646</v>
      </c>
      <c r="F162" s="2" t="s">
        <v>642</v>
      </c>
      <c r="G162" s="2" t="s">
        <v>110</v>
      </c>
      <c r="H162" s="2" t="s">
        <v>76</v>
      </c>
      <c r="I162" s="2" t="s">
        <v>23</v>
      </c>
      <c r="J162" s="2" t="s">
        <v>642</v>
      </c>
      <c r="K162" s="2" t="s">
        <v>656</v>
      </c>
      <c r="L162" t="e">
        <f>VLOOKUP(C162,values!A161:B559,2)</f>
        <v>#N/A</v>
      </c>
      <c r="M162" t="e">
        <f t="shared" si="2"/>
        <v>#N/A</v>
      </c>
    </row>
    <row r="163" spans="1:13" x14ac:dyDescent="0.2">
      <c r="A163" s="2" t="s">
        <v>15</v>
      </c>
      <c r="B163" s="2" t="s">
        <v>16</v>
      </c>
      <c r="C163" s="2" t="s">
        <v>657</v>
      </c>
      <c r="D163" s="2" t="s">
        <v>658</v>
      </c>
      <c r="E163" s="2" t="s">
        <v>19</v>
      </c>
      <c r="F163" s="2" t="s">
        <v>642</v>
      </c>
      <c r="G163" s="2" t="s">
        <v>659</v>
      </c>
      <c r="H163" s="2" t="s">
        <v>387</v>
      </c>
      <c r="I163" s="2" t="s">
        <v>23</v>
      </c>
      <c r="J163" s="2" t="s">
        <v>642</v>
      </c>
      <c r="K163" s="2" t="s">
        <v>656</v>
      </c>
      <c r="L163" t="e">
        <f>VLOOKUP(C163,values!A162:B560,2)</f>
        <v>#N/A</v>
      </c>
      <c r="M163" t="e">
        <f t="shared" si="2"/>
        <v>#N/A</v>
      </c>
    </row>
    <row r="164" spans="1:13" x14ac:dyDescent="0.2">
      <c r="A164" s="2" t="s">
        <v>15</v>
      </c>
      <c r="B164" s="2" t="s">
        <v>16</v>
      </c>
      <c r="C164" s="2" t="s">
        <v>660</v>
      </c>
      <c r="D164" s="2" t="s">
        <v>661</v>
      </c>
      <c r="E164" s="2" t="s">
        <v>646</v>
      </c>
      <c r="F164" s="2" t="s">
        <v>642</v>
      </c>
      <c r="G164" s="2" t="s">
        <v>110</v>
      </c>
      <c r="H164" s="2" t="s">
        <v>76</v>
      </c>
      <c r="I164" s="2" t="s">
        <v>23</v>
      </c>
      <c r="J164" s="2" t="s">
        <v>642</v>
      </c>
      <c r="K164" s="2" t="s">
        <v>662</v>
      </c>
      <c r="L164" t="e">
        <f>VLOOKUP(C164,values!A163:B561,2)</f>
        <v>#N/A</v>
      </c>
      <c r="M164" t="e">
        <f t="shared" si="2"/>
        <v>#N/A</v>
      </c>
    </row>
    <row r="165" spans="1:13" x14ac:dyDescent="0.2">
      <c r="A165" s="2" t="s">
        <v>15</v>
      </c>
      <c r="B165" s="2" t="s">
        <v>16</v>
      </c>
      <c r="C165" s="2" t="s">
        <v>663</v>
      </c>
      <c r="D165" s="2" t="s">
        <v>664</v>
      </c>
      <c r="E165" s="2" t="s">
        <v>19</v>
      </c>
      <c r="F165" s="2" t="s">
        <v>642</v>
      </c>
      <c r="G165" s="2" t="s">
        <v>665</v>
      </c>
      <c r="H165" s="2" t="s">
        <v>387</v>
      </c>
      <c r="I165" s="2" t="s">
        <v>23</v>
      </c>
      <c r="J165" s="2" t="s">
        <v>642</v>
      </c>
      <c r="K165" s="2" t="s">
        <v>662</v>
      </c>
      <c r="L165" t="e">
        <f>VLOOKUP(C165,values!A164:B562,2)</f>
        <v>#N/A</v>
      </c>
      <c r="M165" t="e">
        <f t="shared" si="2"/>
        <v>#N/A</v>
      </c>
    </row>
    <row r="166" spans="1:13" x14ac:dyDescent="0.2">
      <c r="A166" s="2" t="s">
        <v>15</v>
      </c>
      <c r="B166" s="2" t="s">
        <v>16</v>
      </c>
      <c r="C166" s="2" t="s">
        <v>666</v>
      </c>
      <c r="D166" s="2" t="s">
        <v>667</v>
      </c>
      <c r="F166" s="2" t="s">
        <v>669</v>
      </c>
      <c r="G166" s="2" t="s">
        <v>110</v>
      </c>
      <c r="H166" s="2" t="s">
        <v>670</v>
      </c>
      <c r="I166" s="2" t="s">
        <v>23</v>
      </c>
      <c r="J166" s="2" t="s">
        <v>642</v>
      </c>
      <c r="K166" s="2" t="s">
        <v>671</v>
      </c>
      <c r="L166" t="e">
        <f>VLOOKUP(C166,values!A165:B563,2)</f>
        <v>#N/A</v>
      </c>
      <c r="M166" t="e">
        <f t="shared" si="2"/>
        <v>#N/A</v>
      </c>
    </row>
    <row r="167" spans="1:13" x14ac:dyDescent="0.2">
      <c r="A167" s="2" t="s">
        <v>15</v>
      </c>
      <c r="B167" s="2" t="s">
        <v>16</v>
      </c>
      <c r="C167" s="2" t="s">
        <v>672</v>
      </c>
      <c r="D167" s="2" t="s">
        <v>673</v>
      </c>
      <c r="F167" s="2" t="s">
        <v>669</v>
      </c>
      <c r="G167" s="2" t="s">
        <v>110</v>
      </c>
      <c r="H167" s="2" t="s">
        <v>670</v>
      </c>
      <c r="I167" s="2" t="s">
        <v>23</v>
      </c>
      <c r="J167" s="2" t="s">
        <v>642</v>
      </c>
      <c r="K167" s="2" t="s">
        <v>671</v>
      </c>
      <c r="L167" t="e">
        <f>VLOOKUP(C167,values!A166:B564,2)</f>
        <v>#N/A</v>
      </c>
      <c r="M167" t="e">
        <f t="shared" si="2"/>
        <v>#N/A</v>
      </c>
    </row>
    <row r="168" spans="1:13" x14ac:dyDescent="0.2">
      <c r="A168" s="2" t="s">
        <v>15</v>
      </c>
      <c r="B168" s="2" t="s">
        <v>16</v>
      </c>
      <c r="C168" s="2" t="s">
        <v>674</v>
      </c>
      <c r="D168" s="2" t="s">
        <v>675</v>
      </c>
      <c r="E168" s="2" t="s">
        <v>29</v>
      </c>
      <c r="F168" s="2" t="s">
        <v>676</v>
      </c>
      <c r="G168" s="2" t="s">
        <v>173</v>
      </c>
      <c r="H168" s="2" t="s">
        <v>46</v>
      </c>
      <c r="I168" s="2" t="s">
        <v>23</v>
      </c>
      <c r="J168" s="2" t="s">
        <v>676</v>
      </c>
      <c r="L168" t="str">
        <f>VLOOKUP(C168,values!A167:B565,2)</f>
        <v xml:space="preserve"> [ [ 4.5000000682193786e-05 ], [4.5000000682193786e-05 ] ]</v>
      </c>
      <c r="M168" t="str">
        <f t="shared" si="2"/>
        <v xml:space="preserve">   "salvage_percentage":  [ [ 4.5000000682193786e-05 ], [4.5000000682193786e-05 ] ],</v>
      </c>
    </row>
    <row r="169" spans="1:13" x14ac:dyDescent="0.2">
      <c r="A169" s="2" t="s">
        <v>15</v>
      </c>
      <c r="B169" s="2" t="s">
        <v>16</v>
      </c>
      <c r="C169" s="2" t="s">
        <v>678</v>
      </c>
      <c r="D169" s="2" t="s">
        <v>679</v>
      </c>
      <c r="E169" s="2" t="s">
        <v>135</v>
      </c>
      <c r="F169" s="2" t="s">
        <v>681</v>
      </c>
      <c r="G169" s="2" t="s">
        <v>110</v>
      </c>
      <c r="H169" s="2" t="s">
        <v>682</v>
      </c>
      <c r="I169" s="2" t="s">
        <v>23</v>
      </c>
      <c r="J169" s="2" t="s">
        <v>681</v>
      </c>
      <c r="L169">
        <f>VLOOKUP(C169,values!A168:B566,2)</f>
        <v>0.129999995231628</v>
      </c>
      <c r="M169" t="str">
        <f t="shared" si="2"/>
        <v xml:space="preserve">   "ppa_soln_mode": 0.129999995231628,</v>
      </c>
    </row>
    <row r="170" spans="1:13" x14ac:dyDescent="0.2">
      <c r="A170" s="2" t="s">
        <v>15</v>
      </c>
      <c r="B170" s="2" t="s">
        <v>16</v>
      </c>
      <c r="C170" s="2" t="s">
        <v>684</v>
      </c>
      <c r="D170" s="2" t="s">
        <v>685</v>
      </c>
      <c r="F170" s="2" t="s">
        <v>681</v>
      </c>
      <c r="G170" s="2" t="s">
        <v>686</v>
      </c>
      <c r="L170">
        <f>VLOOKUP(C170,values!A169:B567,2)</f>
        <v>0</v>
      </c>
      <c r="M170" t="str">
        <f t="shared" si="2"/>
        <v xml:space="preserve">   "ppa_soln_tolerance": 0,</v>
      </c>
    </row>
    <row r="171" spans="1:13" x14ac:dyDescent="0.2">
      <c r="A171" s="2" t="s">
        <v>15</v>
      </c>
      <c r="B171" s="2" t="s">
        <v>16</v>
      </c>
      <c r="C171" s="2" t="s">
        <v>687</v>
      </c>
      <c r="D171" s="2" t="s">
        <v>688</v>
      </c>
      <c r="E171" s="2" t="s">
        <v>583</v>
      </c>
      <c r="F171" s="2" t="s">
        <v>681</v>
      </c>
      <c r="G171" s="2" t="s">
        <v>110</v>
      </c>
      <c r="L171">
        <f>VLOOKUP(C171,values!A170:B568,2)</f>
        <v>0.129999995231628</v>
      </c>
      <c r="M171" t="str">
        <f t="shared" si="2"/>
        <v xml:space="preserve">   "ppa_soln_min": 0.129999995231628,</v>
      </c>
    </row>
    <row r="172" spans="1:13" x14ac:dyDescent="0.2">
      <c r="A172" s="2" t="s">
        <v>15</v>
      </c>
      <c r="B172" s="2" t="s">
        <v>16</v>
      </c>
      <c r="C172" s="2" t="s">
        <v>689</v>
      </c>
      <c r="D172" s="2" t="s">
        <v>690</v>
      </c>
      <c r="E172" s="2" t="s">
        <v>583</v>
      </c>
      <c r="F172" s="2" t="s">
        <v>681</v>
      </c>
      <c r="G172" s="2" t="s">
        <v>691</v>
      </c>
      <c r="L172">
        <f>VLOOKUP(C172,values!A171:B569,2)</f>
        <v>0.129999995231628</v>
      </c>
      <c r="M172" t="str">
        <f t="shared" si="2"/>
        <v xml:space="preserve">   "ppa_soln_max": 0.129999995231628,</v>
      </c>
    </row>
    <row r="173" spans="1:13" x14ac:dyDescent="0.2">
      <c r="A173" s="2" t="s">
        <v>15</v>
      </c>
      <c r="B173" s="2" t="s">
        <v>16</v>
      </c>
      <c r="C173" s="2" t="s">
        <v>692</v>
      </c>
      <c r="D173" s="2" t="s">
        <v>693</v>
      </c>
      <c r="F173" s="2" t="s">
        <v>681</v>
      </c>
      <c r="G173" s="2" t="s">
        <v>691</v>
      </c>
      <c r="H173" s="2" t="s">
        <v>694</v>
      </c>
      <c r="L173">
        <f>VLOOKUP(C173,values!A172:B570,2)</f>
        <v>0.129999995231628</v>
      </c>
      <c r="M173" t="str">
        <f t="shared" si="2"/>
        <v xml:space="preserve">   "ppa_soln_max_iterations": 0.129999995231628,</v>
      </c>
    </row>
    <row r="174" spans="1:13" x14ac:dyDescent="0.2">
      <c r="A174" s="2" t="s">
        <v>15</v>
      </c>
      <c r="B174" s="2" t="s">
        <v>16</v>
      </c>
      <c r="C174" s="2" t="s">
        <v>695</v>
      </c>
      <c r="D174" s="2" t="s">
        <v>696</v>
      </c>
      <c r="E174" s="2" t="s">
        <v>168</v>
      </c>
      <c r="F174" s="2" t="s">
        <v>681</v>
      </c>
      <c r="G174" s="2" t="s">
        <v>173</v>
      </c>
      <c r="I174" s="2" t="s">
        <v>23</v>
      </c>
      <c r="J174" s="2" t="s">
        <v>681</v>
      </c>
      <c r="L174">
        <f>VLOOKUP(C174,values!A173:B571,2)</f>
        <v>0</v>
      </c>
      <c r="M174" t="str">
        <f t="shared" si="2"/>
        <v xml:space="preserve">   "ppa_price_input": 0,</v>
      </c>
    </row>
    <row r="175" spans="1:13" x14ac:dyDescent="0.2">
      <c r="A175" s="2" t="s">
        <v>15</v>
      </c>
      <c r="B175" s="2" t="s">
        <v>16</v>
      </c>
      <c r="C175" s="2" t="s">
        <v>698</v>
      </c>
      <c r="D175" s="2" t="s">
        <v>699</v>
      </c>
      <c r="E175" s="2" t="s">
        <v>29</v>
      </c>
      <c r="F175" s="2" t="s">
        <v>681</v>
      </c>
      <c r="G175" s="2" t="s">
        <v>110</v>
      </c>
      <c r="L175">
        <f>VLOOKUP(C175,values!A174:B572,2)</f>
        <v>3.50000010803341E-3</v>
      </c>
      <c r="M175" t="str">
        <f t="shared" si="2"/>
        <v xml:space="preserve">   "ppa_escalation": 0.00350000010803341,</v>
      </c>
    </row>
    <row r="176" spans="1:13" x14ac:dyDescent="0.2">
      <c r="A176" s="2" t="s">
        <v>15</v>
      </c>
      <c r="B176" s="2" t="s">
        <v>16</v>
      </c>
      <c r="C176" s="2" t="s">
        <v>700</v>
      </c>
      <c r="D176" s="2" t="s">
        <v>701</v>
      </c>
      <c r="E176" s="2" t="s">
        <v>127</v>
      </c>
      <c r="F176" s="2" t="s">
        <v>702</v>
      </c>
      <c r="G176" s="2" t="s">
        <v>30</v>
      </c>
      <c r="I176" s="2" t="s">
        <v>23</v>
      </c>
      <c r="J176" s="2" t="s">
        <v>702</v>
      </c>
      <c r="K176" s="2" t="s">
        <v>703</v>
      </c>
      <c r="L176" t="e">
        <f>VLOOKUP(C176,values!A175:B573,2)</f>
        <v>#N/A</v>
      </c>
      <c r="M176" t="e">
        <f t="shared" si="2"/>
        <v>#N/A</v>
      </c>
    </row>
    <row r="177" spans="1:13" x14ac:dyDescent="0.2">
      <c r="A177" s="2" t="s">
        <v>15</v>
      </c>
      <c r="B177" s="2" t="s">
        <v>16</v>
      </c>
      <c r="C177" s="2" t="s">
        <v>705</v>
      </c>
      <c r="D177" s="2" t="s">
        <v>706</v>
      </c>
      <c r="E177" s="2" t="s">
        <v>19</v>
      </c>
      <c r="F177" s="2" t="s">
        <v>388</v>
      </c>
      <c r="G177" s="2" t="s">
        <v>173</v>
      </c>
      <c r="H177" s="2" t="s">
        <v>387</v>
      </c>
      <c r="I177" s="2" t="s">
        <v>23</v>
      </c>
      <c r="J177" s="2" t="s">
        <v>388</v>
      </c>
      <c r="L177">
        <f>VLOOKUP(C177,values!A176:B574,2)</f>
        <v>7</v>
      </c>
      <c r="M177" t="str">
        <f t="shared" si="2"/>
        <v xml:space="preserve">   "term_tenor": 7,</v>
      </c>
    </row>
    <row r="178" spans="1:13" x14ac:dyDescent="0.2">
      <c r="A178" s="2" t="s">
        <v>15</v>
      </c>
      <c r="B178" s="2" t="s">
        <v>16</v>
      </c>
      <c r="C178" s="2" t="s">
        <v>708</v>
      </c>
      <c r="D178" s="2" t="s">
        <v>709</v>
      </c>
      <c r="E178" s="2" t="s">
        <v>29</v>
      </c>
      <c r="F178" s="2" t="s">
        <v>388</v>
      </c>
      <c r="G178" s="2" t="s">
        <v>710</v>
      </c>
      <c r="H178" s="2" t="s">
        <v>46</v>
      </c>
      <c r="I178" s="2" t="s">
        <v>23</v>
      </c>
      <c r="J178" s="2" t="s">
        <v>388</v>
      </c>
      <c r="L178">
        <f>VLOOKUP(C178,values!A177:B575,2)</f>
        <v>98</v>
      </c>
      <c r="M178" t="str">
        <f t="shared" si="2"/>
        <v xml:space="preserve">   "term_int_rate": 98,</v>
      </c>
    </row>
    <row r="179" spans="1:13" x14ac:dyDescent="0.2">
      <c r="A179" s="2" t="s">
        <v>15</v>
      </c>
      <c r="B179" s="2" t="s">
        <v>16</v>
      </c>
      <c r="C179" s="2" t="s">
        <v>712</v>
      </c>
      <c r="D179" s="2" t="s">
        <v>713</v>
      </c>
      <c r="F179" s="2" t="s">
        <v>388</v>
      </c>
      <c r="G179" s="2" t="s">
        <v>714</v>
      </c>
      <c r="H179" s="2" t="s">
        <v>76</v>
      </c>
      <c r="I179" s="2" t="s">
        <v>23</v>
      </c>
      <c r="J179" s="2" t="s">
        <v>388</v>
      </c>
      <c r="L179" t="e">
        <f>VLOOKUP(C179,values!A178:B576,2)</f>
        <v>#N/A</v>
      </c>
      <c r="M179" t="e">
        <f t="shared" si="2"/>
        <v>#N/A</v>
      </c>
    </row>
    <row r="180" spans="1:13" x14ac:dyDescent="0.2">
      <c r="A180" s="2" t="s">
        <v>15</v>
      </c>
      <c r="B180" s="2" t="s">
        <v>16</v>
      </c>
      <c r="C180" s="2" t="s">
        <v>716</v>
      </c>
      <c r="D180" s="2" t="s">
        <v>717</v>
      </c>
      <c r="E180" s="2" t="s">
        <v>718</v>
      </c>
      <c r="F180" s="2" t="s">
        <v>388</v>
      </c>
      <c r="G180" s="2" t="s">
        <v>719</v>
      </c>
      <c r="H180" s="2" t="s">
        <v>76</v>
      </c>
      <c r="I180" s="2" t="s">
        <v>23</v>
      </c>
      <c r="J180" s="2" t="s">
        <v>642</v>
      </c>
      <c r="L180" t="e">
        <f>VLOOKUP(C180,values!A179:B577,2)</f>
        <v>#N/A</v>
      </c>
      <c r="M180" t="e">
        <f t="shared" si="2"/>
        <v>#N/A</v>
      </c>
    </row>
    <row r="181" spans="1:13" x14ac:dyDescent="0.2">
      <c r="A181" s="2" t="s">
        <v>15</v>
      </c>
      <c r="B181" s="2" t="s">
        <v>16</v>
      </c>
      <c r="C181" s="2" t="s">
        <v>720</v>
      </c>
      <c r="D181" s="2" t="s">
        <v>721</v>
      </c>
      <c r="E181" s="2" t="s">
        <v>29</v>
      </c>
      <c r="F181" s="2" t="s">
        <v>388</v>
      </c>
      <c r="G181" s="2" t="s">
        <v>722</v>
      </c>
      <c r="H181" s="2" t="s">
        <v>46</v>
      </c>
      <c r="I181" s="2" t="s">
        <v>23</v>
      </c>
      <c r="J181" s="2" t="s">
        <v>388</v>
      </c>
      <c r="L181" t="e">
        <f>VLOOKUP(C181,values!A180:B578,2)</f>
        <v>#N/A</v>
      </c>
      <c r="M181" t="e">
        <f t="shared" si="2"/>
        <v>#N/A</v>
      </c>
    </row>
    <row r="182" spans="1:13" x14ac:dyDescent="0.2">
      <c r="A182" s="2" t="s">
        <v>15</v>
      </c>
      <c r="B182" s="2" t="s">
        <v>16</v>
      </c>
      <c r="C182" s="2" t="s">
        <v>723</v>
      </c>
      <c r="D182" s="2" t="s">
        <v>724</v>
      </c>
      <c r="E182" s="2" t="s">
        <v>135</v>
      </c>
      <c r="F182" s="2" t="s">
        <v>388</v>
      </c>
      <c r="G182" s="2" t="s">
        <v>136</v>
      </c>
      <c r="H182" s="2" t="s">
        <v>682</v>
      </c>
      <c r="I182" s="2" t="s">
        <v>23</v>
      </c>
      <c r="J182" s="2" t="s">
        <v>388</v>
      </c>
      <c r="K182" s="2" t="s">
        <v>721</v>
      </c>
      <c r="L182" t="e">
        <f>VLOOKUP(C182,values!A181:B579,2)</f>
        <v>#N/A</v>
      </c>
      <c r="M182" t="e">
        <f t="shared" si="2"/>
        <v>#N/A</v>
      </c>
    </row>
    <row r="183" spans="1:13" x14ac:dyDescent="0.2">
      <c r="A183" s="2" t="s">
        <v>15</v>
      </c>
      <c r="B183" s="2" t="s">
        <v>16</v>
      </c>
      <c r="C183" s="2" t="s">
        <v>727</v>
      </c>
      <c r="D183" s="2" t="s">
        <v>728</v>
      </c>
      <c r="E183" s="2" t="s">
        <v>135</v>
      </c>
      <c r="F183" s="2" t="s">
        <v>388</v>
      </c>
      <c r="G183" s="2" t="s">
        <v>110</v>
      </c>
      <c r="H183" s="2" t="s">
        <v>682</v>
      </c>
      <c r="I183" s="2" t="s">
        <v>23</v>
      </c>
      <c r="J183" s="2" t="s">
        <v>388</v>
      </c>
      <c r="L183">
        <f>VLOOKUP(C183,values!A182:B580,2)</f>
        <v>110</v>
      </c>
      <c r="M183" t="str">
        <f t="shared" si="2"/>
        <v xml:space="preserve">   "payment_option": 110,</v>
      </c>
    </row>
    <row r="184" spans="1:13" x14ac:dyDescent="0.2">
      <c r="A184" s="2" t="s">
        <v>15</v>
      </c>
      <c r="B184" s="2" t="s">
        <v>16</v>
      </c>
      <c r="C184" s="2" t="s">
        <v>731</v>
      </c>
      <c r="D184" s="2" t="s">
        <v>732</v>
      </c>
      <c r="E184" s="2" t="s">
        <v>29</v>
      </c>
      <c r="F184" s="2" t="s">
        <v>733</v>
      </c>
      <c r="G184" s="2" t="s">
        <v>734</v>
      </c>
      <c r="H184" s="2" t="s">
        <v>46</v>
      </c>
      <c r="I184" s="2" t="s">
        <v>23</v>
      </c>
      <c r="J184" s="2" t="s">
        <v>735</v>
      </c>
      <c r="L184" t="e">
        <f>VLOOKUP(C184,values!A183:B581,2)</f>
        <v>#N/A</v>
      </c>
      <c r="M184" t="e">
        <f t="shared" si="2"/>
        <v>#N/A</v>
      </c>
    </row>
    <row r="185" spans="1:13" x14ac:dyDescent="0.2">
      <c r="A185" s="2" t="s">
        <v>15</v>
      </c>
      <c r="B185" s="2" t="s">
        <v>16</v>
      </c>
      <c r="C185" s="2" t="s">
        <v>737</v>
      </c>
      <c r="D185" s="2" t="s">
        <v>738</v>
      </c>
      <c r="E185" s="2" t="s">
        <v>127</v>
      </c>
      <c r="F185" s="2" t="s">
        <v>733</v>
      </c>
      <c r="G185" s="2" t="s">
        <v>739</v>
      </c>
      <c r="H185" s="2" t="s">
        <v>76</v>
      </c>
      <c r="I185" s="2" t="s">
        <v>23</v>
      </c>
      <c r="J185" s="2" t="s">
        <v>388</v>
      </c>
      <c r="L185" t="e">
        <f>VLOOKUP(C185,values!A184:B582,2)</f>
        <v>#N/A</v>
      </c>
      <c r="M185" t="e">
        <f t="shared" si="2"/>
        <v>#N/A</v>
      </c>
    </row>
    <row r="186" spans="1:13" x14ac:dyDescent="0.2">
      <c r="A186" s="2" t="s">
        <v>15</v>
      </c>
      <c r="B186" s="2" t="s">
        <v>16</v>
      </c>
      <c r="C186" s="2" t="s">
        <v>741</v>
      </c>
      <c r="D186" s="2" t="s">
        <v>742</v>
      </c>
      <c r="E186" s="2" t="s">
        <v>29</v>
      </c>
      <c r="F186" s="2" t="s">
        <v>733</v>
      </c>
      <c r="G186" s="2" t="s">
        <v>714</v>
      </c>
      <c r="H186" s="2" t="s">
        <v>76</v>
      </c>
      <c r="I186" s="2" t="s">
        <v>23</v>
      </c>
      <c r="J186" s="2" t="s">
        <v>388</v>
      </c>
      <c r="L186" t="e">
        <f>VLOOKUP(C186,values!A185:B583,2)</f>
        <v>#N/A</v>
      </c>
      <c r="M186" t="e">
        <f t="shared" si="2"/>
        <v>#N/A</v>
      </c>
    </row>
    <row r="187" spans="1:13" x14ac:dyDescent="0.2">
      <c r="A187" s="2" t="s">
        <v>15</v>
      </c>
      <c r="B187" s="2" t="s">
        <v>16</v>
      </c>
      <c r="C187" s="2" t="s">
        <v>744</v>
      </c>
      <c r="D187" s="2" t="s">
        <v>745</v>
      </c>
      <c r="E187" s="2" t="s">
        <v>127</v>
      </c>
      <c r="F187" s="2" t="s">
        <v>733</v>
      </c>
      <c r="G187" s="2" t="s">
        <v>746</v>
      </c>
      <c r="H187" s="2" t="s">
        <v>76</v>
      </c>
      <c r="I187" s="2" t="s">
        <v>23</v>
      </c>
      <c r="J187" s="2" t="s">
        <v>735</v>
      </c>
      <c r="L187" t="e">
        <f>VLOOKUP(C187,values!A186:B584,2)</f>
        <v>#N/A</v>
      </c>
      <c r="M187" t="e">
        <f t="shared" si="2"/>
        <v>#N/A</v>
      </c>
    </row>
    <row r="188" spans="1:13" x14ac:dyDescent="0.2">
      <c r="A188" s="2" t="s">
        <v>15</v>
      </c>
      <c r="B188" s="2" t="s">
        <v>16</v>
      </c>
      <c r="C188" s="2" t="s">
        <v>747</v>
      </c>
      <c r="D188" s="2" t="s">
        <v>748</v>
      </c>
      <c r="E188" s="2" t="s">
        <v>749</v>
      </c>
      <c r="F188" s="2" t="s">
        <v>733</v>
      </c>
      <c r="G188" s="2" t="s">
        <v>719</v>
      </c>
      <c r="H188" s="2" t="s">
        <v>76</v>
      </c>
      <c r="I188" s="2" t="s">
        <v>23</v>
      </c>
      <c r="J188" s="2" t="s">
        <v>642</v>
      </c>
      <c r="L188">
        <f>VLOOKUP(C188,values!A187:B585,2)</f>
        <v>0</v>
      </c>
      <c r="M188" t="str">
        <f t="shared" si="2"/>
        <v xml:space="preserve">   "months_working_reserve": 0,</v>
      </c>
    </row>
    <row r="189" spans="1:13" x14ac:dyDescent="0.2">
      <c r="A189" s="2" t="s">
        <v>15</v>
      </c>
      <c r="B189" s="2" t="s">
        <v>16</v>
      </c>
      <c r="C189" s="2" t="s">
        <v>751</v>
      </c>
      <c r="D189" s="2" t="s">
        <v>752</v>
      </c>
      <c r="E189" s="2" t="s">
        <v>749</v>
      </c>
      <c r="F189" s="2" t="s">
        <v>733</v>
      </c>
      <c r="G189" s="2" t="s">
        <v>110</v>
      </c>
      <c r="H189" s="2" t="s">
        <v>76</v>
      </c>
      <c r="I189" s="2" t="s">
        <v>23</v>
      </c>
      <c r="J189" s="2" t="s">
        <v>642</v>
      </c>
      <c r="L189" t="str">
        <f>VLOOKUP(C189,values!A188:B586,2)</f>
        <v xml:space="preserve"> Investor IRR</v>
      </c>
      <c r="M189" t="str">
        <f t="shared" si="2"/>
        <v xml:space="preserve">   "months_receivables_reserve":  Investor IRR,</v>
      </c>
    </row>
    <row r="190" spans="1:13" x14ac:dyDescent="0.2">
      <c r="A190" s="2" t="s">
        <v>15</v>
      </c>
      <c r="B190" s="2" t="s">
        <v>16</v>
      </c>
      <c r="C190" s="2" t="s">
        <v>754</v>
      </c>
      <c r="E190" s="2" t="s">
        <v>127</v>
      </c>
      <c r="F190" s="2" t="s">
        <v>733</v>
      </c>
      <c r="G190" s="2" t="s">
        <v>756</v>
      </c>
      <c r="H190" s="2" t="s">
        <v>76</v>
      </c>
      <c r="I190" s="2" t="s">
        <v>23</v>
      </c>
      <c r="J190" s="2" t="s">
        <v>735</v>
      </c>
      <c r="L190" t="e">
        <f>VLOOKUP(C190,values!A189:B587,2)</f>
        <v>#N/A</v>
      </c>
      <c r="M190" t="e">
        <f t="shared" si="2"/>
        <v>#N/A</v>
      </c>
    </row>
    <row r="191" spans="1:13" x14ac:dyDescent="0.2">
      <c r="A191" s="2" t="s">
        <v>15</v>
      </c>
      <c r="B191" s="2" t="s">
        <v>16</v>
      </c>
      <c r="C191" s="2" t="s">
        <v>757</v>
      </c>
      <c r="D191" s="2" t="s">
        <v>758</v>
      </c>
      <c r="E191" s="2" t="s">
        <v>29</v>
      </c>
      <c r="F191" s="2" t="s">
        <v>759</v>
      </c>
      <c r="G191" s="2" t="s">
        <v>760</v>
      </c>
      <c r="H191" s="2" t="s">
        <v>46</v>
      </c>
      <c r="I191" s="2" t="s">
        <v>23</v>
      </c>
      <c r="J191" s="2" t="s">
        <v>761</v>
      </c>
      <c r="K191" s="2" t="s">
        <v>762</v>
      </c>
      <c r="L191" t="str">
        <f>VLOOKUP(C191,values!A190:B588,2)</f>
        <v xml:space="preserve"> [ [ 0.96299999952316284,  0.96299999952316284,  1,  0 ], [ 0.96299999952316284, 0.96299999952316284,  1,  0 ] ]</v>
      </c>
      <c r="M191" t="str">
        <f t="shared" si="2"/>
        <v xml:space="preserve">   "tax_investor_equity_percent":  [ [ 0.96299999952316284,  0.96299999952316284,  1,  0 ], [ 0.96299999952316284, 0.96299999952316284,  1,  0 ] ],</v>
      </c>
    </row>
    <row r="192" spans="1:13" x14ac:dyDescent="0.2">
      <c r="A192" s="2" t="s">
        <v>15</v>
      </c>
      <c r="B192" s="2" t="s">
        <v>16</v>
      </c>
      <c r="C192" s="2" t="s">
        <v>764</v>
      </c>
      <c r="D192" s="2" t="s">
        <v>765</v>
      </c>
      <c r="E192" s="2" t="s">
        <v>29</v>
      </c>
      <c r="F192" s="2" t="s">
        <v>759</v>
      </c>
      <c r="G192" s="2" t="s">
        <v>760</v>
      </c>
      <c r="H192" s="2" t="s">
        <v>46</v>
      </c>
      <c r="I192" s="2" t="s">
        <v>23</v>
      </c>
      <c r="J192" s="2" t="s">
        <v>761</v>
      </c>
      <c r="K192" s="2" t="s">
        <v>766</v>
      </c>
      <c r="L192">
        <f>VLOOKUP(C192,values!A191:B589,2)</f>
        <v>10</v>
      </c>
      <c r="M192" t="str">
        <f t="shared" si="2"/>
        <v xml:space="preserve">   "tax_investor_preflip_cash_percent": 10,</v>
      </c>
    </row>
    <row r="193" spans="1:13" x14ac:dyDescent="0.2">
      <c r="A193" s="2" t="s">
        <v>15</v>
      </c>
      <c r="B193" s="2" t="s">
        <v>16</v>
      </c>
      <c r="C193" s="2" t="s">
        <v>768</v>
      </c>
      <c r="D193" s="2" t="s">
        <v>769</v>
      </c>
      <c r="E193" s="2" t="s">
        <v>29</v>
      </c>
      <c r="F193" s="2" t="s">
        <v>759</v>
      </c>
      <c r="G193" s="2" t="s">
        <v>659</v>
      </c>
      <c r="H193" s="2" t="s">
        <v>46</v>
      </c>
      <c r="I193" s="2" t="s">
        <v>23</v>
      </c>
      <c r="J193" s="2" t="s">
        <v>761</v>
      </c>
      <c r="K193" s="2" t="s">
        <v>766</v>
      </c>
      <c r="L193">
        <f>VLOOKUP(C193,values!A192:B590,2)</f>
        <v>98</v>
      </c>
      <c r="M193" t="str">
        <f t="shared" si="2"/>
        <v xml:space="preserve">   "tax_investor_postflip_cash_percent": 98,</v>
      </c>
    </row>
    <row r="194" spans="1:13" x14ac:dyDescent="0.2">
      <c r="A194" s="2" t="s">
        <v>15</v>
      </c>
      <c r="B194" s="2" t="s">
        <v>16</v>
      </c>
      <c r="C194" s="2" t="s">
        <v>771</v>
      </c>
      <c r="D194" s="2" t="s">
        <v>772</v>
      </c>
      <c r="E194" s="2" t="s">
        <v>29</v>
      </c>
      <c r="F194" s="2" t="s">
        <v>759</v>
      </c>
      <c r="G194" s="2" t="s">
        <v>760</v>
      </c>
      <c r="H194" s="2" t="s">
        <v>46</v>
      </c>
      <c r="I194" s="2" t="s">
        <v>23</v>
      </c>
      <c r="J194" s="2" t="s">
        <v>761</v>
      </c>
      <c r="K194" s="2" t="s">
        <v>773</v>
      </c>
      <c r="L194">
        <f>VLOOKUP(C194,values!A193:B591,2)</f>
        <v>98</v>
      </c>
      <c r="M194" t="str">
        <f t="shared" si="2"/>
        <v xml:space="preserve">   "tax_investor_preflip_tax_percent": 98,</v>
      </c>
    </row>
    <row r="195" spans="1:13" x14ac:dyDescent="0.2">
      <c r="A195" s="2" t="s">
        <v>15</v>
      </c>
      <c r="B195" s="2" t="s">
        <v>16</v>
      </c>
      <c r="C195" s="2" t="s">
        <v>774</v>
      </c>
      <c r="D195" s="2" t="s">
        <v>775</v>
      </c>
      <c r="E195" s="2" t="s">
        <v>29</v>
      </c>
      <c r="F195" s="2" t="s">
        <v>759</v>
      </c>
      <c r="G195" s="2" t="s">
        <v>659</v>
      </c>
      <c r="H195" s="2" t="s">
        <v>46</v>
      </c>
      <c r="I195" s="2" t="s">
        <v>23</v>
      </c>
      <c r="J195" s="2" t="s">
        <v>761</v>
      </c>
      <c r="K195" s="2" t="s">
        <v>773</v>
      </c>
      <c r="L195">
        <f>VLOOKUP(C195,values!A194:B592,2)</f>
        <v>10</v>
      </c>
      <c r="M195" t="str">
        <f t="shared" si="2"/>
        <v xml:space="preserve">   "tax_investor_postflip_tax_percent": 10,</v>
      </c>
    </row>
    <row r="196" spans="1:13" x14ac:dyDescent="0.2">
      <c r="A196" s="2" t="s">
        <v>15</v>
      </c>
      <c r="B196" s="2" t="s">
        <v>16</v>
      </c>
      <c r="C196" s="2" t="s">
        <v>776</v>
      </c>
      <c r="D196" s="2" t="s">
        <v>777</v>
      </c>
      <c r="E196" s="2" t="s">
        <v>29</v>
      </c>
      <c r="F196" s="2" t="s">
        <v>759</v>
      </c>
      <c r="G196" s="2" t="s">
        <v>778</v>
      </c>
      <c r="H196" s="2" t="s">
        <v>46</v>
      </c>
      <c r="I196" s="2" t="s">
        <v>23</v>
      </c>
      <c r="J196" s="2" t="s">
        <v>681</v>
      </c>
      <c r="L196" t="e">
        <f>VLOOKUP(C196,values!A195:B593,2)</f>
        <v>#N/A</v>
      </c>
      <c r="M196" t="e">
        <f t="shared" si="2"/>
        <v>#N/A</v>
      </c>
    </row>
    <row r="197" spans="1:13" x14ac:dyDescent="0.2">
      <c r="A197" s="2" t="s">
        <v>15</v>
      </c>
      <c r="B197" s="2" t="s">
        <v>16</v>
      </c>
      <c r="C197" s="2" t="s">
        <v>780</v>
      </c>
      <c r="D197" s="2" t="s">
        <v>781</v>
      </c>
      <c r="F197" s="2" t="s">
        <v>759</v>
      </c>
      <c r="G197" s="2" t="s">
        <v>778</v>
      </c>
      <c r="H197" s="2" t="s">
        <v>782</v>
      </c>
      <c r="I197" s="2" t="s">
        <v>23</v>
      </c>
      <c r="J197" s="2" t="s">
        <v>681</v>
      </c>
      <c r="L197" t="e">
        <f>VLOOKUP(C197,values!A196:B594,2)</f>
        <v>#N/A</v>
      </c>
      <c r="M197" t="e">
        <f t="shared" si="2"/>
        <v>#N/A</v>
      </c>
    </row>
    <row r="198" spans="1:13" x14ac:dyDescent="0.2">
      <c r="A198" s="2" t="s">
        <v>15</v>
      </c>
      <c r="B198" s="2" t="s">
        <v>16</v>
      </c>
      <c r="C198" s="2" t="s">
        <v>784</v>
      </c>
      <c r="D198" s="2" t="s">
        <v>785</v>
      </c>
      <c r="E198" s="2" t="s">
        <v>29</v>
      </c>
      <c r="F198" s="2" t="s">
        <v>669</v>
      </c>
      <c r="G198" s="2" t="s">
        <v>786</v>
      </c>
      <c r="H198" s="2" t="s">
        <v>46</v>
      </c>
      <c r="I198" s="2" t="s">
        <v>669</v>
      </c>
      <c r="J198" s="2" t="s">
        <v>787</v>
      </c>
      <c r="L198" t="e">
        <f>VLOOKUP(C198,values!A197:B595,2)</f>
        <v>#N/A</v>
      </c>
      <c r="M198" t="e">
        <f t="shared" si="2"/>
        <v>#N/A</v>
      </c>
    </row>
    <row r="199" spans="1:13" x14ac:dyDescent="0.2">
      <c r="A199" s="2" t="s">
        <v>15</v>
      </c>
      <c r="B199" s="2" t="s">
        <v>16</v>
      </c>
      <c r="C199" s="2" t="s">
        <v>789</v>
      </c>
      <c r="D199" s="2" t="s">
        <v>790</v>
      </c>
      <c r="E199" s="2" t="s">
        <v>29</v>
      </c>
      <c r="F199" s="2" t="s">
        <v>669</v>
      </c>
      <c r="G199" s="2" t="s">
        <v>714</v>
      </c>
      <c r="H199" s="2" t="s">
        <v>46</v>
      </c>
      <c r="I199" s="2" t="s">
        <v>669</v>
      </c>
      <c r="J199" s="2" t="s">
        <v>787</v>
      </c>
      <c r="L199" t="e">
        <f>VLOOKUP(C199,values!A198:B596,2)</f>
        <v>#N/A</v>
      </c>
      <c r="M199" t="e">
        <f t="shared" si="2"/>
        <v>#N/A</v>
      </c>
    </row>
    <row r="200" spans="1:13" x14ac:dyDescent="0.2">
      <c r="A200" s="2" t="s">
        <v>15</v>
      </c>
      <c r="B200" s="2" t="s">
        <v>16</v>
      </c>
      <c r="C200" s="2" t="s">
        <v>792</v>
      </c>
      <c r="D200" s="2" t="s">
        <v>793</v>
      </c>
      <c r="E200" s="2" t="s">
        <v>29</v>
      </c>
      <c r="F200" s="2" t="s">
        <v>669</v>
      </c>
      <c r="G200" s="2" t="s">
        <v>110</v>
      </c>
      <c r="H200" s="2" t="s">
        <v>46</v>
      </c>
      <c r="I200" s="2" t="s">
        <v>669</v>
      </c>
      <c r="J200" s="2" t="s">
        <v>787</v>
      </c>
      <c r="L200" t="e">
        <f>VLOOKUP(C200,values!A199:B597,2)</f>
        <v>#N/A</v>
      </c>
      <c r="M200" t="e">
        <f t="shared" si="2"/>
        <v>#N/A</v>
      </c>
    </row>
    <row r="201" spans="1:13" x14ac:dyDescent="0.2">
      <c r="A201" s="2" t="s">
        <v>15</v>
      </c>
      <c r="B201" s="2" t="s">
        <v>16</v>
      </c>
      <c r="C201" s="2" t="s">
        <v>795</v>
      </c>
      <c r="D201" s="2" t="s">
        <v>796</v>
      </c>
      <c r="E201" s="2" t="s">
        <v>29</v>
      </c>
      <c r="F201" s="2" t="s">
        <v>669</v>
      </c>
      <c r="G201" s="2" t="s">
        <v>734</v>
      </c>
      <c r="H201" s="2" t="s">
        <v>46</v>
      </c>
      <c r="I201" s="2" t="s">
        <v>669</v>
      </c>
      <c r="J201" s="2" t="s">
        <v>787</v>
      </c>
      <c r="L201" t="e">
        <f>VLOOKUP(C201,values!A200:B598,2)</f>
        <v>#N/A</v>
      </c>
      <c r="M201" t="e">
        <f t="shared" si="2"/>
        <v>#N/A</v>
      </c>
    </row>
    <row r="202" spans="1:13" x14ac:dyDescent="0.2">
      <c r="A202" s="2" t="s">
        <v>15</v>
      </c>
      <c r="B202" s="2" t="s">
        <v>16</v>
      </c>
      <c r="C202" s="2" t="s">
        <v>798</v>
      </c>
      <c r="D202" s="2" t="s">
        <v>799</v>
      </c>
      <c r="E202" s="2" t="s">
        <v>29</v>
      </c>
      <c r="F202" s="2" t="s">
        <v>669</v>
      </c>
      <c r="G202" s="2" t="s">
        <v>734</v>
      </c>
      <c r="H202" s="2" t="s">
        <v>46</v>
      </c>
      <c r="I202" s="2" t="s">
        <v>669</v>
      </c>
      <c r="J202" s="2" t="s">
        <v>787</v>
      </c>
      <c r="L202" t="e">
        <f>VLOOKUP(C202,values!A201:B599,2)</f>
        <v>#N/A</v>
      </c>
      <c r="M202" t="e">
        <f t="shared" si="2"/>
        <v>#N/A</v>
      </c>
    </row>
    <row r="203" spans="1:13" x14ac:dyDescent="0.2">
      <c r="A203" s="2" t="s">
        <v>15</v>
      </c>
      <c r="B203" s="2" t="s">
        <v>16</v>
      </c>
      <c r="C203" s="2" t="s">
        <v>801</v>
      </c>
      <c r="D203" s="2" t="s">
        <v>802</v>
      </c>
      <c r="E203" s="2" t="s">
        <v>29</v>
      </c>
      <c r="F203" s="2" t="s">
        <v>669</v>
      </c>
      <c r="G203" s="2" t="s">
        <v>803</v>
      </c>
      <c r="H203" s="2" t="s">
        <v>46</v>
      </c>
      <c r="I203" s="2" t="s">
        <v>669</v>
      </c>
      <c r="J203" s="2" t="s">
        <v>787</v>
      </c>
      <c r="L203" t="e">
        <f>VLOOKUP(C203,values!A202:B600,2)</f>
        <v>#N/A</v>
      </c>
      <c r="M203" t="e">
        <f t="shared" si="2"/>
        <v>#N/A</v>
      </c>
    </row>
    <row r="204" spans="1:13" x14ac:dyDescent="0.2">
      <c r="A204" s="2" t="s">
        <v>15</v>
      </c>
      <c r="B204" s="2" t="s">
        <v>16</v>
      </c>
      <c r="C204" s="2" t="s">
        <v>805</v>
      </c>
      <c r="D204" s="2" t="s">
        <v>806</v>
      </c>
      <c r="E204" s="2" t="s">
        <v>29</v>
      </c>
      <c r="F204" s="2" t="s">
        <v>669</v>
      </c>
      <c r="G204" s="2" t="s">
        <v>110</v>
      </c>
      <c r="H204" s="2" t="s">
        <v>46</v>
      </c>
      <c r="I204" s="2" t="s">
        <v>669</v>
      </c>
      <c r="J204" s="2" t="s">
        <v>787</v>
      </c>
      <c r="L204" t="e">
        <f>VLOOKUP(C204,values!A203:B601,2)</f>
        <v>#N/A</v>
      </c>
      <c r="M204" t="e">
        <f t="shared" si="2"/>
        <v>#N/A</v>
      </c>
    </row>
    <row r="205" spans="1:13" x14ac:dyDescent="0.2">
      <c r="A205" s="2" t="s">
        <v>15</v>
      </c>
      <c r="B205" s="2" t="s">
        <v>26</v>
      </c>
      <c r="C205" s="2" t="s">
        <v>808</v>
      </c>
      <c r="D205" s="2" t="s">
        <v>809</v>
      </c>
      <c r="E205" s="2" t="s">
        <v>29</v>
      </c>
      <c r="F205" s="2" t="s">
        <v>669</v>
      </c>
      <c r="G205" s="2" t="s">
        <v>30</v>
      </c>
      <c r="I205" s="2" t="s">
        <v>669</v>
      </c>
      <c r="J205" s="2" t="s">
        <v>807</v>
      </c>
      <c r="L205" t="e">
        <f>VLOOKUP(C205,values!A204:B602,2)</f>
        <v>#N/A</v>
      </c>
      <c r="M205" t="e">
        <f t="shared" si="2"/>
        <v>#N/A</v>
      </c>
    </row>
    <row r="206" spans="1:13" x14ac:dyDescent="0.2">
      <c r="A206" s="2" t="s">
        <v>15</v>
      </c>
      <c r="B206" s="2" t="s">
        <v>16</v>
      </c>
      <c r="C206" s="2" t="s">
        <v>811</v>
      </c>
      <c r="D206" s="2" t="s">
        <v>812</v>
      </c>
      <c r="E206" s="2" t="s">
        <v>29</v>
      </c>
      <c r="F206" s="2" t="s">
        <v>669</v>
      </c>
      <c r="G206" s="2" t="s">
        <v>110</v>
      </c>
      <c r="H206" s="2" t="s">
        <v>46</v>
      </c>
      <c r="I206" s="2" t="s">
        <v>669</v>
      </c>
      <c r="J206" s="2" t="s">
        <v>813</v>
      </c>
      <c r="K206" s="2" t="s">
        <v>140</v>
      </c>
      <c r="L206" t="e">
        <f>VLOOKUP(C206,values!A205:B603,2)</f>
        <v>#N/A</v>
      </c>
      <c r="M206" t="e">
        <f t="shared" ref="M206:M269" si="3">CONCATENATE("   """,C206,""": ",L206,",")</f>
        <v>#N/A</v>
      </c>
    </row>
    <row r="207" spans="1:13" x14ac:dyDescent="0.2">
      <c r="A207" s="2" t="s">
        <v>15</v>
      </c>
      <c r="B207" s="2" t="s">
        <v>16</v>
      </c>
      <c r="C207" s="2" t="s">
        <v>815</v>
      </c>
      <c r="D207" s="2" t="s">
        <v>816</v>
      </c>
      <c r="E207" s="2" t="s">
        <v>135</v>
      </c>
      <c r="F207" s="2" t="s">
        <v>669</v>
      </c>
      <c r="G207" s="2" t="s">
        <v>136</v>
      </c>
      <c r="H207" s="2" t="s">
        <v>137</v>
      </c>
      <c r="I207" s="2" t="s">
        <v>669</v>
      </c>
      <c r="J207" s="2" t="s">
        <v>813</v>
      </c>
      <c r="K207" s="2" t="s">
        <v>140</v>
      </c>
      <c r="L207" t="e">
        <f>VLOOKUP(C207,values!A206:B604,2)</f>
        <v>#N/A</v>
      </c>
      <c r="M207" t="e">
        <f t="shared" si="3"/>
        <v>#N/A</v>
      </c>
    </row>
    <row r="208" spans="1:13" x14ac:dyDescent="0.2">
      <c r="A208" s="2" t="s">
        <v>15</v>
      </c>
      <c r="B208" s="2" t="s">
        <v>16</v>
      </c>
      <c r="C208" s="2" t="s">
        <v>817</v>
      </c>
      <c r="D208" s="2" t="s">
        <v>818</v>
      </c>
      <c r="E208" s="2" t="s">
        <v>135</v>
      </c>
      <c r="F208" s="2" t="s">
        <v>669</v>
      </c>
      <c r="G208" s="2" t="s">
        <v>110</v>
      </c>
      <c r="H208" s="2" t="s">
        <v>137</v>
      </c>
      <c r="I208" s="2" t="s">
        <v>669</v>
      </c>
      <c r="J208" s="2" t="s">
        <v>813</v>
      </c>
      <c r="K208" s="2" t="s">
        <v>140</v>
      </c>
      <c r="L208" t="e">
        <f>VLOOKUP(C208,values!A207:B605,2)</f>
        <v>#N/A</v>
      </c>
      <c r="M208" t="e">
        <f t="shared" si="3"/>
        <v>#N/A</v>
      </c>
    </row>
    <row r="209" spans="1:13" x14ac:dyDescent="0.2">
      <c r="A209" s="2" t="s">
        <v>15</v>
      </c>
      <c r="B209" s="2" t="s">
        <v>16</v>
      </c>
      <c r="C209" s="2" t="s">
        <v>819</v>
      </c>
      <c r="D209" s="2" t="s">
        <v>820</v>
      </c>
      <c r="E209" s="2" t="s">
        <v>135</v>
      </c>
      <c r="F209" s="2" t="s">
        <v>669</v>
      </c>
      <c r="G209" s="2" t="s">
        <v>110</v>
      </c>
      <c r="H209" s="2" t="s">
        <v>137</v>
      </c>
      <c r="I209" s="2" t="s">
        <v>669</v>
      </c>
      <c r="J209" s="2" t="s">
        <v>813</v>
      </c>
      <c r="K209" s="2" t="s">
        <v>140</v>
      </c>
      <c r="L209" t="e">
        <f>VLOOKUP(C209,values!A208:B606,2)</f>
        <v>#N/A</v>
      </c>
      <c r="M209" t="e">
        <f t="shared" si="3"/>
        <v>#N/A</v>
      </c>
    </row>
    <row r="210" spans="1:13" x14ac:dyDescent="0.2">
      <c r="A210" s="2" t="s">
        <v>15</v>
      </c>
      <c r="B210" s="2" t="s">
        <v>16</v>
      </c>
      <c r="C210" s="2" t="s">
        <v>821</v>
      </c>
      <c r="D210" s="2" t="s">
        <v>822</v>
      </c>
      <c r="E210" s="2" t="s">
        <v>135</v>
      </c>
      <c r="F210" s="2" t="s">
        <v>669</v>
      </c>
      <c r="G210" s="2" t="s">
        <v>110</v>
      </c>
      <c r="H210" s="2" t="s">
        <v>137</v>
      </c>
      <c r="I210" s="2" t="s">
        <v>669</v>
      </c>
      <c r="J210" s="2" t="s">
        <v>813</v>
      </c>
      <c r="K210" s="2" t="s">
        <v>140</v>
      </c>
      <c r="L210" t="e">
        <f>VLOOKUP(C210,values!A209:B607,2)</f>
        <v>#N/A</v>
      </c>
      <c r="M210" t="e">
        <f t="shared" si="3"/>
        <v>#N/A</v>
      </c>
    </row>
    <row r="211" spans="1:13" x14ac:dyDescent="0.2">
      <c r="A211" s="2" t="s">
        <v>15</v>
      </c>
      <c r="B211" s="2" t="s">
        <v>16</v>
      </c>
      <c r="C211" s="2" t="s">
        <v>823</v>
      </c>
      <c r="D211" s="2" t="s">
        <v>824</v>
      </c>
      <c r="E211" s="2" t="s">
        <v>135</v>
      </c>
      <c r="F211" s="2" t="s">
        <v>669</v>
      </c>
      <c r="G211" s="2" t="s">
        <v>110</v>
      </c>
      <c r="H211" s="2" t="s">
        <v>137</v>
      </c>
      <c r="I211" s="2" t="s">
        <v>669</v>
      </c>
      <c r="J211" s="2" t="s">
        <v>813</v>
      </c>
      <c r="K211" s="2" t="s">
        <v>140</v>
      </c>
      <c r="L211" t="e">
        <f>VLOOKUP(C211,values!A210:B608,2)</f>
        <v>#N/A</v>
      </c>
      <c r="M211" t="e">
        <f t="shared" si="3"/>
        <v>#N/A</v>
      </c>
    </row>
    <row r="212" spans="1:13" x14ac:dyDescent="0.2">
      <c r="A212" s="2" t="s">
        <v>15</v>
      </c>
      <c r="B212" s="2" t="s">
        <v>16</v>
      </c>
      <c r="C212" s="2" t="s">
        <v>825</v>
      </c>
      <c r="D212" s="2" t="s">
        <v>826</v>
      </c>
      <c r="E212" s="2" t="s">
        <v>135</v>
      </c>
      <c r="F212" s="2" t="s">
        <v>669</v>
      </c>
      <c r="G212" s="2" t="s">
        <v>110</v>
      </c>
      <c r="H212" s="2" t="s">
        <v>137</v>
      </c>
      <c r="I212" s="2" t="s">
        <v>669</v>
      </c>
      <c r="J212" s="2" t="s">
        <v>813</v>
      </c>
      <c r="K212" s="2" t="s">
        <v>140</v>
      </c>
      <c r="L212" t="e">
        <f>VLOOKUP(C212,values!A211:B609,2)</f>
        <v>#N/A</v>
      </c>
      <c r="M212" t="e">
        <f t="shared" si="3"/>
        <v>#N/A</v>
      </c>
    </row>
    <row r="213" spans="1:13" x14ac:dyDescent="0.2">
      <c r="A213" s="2" t="s">
        <v>15</v>
      </c>
      <c r="B213" s="2" t="s">
        <v>16</v>
      </c>
      <c r="C213" s="2" t="s">
        <v>827</v>
      </c>
      <c r="D213" s="2" t="s">
        <v>828</v>
      </c>
      <c r="E213" s="2" t="s">
        <v>135</v>
      </c>
      <c r="F213" s="2" t="s">
        <v>669</v>
      </c>
      <c r="G213" s="2" t="s">
        <v>110</v>
      </c>
      <c r="H213" s="2" t="s">
        <v>137</v>
      </c>
      <c r="I213" s="2" t="s">
        <v>669</v>
      </c>
      <c r="J213" s="2" t="s">
        <v>813</v>
      </c>
      <c r="K213" s="2" t="s">
        <v>140</v>
      </c>
      <c r="L213" t="e">
        <f>VLOOKUP(C213,values!A212:B610,2)</f>
        <v>#N/A</v>
      </c>
      <c r="M213" t="e">
        <f t="shared" si="3"/>
        <v>#N/A</v>
      </c>
    </row>
    <row r="214" spans="1:13" x14ac:dyDescent="0.2">
      <c r="A214" s="2" t="s">
        <v>15</v>
      </c>
      <c r="B214" s="2" t="s">
        <v>16</v>
      </c>
      <c r="C214" s="2" t="s">
        <v>829</v>
      </c>
      <c r="D214" s="2" t="s">
        <v>830</v>
      </c>
      <c r="E214" s="2" t="s">
        <v>29</v>
      </c>
      <c r="F214" s="2" t="s">
        <v>669</v>
      </c>
      <c r="G214" s="2" t="s">
        <v>110</v>
      </c>
      <c r="H214" s="2" t="s">
        <v>46</v>
      </c>
      <c r="I214" s="2" t="s">
        <v>669</v>
      </c>
      <c r="J214" s="2" t="s">
        <v>813</v>
      </c>
      <c r="K214" s="2" t="s">
        <v>131</v>
      </c>
      <c r="L214" t="e">
        <f>VLOOKUP(C214,values!A213:B611,2)</f>
        <v>#N/A</v>
      </c>
      <c r="M214" t="e">
        <f t="shared" si="3"/>
        <v>#N/A</v>
      </c>
    </row>
    <row r="215" spans="1:13" x14ac:dyDescent="0.2">
      <c r="A215" s="2" t="s">
        <v>15</v>
      </c>
      <c r="B215" s="2" t="s">
        <v>16</v>
      </c>
      <c r="C215" s="2" t="s">
        <v>831</v>
      </c>
      <c r="D215" s="2" t="s">
        <v>832</v>
      </c>
      <c r="E215" s="2" t="s">
        <v>135</v>
      </c>
      <c r="F215" s="2" t="s">
        <v>669</v>
      </c>
      <c r="G215" s="2" t="s">
        <v>136</v>
      </c>
      <c r="H215" s="2" t="s">
        <v>137</v>
      </c>
      <c r="I215" s="2" t="s">
        <v>669</v>
      </c>
      <c r="J215" s="2" t="s">
        <v>813</v>
      </c>
      <c r="K215" s="2" t="s">
        <v>131</v>
      </c>
      <c r="L215" t="e">
        <f>VLOOKUP(C215,values!A214:B612,2)</f>
        <v>#N/A</v>
      </c>
      <c r="M215" t="e">
        <f t="shared" si="3"/>
        <v>#N/A</v>
      </c>
    </row>
    <row r="216" spans="1:13" x14ac:dyDescent="0.2">
      <c r="A216" s="2" t="s">
        <v>15</v>
      </c>
      <c r="B216" s="2" t="s">
        <v>16</v>
      </c>
      <c r="C216" s="2" t="s">
        <v>833</v>
      </c>
      <c r="D216" s="2" t="s">
        <v>834</v>
      </c>
      <c r="E216" s="2" t="s">
        <v>135</v>
      </c>
      <c r="F216" s="2" t="s">
        <v>669</v>
      </c>
      <c r="G216" s="2" t="s">
        <v>110</v>
      </c>
      <c r="H216" s="2" t="s">
        <v>137</v>
      </c>
      <c r="I216" s="2" t="s">
        <v>669</v>
      </c>
      <c r="J216" s="2" t="s">
        <v>813</v>
      </c>
      <c r="K216" s="2" t="s">
        <v>131</v>
      </c>
      <c r="L216" t="e">
        <f>VLOOKUP(C216,values!A215:B613,2)</f>
        <v>#N/A</v>
      </c>
      <c r="M216" t="e">
        <f t="shared" si="3"/>
        <v>#N/A</v>
      </c>
    </row>
    <row r="217" spans="1:13" x14ac:dyDescent="0.2">
      <c r="A217" s="2" t="s">
        <v>15</v>
      </c>
      <c r="B217" s="2" t="s">
        <v>16</v>
      </c>
      <c r="C217" s="2" t="s">
        <v>835</v>
      </c>
      <c r="D217" s="2" t="s">
        <v>836</v>
      </c>
      <c r="E217" s="2" t="s">
        <v>135</v>
      </c>
      <c r="F217" s="2" t="s">
        <v>669</v>
      </c>
      <c r="G217" s="2" t="s">
        <v>110</v>
      </c>
      <c r="H217" s="2" t="s">
        <v>137</v>
      </c>
      <c r="I217" s="2" t="s">
        <v>669</v>
      </c>
      <c r="J217" s="2" t="s">
        <v>813</v>
      </c>
      <c r="K217" s="2" t="s">
        <v>131</v>
      </c>
      <c r="L217" t="e">
        <f>VLOOKUP(C217,values!A216:B614,2)</f>
        <v>#N/A</v>
      </c>
      <c r="M217" t="e">
        <f t="shared" si="3"/>
        <v>#N/A</v>
      </c>
    </row>
    <row r="218" spans="1:13" x14ac:dyDescent="0.2">
      <c r="A218" s="2" t="s">
        <v>15</v>
      </c>
      <c r="B218" s="2" t="s">
        <v>16</v>
      </c>
      <c r="C218" s="2" t="s">
        <v>837</v>
      </c>
      <c r="D218" s="2" t="s">
        <v>838</v>
      </c>
      <c r="E218" s="2" t="s">
        <v>135</v>
      </c>
      <c r="F218" s="2" t="s">
        <v>669</v>
      </c>
      <c r="G218" s="2" t="s">
        <v>110</v>
      </c>
      <c r="H218" s="2" t="s">
        <v>137</v>
      </c>
      <c r="I218" s="2" t="s">
        <v>669</v>
      </c>
      <c r="J218" s="2" t="s">
        <v>813</v>
      </c>
      <c r="K218" s="2" t="s">
        <v>131</v>
      </c>
      <c r="L218" t="e">
        <f>VLOOKUP(C218,values!A217:B615,2)</f>
        <v>#N/A</v>
      </c>
      <c r="M218" t="e">
        <f t="shared" si="3"/>
        <v>#N/A</v>
      </c>
    </row>
    <row r="219" spans="1:13" x14ac:dyDescent="0.2">
      <c r="A219" s="2" t="s">
        <v>15</v>
      </c>
      <c r="B219" s="2" t="s">
        <v>16</v>
      </c>
      <c r="C219" s="2" t="s">
        <v>839</v>
      </c>
      <c r="D219" s="2" t="s">
        <v>840</v>
      </c>
      <c r="E219" s="2" t="s">
        <v>135</v>
      </c>
      <c r="F219" s="2" t="s">
        <v>669</v>
      </c>
      <c r="G219" s="2" t="s">
        <v>110</v>
      </c>
      <c r="H219" s="2" t="s">
        <v>137</v>
      </c>
      <c r="I219" s="2" t="s">
        <v>669</v>
      </c>
      <c r="J219" s="2" t="s">
        <v>813</v>
      </c>
      <c r="K219" s="2" t="s">
        <v>131</v>
      </c>
      <c r="L219" t="e">
        <f>VLOOKUP(C219,values!A218:B616,2)</f>
        <v>#N/A</v>
      </c>
      <c r="M219" t="e">
        <f t="shared" si="3"/>
        <v>#N/A</v>
      </c>
    </row>
    <row r="220" spans="1:13" x14ac:dyDescent="0.2">
      <c r="A220" s="2" t="s">
        <v>15</v>
      </c>
      <c r="B220" s="2" t="s">
        <v>16</v>
      </c>
      <c r="C220" s="2" t="s">
        <v>841</v>
      </c>
      <c r="D220" s="2" t="s">
        <v>842</v>
      </c>
      <c r="E220" s="2" t="s">
        <v>135</v>
      </c>
      <c r="F220" s="2" t="s">
        <v>669</v>
      </c>
      <c r="G220" s="2" t="s">
        <v>110</v>
      </c>
      <c r="H220" s="2" t="s">
        <v>137</v>
      </c>
      <c r="I220" s="2" t="s">
        <v>669</v>
      </c>
      <c r="J220" s="2" t="s">
        <v>813</v>
      </c>
      <c r="K220" s="2" t="s">
        <v>131</v>
      </c>
      <c r="L220" t="e">
        <f>VLOOKUP(C220,values!A219:B617,2)</f>
        <v>#N/A</v>
      </c>
      <c r="M220" t="e">
        <f t="shared" si="3"/>
        <v>#N/A</v>
      </c>
    </row>
    <row r="221" spans="1:13" x14ac:dyDescent="0.2">
      <c r="A221" s="2" t="s">
        <v>15</v>
      </c>
      <c r="B221" s="2" t="s">
        <v>16</v>
      </c>
      <c r="C221" s="2" t="s">
        <v>843</v>
      </c>
      <c r="D221" s="2" t="s">
        <v>844</v>
      </c>
      <c r="E221" s="2" t="s">
        <v>135</v>
      </c>
      <c r="F221" s="2" t="s">
        <v>669</v>
      </c>
      <c r="G221" s="2" t="s">
        <v>110</v>
      </c>
      <c r="H221" s="2" t="s">
        <v>137</v>
      </c>
      <c r="I221" s="2" t="s">
        <v>669</v>
      </c>
      <c r="J221" s="2" t="s">
        <v>813</v>
      </c>
      <c r="K221" s="2" t="s">
        <v>131</v>
      </c>
      <c r="L221" t="e">
        <f>VLOOKUP(C221,values!A220:B618,2)</f>
        <v>#N/A</v>
      </c>
      <c r="M221" t="e">
        <f t="shared" si="3"/>
        <v>#N/A</v>
      </c>
    </row>
    <row r="222" spans="1:13" x14ac:dyDescent="0.2">
      <c r="A222" s="2" t="s">
        <v>15</v>
      </c>
      <c r="B222" s="2" t="s">
        <v>16</v>
      </c>
      <c r="C222" s="2" t="s">
        <v>845</v>
      </c>
      <c r="D222" s="2" t="s">
        <v>846</v>
      </c>
      <c r="E222" s="2" t="s">
        <v>135</v>
      </c>
      <c r="F222" s="2" t="s">
        <v>669</v>
      </c>
      <c r="G222" s="2" t="s">
        <v>136</v>
      </c>
      <c r="H222" s="2" t="s">
        <v>137</v>
      </c>
      <c r="I222" s="2" t="s">
        <v>669</v>
      </c>
      <c r="J222" s="2" t="s">
        <v>847</v>
      </c>
      <c r="K222" s="2" t="s">
        <v>140</v>
      </c>
      <c r="L222" t="e">
        <f>VLOOKUP(C222,values!A221:B619,2)</f>
        <v>#N/A</v>
      </c>
      <c r="M222" t="e">
        <f t="shared" si="3"/>
        <v>#N/A</v>
      </c>
    </row>
    <row r="223" spans="1:13" x14ac:dyDescent="0.2">
      <c r="A223" s="2" t="s">
        <v>15</v>
      </c>
      <c r="B223" s="2" t="s">
        <v>16</v>
      </c>
      <c r="C223" s="2" t="s">
        <v>848</v>
      </c>
      <c r="D223" s="2" t="s">
        <v>849</v>
      </c>
      <c r="E223" s="2" t="s">
        <v>135</v>
      </c>
      <c r="F223" s="2" t="s">
        <v>669</v>
      </c>
      <c r="G223" s="2" t="s">
        <v>110</v>
      </c>
      <c r="H223" s="2" t="s">
        <v>137</v>
      </c>
      <c r="I223" s="2" t="s">
        <v>669</v>
      </c>
      <c r="J223" s="2" t="s">
        <v>847</v>
      </c>
      <c r="K223" s="2" t="s">
        <v>140</v>
      </c>
      <c r="L223" t="e">
        <f>VLOOKUP(C223,values!A222:B620,2)</f>
        <v>#N/A</v>
      </c>
      <c r="M223" t="e">
        <f t="shared" si="3"/>
        <v>#N/A</v>
      </c>
    </row>
    <row r="224" spans="1:13" x14ac:dyDescent="0.2">
      <c r="A224" s="2" t="s">
        <v>15</v>
      </c>
      <c r="B224" s="2" t="s">
        <v>16</v>
      </c>
      <c r="C224" s="2" t="s">
        <v>850</v>
      </c>
      <c r="D224" s="2" t="s">
        <v>851</v>
      </c>
      <c r="E224" s="2" t="s">
        <v>135</v>
      </c>
      <c r="F224" s="2" t="s">
        <v>669</v>
      </c>
      <c r="G224" s="2" t="s">
        <v>110</v>
      </c>
      <c r="H224" s="2" t="s">
        <v>137</v>
      </c>
      <c r="I224" s="2" t="s">
        <v>669</v>
      </c>
      <c r="J224" s="2" t="s">
        <v>847</v>
      </c>
      <c r="K224" s="2" t="s">
        <v>140</v>
      </c>
      <c r="L224" t="e">
        <f>VLOOKUP(C224,values!A223:B621,2)</f>
        <v>#N/A</v>
      </c>
      <c r="M224" t="e">
        <f t="shared" si="3"/>
        <v>#N/A</v>
      </c>
    </row>
    <row r="225" spans="1:13" x14ac:dyDescent="0.2">
      <c r="A225" s="2" t="s">
        <v>15</v>
      </c>
      <c r="B225" s="2" t="s">
        <v>16</v>
      </c>
      <c r="C225" s="2" t="s">
        <v>852</v>
      </c>
      <c r="D225" s="2" t="s">
        <v>853</v>
      </c>
      <c r="E225" s="2" t="s">
        <v>135</v>
      </c>
      <c r="F225" s="2" t="s">
        <v>669</v>
      </c>
      <c r="G225" s="2" t="s">
        <v>110</v>
      </c>
      <c r="H225" s="2" t="s">
        <v>137</v>
      </c>
      <c r="I225" s="2" t="s">
        <v>669</v>
      </c>
      <c r="J225" s="2" t="s">
        <v>847</v>
      </c>
      <c r="K225" s="2" t="s">
        <v>140</v>
      </c>
      <c r="L225" t="e">
        <f>VLOOKUP(C225,values!A224:B622,2)</f>
        <v>#N/A</v>
      </c>
      <c r="M225" t="e">
        <f t="shared" si="3"/>
        <v>#N/A</v>
      </c>
    </row>
    <row r="226" spans="1:13" x14ac:dyDescent="0.2">
      <c r="A226" s="2" t="s">
        <v>15</v>
      </c>
      <c r="B226" s="2" t="s">
        <v>16</v>
      </c>
      <c r="C226" s="2" t="s">
        <v>854</v>
      </c>
      <c r="D226" s="2" t="s">
        <v>855</v>
      </c>
      <c r="E226" s="2" t="s">
        <v>135</v>
      </c>
      <c r="F226" s="2" t="s">
        <v>669</v>
      </c>
      <c r="G226" s="2" t="s">
        <v>110</v>
      </c>
      <c r="H226" s="2" t="s">
        <v>137</v>
      </c>
      <c r="I226" s="2" t="s">
        <v>669</v>
      </c>
      <c r="J226" s="2" t="s">
        <v>847</v>
      </c>
      <c r="K226" s="2" t="s">
        <v>140</v>
      </c>
      <c r="L226" t="e">
        <f>VLOOKUP(C226,values!A225:B623,2)</f>
        <v>#N/A</v>
      </c>
      <c r="M226" t="e">
        <f t="shared" si="3"/>
        <v>#N/A</v>
      </c>
    </row>
    <row r="227" spans="1:13" x14ac:dyDescent="0.2">
      <c r="A227" s="2" t="s">
        <v>15</v>
      </c>
      <c r="B227" s="2" t="s">
        <v>16</v>
      </c>
      <c r="C227" s="2" t="s">
        <v>856</v>
      </c>
      <c r="D227" s="2" t="s">
        <v>857</v>
      </c>
      <c r="E227" s="2" t="s">
        <v>135</v>
      </c>
      <c r="F227" s="2" t="s">
        <v>669</v>
      </c>
      <c r="G227" s="2" t="s">
        <v>110</v>
      </c>
      <c r="H227" s="2" t="s">
        <v>137</v>
      </c>
      <c r="I227" s="2" t="s">
        <v>669</v>
      </c>
      <c r="J227" s="2" t="s">
        <v>847</v>
      </c>
      <c r="K227" s="2" t="s">
        <v>140</v>
      </c>
      <c r="L227" t="e">
        <f>VLOOKUP(C227,values!A226:B624,2)</f>
        <v>#N/A</v>
      </c>
      <c r="M227" t="e">
        <f t="shared" si="3"/>
        <v>#N/A</v>
      </c>
    </row>
    <row r="228" spans="1:13" x14ac:dyDescent="0.2">
      <c r="A228" s="2" t="s">
        <v>15</v>
      </c>
      <c r="B228" s="2" t="s">
        <v>16</v>
      </c>
      <c r="C228" s="2" t="s">
        <v>858</v>
      </c>
      <c r="D228" s="2" t="s">
        <v>859</v>
      </c>
      <c r="E228" s="2" t="s">
        <v>135</v>
      </c>
      <c r="F228" s="2" t="s">
        <v>669</v>
      </c>
      <c r="G228" s="2" t="s">
        <v>110</v>
      </c>
      <c r="H228" s="2" t="s">
        <v>137</v>
      </c>
      <c r="I228" s="2" t="s">
        <v>669</v>
      </c>
      <c r="J228" s="2" t="s">
        <v>847</v>
      </c>
      <c r="K228" s="2" t="s">
        <v>140</v>
      </c>
      <c r="L228" t="e">
        <f>VLOOKUP(C228,values!A227:B625,2)</f>
        <v>#N/A</v>
      </c>
      <c r="M228" t="e">
        <f t="shared" si="3"/>
        <v>#N/A</v>
      </c>
    </row>
    <row r="229" spans="1:13" x14ac:dyDescent="0.2">
      <c r="A229" s="2" t="s">
        <v>15</v>
      </c>
      <c r="B229" s="2" t="s">
        <v>16</v>
      </c>
      <c r="C229" s="2" t="s">
        <v>860</v>
      </c>
      <c r="D229" s="2" t="s">
        <v>861</v>
      </c>
      <c r="E229" s="2" t="s">
        <v>135</v>
      </c>
      <c r="F229" s="2" t="s">
        <v>669</v>
      </c>
      <c r="G229" s="2" t="s">
        <v>136</v>
      </c>
      <c r="H229" s="2" t="s">
        <v>137</v>
      </c>
      <c r="I229" s="2" t="s">
        <v>669</v>
      </c>
      <c r="J229" s="2" t="s">
        <v>847</v>
      </c>
      <c r="K229" s="2" t="s">
        <v>131</v>
      </c>
      <c r="L229" t="e">
        <f>VLOOKUP(C229,values!A228:B626,2)</f>
        <v>#N/A</v>
      </c>
      <c r="M229" t="e">
        <f t="shared" si="3"/>
        <v>#N/A</v>
      </c>
    </row>
    <row r="230" spans="1:13" x14ac:dyDescent="0.2">
      <c r="A230" s="2" t="s">
        <v>15</v>
      </c>
      <c r="B230" s="2" t="s">
        <v>16</v>
      </c>
      <c r="C230" s="2" t="s">
        <v>862</v>
      </c>
      <c r="D230" s="2" t="s">
        <v>863</v>
      </c>
      <c r="E230" s="2" t="s">
        <v>135</v>
      </c>
      <c r="F230" s="2" t="s">
        <v>669</v>
      </c>
      <c r="G230" s="2" t="s">
        <v>110</v>
      </c>
      <c r="H230" s="2" t="s">
        <v>137</v>
      </c>
      <c r="I230" s="2" t="s">
        <v>669</v>
      </c>
      <c r="J230" s="2" t="s">
        <v>847</v>
      </c>
      <c r="K230" s="2" t="s">
        <v>131</v>
      </c>
      <c r="L230" t="e">
        <f>VLOOKUP(C230,values!A229:B627,2)</f>
        <v>#N/A</v>
      </c>
      <c r="M230" t="e">
        <f t="shared" si="3"/>
        <v>#N/A</v>
      </c>
    </row>
    <row r="231" spans="1:13" x14ac:dyDescent="0.2">
      <c r="A231" s="2" t="s">
        <v>15</v>
      </c>
      <c r="B231" s="2" t="s">
        <v>16</v>
      </c>
      <c r="C231" s="2" t="s">
        <v>864</v>
      </c>
      <c r="D231" s="2" t="s">
        <v>865</v>
      </c>
      <c r="E231" s="2" t="s">
        <v>135</v>
      </c>
      <c r="F231" s="2" t="s">
        <v>669</v>
      </c>
      <c r="G231" s="2" t="s">
        <v>110</v>
      </c>
      <c r="H231" s="2" t="s">
        <v>137</v>
      </c>
      <c r="I231" s="2" t="s">
        <v>669</v>
      </c>
      <c r="J231" s="2" t="s">
        <v>847</v>
      </c>
      <c r="K231" s="2" t="s">
        <v>131</v>
      </c>
      <c r="L231" t="e">
        <f>VLOOKUP(C231,values!A230:B628,2)</f>
        <v>#N/A</v>
      </c>
      <c r="M231" t="e">
        <f t="shared" si="3"/>
        <v>#N/A</v>
      </c>
    </row>
    <row r="232" spans="1:13" x14ac:dyDescent="0.2">
      <c r="A232" s="2" t="s">
        <v>15</v>
      </c>
      <c r="B232" s="2" t="s">
        <v>16</v>
      </c>
      <c r="C232" s="2" t="s">
        <v>866</v>
      </c>
      <c r="D232" s="2" t="s">
        <v>867</v>
      </c>
      <c r="E232" s="2" t="s">
        <v>135</v>
      </c>
      <c r="F232" s="2" t="s">
        <v>669</v>
      </c>
      <c r="G232" s="2" t="s">
        <v>110</v>
      </c>
      <c r="H232" s="2" t="s">
        <v>137</v>
      </c>
      <c r="I232" s="2" t="s">
        <v>669</v>
      </c>
      <c r="J232" s="2" t="s">
        <v>847</v>
      </c>
      <c r="K232" s="2" t="s">
        <v>131</v>
      </c>
      <c r="L232" t="e">
        <f>VLOOKUP(C232,values!A231:B629,2)</f>
        <v>#N/A</v>
      </c>
      <c r="M232" t="e">
        <f t="shared" si="3"/>
        <v>#N/A</v>
      </c>
    </row>
    <row r="233" spans="1:13" x14ac:dyDescent="0.2">
      <c r="A233" s="2" t="s">
        <v>15</v>
      </c>
      <c r="B233" s="2" t="s">
        <v>16</v>
      </c>
      <c r="C233" s="2" t="s">
        <v>868</v>
      </c>
      <c r="D233" s="2" t="s">
        <v>869</v>
      </c>
      <c r="E233" s="2" t="s">
        <v>135</v>
      </c>
      <c r="F233" s="2" t="s">
        <v>669</v>
      </c>
      <c r="G233" s="2" t="s">
        <v>110</v>
      </c>
      <c r="H233" s="2" t="s">
        <v>137</v>
      </c>
      <c r="I233" s="2" t="s">
        <v>669</v>
      </c>
      <c r="J233" s="2" t="s">
        <v>847</v>
      </c>
      <c r="K233" s="2" t="s">
        <v>131</v>
      </c>
      <c r="L233" t="e">
        <f>VLOOKUP(C233,values!A232:B630,2)</f>
        <v>#N/A</v>
      </c>
      <c r="M233" t="e">
        <f t="shared" si="3"/>
        <v>#N/A</v>
      </c>
    </row>
    <row r="234" spans="1:13" x14ac:dyDescent="0.2">
      <c r="A234" s="2" t="s">
        <v>15</v>
      </c>
      <c r="B234" s="2" t="s">
        <v>16</v>
      </c>
      <c r="C234" s="2" t="s">
        <v>870</v>
      </c>
      <c r="D234" s="2" t="s">
        <v>871</v>
      </c>
      <c r="E234" s="2" t="s">
        <v>135</v>
      </c>
      <c r="F234" s="2" t="s">
        <v>669</v>
      </c>
      <c r="G234" s="2" t="s">
        <v>110</v>
      </c>
      <c r="H234" s="2" t="s">
        <v>137</v>
      </c>
      <c r="I234" s="2" t="s">
        <v>669</v>
      </c>
      <c r="J234" s="2" t="s">
        <v>847</v>
      </c>
      <c r="K234" s="2" t="s">
        <v>131</v>
      </c>
      <c r="L234" t="e">
        <f>VLOOKUP(C234,values!A233:B631,2)</f>
        <v>#N/A</v>
      </c>
      <c r="M234" t="e">
        <f t="shared" si="3"/>
        <v>#N/A</v>
      </c>
    </row>
    <row r="235" spans="1:13" x14ac:dyDescent="0.2">
      <c r="A235" s="2" t="s">
        <v>15</v>
      </c>
      <c r="B235" s="2" t="s">
        <v>16</v>
      </c>
      <c r="C235" s="2" t="s">
        <v>872</v>
      </c>
      <c r="D235" s="2" t="s">
        <v>873</v>
      </c>
      <c r="E235" s="2" t="s">
        <v>135</v>
      </c>
      <c r="F235" s="2" t="s">
        <v>669</v>
      </c>
      <c r="G235" s="2" t="s">
        <v>110</v>
      </c>
      <c r="H235" s="2" t="s">
        <v>137</v>
      </c>
      <c r="I235" s="2" t="s">
        <v>669</v>
      </c>
      <c r="J235" s="2" t="s">
        <v>847</v>
      </c>
      <c r="K235" s="2" t="s">
        <v>131</v>
      </c>
      <c r="L235" t="e">
        <f>VLOOKUP(C235,values!A234:B632,2)</f>
        <v>#N/A</v>
      </c>
      <c r="M235" t="e">
        <f t="shared" si="3"/>
        <v>#N/A</v>
      </c>
    </row>
    <row r="236" spans="1:13" x14ac:dyDescent="0.2">
      <c r="A236" s="2" t="s">
        <v>15</v>
      </c>
      <c r="B236" s="2" t="s">
        <v>16</v>
      </c>
      <c r="C236" s="2" t="s">
        <v>874</v>
      </c>
      <c r="D236" s="2" t="s">
        <v>875</v>
      </c>
      <c r="E236" s="2" t="s">
        <v>135</v>
      </c>
      <c r="F236" s="2" t="s">
        <v>876</v>
      </c>
      <c r="G236" s="2" t="s">
        <v>110</v>
      </c>
      <c r="H236" s="2" t="s">
        <v>137</v>
      </c>
      <c r="I236" s="2" t="s">
        <v>129</v>
      </c>
      <c r="J236" s="2" t="s">
        <v>336</v>
      </c>
      <c r="K236" s="2" t="s">
        <v>877</v>
      </c>
      <c r="L236">
        <f>VLOOKUP(C236,values!A235:B633,2)</f>
        <v>0</v>
      </c>
      <c r="M236" t="str">
        <f t="shared" si="3"/>
        <v xml:space="preserve">   "pbi_fed_for_ds": 0,</v>
      </c>
    </row>
    <row r="237" spans="1:13" x14ac:dyDescent="0.2">
      <c r="A237" s="2" t="s">
        <v>15</v>
      </c>
      <c r="B237" s="2" t="s">
        <v>16</v>
      </c>
      <c r="C237" s="2" t="s">
        <v>878</v>
      </c>
      <c r="D237" s="2" t="s">
        <v>879</v>
      </c>
      <c r="E237" s="2" t="s">
        <v>135</v>
      </c>
      <c r="F237" s="2" t="s">
        <v>876</v>
      </c>
      <c r="G237" s="2" t="s">
        <v>110</v>
      </c>
      <c r="H237" s="2" t="s">
        <v>137</v>
      </c>
      <c r="I237" s="2" t="s">
        <v>129</v>
      </c>
      <c r="J237" s="2" t="s">
        <v>336</v>
      </c>
      <c r="K237" s="2" t="s">
        <v>877</v>
      </c>
      <c r="L237">
        <f>VLOOKUP(C237,values!A236:B634,2)</f>
        <v>0</v>
      </c>
      <c r="M237" t="str">
        <f t="shared" si="3"/>
        <v xml:space="preserve">   "pbi_sta_for_ds": 0,</v>
      </c>
    </row>
    <row r="238" spans="1:13" x14ac:dyDescent="0.2">
      <c r="A238" s="2" t="s">
        <v>15</v>
      </c>
      <c r="B238" s="2" t="s">
        <v>16</v>
      </c>
      <c r="C238" s="2" t="s">
        <v>880</v>
      </c>
      <c r="D238" s="2" t="s">
        <v>881</v>
      </c>
      <c r="E238" s="2" t="s">
        <v>135</v>
      </c>
      <c r="F238" s="2" t="s">
        <v>876</v>
      </c>
      <c r="G238" s="2" t="s">
        <v>110</v>
      </c>
      <c r="H238" s="2" t="s">
        <v>137</v>
      </c>
      <c r="I238" s="2" t="s">
        <v>129</v>
      </c>
      <c r="J238" s="2" t="s">
        <v>336</v>
      </c>
      <c r="K238" s="2" t="s">
        <v>877</v>
      </c>
      <c r="L238">
        <f>VLOOKUP(C238,values!A237:B635,2)</f>
        <v>0</v>
      </c>
      <c r="M238" t="str">
        <f t="shared" si="3"/>
        <v xml:space="preserve">   "pbi_uti_for_ds": 0,</v>
      </c>
    </row>
    <row r="239" spans="1:13" x14ac:dyDescent="0.2">
      <c r="A239" s="2" t="s">
        <v>15</v>
      </c>
      <c r="B239" s="2" t="s">
        <v>16</v>
      </c>
      <c r="C239" s="2" t="s">
        <v>882</v>
      </c>
      <c r="D239" s="2" t="s">
        <v>883</v>
      </c>
      <c r="E239" s="2" t="s">
        <v>135</v>
      </c>
      <c r="F239" s="2" t="s">
        <v>876</v>
      </c>
      <c r="G239" s="2" t="s">
        <v>110</v>
      </c>
      <c r="H239" s="2" t="s">
        <v>137</v>
      </c>
      <c r="I239" s="2" t="s">
        <v>129</v>
      </c>
      <c r="J239" s="2" t="s">
        <v>336</v>
      </c>
      <c r="K239" s="2" t="s">
        <v>877</v>
      </c>
      <c r="L239">
        <f>VLOOKUP(C239,values!A238:B636,2)</f>
        <v>0</v>
      </c>
      <c r="M239" t="str">
        <f t="shared" si="3"/>
        <v xml:space="preserve">   "pbi_oth_for_ds": 0,</v>
      </c>
    </row>
    <row r="240" spans="1:13" x14ac:dyDescent="0.2">
      <c r="A240" s="2" t="s">
        <v>15</v>
      </c>
      <c r="B240" s="2" t="s">
        <v>16</v>
      </c>
      <c r="C240" s="2" t="s">
        <v>1409</v>
      </c>
      <c r="D240" s="2" t="s">
        <v>1410</v>
      </c>
      <c r="F240" s="2" t="s">
        <v>669</v>
      </c>
      <c r="G240" s="2" t="s">
        <v>110</v>
      </c>
      <c r="H240" s="2" t="s">
        <v>682</v>
      </c>
      <c r="L240" t="e">
        <f>VLOOKUP(C240,values!A239:B637,2)</f>
        <v>#N/A</v>
      </c>
      <c r="M240" t="e">
        <f t="shared" si="3"/>
        <v>#N/A</v>
      </c>
    </row>
    <row r="241" spans="1:13" x14ac:dyDescent="0.2">
      <c r="A241" s="2" t="s">
        <v>15</v>
      </c>
      <c r="B241" s="2" t="s">
        <v>16</v>
      </c>
      <c r="C241" s="2" t="s">
        <v>1412</v>
      </c>
      <c r="D241" s="2" t="s">
        <v>1413</v>
      </c>
      <c r="F241" s="2" t="s">
        <v>669</v>
      </c>
      <c r="G241" s="2" t="s">
        <v>110</v>
      </c>
      <c r="H241" s="2" t="s">
        <v>682</v>
      </c>
      <c r="L241" t="e">
        <f>VLOOKUP(C241,values!A240:B638,2)</f>
        <v>#N/A</v>
      </c>
      <c r="M241" t="e">
        <f t="shared" si="3"/>
        <v>#N/A</v>
      </c>
    </row>
    <row r="242" spans="1:13" x14ac:dyDescent="0.2">
      <c r="A242" s="2" t="s">
        <v>15</v>
      </c>
      <c r="B242" s="2" t="s">
        <v>26</v>
      </c>
      <c r="C242" s="2" t="s">
        <v>1811</v>
      </c>
      <c r="D242" s="2" t="s">
        <v>1812</v>
      </c>
      <c r="E242" s="2" t="s">
        <v>1813</v>
      </c>
      <c r="F242" s="2" t="s">
        <v>1814</v>
      </c>
      <c r="L242" t="e">
        <f>VLOOKUP(C242,values!A241:B639,2)</f>
        <v>#N/A</v>
      </c>
      <c r="M242" t="str">
        <f>CONCATENATE("   """,C242,""": ",",")</f>
        <v xml:space="preserve">   "batt_bank_replacement": ,</v>
      </c>
    </row>
    <row r="243" spans="1:13" x14ac:dyDescent="0.2">
      <c r="A243" s="2" t="s">
        <v>15</v>
      </c>
      <c r="B243" s="2" t="s">
        <v>26</v>
      </c>
      <c r="C243" s="2" t="s">
        <v>1815</v>
      </c>
      <c r="D243" s="2" t="s">
        <v>1816</v>
      </c>
      <c r="E243" s="2" t="s">
        <v>1813</v>
      </c>
      <c r="F243" s="2" t="s">
        <v>1814</v>
      </c>
      <c r="L243" t="e">
        <f>VLOOKUP(C243,values!A242:B640,2)</f>
        <v>#N/A</v>
      </c>
      <c r="M243" t="str">
        <f>CONCATENATE("   """,C243,""": ",",")</f>
        <v xml:space="preserve">   "batt_replacement_schedule": ,</v>
      </c>
    </row>
    <row r="244" spans="1:13" x14ac:dyDescent="0.2">
      <c r="A244" s="2" t="s">
        <v>15</v>
      </c>
      <c r="B244" s="2" t="s">
        <v>16</v>
      </c>
      <c r="C244" s="2" t="s">
        <v>1817</v>
      </c>
      <c r="D244" s="2" t="s">
        <v>1818</v>
      </c>
      <c r="E244" s="2" t="s">
        <v>135</v>
      </c>
      <c r="F244" s="2" t="s">
        <v>1814</v>
      </c>
      <c r="G244" s="2" t="s">
        <v>110</v>
      </c>
      <c r="L244" t="e">
        <f>VLOOKUP(C244,values!A243:B641,2)</f>
        <v>#N/A</v>
      </c>
      <c r="M244" t="str">
        <f t="shared" ref="M244:M249" si="4">CONCATENATE("   """,C244,""": ",",")</f>
        <v xml:space="preserve">   "en_batt": ,</v>
      </c>
    </row>
    <row r="245" spans="1:13" x14ac:dyDescent="0.2">
      <c r="A245" s="2" t="s">
        <v>15</v>
      </c>
      <c r="B245" s="2" t="s">
        <v>16</v>
      </c>
      <c r="C245" s="2" t="s">
        <v>1819</v>
      </c>
      <c r="D245" s="2" t="s">
        <v>1820</v>
      </c>
      <c r="E245" s="2" t="s">
        <v>1821</v>
      </c>
      <c r="F245" s="2" t="s">
        <v>1814</v>
      </c>
      <c r="G245" s="2" t="s">
        <v>110</v>
      </c>
      <c r="H245" s="2" t="s">
        <v>1822</v>
      </c>
      <c r="L245" t="e">
        <f>VLOOKUP(C245,values!A244:B642,2)</f>
        <v>#N/A</v>
      </c>
      <c r="M245" t="str">
        <f t="shared" si="4"/>
        <v xml:space="preserve">   "batt_replacement_option": ,</v>
      </c>
    </row>
    <row r="246" spans="1:13" x14ac:dyDescent="0.2">
      <c r="A246" s="2" t="s">
        <v>15</v>
      </c>
      <c r="B246" s="2" t="s">
        <v>16</v>
      </c>
      <c r="C246" s="2" t="s">
        <v>1823</v>
      </c>
      <c r="D246" s="2" t="s">
        <v>1824</v>
      </c>
      <c r="E246" s="2" t="s">
        <v>168</v>
      </c>
      <c r="F246" s="2" t="s">
        <v>1814</v>
      </c>
      <c r="G246" s="2" t="s">
        <v>45</v>
      </c>
      <c r="L246" t="e">
        <f>VLOOKUP(C246,values!A245:B643,2)</f>
        <v>#N/A</v>
      </c>
      <c r="M246" t="str">
        <f t="shared" si="4"/>
        <v xml:space="preserve">   "battery_per_kWh": ,</v>
      </c>
    </row>
    <row r="247" spans="1:13" x14ac:dyDescent="0.2">
      <c r="A247" s="2" t="s">
        <v>15</v>
      </c>
      <c r="B247" s="2" t="s">
        <v>16</v>
      </c>
      <c r="C247" s="2" t="s">
        <v>1825</v>
      </c>
      <c r="D247" s="2" t="s">
        <v>1826</v>
      </c>
      <c r="E247" s="2" t="s">
        <v>461</v>
      </c>
      <c r="F247" s="2" t="s">
        <v>1814</v>
      </c>
      <c r="G247" s="2" t="s">
        <v>45</v>
      </c>
      <c r="L247" t="e">
        <f>VLOOKUP(C247,values!A246:B644,2)</f>
        <v>#N/A</v>
      </c>
      <c r="M247" t="str">
        <f t="shared" si="4"/>
        <v xml:space="preserve">   "batt_computed_bank_capacity": ,</v>
      </c>
    </row>
    <row r="248" spans="1:13" x14ac:dyDescent="0.2">
      <c r="A248" s="2" t="s">
        <v>15</v>
      </c>
      <c r="B248" s="2" t="s">
        <v>16</v>
      </c>
      <c r="C248" s="2" t="s">
        <v>1827</v>
      </c>
      <c r="D248" s="2" t="s">
        <v>1828</v>
      </c>
      <c r="E248" s="2" t="s">
        <v>168</v>
      </c>
      <c r="F248" s="2" t="s">
        <v>1814</v>
      </c>
      <c r="G248" s="2" t="s">
        <v>45</v>
      </c>
      <c r="L248" t="e">
        <f>VLOOKUP(C248,values!A247:B645,2)</f>
        <v>#N/A</v>
      </c>
      <c r="M248" t="str">
        <f t="shared" si="4"/>
        <v xml:space="preserve">   "batt_replacement_cost": ,</v>
      </c>
    </row>
    <row r="249" spans="1:13" x14ac:dyDescent="0.2">
      <c r="A249" s="2" t="s">
        <v>15</v>
      </c>
      <c r="B249" s="2" t="s">
        <v>16</v>
      </c>
      <c r="C249" s="2" t="s">
        <v>1829</v>
      </c>
      <c r="D249" s="2" t="s">
        <v>1830</v>
      </c>
      <c r="E249" s="2" t="s">
        <v>87</v>
      </c>
      <c r="F249" s="2" t="s">
        <v>1814</v>
      </c>
      <c r="G249" s="2" t="s">
        <v>45</v>
      </c>
      <c r="L249" t="e">
        <f>VLOOKUP(C249,values!A248:B646,2)</f>
        <v>#N/A</v>
      </c>
      <c r="M249" t="str">
        <f t="shared" si="4"/>
        <v xml:space="preserve">   "batt_replacement_cost_escal": ,</v>
      </c>
    </row>
    <row r="250" spans="1:13" x14ac:dyDescent="0.2">
      <c r="A250" s="2"/>
      <c r="B250" s="2"/>
      <c r="C250" s="2"/>
      <c r="D250" s="2"/>
      <c r="E250" s="2"/>
      <c r="F250" s="2"/>
      <c r="G250" s="2"/>
      <c r="H250" s="2"/>
      <c r="J250" s="2"/>
      <c r="K250" s="2"/>
      <c r="M250" t="str">
        <f t="shared" si="3"/>
        <v xml:space="preserve">   "": ,</v>
      </c>
    </row>
    <row r="251" spans="1:13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M251" t="str">
        <f t="shared" si="3"/>
        <v xml:space="preserve">   "": ,</v>
      </c>
    </row>
    <row r="252" spans="1:13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M252" t="str">
        <f t="shared" si="3"/>
        <v xml:space="preserve">   "": ,</v>
      </c>
    </row>
    <row r="253" spans="1:13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M253" t="str">
        <f t="shared" si="3"/>
        <v xml:space="preserve">   "": ,</v>
      </c>
    </row>
    <row r="254" spans="1:13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M254" t="str">
        <f t="shared" si="3"/>
        <v xml:space="preserve">   "": ,</v>
      </c>
    </row>
    <row r="255" spans="1:13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M255" t="str">
        <f t="shared" si="3"/>
        <v xml:space="preserve">   "": ,</v>
      </c>
    </row>
    <row r="256" spans="1:13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M256" t="str">
        <f t="shared" si="3"/>
        <v xml:space="preserve">   "": ,</v>
      </c>
    </row>
    <row r="257" spans="1:13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M257" t="str">
        <f t="shared" si="3"/>
        <v xml:space="preserve">   "": ,</v>
      </c>
    </row>
    <row r="258" spans="1:13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  <c r="M258" t="str">
        <f t="shared" si="3"/>
        <v xml:space="preserve">   "": ,</v>
      </c>
    </row>
    <row r="259" spans="1:13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  <c r="M259" t="str">
        <f t="shared" si="3"/>
        <v xml:space="preserve">   "": ,</v>
      </c>
    </row>
    <row r="260" spans="1:13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M260" t="str">
        <f t="shared" si="3"/>
        <v xml:space="preserve">   "": ,</v>
      </c>
    </row>
    <row r="261" spans="1:13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M261" t="str">
        <f t="shared" si="3"/>
        <v xml:space="preserve">   "": ,</v>
      </c>
    </row>
    <row r="262" spans="1:13" x14ac:dyDescent="0.2">
      <c r="A262" s="2"/>
      <c r="B262" s="2"/>
      <c r="C262" s="2"/>
      <c r="D262" s="2"/>
      <c r="F262" s="2"/>
      <c r="G262" s="2"/>
      <c r="H262" s="2"/>
      <c r="M262" t="str">
        <f t="shared" si="3"/>
        <v xml:space="preserve">   "": ,</v>
      </c>
    </row>
    <row r="263" spans="1:13" x14ac:dyDescent="0.2">
      <c r="A263" s="2"/>
      <c r="B263" s="2"/>
      <c r="C263" s="2"/>
      <c r="D263" s="2"/>
      <c r="E263" s="2"/>
      <c r="F263" s="2"/>
      <c r="G263" s="2"/>
      <c r="H263" s="2"/>
      <c r="M263" t="str">
        <f t="shared" si="3"/>
        <v xml:space="preserve">   "": ,</v>
      </c>
    </row>
    <row r="264" spans="1:13" x14ac:dyDescent="0.2">
      <c r="A264" s="2"/>
      <c r="B264" s="2"/>
      <c r="C264" s="2"/>
      <c r="D264" s="2"/>
      <c r="E264" s="2"/>
      <c r="F264" s="2"/>
      <c r="G264" s="2"/>
      <c r="H264" s="2"/>
      <c r="M264" t="str">
        <f t="shared" si="3"/>
        <v xml:space="preserve">   "": ,</v>
      </c>
    </row>
    <row r="265" spans="1:13" x14ac:dyDescent="0.2">
      <c r="A265" s="2"/>
      <c r="B265" s="2"/>
      <c r="C265" s="2"/>
      <c r="D265" s="2"/>
      <c r="F265" s="2"/>
      <c r="G265" s="2"/>
      <c r="H265" s="2"/>
      <c r="I265" s="2"/>
      <c r="M265" t="str">
        <f t="shared" si="3"/>
        <v xml:space="preserve">   "": ,</v>
      </c>
    </row>
    <row r="266" spans="1:13" x14ac:dyDescent="0.2">
      <c r="A266" s="2"/>
      <c r="B266" s="2"/>
      <c r="C266" s="2"/>
      <c r="D266" s="2"/>
      <c r="E266" s="2"/>
      <c r="F266" s="2"/>
      <c r="G266" s="2"/>
      <c r="H266" s="2"/>
      <c r="J266" s="2"/>
      <c r="K266" s="2"/>
      <c r="M266" t="str">
        <f t="shared" si="3"/>
        <v xml:space="preserve">   "": ,</v>
      </c>
    </row>
    <row r="267" spans="1:13" x14ac:dyDescent="0.2">
      <c r="A267" s="2"/>
      <c r="B267" s="2"/>
      <c r="C267" s="2"/>
      <c r="D267" s="2"/>
      <c r="E267" s="2"/>
      <c r="F267" s="2"/>
      <c r="G267" s="2"/>
      <c r="H267" s="2"/>
      <c r="M267" t="str">
        <f t="shared" si="3"/>
        <v xml:space="preserve">   "": ,</v>
      </c>
    </row>
    <row r="268" spans="1:13" x14ac:dyDescent="0.2">
      <c r="A268" s="2"/>
      <c r="B268" s="2"/>
      <c r="C268" s="2"/>
      <c r="D268" s="2"/>
      <c r="E268" s="2"/>
      <c r="F268" s="2"/>
      <c r="G268" s="2"/>
      <c r="H268" s="2"/>
      <c r="J268" s="2"/>
      <c r="K268" s="2"/>
      <c r="M268" t="str">
        <f t="shared" si="3"/>
        <v xml:space="preserve">   "": ,</v>
      </c>
    </row>
    <row r="269" spans="1:13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M269" t="str">
        <f t="shared" si="3"/>
        <v xml:space="preserve">   "": ,</v>
      </c>
    </row>
    <row r="270" spans="1:13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M270" t="str">
        <f t="shared" ref="M270:M333" si="5">CONCATENATE("   """,C270,""": ",L270,",")</f>
        <v xml:space="preserve">   "": ,</v>
      </c>
    </row>
    <row r="271" spans="1:13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  <c r="M271" t="str">
        <f t="shared" si="5"/>
        <v xml:space="preserve">   "": ,</v>
      </c>
    </row>
    <row r="272" spans="1:13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M272" t="str">
        <f t="shared" si="5"/>
        <v xml:space="preserve">   "": ,</v>
      </c>
    </row>
    <row r="273" spans="1:13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M273" t="str">
        <f t="shared" si="5"/>
        <v xml:space="preserve">   "": ,</v>
      </c>
    </row>
    <row r="274" spans="1:13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M274" t="str">
        <f t="shared" si="5"/>
        <v xml:space="preserve">   "": ,</v>
      </c>
    </row>
    <row r="275" spans="1:13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M275" t="str">
        <f t="shared" si="5"/>
        <v xml:space="preserve">   "": ,</v>
      </c>
    </row>
    <row r="276" spans="1:13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M276" t="str">
        <f t="shared" si="5"/>
        <v xml:space="preserve">   "": ,</v>
      </c>
    </row>
    <row r="277" spans="1:13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M277" t="str">
        <f t="shared" si="5"/>
        <v xml:space="preserve">   "": ,</v>
      </c>
    </row>
    <row r="278" spans="1:13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M278" t="str">
        <f t="shared" si="5"/>
        <v xml:space="preserve">   "": ,</v>
      </c>
    </row>
    <row r="279" spans="1:13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M279" t="str">
        <f t="shared" si="5"/>
        <v xml:space="preserve">   "": ,</v>
      </c>
    </row>
    <row r="280" spans="1:13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M280" t="str">
        <f t="shared" si="5"/>
        <v xml:space="preserve">   "": ,</v>
      </c>
    </row>
    <row r="281" spans="1:13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M281" t="str">
        <f t="shared" si="5"/>
        <v xml:space="preserve">   "": ,</v>
      </c>
    </row>
    <row r="282" spans="1:13" x14ac:dyDescent="0.2">
      <c r="A282" s="2"/>
      <c r="B282" s="2"/>
      <c r="C282" s="2"/>
      <c r="E282" s="2"/>
      <c r="F282" s="2"/>
      <c r="G282" s="2"/>
      <c r="H282" s="2"/>
      <c r="I282" s="2"/>
      <c r="J282" s="2"/>
      <c r="K282" s="2"/>
      <c r="M282" t="str">
        <f t="shared" si="5"/>
        <v xml:space="preserve">   "": ,</v>
      </c>
    </row>
    <row r="283" spans="1:13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M283" t="str">
        <f t="shared" si="5"/>
        <v xml:space="preserve">   "": ,</v>
      </c>
    </row>
    <row r="284" spans="1:13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M284" t="str">
        <f t="shared" si="5"/>
        <v xml:space="preserve">   "": ,</v>
      </c>
    </row>
    <row r="285" spans="1:13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M285" t="str">
        <f t="shared" si="5"/>
        <v xml:space="preserve">   "": ,</v>
      </c>
    </row>
    <row r="286" spans="1:13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M286" t="str">
        <f t="shared" si="5"/>
        <v xml:space="preserve">   "": ,</v>
      </c>
    </row>
    <row r="287" spans="1:13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M287" t="str">
        <f t="shared" si="5"/>
        <v xml:space="preserve">   "": ,</v>
      </c>
    </row>
    <row r="288" spans="1:13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M288" t="str">
        <f t="shared" si="5"/>
        <v xml:space="preserve">   "": ,</v>
      </c>
    </row>
    <row r="289" spans="1:13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  <c r="M289" t="str">
        <f t="shared" si="5"/>
        <v xml:space="preserve">   "": ,</v>
      </c>
    </row>
    <row r="290" spans="1:13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M290" t="str">
        <f t="shared" si="5"/>
        <v xml:space="preserve">   "": ,</v>
      </c>
    </row>
    <row r="291" spans="1:13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M291" t="str">
        <f t="shared" si="5"/>
        <v xml:space="preserve">   "": ,</v>
      </c>
    </row>
    <row r="292" spans="1:13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M292" t="str">
        <f t="shared" si="5"/>
        <v xml:space="preserve">   "": ,</v>
      </c>
    </row>
    <row r="293" spans="1:13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M293" t="str">
        <f t="shared" si="5"/>
        <v xml:space="preserve">   "": ,</v>
      </c>
    </row>
    <row r="294" spans="1:13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M294" t="str">
        <f t="shared" si="5"/>
        <v xml:space="preserve">   "": ,</v>
      </c>
    </row>
    <row r="295" spans="1:13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M295" t="str">
        <f t="shared" si="5"/>
        <v xml:space="preserve">   "": ,</v>
      </c>
    </row>
    <row r="296" spans="1:13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M296" t="str">
        <f t="shared" si="5"/>
        <v xml:space="preserve">   "": ,</v>
      </c>
    </row>
    <row r="297" spans="1:13" x14ac:dyDescent="0.2">
      <c r="A297" s="2"/>
      <c r="B297" s="2"/>
      <c r="C297" s="2"/>
      <c r="D297" s="2"/>
      <c r="E297" s="2"/>
      <c r="F297" s="2"/>
      <c r="G297" s="2"/>
      <c r="H297" s="2"/>
      <c r="J297" s="2"/>
      <c r="K297" s="2"/>
      <c r="M297" t="str">
        <f t="shared" si="5"/>
        <v xml:space="preserve">   "": ,</v>
      </c>
    </row>
    <row r="298" spans="1:13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M298" t="str">
        <f t="shared" si="5"/>
        <v xml:space="preserve">   "": ,</v>
      </c>
    </row>
    <row r="299" spans="1:13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M299" t="str">
        <f t="shared" si="5"/>
        <v xml:space="preserve">   "": ,</v>
      </c>
    </row>
    <row r="300" spans="1:13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M300" t="str">
        <f t="shared" si="5"/>
        <v xml:space="preserve">   "": ,</v>
      </c>
    </row>
    <row r="301" spans="1:13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M301" t="str">
        <f t="shared" si="5"/>
        <v xml:space="preserve">   "": ,</v>
      </c>
    </row>
    <row r="302" spans="1:13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M302" t="str">
        <f t="shared" si="5"/>
        <v xml:space="preserve">   "": ,</v>
      </c>
    </row>
    <row r="303" spans="1:13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M303" t="str">
        <f t="shared" si="5"/>
        <v xml:space="preserve">   "": ,</v>
      </c>
    </row>
    <row r="304" spans="1:13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M304" t="str">
        <f t="shared" si="5"/>
        <v xml:space="preserve">   "": ,</v>
      </c>
    </row>
    <row r="305" spans="1:13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M305" t="str">
        <f t="shared" si="5"/>
        <v xml:space="preserve">   "": ,</v>
      </c>
    </row>
    <row r="306" spans="1:13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M306" t="str">
        <f t="shared" si="5"/>
        <v xml:space="preserve">   "": ,</v>
      </c>
    </row>
    <row r="307" spans="1:13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M307" t="str">
        <f t="shared" si="5"/>
        <v xml:space="preserve">   "": ,</v>
      </c>
    </row>
    <row r="308" spans="1:13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M308" t="str">
        <f t="shared" si="5"/>
        <v xml:space="preserve">   "": ,</v>
      </c>
    </row>
    <row r="309" spans="1:13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M309" t="str">
        <f t="shared" si="5"/>
        <v xml:space="preserve">   "": ,</v>
      </c>
    </row>
    <row r="310" spans="1:13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M310" t="str">
        <f t="shared" si="5"/>
        <v xml:space="preserve">   "": ,</v>
      </c>
    </row>
    <row r="311" spans="1:13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M311" t="str">
        <f t="shared" si="5"/>
        <v xml:space="preserve">   "": ,</v>
      </c>
    </row>
    <row r="312" spans="1:13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M312" t="str">
        <f t="shared" si="5"/>
        <v xml:space="preserve">   "": ,</v>
      </c>
    </row>
    <row r="313" spans="1:13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M313" t="str">
        <f t="shared" si="5"/>
        <v xml:space="preserve">   "": ,</v>
      </c>
    </row>
    <row r="314" spans="1:13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M314" t="str">
        <f t="shared" si="5"/>
        <v xml:space="preserve">   "": ,</v>
      </c>
    </row>
    <row r="315" spans="1:13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M315" t="str">
        <f t="shared" si="5"/>
        <v xml:space="preserve">   "": ,</v>
      </c>
    </row>
    <row r="316" spans="1:13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M316" t="str">
        <f t="shared" si="5"/>
        <v xml:space="preserve">   "": ,</v>
      </c>
    </row>
    <row r="317" spans="1:13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M317" t="str">
        <f t="shared" si="5"/>
        <v xml:space="preserve">   "": ,</v>
      </c>
    </row>
    <row r="318" spans="1:13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M318" t="str">
        <f t="shared" si="5"/>
        <v xml:space="preserve">   "": ,</v>
      </c>
    </row>
    <row r="319" spans="1:13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M319" t="str">
        <f t="shared" si="5"/>
        <v xml:space="preserve">   "": ,</v>
      </c>
    </row>
    <row r="320" spans="1:13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M320" t="str">
        <f t="shared" si="5"/>
        <v xml:space="preserve">   "": ,</v>
      </c>
    </row>
    <row r="321" spans="1:13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M321" t="str">
        <f t="shared" si="5"/>
        <v xml:space="preserve">   "": ,</v>
      </c>
    </row>
    <row r="322" spans="1:13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M322" t="str">
        <f t="shared" si="5"/>
        <v xml:space="preserve">   "": ,</v>
      </c>
    </row>
    <row r="323" spans="1:13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M323" t="str">
        <f t="shared" si="5"/>
        <v xml:space="preserve">   "": ,</v>
      </c>
    </row>
    <row r="324" spans="1:13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M324" t="str">
        <f t="shared" si="5"/>
        <v xml:space="preserve">   "": ,</v>
      </c>
    </row>
    <row r="325" spans="1:13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M325" t="str">
        <f t="shared" si="5"/>
        <v xml:space="preserve">   "": ,</v>
      </c>
    </row>
    <row r="326" spans="1:13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M326" t="str">
        <f t="shared" si="5"/>
        <v xml:space="preserve">   "": ,</v>
      </c>
    </row>
    <row r="327" spans="1:13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M327" t="str">
        <f t="shared" si="5"/>
        <v xml:space="preserve">   "": ,</v>
      </c>
    </row>
    <row r="328" spans="1:13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M328" t="str">
        <f t="shared" si="5"/>
        <v xml:space="preserve">   "": ,</v>
      </c>
    </row>
    <row r="329" spans="1:13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M329" t="str">
        <f t="shared" si="5"/>
        <v xml:space="preserve">   "": ,</v>
      </c>
    </row>
    <row r="330" spans="1:13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M330" t="str">
        <f t="shared" si="5"/>
        <v xml:space="preserve">   "": ,</v>
      </c>
    </row>
    <row r="331" spans="1:13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M331" t="str">
        <f t="shared" si="5"/>
        <v xml:space="preserve">   "": ,</v>
      </c>
    </row>
    <row r="332" spans="1:13" x14ac:dyDescent="0.2">
      <c r="A332" s="2"/>
      <c r="B332" s="2"/>
      <c r="C332" s="2"/>
      <c r="D332" s="2"/>
      <c r="E332" s="2"/>
      <c r="F332" s="2"/>
      <c r="G332" s="2"/>
      <c r="H332" s="2"/>
      <c r="M332" t="str">
        <f t="shared" si="5"/>
        <v xml:space="preserve">   "": ,</v>
      </c>
    </row>
    <row r="333" spans="1:13" x14ac:dyDescent="0.2">
      <c r="A333" s="2"/>
      <c r="B333" s="2"/>
      <c r="C333" s="2"/>
      <c r="D333" s="2"/>
      <c r="E333" s="2"/>
      <c r="F333" s="2"/>
      <c r="G333" s="2"/>
      <c r="H333" s="2"/>
      <c r="M333" t="str">
        <f t="shared" si="5"/>
        <v xml:space="preserve">   "": ,</v>
      </c>
    </row>
    <row r="334" spans="1:13" x14ac:dyDescent="0.2">
      <c r="A334" s="2"/>
      <c r="B334" s="2"/>
      <c r="C334" s="2"/>
      <c r="D334" s="2"/>
      <c r="E334" s="2"/>
      <c r="F334" s="2"/>
      <c r="G334" s="2"/>
      <c r="H334" s="2"/>
      <c r="M334" t="str">
        <f t="shared" ref="M334:M397" si="6">CONCATENATE("   """,C334,""": ",L334,",")</f>
        <v xml:space="preserve">   "": ,</v>
      </c>
    </row>
    <row r="335" spans="1:13" x14ac:dyDescent="0.2">
      <c r="A335" s="2"/>
      <c r="B335" s="2"/>
      <c r="C335" s="2"/>
      <c r="D335" s="2"/>
      <c r="F335" s="2"/>
      <c r="G335" s="2"/>
      <c r="H335" s="2"/>
      <c r="M335" t="str">
        <f t="shared" si="6"/>
        <v xml:space="preserve">   "": ,</v>
      </c>
    </row>
    <row r="336" spans="1:13" x14ac:dyDescent="0.2">
      <c r="A336" s="2"/>
      <c r="B336" s="2"/>
      <c r="C336" s="2"/>
      <c r="D336" s="2"/>
      <c r="E336" s="2"/>
      <c r="F336" s="2"/>
      <c r="G336" s="2"/>
      <c r="H336" s="2"/>
      <c r="M336" t="str">
        <f t="shared" si="6"/>
        <v xml:space="preserve">   "": ,</v>
      </c>
    </row>
    <row r="337" spans="1:13" x14ac:dyDescent="0.2">
      <c r="A337" s="2"/>
      <c r="B337" s="2"/>
      <c r="C337" s="2"/>
      <c r="D337" s="2"/>
      <c r="E337" s="2"/>
      <c r="F337" s="2"/>
      <c r="G337" s="2"/>
      <c r="H337" s="2"/>
      <c r="M337" t="str">
        <f t="shared" si="6"/>
        <v xml:space="preserve">   "": ,</v>
      </c>
    </row>
    <row r="338" spans="1:13" x14ac:dyDescent="0.2">
      <c r="A338" s="2"/>
      <c r="B338" s="2"/>
      <c r="C338" s="2"/>
      <c r="D338" s="2"/>
      <c r="E338" s="2"/>
      <c r="F338" s="2"/>
      <c r="G338" s="2"/>
      <c r="H338" s="2"/>
      <c r="M338" t="str">
        <f t="shared" si="6"/>
        <v xml:space="preserve">   "": ,</v>
      </c>
    </row>
    <row r="339" spans="1:13" x14ac:dyDescent="0.2">
      <c r="A339" s="2"/>
      <c r="B339" s="2"/>
      <c r="C339" s="2"/>
      <c r="D339" s="2"/>
      <c r="E339" s="2"/>
      <c r="F339" s="2"/>
      <c r="G339" s="2"/>
      <c r="H339" s="2"/>
      <c r="M339" t="str">
        <f t="shared" si="6"/>
        <v xml:space="preserve">   "": ,</v>
      </c>
    </row>
    <row r="340" spans="1:13" x14ac:dyDescent="0.2">
      <c r="A340" s="2"/>
      <c r="B340" s="2"/>
      <c r="C340" s="2"/>
      <c r="D340" s="2"/>
      <c r="E340" s="2"/>
      <c r="F340" s="2"/>
      <c r="G340" s="2"/>
      <c r="H340" s="2"/>
      <c r="M340" t="str">
        <f t="shared" si="6"/>
        <v xml:space="preserve">   "": ,</v>
      </c>
    </row>
    <row r="341" spans="1:13" x14ac:dyDescent="0.2">
      <c r="A341" s="2"/>
      <c r="B341" s="2"/>
      <c r="C341" s="2"/>
      <c r="D341" s="2"/>
      <c r="E341" s="2"/>
      <c r="F341" s="2"/>
      <c r="G341" s="2"/>
      <c r="H341" s="2"/>
      <c r="M341" t="str">
        <f t="shared" si="6"/>
        <v xml:space="preserve">   "": ,</v>
      </c>
    </row>
    <row r="342" spans="1:13" x14ac:dyDescent="0.2">
      <c r="A342" s="2"/>
      <c r="B342" s="2"/>
      <c r="C342" s="2"/>
      <c r="D342" s="2"/>
      <c r="E342" s="2"/>
      <c r="F342" s="2"/>
      <c r="G342" s="2"/>
      <c r="H342" s="2"/>
      <c r="M342" t="str">
        <f t="shared" si="6"/>
        <v xml:space="preserve">   "": ,</v>
      </c>
    </row>
    <row r="343" spans="1:13" x14ac:dyDescent="0.2">
      <c r="A343" s="2"/>
      <c r="B343" s="2"/>
      <c r="C343" s="2"/>
      <c r="D343" s="2"/>
      <c r="E343" s="2"/>
      <c r="F343" s="2"/>
      <c r="G343" s="2"/>
      <c r="H343" s="2"/>
      <c r="M343" t="str">
        <f t="shared" si="6"/>
        <v xml:space="preserve">   "": ,</v>
      </c>
    </row>
    <row r="344" spans="1:13" x14ac:dyDescent="0.2">
      <c r="A344" s="2"/>
      <c r="B344" s="2"/>
      <c r="C344" s="2"/>
      <c r="D344" s="2"/>
      <c r="E344" s="2"/>
      <c r="F344" s="2"/>
      <c r="G344" s="2"/>
      <c r="H344" s="2"/>
      <c r="M344" t="str">
        <f t="shared" si="6"/>
        <v xml:space="preserve">   "": ,</v>
      </c>
    </row>
    <row r="345" spans="1:13" x14ac:dyDescent="0.2">
      <c r="A345" s="2"/>
      <c r="B345" s="2"/>
      <c r="C345" s="2"/>
      <c r="D345" s="2"/>
      <c r="E345" s="2"/>
      <c r="F345" s="2"/>
      <c r="G345" s="2"/>
      <c r="H345" s="2"/>
      <c r="M345" t="str">
        <f t="shared" si="6"/>
        <v xml:space="preserve">   "": ,</v>
      </c>
    </row>
    <row r="346" spans="1:13" x14ac:dyDescent="0.2">
      <c r="A346" s="2"/>
      <c r="B346" s="2"/>
      <c r="C346" s="2"/>
      <c r="D346" s="2"/>
      <c r="E346" s="2"/>
      <c r="F346" s="2"/>
      <c r="G346" s="2"/>
      <c r="H346" s="2"/>
      <c r="M346" t="str">
        <f t="shared" si="6"/>
        <v xml:space="preserve">   "": ,</v>
      </c>
    </row>
    <row r="347" spans="1:13" x14ac:dyDescent="0.2">
      <c r="A347" s="2"/>
      <c r="B347" s="2"/>
      <c r="C347" s="2"/>
      <c r="D347" s="2"/>
      <c r="E347" s="2"/>
      <c r="F347" s="2"/>
      <c r="G347" s="2"/>
      <c r="H347" s="2"/>
      <c r="M347" t="str">
        <f t="shared" si="6"/>
        <v xml:space="preserve">   "": ,</v>
      </c>
    </row>
    <row r="348" spans="1:13" x14ac:dyDescent="0.2">
      <c r="A348" s="2"/>
      <c r="B348" s="2"/>
      <c r="C348" s="2"/>
      <c r="D348" s="2"/>
      <c r="E348" s="2"/>
      <c r="F348" s="2"/>
      <c r="G348" s="2"/>
      <c r="H348" s="2"/>
      <c r="M348" t="str">
        <f t="shared" si="6"/>
        <v xml:space="preserve">   "": ,</v>
      </c>
    </row>
    <row r="349" spans="1:13" x14ac:dyDescent="0.2">
      <c r="A349" s="2"/>
      <c r="B349" s="2"/>
      <c r="C349" s="2"/>
      <c r="D349" s="2"/>
      <c r="E349" s="2"/>
      <c r="F349" s="2"/>
      <c r="G349" s="2"/>
      <c r="H349" s="2"/>
      <c r="M349" t="str">
        <f t="shared" si="6"/>
        <v xml:space="preserve">   "": ,</v>
      </c>
    </row>
    <row r="350" spans="1:13" x14ac:dyDescent="0.2">
      <c r="A350" s="2"/>
      <c r="B350" s="2"/>
      <c r="C350" s="2"/>
      <c r="D350" s="2"/>
      <c r="E350" s="2"/>
      <c r="F350" s="2"/>
      <c r="G350" s="2"/>
      <c r="H350" s="2"/>
      <c r="M350" t="str">
        <f t="shared" si="6"/>
        <v xml:space="preserve">   "": ,</v>
      </c>
    </row>
    <row r="351" spans="1:13" x14ac:dyDescent="0.2">
      <c r="A351" s="2"/>
      <c r="B351" s="2"/>
      <c r="C351" s="2"/>
      <c r="D351" s="2"/>
      <c r="E351" s="2"/>
      <c r="F351" s="2"/>
      <c r="G351" s="2"/>
      <c r="H351" s="2"/>
      <c r="M351" t="str">
        <f t="shared" si="6"/>
        <v xml:space="preserve">   "": ,</v>
      </c>
    </row>
    <row r="352" spans="1:13" x14ac:dyDescent="0.2">
      <c r="A352" s="2"/>
      <c r="B352" s="2"/>
      <c r="C352" s="2"/>
      <c r="D352" s="2"/>
      <c r="E352" s="2"/>
      <c r="F352" s="2"/>
      <c r="G352" s="2"/>
      <c r="H352" s="2"/>
      <c r="M352" t="str">
        <f t="shared" si="6"/>
        <v xml:space="preserve">   "": ,</v>
      </c>
    </row>
    <row r="353" spans="1:13" x14ac:dyDescent="0.2">
      <c r="A353" s="2"/>
      <c r="B353" s="2"/>
      <c r="C353" s="2"/>
      <c r="D353" s="2"/>
      <c r="E353" s="2"/>
      <c r="F353" s="2"/>
      <c r="G353" s="2"/>
      <c r="H353" s="2"/>
      <c r="M353" t="str">
        <f t="shared" si="6"/>
        <v xml:space="preserve">   "": ,</v>
      </c>
    </row>
    <row r="354" spans="1:13" x14ac:dyDescent="0.2">
      <c r="A354" s="2"/>
      <c r="B354" s="2"/>
      <c r="C354" s="2"/>
      <c r="D354" s="2"/>
      <c r="E354" s="2"/>
      <c r="F354" s="2"/>
      <c r="G354" s="2"/>
      <c r="H354" s="2"/>
      <c r="M354" t="str">
        <f t="shared" si="6"/>
        <v xml:space="preserve">   "": ,</v>
      </c>
    </row>
    <row r="355" spans="1:13" x14ac:dyDescent="0.2">
      <c r="A355" s="2"/>
      <c r="B355" s="2"/>
      <c r="C355" s="2"/>
      <c r="D355" s="2"/>
      <c r="E355" s="2"/>
      <c r="F355" s="2"/>
      <c r="G355" s="2"/>
      <c r="H355" s="2"/>
      <c r="M355" t="str">
        <f t="shared" si="6"/>
        <v xml:space="preserve">   "": ,</v>
      </c>
    </row>
    <row r="356" spans="1:13" x14ac:dyDescent="0.2">
      <c r="A356" s="2"/>
      <c r="B356" s="2"/>
      <c r="C356" s="2"/>
      <c r="D356" s="2"/>
      <c r="E356" s="2"/>
      <c r="F356" s="2"/>
      <c r="G356" s="2"/>
      <c r="H356" s="2"/>
      <c r="M356" t="str">
        <f t="shared" si="6"/>
        <v xml:space="preserve">   "": ,</v>
      </c>
    </row>
    <row r="357" spans="1:13" x14ac:dyDescent="0.2">
      <c r="A357" s="2"/>
      <c r="B357" s="2"/>
      <c r="C357" s="2"/>
      <c r="D357" s="2"/>
      <c r="E357" s="2"/>
      <c r="F357" s="2"/>
      <c r="G357" s="2"/>
      <c r="H357" s="2"/>
      <c r="M357" t="str">
        <f t="shared" si="6"/>
        <v xml:space="preserve">   "": ,</v>
      </c>
    </row>
    <row r="358" spans="1:13" x14ac:dyDescent="0.2">
      <c r="A358" s="2"/>
      <c r="B358" s="2"/>
      <c r="C358" s="2"/>
      <c r="D358" s="2"/>
      <c r="E358" s="2"/>
      <c r="F358" s="2"/>
      <c r="G358" s="2"/>
      <c r="H358" s="2"/>
      <c r="M358" t="str">
        <f t="shared" si="6"/>
        <v xml:space="preserve">   "": ,</v>
      </c>
    </row>
    <row r="359" spans="1:13" x14ac:dyDescent="0.2">
      <c r="A359" s="2"/>
      <c r="B359" s="2"/>
      <c r="C359" s="2"/>
      <c r="D359" s="2"/>
      <c r="E359" s="2"/>
      <c r="F359" s="2"/>
      <c r="G359" s="2"/>
      <c r="H359" s="2"/>
      <c r="M359" t="str">
        <f t="shared" si="6"/>
        <v xml:space="preserve">   "": ,</v>
      </c>
    </row>
    <row r="360" spans="1:13" x14ac:dyDescent="0.2">
      <c r="A360" s="2"/>
      <c r="B360" s="2"/>
      <c r="C360" s="2"/>
      <c r="D360" s="2"/>
      <c r="E360" s="2"/>
      <c r="F360" s="2"/>
      <c r="G360" s="2"/>
      <c r="H360" s="2"/>
      <c r="M360" t="str">
        <f t="shared" si="6"/>
        <v xml:space="preserve">   "": ,</v>
      </c>
    </row>
    <row r="361" spans="1:13" x14ac:dyDescent="0.2">
      <c r="A361" s="2"/>
      <c r="B361" s="2"/>
      <c r="C361" s="2"/>
      <c r="D361" s="2"/>
      <c r="E361" s="2"/>
      <c r="F361" s="2"/>
      <c r="G361" s="2"/>
      <c r="H361" s="2"/>
      <c r="M361" t="str">
        <f t="shared" si="6"/>
        <v xml:space="preserve">   "": ,</v>
      </c>
    </row>
    <row r="362" spans="1:13" x14ac:dyDescent="0.2">
      <c r="A362" s="2"/>
      <c r="B362" s="2"/>
      <c r="C362" s="2"/>
      <c r="D362" s="2"/>
      <c r="E362" s="2"/>
      <c r="F362" s="2"/>
      <c r="G362" s="2"/>
      <c r="H362" s="2"/>
      <c r="M362" t="str">
        <f t="shared" si="6"/>
        <v xml:space="preserve">   "": ,</v>
      </c>
    </row>
    <row r="363" spans="1:13" x14ac:dyDescent="0.2">
      <c r="A363" s="2"/>
      <c r="B363" s="2"/>
      <c r="C363" s="2"/>
      <c r="D363" s="2"/>
      <c r="E363" s="2"/>
      <c r="F363" s="2"/>
      <c r="G363" s="2"/>
      <c r="H363" s="2"/>
      <c r="M363" t="str">
        <f t="shared" si="6"/>
        <v xml:space="preserve">   "": ,</v>
      </c>
    </row>
    <row r="364" spans="1:13" x14ac:dyDescent="0.2">
      <c r="A364" s="2"/>
      <c r="B364" s="2"/>
      <c r="C364" s="2"/>
      <c r="D364" s="2"/>
      <c r="E364" s="2"/>
      <c r="F364" s="2"/>
      <c r="G364" s="2"/>
      <c r="H364" s="2"/>
      <c r="M364" t="str">
        <f t="shared" si="6"/>
        <v xml:space="preserve">   "": ,</v>
      </c>
    </row>
    <row r="365" spans="1:13" x14ac:dyDescent="0.2">
      <c r="A365" s="2"/>
      <c r="B365" s="2"/>
      <c r="C365" s="2"/>
      <c r="D365" s="2"/>
      <c r="E365" s="2"/>
      <c r="F365" s="2"/>
      <c r="G365" s="2"/>
      <c r="H365" s="2"/>
      <c r="M365" t="str">
        <f t="shared" si="6"/>
        <v xml:space="preserve">   "": ,</v>
      </c>
    </row>
    <row r="366" spans="1:13" x14ac:dyDescent="0.2">
      <c r="A366" s="2"/>
      <c r="B366" s="2"/>
      <c r="C366" s="2"/>
      <c r="D366" s="2"/>
      <c r="E366" s="2"/>
      <c r="F366" s="2"/>
      <c r="G366" s="2"/>
      <c r="H366" s="2"/>
      <c r="M366" t="str">
        <f t="shared" si="6"/>
        <v xml:space="preserve">   "": ,</v>
      </c>
    </row>
    <row r="367" spans="1:13" x14ac:dyDescent="0.2">
      <c r="A367" s="2"/>
      <c r="B367" s="2"/>
      <c r="C367" s="2"/>
      <c r="D367" s="2"/>
      <c r="E367" s="2"/>
      <c r="F367" s="2"/>
      <c r="G367" s="2"/>
      <c r="H367" s="2"/>
      <c r="M367" t="str">
        <f t="shared" si="6"/>
        <v xml:space="preserve">   "": ,</v>
      </c>
    </row>
    <row r="368" spans="1:13" x14ac:dyDescent="0.2">
      <c r="A368" s="2"/>
      <c r="B368" s="2"/>
      <c r="C368" s="2"/>
      <c r="D368" s="2"/>
      <c r="E368" s="2"/>
      <c r="F368" s="2"/>
      <c r="G368" s="2"/>
      <c r="H368" s="2"/>
      <c r="M368" t="str">
        <f t="shared" si="6"/>
        <v xml:space="preserve">   "": ,</v>
      </c>
    </row>
    <row r="369" spans="1:13" x14ac:dyDescent="0.2">
      <c r="A369" s="2"/>
      <c r="B369" s="2"/>
      <c r="C369" s="2"/>
      <c r="D369" s="2"/>
      <c r="E369" s="2"/>
      <c r="F369" s="2"/>
      <c r="G369" s="2"/>
      <c r="H369" s="2"/>
      <c r="M369" t="str">
        <f t="shared" si="6"/>
        <v xml:space="preserve">   "": ,</v>
      </c>
    </row>
    <row r="370" spans="1:13" x14ac:dyDescent="0.2">
      <c r="A370" s="2"/>
      <c r="B370" s="2"/>
      <c r="C370" s="2"/>
      <c r="D370" s="2"/>
      <c r="E370" s="2"/>
      <c r="F370" s="2"/>
      <c r="G370" s="2"/>
      <c r="H370" s="2"/>
      <c r="M370" t="str">
        <f t="shared" si="6"/>
        <v xml:space="preserve">   "": ,</v>
      </c>
    </row>
    <row r="371" spans="1:13" x14ac:dyDescent="0.2">
      <c r="A371" s="2"/>
      <c r="B371" s="2"/>
      <c r="C371" s="2"/>
      <c r="D371" s="2"/>
      <c r="E371" s="2"/>
      <c r="F371" s="2"/>
      <c r="G371" s="2"/>
      <c r="H371" s="2"/>
      <c r="M371" t="str">
        <f t="shared" si="6"/>
        <v xml:space="preserve">   "": ,</v>
      </c>
    </row>
    <row r="372" spans="1:13" x14ac:dyDescent="0.2">
      <c r="A372" s="2"/>
      <c r="B372" s="2"/>
      <c r="C372" s="2"/>
      <c r="D372" s="2"/>
      <c r="E372" s="2"/>
      <c r="F372" s="2"/>
      <c r="G372" s="2"/>
      <c r="H372" s="2"/>
      <c r="M372" t="str">
        <f t="shared" si="6"/>
        <v xml:space="preserve">   "": ,</v>
      </c>
    </row>
    <row r="373" spans="1:13" x14ac:dyDescent="0.2">
      <c r="A373" s="2"/>
      <c r="B373" s="2"/>
      <c r="C373" s="2"/>
      <c r="D373" s="2"/>
      <c r="E373" s="2"/>
      <c r="F373" s="2"/>
      <c r="G373" s="2"/>
      <c r="H373" s="2"/>
      <c r="M373" t="str">
        <f t="shared" si="6"/>
        <v xml:space="preserve">   "": ,</v>
      </c>
    </row>
    <row r="374" spans="1:13" x14ac:dyDescent="0.2">
      <c r="A374" s="2"/>
      <c r="B374" s="2"/>
      <c r="C374" s="2"/>
      <c r="D374" s="2"/>
      <c r="E374" s="2"/>
      <c r="F374" s="2"/>
      <c r="G374" s="2"/>
      <c r="H374" s="2"/>
      <c r="M374" t="str">
        <f t="shared" si="6"/>
        <v xml:space="preserve">   "": ,</v>
      </c>
    </row>
    <row r="375" spans="1:13" x14ac:dyDescent="0.2">
      <c r="A375" s="2"/>
      <c r="B375" s="2"/>
      <c r="C375" s="2"/>
      <c r="D375" s="2"/>
      <c r="E375" s="2"/>
      <c r="F375" s="2"/>
      <c r="G375" s="2"/>
      <c r="H375" s="2"/>
      <c r="M375" t="str">
        <f t="shared" si="6"/>
        <v xml:space="preserve">   "": ,</v>
      </c>
    </row>
    <row r="376" spans="1:13" x14ac:dyDescent="0.2">
      <c r="A376" s="2"/>
      <c r="B376" s="2"/>
      <c r="C376" s="2"/>
      <c r="D376" s="2"/>
      <c r="E376" s="2"/>
      <c r="F376" s="2"/>
      <c r="G376" s="2"/>
      <c r="H376" s="2"/>
      <c r="M376" t="str">
        <f t="shared" si="6"/>
        <v xml:space="preserve">   "": ,</v>
      </c>
    </row>
    <row r="377" spans="1:13" x14ac:dyDescent="0.2">
      <c r="A377" s="2"/>
      <c r="B377" s="2"/>
      <c r="C377" s="2"/>
      <c r="D377" s="2"/>
      <c r="E377" s="2"/>
      <c r="F377" s="2"/>
      <c r="G377" s="2"/>
      <c r="H377" s="2"/>
      <c r="M377" t="str">
        <f t="shared" si="6"/>
        <v xml:space="preserve">   "": ,</v>
      </c>
    </row>
    <row r="378" spans="1:13" x14ac:dyDescent="0.2">
      <c r="A378" s="2"/>
      <c r="B378" s="2"/>
      <c r="C378" s="2"/>
      <c r="D378" s="2"/>
      <c r="E378" s="2"/>
      <c r="F378" s="2"/>
      <c r="G378" s="2"/>
      <c r="H378" s="2"/>
      <c r="M378" t="str">
        <f t="shared" si="6"/>
        <v xml:space="preserve">   "": ,</v>
      </c>
    </row>
    <row r="379" spans="1:13" x14ac:dyDescent="0.2">
      <c r="A379" s="2"/>
      <c r="B379" s="2"/>
      <c r="C379" s="2"/>
      <c r="D379" s="2"/>
      <c r="E379" s="2"/>
      <c r="F379" s="2"/>
      <c r="G379" s="2"/>
      <c r="H379" s="2"/>
      <c r="M379" t="str">
        <f t="shared" si="6"/>
        <v xml:space="preserve">   "": ,</v>
      </c>
    </row>
    <row r="380" spans="1:13" x14ac:dyDescent="0.2">
      <c r="A380" s="2"/>
      <c r="B380" s="2"/>
      <c r="C380" s="2"/>
      <c r="D380" s="2"/>
      <c r="E380" s="2"/>
      <c r="F380" s="2"/>
      <c r="G380" s="2"/>
      <c r="H380" s="2"/>
      <c r="M380" t="str">
        <f t="shared" si="6"/>
        <v xml:space="preserve">   "": ,</v>
      </c>
    </row>
    <row r="381" spans="1:13" x14ac:dyDescent="0.2">
      <c r="A381" s="2"/>
      <c r="B381" s="2"/>
      <c r="C381" s="2"/>
      <c r="D381" s="2"/>
      <c r="E381" s="2"/>
      <c r="F381" s="2"/>
      <c r="G381" s="2"/>
      <c r="H381" s="2"/>
      <c r="M381" t="str">
        <f t="shared" si="6"/>
        <v xml:space="preserve">   "": ,</v>
      </c>
    </row>
    <row r="382" spans="1:13" x14ac:dyDescent="0.2">
      <c r="A382" s="2"/>
      <c r="B382" s="2"/>
      <c r="C382" s="2"/>
      <c r="D382" s="2"/>
      <c r="E382" s="2"/>
      <c r="F382" s="2"/>
      <c r="G382" s="2"/>
      <c r="H382" s="2"/>
      <c r="M382" t="str">
        <f t="shared" si="6"/>
        <v xml:space="preserve">   "": ,</v>
      </c>
    </row>
    <row r="383" spans="1:13" x14ac:dyDescent="0.2">
      <c r="A383" s="2"/>
      <c r="B383" s="2"/>
      <c r="C383" s="2"/>
      <c r="D383" s="2"/>
      <c r="E383" s="2"/>
      <c r="F383" s="2"/>
      <c r="G383" s="2"/>
      <c r="H383" s="2"/>
      <c r="M383" t="str">
        <f t="shared" si="6"/>
        <v xml:space="preserve">   "": ,</v>
      </c>
    </row>
    <row r="384" spans="1:13" x14ac:dyDescent="0.2">
      <c r="A384" s="2"/>
      <c r="B384" s="2"/>
      <c r="C384" s="2"/>
      <c r="D384" s="2"/>
      <c r="E384" s="2"/>
      <c r="F384" s="2"/>
      <c r="G384" s="2"/>
      <c r="H384" s="2"/>
      <c r="M384" t="str">
        <f t="shared" si="6"/>
        <v xml:space="preserve">   "": ,</v>
      </c>
    </row>
    <row r="385" spans="1:13" x14ac:dyDescent="0.2">
      <c r="A385" s="2"/>
      <c r="B385" s="2"/>
      <c r="C385" s="2"/>
      <c r="D385" s="2"/>
      <c r="E385" s="2"/>
      <c r="F385" s="2"/>
      <c r="G385" s="2"/>
      <c r="H385" s="2"/>
      <c r="M385" t="str">
        <f t="shared" si="6"/>
        <v xml:space="preserve">   "": ,</v>
      </c>
    </row>
    <row r="386" spans="1:13" x14ac:dyDescent="0.2">
      <c r="A386" s="2"/>
      <c r="B386" s="2"/>
      <c r="C386" s="2"/>
      <c r="D386" s="2"/>
      <c r="E386" s="2"/>
      <c r="F386" s="2"/>
      <c r="G386" s="2"/>
      <c r="H386" s="2"/>
      <c r="M386" t="str">
        <f t="shared" si="6"/>
        <v xml:space="preserve">   "": ,</v>
      </c>
    </row>
    <row r="387" spans="1:13" x14ac:dyDescent="0.2">
      <c r="A387" s="2"/>
      <c r="B387" s="2"/>
      <c r="C387" s="2"/>
      <c r="D387" s="2"/>
      <c r="E387" s="2"/>
      <c r="F387" s="2"/>
      <c r="G387" s="2"/>
      <c r="H387" s="2"/>
      <c r="M387" t="str">
        <f t="shared" si="6"/>
        <v xml:space="preserve">   "": ,</v>
      </c>
    </row>
    <row r="388" spans="1:13" x14ac:dyDescent="0.2">
      <c r="A388" s="2"/>
      <c r="B388" s="2"/>
      <c r="C388" s="2"/>
      <c r="D388" s="2"/>
      <c r="E388" s="2"/>
      <c r="F388" s="2"/>
      <c r="G388" s="2"/>
      <c r="H388" s="2"/>
      <c r="M388" t="str">
        <f t="shared" si="6"/>
        <v xml:space="preserve">   "": ,</v>
      </c>
    </row>
    <row r="389" spans="1:13" x14ac:dyDescent="0.2">
      <c r="A389" s="2"/>
      <c r="B389" s="2"/>
      <c r="C389" s="2"/>
      <c r="D389" s="2"/>
      <c r="E389" s="2"/>
      <c r="F389" s="2"/>
      <c r="G389" s="2"/>
      <c r="H389" s="2"/>
      <c r="M389" t="str">
        <f t="shared" si="6"/>
        <v xml:space="preserve">   "": ,</v>
      </c>
    </row>
    <row r="390" spans="1:13" x14ac:dyDescent="0.2">
      <c r="A390" s="2"/>
      <c r="B390" s="2"/>
      <c r="C390" s="2"/>
      <c r="D390" s="2"/>
      <c r="E390" s="2"/>
      <c r="F390" s="2"/>
      <c r="G390" s="2"/>
      <c r="H390" s="2"/>
      <c r="M390" t="str">
        <f t="shared" si="6"/>
        <v xml:space="preserve">   "": ,</v>
      </c>
    </row>
    <row r="391" spans="1:13" x14ac:dyDescent="0.2">
      <c r="A391" s="2"/>
      <c r="B391" s="2"/>
      <c r="C391" s="2"/>
      <c r="D391" s="2"/>
      <c r="E391" s="2"/>
      <c r="F391" s="2"/>
      <c r="G391" s="2"/>
      <c r="H391" s="2"/>
      <c r="M391" t="str">
        <f t="shared" si="6"/>
        <v xml:space="preserve">   "": ,</v>
      </c>
    </row>
    <row r="392" spans="1:13" x14ac:dyDescent="0.2">
      <c r="A392" s="2"/>
      <c r="B392" s="2"/>
      <c r="C392" s="2"/>
      <c r="D392" s="2"/>
      <c r="E392" s="2"/>
      <c r="F392" s="2"/>
      <c r="G392" s="2"/>
      <c r="H392" s="2"/>
      <c r="M392" t="str">
        <f t="shared" si="6"/>
        <v xml:space="preserve">   "": ,</v>
      </c>
    </row>
    <row r="393" spans="1:13" x14ac:dyDescent="0.2">
      <c r="A393" s="2"/>
      <c r="B393" s="2"/>
      <c r="C393" s="2"/>
      <c r="D393" s="2"/>
      <c r="E393" s="2"/>
      <c r="F393" s="2"/>
      <c r="G393" s="2"/>
      <c r="H393" s="2"/>
      <c r="M393" t="str">
        <f t="shared" si="6"/>
        <v xml:space="preserve">   "": ,</v>
      </c>
    </row>
    <row r="394" spans="1:13" x14ac:dyDescent="0.2">
      <c r="A394" s="2"/>
      <c r="B394" s="2"/>
      <c r="C394" s="2"/>
      <c r="D394" s="2"/>
      <c r="E394" s="2"/>
      <c r="F394" s="2"/>
      <c r="G394" s="2"/>
      <c r="H394" s="2"/>
      <c r="M394" t="str">
        <f t="shared" si="6"/>
        <v xml:space="preserve">   "": ,</v>
      </c>
    </row>
    <row r="395" spans="1:13" x14ac:dyDescent="0.2">
      <c r="A395" s="2"/>
      <c r="B395" s="2"/>
      <c r="C395" s="2"/>
      <c r="D395" s="2"/>
      <c r="E395" s="2"/>
      <c r="F395" s="2"/>
      <c r="G395" s="2"/>
      <c r="H395" s="2"/>
      <c r="M395" t="str">
        <f t="shared" si="6"/>
        <v xml:space="preserve">   "": ,</v>
      </c>
    </row>
    <row r="396" spans="1:13" x14ac:dyDescent="0.2">
      <c r="A396" s="2"/>
      <c r="B396" s="2"/>
      <c r="C396" s="2"/>
      <c r="D396" s="2"/>
      <c r="E396" s="2"/>
      <c r="F396" s="2"/>
      <c r="G396" s="2"/>
      <c r="H396" s="2"/>
      <c r="M396" t="str">
        <f t="shared" si="6"/>
        <v xml:space="preserve">   "": ,</v>
      </c>
    </row>
    <row r="397" spans="1:13" x14ac:dyDescent="0.2">
      <c r="A397" s="2"/>
      <c r="B397" s="2"/>
      <c r="C397" s="2"/>
      <c r="D397" s="2"/>
      <c r="E397" s="2"/>
      <c r="F397" s="2"/>
      <c r="G397" s="2"/>
      <c r="H397" s="2"/>
      <c r="M397" t="str">
        <f t="shared" si="6"/>
        <v xml:space="preserve">   "": ,</v>
      </c>
    </row>
    <row r="398" spans="1:13" x14ac:dyDescent="0.2">
      <c r="A398" s="2"/>
      <c r="B398" s="2"/>
      <c r="C398" s="2"/>
      <c r="D398" s="2"/>
      <c r="E398" s="2"/>
      <c r="F398" s="2"/>
      <c r="G398" s="2"/>
      <c r="H398" s="2"/>
      <c r="M398" t="str">
        <f t="shared" ref="M398:M461" si="7">CONCATENATE("   """,C398,""": ",L398,",")</f>
        <v xml:space="preserve">   "": ,</v>
      </c>
    </row>
    <row r="399" spans="1:13" x14ac:dyDescent="0.2">
      <c r="A399" s="2"/>
      <c r="B399" s="2"/>
      <c r="C399" s="2"/>
      <c r="D399" s="2"/>
      <c r="E399" s="2"/>
      <c r="F399" s="2"/>
      <c r="G399" s="2"/>
      <c r="H399" s="2"/>
      <c r="M399" t="str">
        <f t="shared" si="7"/>
        <v xml:space="preserve">   "": ,</v>
      </c>
    </row>
    <row r="400" spans="1:13" x14ac:dyDescent="0.2">
      <c r="A400" s="2"/>
      <c r="B400" s="2"/>
      <c r="C400" s="2"/>
      <c r="D400" s="2"/>
      <c r="E400" s="2"/>
      <c r="F400" s="2"/>
      <c r="G400" s="2"/>
      <c r="H400" s="2"/>
      <c r="M400" t="str">
        <f t="shared" si="7"/>
        <v xml:space="preserve">   "": ,</v>
      </c>
    </row>
    <row r="401" spans="1:13" x14ac:dyDescent="0.2">
      <c r="A401" s="2"/>
      <c r="B401" s="2"/>
      <c r="C401" s="2"/>
      <c r="D401" s="2"/>
      <c r="E401" s="2"/>
      <c r="F401" s="2"/>
      <c r="G401" s="2"/>
      <c r="H401" s="2"/>
      <c r="M401" t="str">
        <f t="shared" si="7"/>
        <v xml:space="preserve">   "": ,</v>
      </c>
    </row>
    <row r="402" spans="1:13" x14ac:dyDescent="0.2">
      <c r="A402" s="2"/>
      <c r="B402" s="2"/>
      <c r="C402" s="2"/>
      <c r="D402" s="2"/>
      <c r="E402" s="2"/>
      <c r="F402" s="2"/>
      <c r="G402" s="2"/>
      <c r="H402" s="2"/>
      <c r="M402" t="str">
        <f t="shared" si="7"/>
        <v xml:space="preserve">   "": ,</v>
      </c>
    </row>
    <row r="403" spans="1:13" x14ac:dyDescent="0.2">
      <c r="A403" s="2"/>
      <c r="B403" s="2"/>
      <c r="C403" s="2"/>
      <c r="D403" s="2"/>
      <c r="E403" s="2"/>
      <c r="F403" s="2"/>
      <c r="G403" s="2"/>
      <c r="H403" s="2"/>
      <c r="M403" t="str">
        <f t="shared" si="7"/>
        <v xml:space="preserve">   "": ,</v>
      </c>
    </row>
    <row r="404" spans="1:13" x14ac:dyDescent="0.2">
      <c r="A404" s="2"/>
      <c r="B404" s="2"/>
      <c r="C404" s="2"/>
      <c r="D404" s="2"/>
      <c r="E404" s="2"/>
      <c r="F404" s="2"/>
      <c r="G404" s="2"/>
      <c r="H404" s="2"/>
      <c r="M404" t="str">
        <f t="shared" si="7"/>
        <v xml:space="preserve">   "": ,</v>
      </c>
    </row>
    <row r="405" spans="1:13" x14ac:dyDescent="0.2">
      <c r="A405" s="2"/>
      <c r="B405" s="2"/>
      <c r="C405" s="2"/>
      <c r="D405" s="2"/>
      <c r="E405" s="2"/>
      <c r="F405" s="2"/>
      <c r="G405" s="2"/>
      <c r="H405" s="2"/>
      <c r="M405" t="str">
        <f t="shared" si="7"/>
        <v xml:space="preserve">   "": ,</v>
      </c>
    </row>
    <row r="406" spans="1:13" x14ac:dyDescent="0.2">
      <c r="A406" s="2"/>
      <c r="B406" s="2"/>
      <c r="C406" s="2"/>
      <c r="D406" s="2"/>
      <c r="E406" s="2"/>
      <c r="F406" s="2"/>
      <c r="G406" s="2"/>
      <c r="H406" s="2"/>
      <c r="M406" t="str">
        <f t="shared" si="7"/>
        <v xml:space="preserve">   "": ,</v>
      </c>
    </row>
    <row r="407" spans="1:13" x14ac:dyDescent="0.2">
      <c r="A407" s="2"/>
      <c r="B407" s="2"/>
      <c r="C407" s="2"/>
      <c r="D407" s="2"/>
      <c r="E407" s="2"/>
      <c r="F407" s="2"/>
      <c r="G407" s="2"/>
      <c r="H407" s="2"/>
      <c r="M407" t="str">
        <f t="shared" si="7"/>
        <v xml:space="preserve">   "": ,</v>
      </c>
    </row>
    <row r="408" spans="1:13" x14ac:dyDescent="0.2">
      <c r="A408" s="2"/>
      <c r="B408" s="2"/>
      <c r="C408" s="2"/>
      <c r="D408" s="2"/>
      <c r="E408" s="2"/>
      <c r="F408" s="2"/>
      <c r="G408" s="2"/>
      <c r="H408" s="2"/>
      <c r="M408" t="str">
        <f t="shared" si="7"/>
        <v xml:space="preserve">   "": ,</v>
      </c>
    </row>
    <row r="409" spans="1:13" x14ac:dyDescent="0.2">
      <c r="A409" s="2"/>
      <c r="B409" s="2"/>
      <c r="C409" s="2"/>
      <c r="D409" s="2"/>
      <c r="E409" s="2"/>
      <c r="F409" s="2"/>
      <c r="G409" s="2"/>
      <c r="H409" s="2"/>
      <c r="M409" t="str">
        <f t="shared" si="7"/>
        <v xml:space="preserve">   "": ,</v>
      </c>
    </row>
    <row r="410" spans="1:13" x14ac:dyDescent="0.2">
      <c r="A410" s="2"/>
      <c r="B410" s="2"/>
      <c r="C410" s="2"/>
      <c r="D410" s="2"/>
      <c r="E410" s="2"/>
      <c r="F410" s="2"/>
      <c r="G410" s="2"/>
      <c r="H410" s="2"/>
      <c r="M410" t="str">
        <f t="shared" si="7"/>
        <v xml:space="preserve">   "": ,</v>
      </c>
    </row>
    <row r="411" spans="1:13" x14ac:dyDescent="0.2">
      <c r="A411" s="2"/>
      <c r="B411" s="2"/>
      <c r="C411" s="2"/>
      <c r="D411" s="2"/>
      <c r="E411" s="2"/>
      <c r="F411" s="2"/>
      <c r="G411" s="2"/>
      <c r="H411" s="2"/>
      <c r="M411" t="str">
        <f t="shared" si="7"/>
        <v xml:space="preserve">   "": ,</v>
      </c>
    </row>
    <row r="412" spans="1:13" x14ac:dyDescent="0.2">
      <c r="A412" s="2"/>
      <c r="B412" s="2"/>
      <c r="C412" s="2"/>
      <c r="D412" s="2"/>
      <c r="E412" s="2"/>
      <c r="F412" s="2"/>
      <c r="G412" s="2"/>
      <c r="H412" s="2"/>
      <c r="M412" t="str">
        <f t="shared" si="7"/>
        <v xml:space="preserve">   "": ,</v>
      </c>
    </row>
    <row r="413" spans="1:13" x14ac:dyDescent="0.2">
      <c r="A413" s="2"/>
      <c r="B413" s="2"/>
      <c r="C413" s="2"/>
      <c r="D413" s="2"/>
      <c r="E413" s="2"/>
      <c r="F413" s="2"/>
      <c r="G413" s="2"/>
      <c r="H413" s="2"/>
      <c r="M413" t="str">
        <f t="shared" si="7"/>
        <v xml:space="preserve">   "": ,</v>
      </c>
    </row>
    <row r="414" spans="1:13" x14ac:dyDescent="0.2">
      <c r="A414" s="2"/>
      <c r="B414" s="2"/>
      <c r="C414" s="2"/>
      <c r="D414" s="2"/>
      <c r="E414" s="2"/>
      <c r="F414" s="2"/>
      <c r="G414" s="2"/>
      <c r="H414" s="2"/>
      <c r="M414" t="str">
        <f t="shared" si="7"/>
        <v xml:space="preserve">   "": ,</v>
      </c>
    </row>
    <row r="415" spans="1:13" x14ac:dyDescent="0.2">
      <c r="A415" s="2"/>
      <c r="B415" s="2"/>
      <c r="C415" s="2"/>
      <c r="D415" s="2"/>
      <c r="E415" s="2"/>
      <c r="F415" s="2"/>
      <c r="G415" s="2"/>
      <c r="H415" s="2"/>
      <c r="M415" t="str">
        <f t="shared" si="7"/>
        <v xml:space="preserve">   "": ,</v>
      </c>
    </row>
    <row r="416" spans="1:13" x14ac:dyDescent="0.2">
      <c r="A416" s="2"/>
      <c r="B416" s="2"/>
      <c r="C416" s="2"/>
      <c r="D416" s="2"/>
      <c r="E416" s="2"/>
      <c r="F416" s="2"/>
      <c r="G416" s="2"/>
      <c r="H416" s="2"/>
      <c r="M416" t="str">
        <f t="shared" si="7"/>
        <v xml:space="preserve">   "": ,</v>
      </c>
    </row>
    <row r="417" spans="1:13" x14ac:dyDescent="0.2">
      <c r="A417" s="2"/>
      <c r="B417" s="2"/>
      <c r="C417" s="2"/>
      <c r="D417" s="2"/>
      <c r="E417" s="2"/>
      <c r="F417" s="2"/>
      <c r="G417" s="2"/>
      <c r="H417" s="2"/>
      <c r="M417" t="str">
        <f t="shared" si="7"/>
        <v xml:space="preserve">   "": ,</v>
      </c>
    </row>
    <row r="418" spans="1:13" x14ac:dyDescent="0.2">
      <c r="A418" s="2"/>
      <c r="B418" s="2"/>
      <c r="C418" s="2"/>
      <c r="D418" s="2"/>
      <c r="E418" s="2"/>
      <c r="F418" s="2"/>
      <c r="G418" s="2"/>
      <c r="H418" s="2"/>
      <c r="M418" t="str">
        <f t="shared" si="7"/>
        <v xml:space="preserve">   "": ,</v>
      </c>
    </row>
    <row r="419" spans="1:13" x14ac:dyDescent="0.2">
      <c r="A419" s="2"/>
      <c r="B419" s="2"/>
      <c r="C419" s="2"/>
      <c r="D419" s="2"/>
      <c r="E419" s="2"/>
      <c r="F419" s="2"/>
      <c r="G419" s="2"/>
      <c r="H419" s="2"/>
      <c r="M419" t="str">
        <f t="shared" si="7"/>
        <v xml:space="preserve">   "": ,</v>
      </c>
    </row>
    <row r="420" spans="1:13" x14ac:dyDescent="0.2">
      <c r="A420" s="2"/>
      <c r="B420" s="2"/>
      <c r="C420" s="2"/>
      <c r="D420" s="2"/>
      <c r="E420" s="2"/>
      <c r="F420" s="2"/>
      <c r="G420" s="2"/>
      <c r="H420" s="2"/>
      <c r="M420" t="str">
        <f t="shared" si="7"/>
        <v xml:space="preserve">   "": ,</v>
      </c>
    </row>
    <row r="421" spans="1:13" x14ac:dyDescent="0.2">
      <c r="A421" s="2"/>
      <c r="B421" s="2"/>
      <c r="C421" s="2"/>
      <c r="D421" s="2"/>
      <c r="E421" s="2"/>
      <c r="F421" s="2"/>
      <c r="G421" s="2"/>
      <c r="H421" s="2"/>
      <c r="M421" t="str">
        <f t="shared" si="7"/>
        <v xml:space="preserve">   "": ,</v>
      </c>
    </row>
    <row r="422" spans="1:13" x14ac:dyDescent="0.2">
      <c r="A422" s="2"/>
      <c r="B422" s="2"/>
      <c r="C422" s="2"/>
      <c r="D422" s="2"/>
      <c r="E422" s="2"/>
      <c r="F422" s="2"/>
      <c r="G422" s="2"/>
      <c r="H422" s="2"/>
      <c r="M422" t="str">
        <f t="shared" si="7"/>
        <v xml:space="preserve">   "": ,</v>
      </c>
    </row>
    <row r="423" spans="1:13" x14ac:dyDescent="0.2">
      <c r="A423" s="2"/>
      <c r="B423" s="2"/>
      <c r="C423" s="2"/>
      <c r="D423" s="2"/>
      <c r="E423" s="2"/>
      <c r="F423" s="2"/>
      <c r="G423" s="2"/>
      <c r="H423" s="2"/>
      <c r="M423" t="str">
        <f t="shared" si="7"/>
        <v xml:space="preserve">   "": ,</v>
      </c>
    </row>
    <row r="424" spans="1:13" x14ac:dyDescent="0.2">
      <c r="A424" s="2"/>
      <c r="B424" s="2"/>
      <c r="C424" s="2"/>
      <c r="D424" s="2"/>
      <c r="E424" s="2"/>
      <c r="F424" s="2"/>
      <c r="G424" s="2"/>
      <c r="H424" s="2"/>
      <c r="M424" t="str">
        <f t="shared" si="7"/>
        <v xml:space="preserve">   "": ,</v>
      </c>
    </row>
    <row r="425" spans="1:13" x14ac:dyDescent="0.2">
      <c r="A425" s="2"/>
      <c r="B425" s="2"/>
      <c r="C425" s="2"/>
      <c r="D425" s="2"/>
      <c r="E425" s="2"/>
      <c r="F425" s="2"/>
      <c r="G425" s="2"/>
      <c r="H425" s="2"/>
      <c r="M425" t="str">
        <f t="shared" si="7"/>
        <v xml:space="preserve">   "": ,</v>
      </c>
    </row>
    <row r="426" spans="1:13" x14ac:dyDescent="0.2">
      <c r="A426" s="2"/>
      <c r="B426" s="2"/>
      <c r="C426" s="2"/>
      <c r="D426" s="2"/>
      <c r="E426" s="2"/>
      <c r="F426" s="2"/>
      <c r="G426" s="2"/>
      <c r="H426" s="2"/>
      <c r="M426" t="str">
        <f t="shared" si="7"/>
        <v xml:space="preserve">   "": ,</v>
      </c>
    </row>
    <row r="427" spans="1:13" x14ac:dyDescent="0.2">
      <c r="A427" s="2"/>
      <c r="B427" s="2"/>
      <c r="C427" s="2"/>
      <c r="D427" s="2"/>
      <c r="E427" s="2"/>
      <c r="F427" s="2"/>
      <c r="G427" s="2"/>
      <c r="H427" s="2"/>
      <c r="M427" t="str">
        <f t="shared" si="7"/>
        <v xml:space="preserve">   "": ,</v>
      </c>
    </row>
    <row r="428" spans="1:13" x14ac:dyDescent="0.2">
      <c r="A428" s="2"/>
      <c r="B428" s="2"/>
      <c r="C428" s="2"/>
      <c r="D428" s="2"/>
      <c r="E428" s="2"/>
      <c r="F428" s="2"/>
      <c r="G428" s="2"/>
      <c r="H428" s="2"/>
      <c r="M428" t="str">
        <f t="shared" si="7"/>
        <v xml:space="preserve">   "": ,</v>
      </c>
    </row>
    <row r="429" spans="1:13" x14ac:dyDescent="0.2">
      <c r="A429" s="2"/>
      <c r="B429" s="2"/>
      <c r="C429" s="2"/>
      <c r="D429" s="2"/>
      <c r="E429" s="2"/>
      <c r="F429" s="2"/>
      <c r="G429" s="2"/>
      <c r="H429" s="2"/>
      <c r="M429" t="str">
        <f t="shared" si="7"/>
        <v xml:space="preserve">   "": ,</v>
      </c>
    </row>
    <row r="430" spans="1:13" x14ac:dyDescent="0.2">
      <c r="A430" s="2"/>
      <c r="B430" s="2"/>
      <c r="C430" s="2"/>
      <c r="D430" s="2"/>
      <c r="E430" s="2"/>
      <c r="F430" s="2"/>
      <c r="G430" s="2"/>
      <c r="H430" s="2"/>
      <c r="M430" t="str">
        <f t="shared" si="7"/>
        <v xml:space="preserve">   "": ,</v>
      </c>
    </row>
    <row r="431" spans="1:13" x14ac:dyDescent="0.2">
      <c r="A431" s="2"/>
      <c r="B431" s="2"/>
      <c r="C431" s="2"/>
      <c r="D431" s="2"/>
      <c r="E431" s="2"/>
      <c r="F431" s="2"/>
      <c r="G431" s="2"/>
      <c r="H431" s="2"/>
      <c r="M431" t="str">
        <f t="shared" si="7"/>
        <v xml:space="preserve">   "": ,</v>
      </c>
    </row>
    <row r="432" spans="1:13" x14ac:dyDescent="0.2">
      <c r="A432" s="2"/>
      <c r="B432" s="2"/>
      <c r="C432" s="2"/>
      <c r="D432" s="2"/>
      <c r="E432" s="2"/>
      <c r="F432" s="2"/>
      <c r="G432" s="2"/>
      <c r="H432" s="2"/>
      <c r="M432" t="str">
        <f t="shared" si="7"/>
        <v xml:space="preserve">   "": ,</v>
      </c>
    </row>
    <row r="433" spans="1:13" x14ac:dyDescent="0.2">
      <c r="A433" s="2"/>
      <c r="B433" s="2"/>
      <c r="C433" s="2"/>
      <c r="D433" s="2"/>
      <c r="E433" s="2"/>
      <c r="F433" s="2"/>
      <c r="G433" s="2"/>
      <c r="H433" s="2"/>
      <c r="M433" t="str">
        <f t="shared" si="7"/>
        <v xml:space="preserve">   "": ,</v>
      </c>
    </row>
    <row r="434" spans="1:13" x14ac:dyDescent="0.2">
      <c r="A434" s="2"/>
      <c r="B434" s="2"/>
      <c r="C434" s="2"/>
      <c r="D434" s="2"/>
      <c r="E434" s="2"/>
      <c r="F434" s="2"/>
      <c r="G434" s="2"/>
      <c r="H434" s="2"/>
      <c r="M434" t="str">
        <f t="shared" si="7"/>
        <v xml:space="preserve">   "": ,</v>
      </c>
    </row>
    <row r="435" spans="1:13" x14ac:dyDescent="0.2">
      <c r="A435" s="2"/>
      <c r="B435" s="2"/>
      <c r="C435" s="2"/>
      <c r="D435" s="2"/>
      <c r="E435" s="2"/>
      <c r="F435" s="2"/>
      <c r="G435" s="2"/>
      <c r="H435" s="2"/>
      <c r="M435" t="str">
        <f t="shared" si="7"/>
        <v xml:space="preserve">   "": ,</v>
      </c>
    </row>
    <row r="436" spans="1:13" x14ac:dyDescent="0.2">
      <c r="A436" s="2"/>
      <c r="B436" s="2"/>
      <c r="C436" s="2"/>
      <c r="D436" s="2"/>
      <c r="E436" s="2"/>
      <c r="F436" s="2"/>
      <c r="G436" s="2"/>
      <c r="H436" s="2"/>
      <c r="M436" t="str">
        <f t="shared" si="7"/>
        <v xml:space="preserve">   "": ,</v>
      </c>
    </row>
    <row r="437" spans="1:13" x14ac:dyDescent="0.2">
      <c r="A437" s="2"/>
      <c r="B437" s="2"/>
      <c r="C437" s="2"/>
      <c r="D437" s="2"/>
      <c r="E437" s="2"/>
      <c r="F437" s="2"/>
      <c r="G437" s="2"/>
      <c r="H437" s="2"/>
      <c r="M437" t="str">
        <f t="shared" si="7"/>
        <v xml:space="preserve">   "": ,</v>
      </c>
    </row>
    <row r="438" spans="1:13" x14ac:dyDescent="0.2">
      <c r="A438" s="2"/>
      <c r="B438" s="2"/>
      <c r="C438" s="2"/>
      <c r="D438" s="2"/>
      <c r="E438" s="2"/>
      <c r="F438" s="2"/>
      <c r="G438" s="2"/>
      <c r="H438" s="2"/>
      <c r="M438" t="str">
        <f t="shared" si="7"/>
        <v xml:space="preserve">   "": ,</v>
      </c>
    </row>
    <row r="439" spans="1:13" x14ac:dyDescent="0.2">
      <c r="A439" s="2"/>
      <c r="B439" s="2"/>
      <c r="C439" s="2"/>
      <c r="D439" s="2"/>
      <c r="E439" s="2"/>
      <c r="F439" s="2"/>
      <c r="G439" s="2"/>
      <c r="H439" s="2"/>
      <c r="M439" t="str">
        <f t="shared" si="7"/>
        <v xml:space="preserve">   "": ,</v>
      </c>
    </row>
    <row r="440" spans="1:13" x14ac:dyDescent="0.2">
      <c r="A440" s="2"/>
      <c r="B440" s="2"/>
      <c r="C440" s="2"/>
      <c r="D440" s="2"/>
      <c r="E440" s="2"/>
      <c r="F440" s="2"/>
      <c r="G440" s="2"/>
      <c r="H440" s="2"/>
      <c r="M440" t="str">
        <f t="shared" si="7"/>
        <v xml:space="preserve">   "": ,</v>
      </c>
    </row>
    <row r="441" spans="1:13" x14ac:dyDescent="0.2">
      <c r="A441" s="2"/>
      <c r="B441" s="2"/>
      <c r="C441" s="2"/>
      <c r="D441" s="2"/>
      <c r="E441" s="2"/>
      <c r="F441" s="2"/>
      <c r="G441" s="2"/>
      <c r="H441" s="2"/>
      <c r="M441" t="str">
        <f t="shared" si="7"/>
        <v xml:space="preserve">   "": ,</v>
      </c>
    </row>
    <row r="442" spans="1:13" x14ac:dyDescent="0.2">
      <c r="A442" s="2"/>
      <c r="B442" s="2"/>
      <c r="C442" s="2"/>
      <c r="D442" s="2"/>
      <c r="E442" s="2"/>
      <c r="F442" s="2"/>
      <c r="G442" s="2"/>
      <c r="H442" s="2"/>
      <c r="M442" t="str">
        <f t="shared" si="7"/>
        <v xml:space="preserve">   "": ,</v>
      </c>
    </row>
    <row r="443" spans="1:13" x14ac:dyDescent="0.2">
      <c r="A443" s="2"/>
      <c r="B443" s="2"/>
      <c r="C443" s="2"/>
      <c r="D443" s="2"/>
      <c r="E443" s="2"/>
      <c r="F443" s="2"/>
      <c r="G443" s="2"/>
      <c r="H443" s="2"/>
      <c r="M443" t="str">
        <f t="shared" si="7"/>
        <v xml:space="preserve">   "": ,</v>
      </c>
    </row>
    <row r="444" spans="1:13" x14ac:dyDescent="0.2">
      <c r="A444" s="2"/>
      <c r="B444" s="2"/>
      <c r="C444" s="2"/>
      <c r="D444" s="2"/>
      <c r="E444" s="2"/>
      <c r="F444" s="2"/>
      <c r="G444" s="2"/>
      <c r="H444" s="2"/>
      <c r="M444" t="str">
        <f t="shared" si="7"/>
        <v xml:space="preserve">   "": ,</v>
      </c>
    </row>
    <row r="445" spans="1:13" x14ac:dyDescent="0.2">
      <c r="A445" s="2"/>
      <c r="B445" s="2"/>
      <c r="C445" s="2"/>
      <c r="D445" s="2"/>
      <c r="E445" s="2"/>
      <c r="F445" s="2"/>
      <c r="G445" s="2"/>
      <c r="H445" s="2"/>
      <c r="M445" t="str">
        <f t="shared" si="7"/>
        <v xml:space="preserve">   "": ,</v>
      </c>
    </row>
    <row r="446" spans="1:13" x14ac:dyDescent="0.2">
      <c r="A446" s="2"/>
      <c r="B446" s="2"/>
      <c r="C446" s="2"/>
      <c r="D446" s="2"/>
      <c r="E446" s="2"/>
      <c r="F446" s="2"/>
      <c r="G446" s="2"/>
      <c r="H446" s="2"/>
      <c r="M446" t="str">
        <f t="shared" si="7"/>
        <v xml:space="preserve">   "": ,</v>
      </c>
    </row>
    <row r="447" spans="1:13" x14ac:dyDescent="0.2">
      <c r="A447" s="2"/>
      <c r="B447" s="2"/>
      <c r="C447" s="2"/>
      <c r="D447" s="2"/>
      <c r="E447" s="2"/>
      <c r="F447" s="2"/>
      <c r="G447" s="2"/>
      <c r="H447" s="2"/>
      <c r="M447" t="str">
        <f t="shared" si="7"/>
        <v xml:space="preserve">   "": ,</v>
      </c>
    </row>
    <row r="448" spans="1:13" x14ac:dyDescent="0.2">
      <c r="A448" s="2"/>
      <c r="B448" s="2"/>
      <c r="C448" s="2"/>
      <c r="D448" s="2"/>
      <c r="E448" s="2"/>
      <c r="F448" s="2"/>
      <c r="G448" s="2"/>
      <c r="H448" s="2"/>
      <c r="M448" t="str">
        <f t="shared" si="7"/>
        <v xml:space="preserve">   "": ,</v>
      </c>
    </row>
    <row r="449" spans="1:13" x14ac:dyDescent="0.2">
      <c r="A449" s="2"/>
      <c r="B449" s="2"/>
      <c r="C449" s="2"/>
      <c r="D449" s="2"/>
      <c r="E449" s="2"/>
      <c r="F449" s="2"/>
      <c r="G449" s="2"/>
      <c r="H449" s="2"/>
      <c r="M449" t="str">
        <f t="shared" si="7"/>
        <v xml:space="preserve">   "": ,</v>
      </c>
    </row>
    <row r="450" spans="1:13" x14ac:dyDescent="0.2">
      <c r="A450" s="2"/>
      <c r="B450" s="2"/>
      <c r="C450" s="2"/>
      <c r="D450" s="2"/>
      <c r="E450" s="2"/>
      <c r="F450" s="2"/>
      <c r="G450" s="2"/>
      <c r="H450" s="2"/>
      <c r="M450" t="str">
        <f t="shared" si="7"/>
        <v xml:space="preserve">   "": ,</v>
      </c>
    </row>
    <row r="451" spans="1:13" x14ac:dyDescent="0.2">
      <c r="A451" s="2"/>
      <c r="B451" s="2"/>
      <c r="C451" s="2"/>
      <c r="D451" s="2"/>
      <c r="E451" s="2"/>
      <c r="F451" s="2"/>
      <c r="G451" s="2"/>
      <c r="H451" s="2"/>
      <c r="M451" t="str">
        <f t="shared" si="7"/>
        <v xml:space="preserve">   "": ,</v>
      </c>
    </row>
    <row r="452" spans="1:13" x14ac:dyDescent="0.2">
      <c r="A452" s="2"/>
      <c r="B452" s="2"/>
      <c r="C452" s="2"/>
      <c r="D452" s="2"/>
      <c r="E452" s="2"/>
      <c r="F452" s="2"/>
      <c r="G452" s="2"/>
      <c r="H452" s="2"/>
      <c r="M452" t="str">
        <f t="shared" si="7"/>
        <v xml:space="preserve">   "": ,</v>
      </c>
    </row>
    <row r="453" spans="1:13" x14ac:dyDescent="0.2">
      <c r="A453" s="2"/>
      <c r="B453" s="2"/>
      <c r="C453" s="2"/>
      <c r="D453" s="2"/>
      <c r="E453" s="2"/>
      <c r="F453" s="2"/>
      <c r="G453" s="2"/>
      <c r="H453" s="2"/>
      <c r="M453" t="str">
        <f t="shared" si="7"/>
        <v xml:space="preserve">   "": ,</v>
      </c>
    </row>
    <row r="454" spans="1:13" x14ac:dyDescent="0.2">
      <c r="A454" s="2"/>
      <c r="B454" s="2"/>
      <c r="C454" s="2"/>
      <c r="D454" s="2"/>
      <c r="E454" s="2"/>
      <c r="F454" s="2"/>
      <c r="G454" s="2"/>
      <c r="H454" s="2"/>
      <c r="M454" t="str">
        <f t="shared" si="7"/>
        <v xml:space="preserve">   "": ,</v>
      </c>
    </row>
    <row r="455" spans="1:13" x14ac:dyDescent="0.2">
      <c r="A455" s="2"/>
      <c r="B455" s="2"/>
      <c r="C455" s="2"/>
      <c r="D455" s="2"/>
      <c r="E455" s="2"/>
      <c r="F455" s="2"/>
      <c r="G455" s="2"/>
      <c r="H455" s="2"/>
      <c r="M455" t="str">
        <f t="shared" si="7"/>
        <v xml:space="preserve">   "": ,</v>
      </c>
    </row>
    <row r="456" spans="1:13" x14ac:dyDescent="0.2">
      <c r="A456" s="2"/>
      <c r="B456" s="2"/>
      <c r="C456" s="2"/>
      <c r="D456" s="2"/>
      <c r="E456" s="2"/>
      <c r="F456" s="2"/>
      <c r="G456" s="2"/>
      <c r="H456" s="2"/>
      <c r="M456" t="str">
        <f t="shared" si="7"/>
        <v xml:space="preserve">   "": ,</v>
      </c>
    </row>
    <row r="457" spans="1:13" x14ac:dyDescent="0.2">
      <c r="A457" s="2"/>
      <c r="B457" s="2"/>
      <c r="C457" s="2"/>
      <c r="D457" s="2"/>
      <c r="E457" s="2"/>
      <c r="F457" s="2"/>
      <c r="G457" s="2"/>
      <c r="H457" s="2"/>
      <c r="M457" t="str">
        <f t="shared" si="7"/>
        <v xml:space="preserve">   "": ,</v>
      </c>
    </row>
    <row r="458" spans="1:13" x14ac:dyDescent="0.2">
      <c r="A458" s="2"/>
      <c r="B458" s="2"/>
      <c r="C458" s="2"/>
      <c r="D458" s="2"/>
      <c r="E458" s="2"/>
      <c r="F458" s="2"/>
      <c r="G458" s="2"/>
      <c r="H458" s="2"/>
      <c r="M458" t="str">
        <f t="shared" si="7"/>
        <v xml:space="preserve">   "": ,</v>
      </c>
    </row>
    <row r="459" spans="1:13" x14ac:dyDescent="0.2">
      <c r="A459" s="2"/>
      <c r="B459" s="2"/>
      <c r="C459" s="2"/>
      <c r="D459" s="2"/>
      <c r="E459" s="2"/>
      <c r="F459" s="2"/>
      <c r="G459" s="2"/>
      <c r="H459" s="2"/>
      <c r="M459" t="str">
        <f t="shared" si="7"/>
        <v xml:space="preserve">   "": ,</v>
      </c>
    </row>
    <row r="460" spans="1:13" x14ac:dyDescent="0.2">
      <c r="A460" s="2"/>
      <c r="B460" s="2"/>
      <c r="C460" s="2"/>
      <c r="D460" s="2"/>
      <c r="E460" s="2"/>
      <c r="F460" s="2"/>
      <c r="G460" s="2"/>
      <c r="H460" s="2"/>
      <c r="M460" t="str">
        <f t="shared" si="7"/>
        <v xml:space="preserve">   "": ,</v>
      </c>
    </row>
    <row r="461" spans="1:13" x14ac:dyDescent="0.2">
      <c r="A461" s="2"/>
      <c r="B461" s="2"/>
      <c r="C461" s="2"/>
      <c r="D461" s="2"/>
      <c r="E461" s="2"/>
      <c r="F461" s="2"/>
      <c r="G461" s="2"/>
      <c r="H461" s="2"/>
      <c r="M461" t="str">
        <f t="shared" si="7"/>
        <v xml:space="preserve">   "": ,</v>
      </c>
    </row>
    <row r="462" spans="1:13" x14ac:dyDescent="0.2">
      <c r="A462" s="2"/>
      <c r="B462" s="2"/>
      <c r="C462" s="2"/>
      <c r="D462" s="2"/>
      <c r="E462" s="2"/>
      <c r="F462" s="2"/>
      <c r="G462" s="2"/>
      <c r="H462" s="2"/>
      <c r="M462" t="str">
        <f t="shared" ref="M462:M525" si="8">CONCATENATE("   """,C462,""": ",L462,",")</f>
        <v xml:space="preserve">   "": ,</v>
      </c>
    </row>
    <row r="463" spans="1:13" x14ac:dyDescent="0.2">
      <c r="A463" s="2"/>
      <c r="B463" s="2"/>
      <c r="C463" s="2"/>
      <c r="D463" s="2"/>
      <c r="E463" s="2"/>
      <c r="F463" s="2"/>
      <c r="G463" s="2"/>
      <c r="H463" s="2"/>
      <c r="M463" t="str">
        <f t="shared" si="8"/>
        <v xml:space="preserve">   "": ,</v>
      </c>
    </row>
    <row r="464" spans="1:13" x14ac:dyDescent="0.2">
      <c r="A464" s="2"/>
      <c r="B464" s="2"/>
      <c r="C464" s="2"/>
      <c r="D464" s="2"/>
      <c r="E464" s="2"/>
      <c r="F464" s="2"/>
      <c r="G464" s="2"/>
      <c r="H464" s="2"/>
      <c r="M464" t="str">
        <f t="shared" si="8"/>
        <v xml:space="preserve">   "": ,</v>
      </c>
    </row>
    <row r="465" spans="1:13" x14ac:dyDescent="0.2">
      <c r="A465" s="2"/>
      <c r="B465" s="2"/>
      <c r="C465" s="2"/>
      <c r="D465" s="2"/>
      <c r="E465" s="2"/>
      <c r="F465" s="2"/>
      <c r="G465" s="2"/>
      <c r="H465" s="2"/>
      <c r="M465" t="str">
        <f t="shared" si="8"/>
        <v xml:space="preserve">   "": ,</v>
      </c>
    </row>
    <row r="466" spans="1:13" x14ac:dyDescent="0.2">
      <c r="A466" s="2"/>
      <c r="B466" s="2"/>
      <c r="C466" s="2"/>
      <c r="D466" s="2"/>
      <c r="E466" s="2"/>
      <c r="F466" s="2"/>
      <c r="G466" s="2"/>
      <c r="H466" s="2"/>
      <c r="M466" t="str">
        <f t="shared" si="8"/>
        <v xml:space="preserve">   "": ,</v>
      </c>
    </row>
    <row r="467" spans="1:13" x14ac:dyDescent="0.2">
      <c r="A467" s="2"/>
      <c r="B467" s="2"/>
      <c r="C467" s="2"/>
      <c r="D467" s="2"/>
      <c r="E467" s="2"/>
      <c r="F467" s="2"/>
      <c r="G467" s="2"/>
      <c r="H467" s="2"/>
      <c r="M467" t="str">
        <f t="shared" si="8"/>
        <v xml:space="preserve">   "": ,</v>
      </c>
    </row>
    <row r="468" spans="1:13" x14ac:dyDescent="0.2">
      <c r="A468" s="2"/>
      <c r="B468" s="2"/>
      <c r="C468" s="2"/>
      <c r="D468" s="2"/>
      <c r="E468" s="2"/>
      <c r="F468" s="2"/>
      <c r="G468" s="2"/>
      <c r="H468" s="2"/>
      <c r="M468" t="str">
        <f t="shared" si="8"/>
        <v xml:space="preserve">   "": ,</v>
      </c>
    </row>
    <row r="469" spans="1:13" x14ac:dyDescent="0.2">
      <c r="A469" s="2"/>
      <c r="B469" s="2"/>
      <c r="C469" s="2"/>
      <c r="D469" s="2"/>
      <c r="E469" s="2"/>
      <c r="F469" s="2"/>
      <c r="G469" s="2"/>
      <c r="H469" s="2"/>
      <c r="M469" t="str">
        <f t="shared" si="8"/>
        <v xml:space="preserve">   "": ,</v>
      </c>
    </row>
    <row r="470" spans="1:13" x14ac:dyDescent="0.2">
      <c r="A470" s="2"/>
      <c r="B470" s="2"/>
      <c r="C470" s="2"/>
      <c r="D470" s="2"/>
      <c r="E470" s="2"/>
      <c r="F470" s="2"/>
      <c r="G470" s="2"/>
      <c r="H470" s="2"/>
      <c r="M470" t="str">
        <f t="shared" si="8"/>
        <v xml:space="preserve">   "": ,</v>
      </c>
    </row>
    <row r="471" spans="1:13" x14ac:dyDescent="0.2">
      <c r="A471" s="2"/>
      <c r="B471" s="2"/>
      <c r="C471" s="2"/>
      <c r="D471" s="2"/>
      <c r="E471" s="2"/>
      <c r="F471" s="2"/>
      <c r="G471" s="2"/>
      <c r="H471" s="2"/>
      <c r="M471" t="str">
        <f t="shared" si="8"/>
        <v xml:space="preserve">   "": ,</v>
      </c>
    </row>
    <row r="472" spans="1:13" x14ac:dyDescent="0.2">
      <c r="A472" s="2"/>
      <c r="B472" s="2"/>
      <c r="C472" s="2"/>
      <c r="D472" s="2"/>
      <c r="E472" s="2"/>
      <c r="F472" s="2"/>
      <c r="G472" s="2"/>
      <c r="H472" s="2"/>
      <c r="M472" t="str">
        <f t="shared" si="8"/>
        <v xml:space="preserve">   "": ,</v>
      </c>
    </row>
    <row r="473" spans="1:13" x14ac:dyDescent="0.2">
      <c r="A473" s="2"/>
      <c r="B473" s="2"/>
      <c r="C473" s="2"/>
      <c r="D473" s="2"/>
      <c r="E473" s="2"/>
      <c r="F473" s="2"/>
      <c r="G473" s="2"/>
      <c r="H473" s="2"/>
      <c r="M473" t="str">
        <f t="shared" si="8"/>
        <v xml:space="preserve">   "": ,</v>
      </c>
    </row>
    <row r="474" spans="1:13" x14ac:dyDescent="0.2">
      <c r="A474" s="2"/>
      <c r="B474" s="2"/>
      <c r="C474" s="2"/>
      <c r="D474" s="2"/>
      <c r="E474" s="2"/>
      <c r="F474" s="2"/>
      <c r="G474" s="2"/>
      <c r="H474" s="2"/>
      <c r="M474" t="str">
        <f t="shared" si="8"/>
        <v xml:space="preserve">   "": ,</v>
      </c>
    </row>
    <row r="475" spans="1:13" x14ac:dyDescent="0.2">
      <c r="A475" s="2"/>
      <c r="B475" s="2"/>
      <c r="C475" s="2"/>
      <c r="D475" s="2"/>
      <c r="E475" s="2"/>
      <c r="F475" s="2"/>
      <c r="G475" s="2"/>
      <c r="H475" s="2"/>
      <c r="M475" t="str">
        <f t="shared" si="8"/>
        <v xml:space="preserve">   "": ,</v>
      </c>
    </row>
    <row r="476" spans="1:13" x14ac:dyDescent="0.2">
      <c r="A476" s="2"/>
      <c r="B476" s="2"/>
      <c r="C476" s="2"/>
      <c r="D476" s="2"/>
      <c r="E476" s="2"/>
      <c r="F476" s="2"/>
      <c r="G476" s="2"/>
      <c r="H476" s="2"/>
      <c r="M476" t="str">
        <f t="shared" si="8"/>
        <v xml:space="preserve">   "": ,</v>
      </c>
    </row>
    <row r="477" spans="1:13" x14ac:dyDescent="0.2">
      <c r="A477" s="2"/>
      <c r="B477" s="2"/>
      <c r="C477" s="2"/>
      <c r="D477" s="2"/>
      <c r="E477" s="2"/>
      <c r="F477" s="2"/>
      <c r="G477" s="2"/>
      <c r="H477" s="2"/>
      <c r="M477" t="str">
        <f t="shared" si="8"/>
        <v xml:space="preserve">   "": ,</v>
      </c>
    </row>
    <row r="478" spans="1:13" x14ac:dyDescent="0.2">
      <c r="A478" s="2"/>
      <c r="B478" s="2"/>
      <c r="C478" s="2"/>
      <c r="D478" s="2"/>
      <c r="E478" s="2"/>
      <c r="F478" s="2"/>
      <c r="G478" s="2"/>
      <c r="H478" s="2"/>
      <c r="M478" t="str">
        <f t="shared" si="8"/>
        <v xml:space="preserve">   "": ,</v>
      </c>
    </row>
    <row r="479" spans="1:13" x14ac:dyDescent="0.2">
      <c r="A479" s="2"/>
      <c r="B479" s="2"/>
      <c r="C479" s="2"/>
      <c r="D479" s="2"/>
      <c r="E479" s="2"/>
      <c r="F479" s="2"/>
      <c r="G479" s="2"/>
      <c r="H479" s="2"/>
      <c r="M479" t="str">
        <f t="shared" si="8"/>
        <v xml:space="preserve">   "": ,</v>
      </c>
    </row>
    <row r="480" spans="1:13" x14ac:dyDescent="0.2">
      <c r="A480" s="2"/>
      <c r="B480" s="2"/>
      <c r="C480" s="2"/>
      <c r="D480" s="2"/>
      <c r="E480" s="2"/>
      <c r="F480" s="2"/>
      <c r="G480" s="2"/>
      <c r="H480" s="2"/>
      <c r="M480" t="str">
        <f t="shared" si="8"/>
        <v xml:space="preserve">   "": ,</v>
      </c>
    </row>
    <row r="481" spans="1:13" x14ac:dyDescent="0.2">
      <c r="A481" s="2"/>
      <c r="B481" s="2"/>
      <c r="C481" s="2"/>
      <c r="D481" s="2"/>
      <c r="E481" s="2"/>
      <c r="F481" s="2"/>
      <c r="G481" s="2"/>
      <c r="H481" s="2"/>
      <c r="M481" t="str">
        <f t="shared" si="8"/>
        <v xml:space="preserve">   "": ,</v>
      </c>
    </row>
    <row r="482" spans="1:13" x14ac:dyDescent="0.2">
      <c r="A482" s="2"/>
      <c r="B482" s="2"/>
      <c r="C482" s="2"/>
      <c r="D482" s="2"/>
      <c r="E482" s="2"/>
      <c r="F482" s="2"/>
      <c r="G482" s="2"/>
      <c r="H482" s="2"/>
      <c r="M482" t="str">
        <f t="shared" si="8"/>
        <v xml:space="preserve">   "": ,</v>
      </c>
    </row>
    <row r="483" spans="1:13" x14ac:dyDescent="0.2">
      <c r="A483" s="2"/>
      <c r="B483" s="2"/>
      <c r="C483" s="2"/>
      <c r="D483" s="2"/>
      <c r="E483" s="2"/>
      <c r="F483" s="2"/>
      <c r="G483" s="2"/>
      <c r="H483" s="2"/>
      <c r="M483" t="str">
        <f t="shared" si="8"/>
        <v xml:space="preserve">   "": ,</v>
      </c>
    </row>
    <row r="484" spans="1:13" x14ac:dyDescent="0.2">
      <c r="A484" s="2"/>
      <c r="B484" s="2"/>
      <c r="C484" s="2"/>
      <c r="D484" s="2"/>
      <c r="E484" s="2"/>
      <c r="F484" s="2"/>
      <c r="G484" s="2"/>
      <c r="H484" s="2"/>
      <c r="M484" t="str">
        <f t="shared" si="8"/>
        <v xml:space="preserve">   "": ,</v>
      </c>
    </row>
    <row r="485" spans="1:13" x14ac:dyDescent="0.2">
      <c r="A485" s="2"/>
      <c r="B485" s="2"/>
      <c r="C485" s="2"/>
      <c r="D485" s="2"/>
      <c r="E485" s="2"/>
      <c r="F485" s="2"/>
      <c r="G485" s="2"/>
      <c r="H485" s="2"/>
      <c r="M485" t="str">
        <f t="shared" si="8"/>
        <v xml:space="preserve">   "": ,</v>
      </c>
    </row>
    <row r="486" spans="1:13" x14ac:dyDescent="0.2">
      <c r="A486" s="2"/>
      <c r="B486" s="2"/>
      <c r="C486" s="2"/>
      <c r="D486" s="2"/>
      <c r="E486" s="2"/>
      <c r="F486" s="2"/>
      <c r="G486" s="2"/>
      <c r="H486" s="2"/>
      <c r="M486" t="str">
        <f t="shared" si="8"/>
        <v xml:space="preserve">   "": ,</v>
      </c>
    </row>
    <row r="487" spans="1:13" x14ac:dyDescent="0.2">
      <c r="A487" s="2"/>
      <c r="B487" s="2"/>
      <c r="C487" s="2"/>
      <c r="D487" s="2"/>
      <c r="E487" s="2"/>
      <c r="F487" s="2"/>
      <c r="G487" s="2"/>
      <c r="H487" s="2"/>
      <c r="M487" t="str">
        <f t="shared" si="8"/>
        <v xml:space="preserve">   "": ,</v>
      </c>
    </row>
    <row r="488" spans="1:13" x14ac:dyDescent="0.2">
      <c r="A488" s="2"/>
      <c r="B488" s="2"/>
      <c r="C488" s="2"/>
      <c r="D488" s="2"/>
      <c r="E488" s="2"/>
      <c r="F488" s="2"/>
      <c r="G488" s="2"/>
      <c r="H488" s="2"/>
      <c r="M488" t="str">
        <f t="shared" si="8"/>
        <v xml:space="preserve">   "": ,</v>
      </c>
    </row>
    <row r="489" spans="1:13" x14ac:dyDescent="0.2">
      <c r="A489" s="2"/>
      <c r="B489" s="2"/>
      <c r="C489" s="2"/>
      <c r="D489" s="2"/>
      <c r="E489" s="2"/>
      <c r="F489" s="2"/>
      <c r="G489" s="2"/>
      <c r="H489" s="2"/>
      <c r="M489" t="str">
        <f t="shared" si="8"/>
        <v xml:space="preserve">   "": ,</v>
      </c>
    </row>
    <row r="490" spans="1:13" x14ac:dyDescent="0.2">
      <c r="A490" s="2"/>
      <c r="B490" s="2"/>
      <c r="C490" s="2"/>
      <c r="D490" s="2"/>
      <c r="E490" s="2"/>
      <c r="F490" s="2"/>
      <c r="G490" s="2"/>
      <c r="H490" s="2"/>
      <c r="M490" t="str">
        <f t="shared" si="8"/>
        <v xml:space="preserve">   "": ,</v>
      </c>
    </row>
    <row r="491" spans="1:13" x14ac:dyDescent="0.2">
      <c r="A491" s="2"/>
      <c r="B491" s="2"/>
      <c r="C491" s="2"/>
      <c r="D491" s="2"/>
      <c r="E491" s="2"/>
      <c r="F491" s="2"/>
      <c r="G491" s="2"/>
      <c r="H491" s="2"/>
      <c r="M491" t="str">
        <f t="shared" si="8"/>
        <v xml:space="preserve">   "": ,</v>
      </c>
    </row>
    <row r="492" spans="1:13" x14ac:dyDescent="0.2">
      <c r="A492" s="2"/>
      <c r="B492" s="2"/>
      <c r="C492" s="2"/>
      <c r="D492" s="2"/>
      <c r="E492" s="2"/>
      <c r="F492" s="2"/>
      <c r="G492" s="2"/>
      <c r="H492" s="2"/>
      <c r="M492" t="str">
        <f t="shared" si="8"/>
        <v xml:space="preserve">   "": ,</v>
      </c>
    </row>
    <row r="493" spans="1:13" x14ac:dyDescent="0.2">
      <c r="A493" s="2"/>
      <c r="B493" s="2"/>
      <c r="C493" s="2"/>
      <c r="D493" s="2"/>
      <c r="E493" s="2"/>
      <c r="F493" s="2"/>
      <c r="G493" s="2"/>
      <c r="H493" s="2"/>
      <c r="M493" t="str">
        <f t="shared" si="8"/>
        <v xml:space="preserve">   "": ,</v>
      </c>
    </row>
    <row r="494" spans="1:13" x14ac:dyDescent="0.2">
      <c r="A494" s="2"/>
      <c r="B494" s="2"/>
      <c r="C494" s="2"/>
      <c r="D494" s="2"/>
      <c r="E494" s="2"/>
      <c r="F494" s="2"/>
      <c r="G494" s="2"/>
      <c r="H494" s="2"/>
      <c r="M494" t="str">
        <f t="shared" si="8"/>
        <v xml:space="preserve">   "": ,</v>
      </c>
    </row>
    <row r="495" spans="1:13" x14ac:dyDescent="0.2">
      <c r="A495" s="2"/>
      <c r="B495" s="2"/>
      <c r="C495" s="2"/>
      <c r="D495" s="2"/>
      <c r="E495" s="2"/>
      <c r="F495" s="2"/>
      <c r="G495" s="2"/>
      <c r="H495" s="2"/>
      <c r="M495" t="str">
        <f t="shared" si="8"/>
        <v xml:space="preserve">   "": ,</v>
      </c>
    </row>
    <row r="496" spans="1:13" x14ac:dyDescent="0.2">
      <c r="A496" s="2"/>
      <c r="B496" s="2"/>
      <c r="C496" s="2"/>
      <c r="D496" s="2"/>
      <c r="E496" s="2"/>
      <c r="F496" s="2"/>
      <c r="G496" s="2"/>
      <c r="H496" s="2"/>
      <c r="M496" t="str">
        <f t="shared" si="8"/>
        <v xml:space="preserve">   "": ,</v>
      </c>
    </row>
    <row r="497" spans="1:13" x14ac:dyDescent="0.2">
      <c r="A497" s="2"/>
      <c r="B497" s="2"/>
      <c r="C497" s="2"/>
      <c r="D497" s="2"/>
      <c r="E497" s="2"/>
      <c r="F497" s="2"/>
      <c r="G497" s="2"/>
      <c r="H497" s="2"/>
      <c r="M497" t="str">
        <f t="shared" si="8"/>
        <v xml:space="preserve">   "": ,</v>
      </c>
    </row>
    <row r="498" spans="1:13" x14ac:dyDescent="0.2">
      <c r="A498" s="2"/>
      <c r="B498" s="2"/>
      <c r="C498" s="2"/>
      <c r="D498" s="2"/>
      <c r="E498" s="2"/>
      <c r="F498" s="2"/>
      <c r="G498" s="2"/>
      <c r="H498" s="2"/>
      <c r="M498" t="str">
        <f t="shared" si="8"/>
        <v xml:space="preserve">   "": ,</v>
      </c>
    </row>
    <row r="499" spans="1:13" x14ac:dyDescent="0.2">
      <c r="A499" s="2"/>
      <c r="B499" s="2"/>
      <c r="C499" s="2"/>
      <c r="D499" s="2"/>
      <c r="E499" s="2"/>
      <c r="F499" s="2"/>
      <c r="G499" s="2"/>
      <c r="H499" s="2"/>
      <c r="M499" t="str">
        <f t="shared" si="8"/>
        <v xml:space="preserve">   "": ,</v>
      </c>
    </row>
    <row r="500" spans="1:13" x14ac:dyDescent="0.2">
      <c r="A500" s="2"/>
      <c r="B500" s="2"/>
      <c r="C500" s="2"/>
      <c r="D500" s="2"/>
      <c r="E500" s="2"/>
      <c r="F500" s="2"/>
      <c r="G500" s="2"/>
      <c r="H500" s="2"/>
      <c r="M500" t="str">
        <f t="shared" si="8"/>
        <v xml:space="preserve">   "": ,</v>
      </c>
    </row>
    <row r="501" spans="1:13" x14ac:dyDescent="0.2">
      <c r="A501" s="2"/>
      <c r="B501" s="2"/>
      <c r="C501" s="2"/>
      <c r="D501" s="2"/>
      <c r="E501" s="2"/>
      <c r="F501" s="2"/>
      <c r="G501" s="2"/>
      <c r="H501" s="2"/>
      <c r="M501" t="str">
        <f t="shared" si="8"/>
        <v xml:space="preserve">   "": ,</v>
      </c>
    </row>
    <row r="502" spans="1:13" x14ac:dyDescent="0.2">
      <c r="A502" s="2"/>
      <c r="B502" s="2"/>
      <c r="C502" s="2"/>
      <c r="D502" s="2"/>
      <c r="E502" s="2"/>
      <c r="F502" s="2"/>
      <c r="G502" s="2"/>
      <c r="H502" s="2"/>
      <c r="M502" t="str">
        <f t="shared" si="8"/>
        <v xml:space="preserve">   "": ,</v>
      </c>
    </row>
    <row r="503" spans="1:13" x14ac:dyDescent="0.2">
      <c r="A503" s="2"/>
      <c r="B503" s="2"/>
      <c r="C503" s="2"/>
      <c r="D503" s="2"/>
      <c r="E503" s="2"/>
      <c r="F503" s="2"/>
      <c r="G503" s="2"/>
      <c r="H503" s="2"/>
      <c r="M503" t="str">
        <f t="shared" si="8"/>
        <v xml:space="preserve">   "": ,</v>
      </c>
    </row>
    <row r="504" spans="1:13" x14ac:dyDescent="0.2">
      <c r="A504" s="2"/>
      <c r="B504" s="2"/>
      <c r="C504" s="2"/>
      <c r="D504" s="2"/>
      <c r="E504" s="2"/>
      <c r="F504" s="2"/>
      <c r="G504" s="2"/>
      <c r="H504" s="2"/>
      <c r="M504" t="str">
        <f t="shared" si="8"/>
        <v xml:space="preserve">   "": ,</v>
      </c>
    </row>
    <row r="505" spans="1:13" x14ac:dyDescent="0.2">
      <c r="A505" s="2"/>
      <c r="B505" s="2"/>
      <c r="C505" s="2"/>
      <c r="D505" s="2"/>
      <c r="E505" s="2"/>
      <c r="F505" s="2"/>
      <c r="G505" s="2"/>
      <c r="H505" s="2"/>
      <c r="M505" t="str">
        <f t="shared" si="8"/>
        <v xml:space="preserve">   "": ,</v>
      </c>
    </row>
    <row r="506" spans="1:13" x14ac:dyDescent="0.2">
      <c r="A506" s="2"/>
      <c r="B506" s="2"/>
      <c r="C506" s="2"/>
      <c r="D506" s="2"/>
      <c r="E506" s="2"/>
      <c r="F506" s="2"/>
      <c r="G506" s="2"/>
      <c r="H506" s="2"/>
      <c r="M506" t="str">
        <f t="shared" si="8"/>
        <v xml:space="preserve">   "": ,</v>
      </c>
    </row>
    <row r="507" spans="1:13" x14ac:dyDescent="0.2">
      <c r="A507" s="2"/>
      <c r="B507" s="2"/>
      <c r="C507" s="2"/>
      <c r="D507" s="2"/>
      <c r="E507" s="2"/>
      <c r="F507" s="2"/>
      <c r="G507" s="2"/>
      <c r="H507" s="2"/>
      <c r="M507" t="str">
        <f t="shared" si="8"/>
        <v xml:space="preserve">   "": ,</v>
      </c>
    </row>
    <row r="508" spans="1:13" x14ac:dyDescent="0.2">
      <c r="A508" s="2"/>
      <c r="B508" s="2"/>
      <c r="C508" s="2"/>
      <c r="D508" s="2"/>
      <c r="E508" s="2"/>
      <c r="F508" s="2"/>
      <c r="G508" s="2"/>
      <c r="H508" s="2"/>
      <c r="M508" t="str">
        <f t="shared" si="8"/>
        <v xml:space="preserve">   "": ,</v>
      </c>
    </row>
    <row r="509" spans="1:13" x14ac:dyDescent="0.2">
      <c r="A509" s="2"/>
      <c r="B509" s="2"/>
      <c r="C509" s="2"/>
      <c r="D509" s="2"/>
      <c r="E509" s="2"/>
      <c r="F509" s="2"/>
      <c r="G509" s="2"/>
      <c r="H509" s="2"/>
      <c r="M509" t="str">
        <f t="shared" si="8"/>
        <v xml:space="preserve">   "": ,</v>
      </c>
    </row>
    <row r="510" spans="1:13" x14ac:dyDescent="0.2">
      <c r="A510" s="2"/>
      <c r="B510" s="2"/>
      <c r="C510" s="2"/>
      <c r="D510" s="2"/>
      <c r="E510" s="2"/>
      <c r="F510" s="2"/>
      <c r="G510" s="2"/>
      <c r="H510" s="2"/>
      <c r="M510" t="str">
        <f t="shared" si="8"/>
        <v xml:space="preserve">   "": ,</v>
      </c>
    </row>
    <row r="511" spans="1:13" x14ac:dyDescent="0.2">
      <c r="A511" s="2"/>
      <c r="B511" s="2"/>
      <c r="C511" s="2"/>
      <c r="D511" s="2"/>
      <c r="E511" s="2"/>
      <c r="F511" s="2"/>
      <c r="G511" s="2"/>
      <c r="H511" s="2"/>
      <c r="M511" t="str">
        <f t="shared" si="8"/>
        <v xml:space="preserve">   "": ,</v>
      </c>
    </row>
    <row r="512" spans="1:13" x14ac:dyDescent="0.2">
      <c r="A512" s="2"/>
      <c r="B512" s="2"/>
      <c r="C512" s="2"/>
      <c r="D512" s="2"/>
      <c r="E512" s="2"/>
      <c r="F512" s="2"/>
      <c r="G512" s="2"/>
      <c r="H512" s="2"/>
      <c r="M512" t="str">
        <f t="shared" si="8"/>
        <v xml:space="preserve">   "": ,</v>
      </c>
    </row>
    <row r="513" spans="1:13" x14ac:dyDescent="0.2">
      <c r="A513" s="2"/>
      <c r="B513" s="2"/>
      <c r="C513" s="2"/>
      <c r="D513" s="2"/>
      <c r="E513" s="2"/>
      <c r="F513" s="2"/>
      <c r="G513" s="2"/>
      <c r="H513" s="2"/>
      <c r="M513" t="str">
        <f t="shared" si="8"/>
        <v xml:space="preserve">   "": ,</v>
      </c>
    </row>
    <row r="514" spans="1:13" x14ac:dyDescent="0.2">
      <c r="A514" s="2"/>
      <c r="B514" s="2"/>
      <c r="C514" s="2"/>
      <c r="D514" s="2"/>
      <c r="E514" s="2"/>
      <c r="F514" s="2"/>
      <c r="G514" s="2"/>
      <c r="H514" s="2"/>
      <c r="M514" t="str">
        <f t="shared" si="8"/>
        <v xml:space="preserve">   "": ,</v>
      </c>
    </row>
    <row r="515" spans="1:13" x14ac:dyDescent="0.2">
      <c r="A515" s="2"/>
      <c r="B515" s="2"/>
      <c r="C515" s="2"/>
      <c r="D515" s="2"/>
      <c r="E515" s="2"/>
      <c r="F515" s="2"/>
      <c r="G515" s="2"/>
      <c r="H515" s="2"/>
      <c r="M515" t="str">
        <f t="shared" si="8"/>
        <v xml:space="preserve">   "": ,</v>
      </c>
    </row>
    <row r="516" spans="1:13" x14ac:dyDescent="0.2">
      <c r="A516" s="2"/>
      <c r="B516" s="2"/>
      <c r="C516" s="2"/>
      <c r="D516" s="2"/>
      <c r="E516" s="2"/>
      <c r="F516" s="2"/>
      <c r="G516" s="2"/>
      <c r="H516" s="2"/>
      <c r="M516" t="str">
        <f t="shared" si="8"/>
        <v xml:space="preserve">   "": ,</v>
      </c>
    </row>
    <row r="517" spans="1:13" x14ac:dyDescent="0.2">
      <c r="A517" s="2"/>
      <c r="B517" s="2"/>
      <c r="C517" s="2"/>
      <c r="D517" s="2"/>
      <c r="E517" s="2"/>
      <c r="F517" s="2"/>
      <c r="G517" s="2"/>
      <c r="H517" s="2"/>
      <c r="M517" t="str">
        <f t="shared" si="8"/>
        <v xml:space="preserve">   "": ,</v>
      </c>
    </row>
    <row r="518" spans="1:13" x14ac:dyDescent="0.2">
      <c r="A518" s="2"/>
      <c r="B518" s="2"/>
      <c r="C518" s="2"/>
      <c r="D518" s="2"/>
      <c r="E518" s="2"/>
      <c r="F518" s="2"/>
      <c r="G518" s="2"/>
      <c r="H518" s="2"/>
      <c r="M518" t="str">
        <f t="shared" si="8"/>
        <v xml:space="preserve">   "": ,</v>
      </c>
    </row>
    <row r="519" spans="1:13" x14ac:dyDescent="0.2">
      <c r="A519" s="2"/>
      <c r="B519" s="2"/>
      <c r="C519" s="2"/>
      <c r="D519" s="2"/>
      <c r="E519" s="2"/>
      <c r="F519" s="2"/>
      <c r="G519" s="2"/>
      <c r="H519" s="2"/>
      <c r="M519" t="str">
        <f t="shared" si="8"/>
        <v xml:space="preserve">   "": ,</v>
      </c>
    </row>
    <row r="520" spans="1:13" x14ac:dyDescent="0.2">
      <c r="A520" s="2"/>
      <c r="B520" s="2"/>
      <c r="C520" s="2"/>
      <c r="D520" s="2"/>
      <c r="E520" s="2"/>
      <c r="F520" s="2"/>
      <c r="G520" s="2"/>
      <c r="H520" s="2"/>
      <c r="M520" t="str">
        <f t="shared" si="8"/>
        <v xml:space="preserve">   "": ,</v>
      </c>
    </row>
    <row r="521" spans="1:13" x14ac:dyDescent="0.2">
      <c r="A521" s="2"/>
      <c r="B521" s="2"/>
      <c r="C521" s="2"/>
      <c r="D521" s="2"/>
      <c r="E521" s="2"/>
      <c r="F521" s="2"/>
      <c r="G521" s="2"/>
      <c r="H521" s="2"/>
      <c r="M521" t="str">
        <f t="shared" si="8"/>
        <v xml:space="preserve">   "": ,</v>
      </c>
    </row>
    <row r="522" spans="1:13" x14ac:dyDescent="0.2">
      <c r="A522" s="2"/>
      <c r="B522" s="2"/>
      <c r="C522" s="2"/>
      <c r="D522" s="2"/>
      <c r="E522" s="2"/>
      <c r="F522" s="2"/>
      <c r="G522" s="2"/>
      <c r="H522" s="2"/>
      <c r="M522" t="str">
        <f t="shared" si="8"/>
        <v xml:space="preserve">   "": ,</v>
      </c>
    </row>
    <row r="523" spans="1:13" x14ac:dyDescent="0.2">
      <c r="A523" s="2"/>
      <c r="B523" s="2"/>
      <c r="C523" s="2"/>
      <c r="D523" s="2"/>
      <c r="E523" s="2"/>
      <c r="F523" s="2"/>
      <c r="G523" s="2"/>
      <c r="H523" s="2"/>
      <c r="M523" t="str">
        <f t="shared" si="8"/>
        <v xml:space="preserve">   "": ,</v>
      </c>
    </row>
    <row r="524" spans="1:13" x14ac:dyDescent="0.2">
      <c r="A524" s="2"/>
      <c r="B524" s="2"/>
      <c r="C524" s="2"/>
      <c r="D524" s="2"/>
      <c r="E524" s="2"/>
      <c r="F524" s="2"/>
      <c r="G524" s="2"/>
      <c r="H524" s="2"/>
      <c r="M524" t="str">
        <f t="shared" si="8"/>
        <v xml:space="preserve">   "": ,</v>
      </c>
    </row>
    <row r="525" spans="1:13" x14ac:dyDescent="0.2">
      <c r="A525" s="2"/>
      <c r="B525" s="2"/>
      <c r="C525" s="2"/>
      <c r="D525" s="2"/>
      <c r="E525" s="2"/>
      <c r="F525" s="2"/>
      <c r="G525" s="2"/>
      <c r="H525" s="2"/>
      <c r="M525" t="str">
        <f t="shared" si="8"/>
        <v xml:space="preserve">   "": ,</v>
      </c>
    </row>
    <row r="526" spans="1:13" x14ac:dyDescent="0.2">
      <c r="A526" s="2"/>
      <c r="B526" s="2"/>
      <c r="C526" s="2"/>
      <c r="D526" s="2"/>
      <c r="E526" s="2"/>
      <c r="F526" s="2"/>
      <c r="G526" s="2"/>
      <c r="H526" s="2"/>
      <c r="M526" t="str">
        <f t="shared" ref="M526:M589" si="9">CONCATENATE("   """,C526,""": ",L526,",")</f>
        <v xml:space="preserve">   "": ,</v>
      </c>
    </row>
    <row r="527" spans="1:13" x14ac:dyDescent="0.2">
      <c r="A527" s="2"/>
      <c r="B527" s="2"/>
      <c r="C527" s="2"/>
      <c r="D527" s="2"/>
      <c r="E527" s="2"/>
      <c r="F527" s="2"/>
      <c r="G527" s="2"/>
      <c r="H527" s="2"/>
      <c r="M527" t="str">
        <f t="shared" si="9"/>
        <v xml:space="preserve">   "": ,</v>
      </c>
    </row>
    <row r="528" spans="1:13" x14ac:dyDescent="0.2">
      <c r="A528" s="2"/>
      <c r="B528" s="2"/>
      <c r="C528" s="2"/>
      <c r="D528" s="2"/>
      <c r="E528" s="2"/>
      <c r="F528" s="2"/>
      <c r="G528" s="2"/>
      <c r="H528" s="2"/>
      <c r="M528" t="str">
        <f t="shared" si="9"/>
        <v xml:space="preserve">   "": ,</v>
      </c>
    </row>
    <row r="529" spans="1:13" x14ac:dyDescent="0.2">
      <c r="A529" s="2"/>
      <c r="B529" s="2"/>
      <c r="C529" s="2"/>
      <c r="D529" s="2"/>
      <c r="E529" s="2"/>
      <c r="F529" s="2"/>
      <c r="G529" s="2"/>
      <c r="H529" s="2"/>
      <c r="M529" t="str">
        <f t="shared" si="9"/>
        <v xml:space="preserve">   "": ,</v>
      </c>
    </row>
    <row r="530" spans="1:13" x14ac:dyDescent="0.2">
      <c r="A530" s="2"/>
      <c r="B530" s="2"/>
      <c r="C530" s="2"/>
      <c r="D530" s="2"/>
      <c r="E530" s="2"/>
      <c r="F530" s="2"/>
      <c r="G530" s="2"/>
      <c r="H530" s="2"/>
      <c r="M530" t="str">
        <f t="shared" si="9"/>
        <v xml:space="preserve">   "": ,</v>
      </c>
    </row>
    <row r="531" spans="1:13" x14ac:dyDescent="0.2">
      <c r="A531" s="2"/>
      <c r="B531" s="2"/>
      <c r="C531" s="2"/>
      <c r="D531" s="2"/>
      <c r="E531" s="2"/>
      <c r="F531" s="2"/>
      <c r="G531" s="2"/>
      <c r="H531" s="2"/>
      <c r="M531" t="str">
        <f t="shared" si="9"/>
        <v xml:space="preserve">   "": ,</v>
      </c>
    </row>
    <row r="532" spans="1:13" x14ac:dyDescent="0.2">
      <c r="A532" s="2"/>
      <c r="B532" s="2"/>
      <c r="C532" s="2"/>
      <c r="D532" s="2"/>
      <c r="E532" s="2"/>
      <c r="F532" s="2"/>
      <c r="G532" s="2"/>
      <c r="H532" s="2"/>
      <c r="M532" t="str">
        <f t="shared" si="9"/>
        <v xml:space="preserve">   "": ,</v>
      </c>
    </row>
    <row r="533" spans="1:13" x14ac:dyDescent="0.2">
      <c r="A533" s="2"/>
      <c r="B533" s="2"/>
      <c r="C533" s="2"/>
      <c r="D533" s="2"/>
      <c r="E533" s="2"/>
      <c r="F533" s="2"/>
      <c r="G533" s="2"/>
      <c r="H533" s="2"/>
      <c r="M533" t="str">
        <f t="shared" si="9"/>
        <v xml:space="preserve">   "": ,</v>
      </c>
    </row>
    <row r="534" spans="1:13" x14ac:dyDescent="0.2">
      <c r="A534" s="2"/>
      <c r="B534" s="2"/>
      <c r="C534" s="2"/>
      <c r="D534" s="2"/>
      <c r="E534" s="2"/>
      <c r="F534" s="2"/>
      <c r="G534" s="2"/>
      <c r="H534" s="2"/>
      <c r="M534" t="str">
        <f t="shared" si="9"/>
        <v xml:space="preserve">   "": ,</v>
      </c>
    </row>
    <row r="535" spans="1:13" x14ac:dyDescent="0.2">
      <c r="A535" s="2"/>
      <c r="B535" s="2"/>
      <c r="C535" s="2"/>
      <c r="D535" s="2"/>
      <c r="E535" s="2"/>
      <c r="F535" s="2"/>
      <c r="G535" s="2"/>
      <c r="H535" s="2"/>
      <c r="M535" t="str">
        <f t="shared" si="9"/>
        <v xml:space="preserve">   "": ,</v>
      </c>
    </row>
    <row r="536" spans="1:13" x14ac:dyDescent="0.2">
      <c r="A536" s="2"/>
      <c r="B536" s="2"/>
      <c r="C536" s="2"/>
      <c r="D536" s="2"/>
      <c r="E536" s="2"/>
      <c r="F536" s="2"/>
      <c r="G536" s="2"/>
      <c r="H536" s="2"/>
      <c r="M536" t="str">
        <f t="shared" si="9"/>
        <v xml:space="preserve">   "": ,</v>
      </c>
    </row>
    <row r="537" spans="1:13" x14ac:dyDescent="0.2">
      <c r="A537" s="2"/>
      <c r="B537" s="2"/>
      <c r="C537" s="2"/>
      <c r="D537" s="2"/>
      <c r="E537" s="2"/>
      <c r="F537" s="2"/>
      <c r="G537" s="2"/>
      <c r="H537" s="2"/>
      <c r="M537" t="str">
        <f t="shared" si="9"/>
        <v xml:space="preserve">   "": ,</v>
      </c>
    </row>
    <row r="538" spans="1:13" x14ac:dyDescent="0.2">
      <c r="A538" s="2"/>
      <c r="B538" s="2"/>
      <c r="C538" s="2"/>
      <c r="D538" s="2"/>
      <c r="E538" s="2"/>
      <c r="F538" s="2"/>
      <c r="G538" s="2"/>
      <c r="H538" s="2"/>
      <c r="M538" t="str">
        <f t="shared" si="9"/>
        <v xml:space="preserve">   "": ,</v>
      </c>
    </row>
    <row r="539" spans="1:13" x14ac:dyDescent="0.2">
      <c r="A539" s="2"/>
      <c r="B539" s="2"/>
      <c r="C539" s="2"/>
      <c r="D539" s="2"/>
      <c r="E539" s="2"/>
      <c r="F539" s="2"/>
      <c r="G539" s="2"/>
      <c r="H539" s="2"/>
      <c r="M539" t="str">
        <f t="shared" si="9"/>
        <v xml:space="preserve">   "": ,</v>
      </c>
    </row>
    <row r="540" spans="1:13" x14ac:dyDescent="0.2">
      <c r="A540" s="2"/>
      <c r="B540" s="2"/>
      <c r="C540" s="2"/>
      <c r="D540" s="2"/>
      <c r="E540" s="2"/>
      <c r="F540" s="2"/>
      <c r="G540" s="2"/>
      <c r="H540" s="2"/>
      <c r="M540" t="str">
        <f t="shared" si="9"/>
        <v xml:space="preserve">   "": ,</v>
      </c>
    </row>
    <row r="541" spans="1:13" x14ac:dyDescent="0.2">
      <c r="A541" s="2"/>
      <c r="B541" s="2"/>
      <c r="C541" s="2"/>
      <c r="D541" s="2"/>
      <c r="E541" s="2"/>
      <c r="F541" s="2"/>
      <c r="G541" s="2"/>
      <c r="H541" s="2"/>
      <c r="M541" t="str">
        <f t="shared" si="9"/>
        <v xml:space="preserve">   "": ,</v>
      </c>
    </row>
    <row r="542" spans="1:13" x14ac:dyDescent="0.2">
      <c r="A542" s="2"/>
      <c r="B542" s="2"/>
      <c r="C542" s="2"/>
      <c r="D542" s="2"/>
      <c r="E542" s="2"/>
      <c r="F542" s="2"/>
      <c r="G542" s="2"/>
      <c r="H542" s="2"/>
      <c r="M542" t="str">
        <f t="shared" si="9"/>
        <v xml:space="preserve">   "": ,</v>
      </c>
    </row>
    <row r="543" spans="1:13" x14ac:dyDescent="0.2">
      <c r="A543" s="2"/>
      <c r="B543" s="2"/>
      <c r="C543" s="2"/>
      <c r="D543" s="2"/>
      <c r="E543" s="2"/>
      <c r="F543" s="2"/>
      <c r="G543" s="2"/>
      <c r="H543" s="2"/>
      <c r="M543" t="str">
        <f t="shared" si="9"/>
        <v xml:space="preserve">   "": ,</v>
      </c>
    </row>
    <row r="544" spans="1:13" x14ac:dyDescent="0.2">
      <c r="A544" s="2"/>
      <c r="B544" s="2"/>
      <c r="C544" s="2"/>
      <c r="D544" s="2"/>
      <c r="E544" s="2"/>
      <c r="F544" s="2"/>
      <c r="G544" s="2"/>
      <c r="H544" s="2"/>
      <c r="M544" t="str">
        <f t="shared" si="9"/>
        <v xml:space="preserve">   "": ,</v>
      </c>
    </row>
    <row r="545" spans="1:13" x14ac:dyDescent="0.2">
      <c r="A545" s="2"/>
      <c r="B545" s="2"/>
      <c r="C545" s="2"/>
      <c r="D545" s="2"/>
      <c r="E545" s="2"/>
      <c r="F545" s="2"/>
      <c r="G545" s="2"/>
      <c r="H545" s="2"/>
      <c r="M545" t="str">
        <f t="shared" si="9"/>
        <v xml:space="preserve">   "": ,</v>
      </c>
    </row>
    <row r="546" spans="1:13" x14ac:dyDescent="0.2">
      <c r="A546" s="2"/>
      <c r="B546" s="2"/>
      <c r="C546" s="2"/>
      <c r="D546" s="2"/>
      <c r="E546" s="2"/>
      <c r="F546" s="2"/>
      <c r="G546" s="2"/>
      <c r="H546" s="2"/>
      <c r="M546" t="str">
        <f t="shared" si="9"/>
        <v xml:space="preserve">   "": ,</v>
      </c>
    </row>
    <row r="547" spans="1:13" x14ac:dyDescent="0.2">
      <c r="A547" s="2"/>
      <c r="B547" s="2"/>
      <c r="C547" s="2"/>
      <c r="D547" s="2"/>
      <c r="E547" s="2"/>
      <c r="F547" s="2"/>
      <c r="G547" s="2"/>
      <c r="H547" s="2"/>
      <c r="M547" t="str">
        <f t="shared" si="9"/>
        <v xml:space="preserve">   "": ,</v>
      </c>
    </row>
    <row r="548" spans="1:13" x14ac:dyDescent="0.2">
      <c r="A548" s="2"/>
      <c r="B548" s="2"/>
      <c r="C548" s="2"/>
      <c r="D548" s="2"/>
      <c r="E548" s="2"/>
      <c r="F548" s="2"/>
      <c r="G548" s="2"/>
      <c r="H548" s="2"/>
      <c r="M548" t="str">
        <f t="shared" si="9"/>
        <v xml:space="preserve">   "": ,</v>
      </c>
    </row>
    <row r="549" spans="1:13" x14ac:dyDescent="0.2">
      <c r="A549" s="2"/>
      <c r="B549" s="2"/>
      <c r="C549" s="2"/>
      <c r="D549" s="2"/>
      <c r="E549" s="2"/>
      <c r="F549" s="2"/>
      <c r="G549" s="2"/>
      <c r="H549" s="2"/>
      <c r="M549" t="str">
        <f t="shared" si="9"/>
        <v xml:space="preserve">   "": ,</v>
      </c>
    </row>
    <row r="550" spans="1:13" x14ac:dyDescent="0.2">
      <c r="A550" s="2"/>
      <c r="B550" s="2"/>
      <c r="C550" s="2"/>
      <c r="D550" s="2"/>
      <c r="E550" s="2"/>
      <c r="F550" s="2"/>
      <c r="G550" s="2"/>
      <c r="H550" s="2"/>
      <c r="M550" t="str">
        <f t="shared" si="9"/>
        <v xml:space="preserve">   "": ,</v>
      </c>
    </row>
    <row r="551" spans="1:13" x14ac:dyDescent="0.2">
      <c r="A551" s="2"/>
      <c r="B551" s="2"/>
      <c r="C551" s="2"/>
      <c r="D551" s="2"/>
      <c r="E551" s="2"/>
      <c r="F551" s="2"/>
      <c r="G551" s="2"/>
      <c r="H551" s="2"/>
      <c r="M551" t="str">
        <f t="shared" si="9"/>
        <v xml:space="preserve">   "": ,</v>
      </c>
    </row>
    <row r="552" spans="1:13" x14ac:dyDescent="0.2">
      <c r="A552" s="2"/>
      <c r="B552" s="2"/>
      <c r="C552" s="2"/>
      <c r="D552" s="2"/>
      <c r="E552" s="2"/>
      <c r="F552" s="2"/>
      <c r="G552" s="2"/>
      <c r="H552" s="2"/>
      <c r="M552" t="str">
        <f t="shared" si="9"/>
        <v xml:space="preserve">   "": ,</v>
      </c>
    </row>
    <row r="553" spans="1:13" x14ac:dyDescent="0.2">
      <c r="A553" s="2"/>
      <c r="B553" s="2"/>
      <c r="C553" s="2"/>
      <c r="D553" s="2"/>
      <c r="E553" s="2"/>
      <c r="F553" s="2"/>
      <c r="G553" s="2"/>
      <c r="H553" s="2"/>
      <c r="M553" t="str">
        <f t="shared" si="9"/>
        <v xml:space="preserve">   "": ,</v>
      </c>
    </row>
    <row r="554" spans="1:13" x14ac:dyDescent="0.2">
      <c r="A554" s="2"/>
      <c r="B554" s="2"/>
      <c r="C554" s="2"/>
      <c r="D554" s="2"/>
      <c r="E554" s="2"/>
      <c r="F554" s="2"/>
      <c r="G554" s="2"/>
      <c r="H554" s="2"/>
      <c r="M554" t="str">
        <f t="shared" si="9"/>
        <v xml:space="preserve">   "": ,</v>
      </c>
    </row>
    <row r="555" spans="1:13" x14ac:dyDescent="0.2">
      <c r="A555" s="2"/>
      <c r="B555" s="2"/>
      <c r="C555" s="2"/>
      <c r="D555" s="2"/>
      <c r="E555" s="2"/>
      <c r="F555" s="2"/>
      <c r="G555" s="2"/>
      <c r="H555" s="2"/>
      <c r="M555" t="str">
        <f t="shared" si="9"/>
        <v xml:space="preserve">   "": ,</v>
      </c>
    </row>
    <row r="556" spans="1:13" x14ac:dyDescent="0.2">
      <c r="A556" s="2"/>
      <c r="B556" s="2"/>
      <c r="C556" s="2"/>
      <c r="D556" s="2"/>
      <c r="E556" s="2"/>
      <c r="F556" s="2"/>
      <c r="G556" s="2"/>
      <c r="H556" s="2"/>
      <c r="M556" t="str">
        <f t="shared" si="9"/>
        <v xml:space="preserve">   "": ,</v>
      </c>
    </row>
    <row r="557" spans="1:13" x14ac:dyDescent="0.2">
      <c r="A557" s="2"/>
      <c r="B557" s="2"/>
      <c r="C557" s="2"/>
      <c r="D557" s="2"/>
      <c r="E557" s="2"/>
      <c r="F557" s="2"/>
      <c r="G557" s="2"/>
      <c r="H557" s="2"/>
      <c r="M557" t="str">
        <f t="shared" si="9"/>
        <v xml:space="preserve">   "": ,</v>
      </c>
    </row>
    <row r="558" spans="1:13" x14ac:dyDescent="0.2">
      <c r="A558" s="2"/>
      <c r="B558" s="2"/>
      <c r="C558" s="2"/>
      <c r="D558" s="2"/>
      <c r="E558" s="2"/>
      <c r="F558" s="2"/>
      <c r="G558" s="2"/>
      <c r="H558" s="2"/>
      <c r="M558" t="str">
        <f t="shared" si="9"/>
        <v xml:space="preserve">   "": ,</v>
      </c>
    </row>
    <row r="559" spans="1:13" x14ac:dyDescent="0.2">
      <c r="A559" s="2"/>
      <c r="B559" s="2"/>
      <c r="C559" s="2"/>
      <c r="D559" s="2"/>
      <c r="E559" s="2"/>
      <c r="F559" s="2"/>
      <c r="G559" s="2"/>
      <c r="H559" s="2"/>
      <c r="M559" t="str">
        <f t="shared" si="9"/>
        <v xml:space="preserve">   "": ,</v>
      </c>
    </row>
    <row r="560" spans="1:13" x14ac:dyDescent="0.2">
      <c r="A560" s="2"/>
      <c r="B560" s="2"/>
      <c r="C560" s="2"/>
      <c r="D560" s="2"/>
      <c r="E560" s="2"/>
      <c r="F560" s="2"/>
      <c r="G560" s="2"/>
      <c r="H560" s="2"/>
      <c r="M560" t="str">
        <f t="shared" si="9"/>
        <v xml:space="preserve">   "": ,</v>
      </c>
    </row>
    <row r="561" spans="1:13" x14ac:dyDescent="0.2">
      <c r="A561" s="2"/>
      <c r="B561" s="2"/>
      <c r="C561" s="2"/>
      <c r="D561" s="2"/>
      <c r="E561" s="2"/>
      <c r="F561" s="2"/>
      <c r="G561" s="2"/>
      <c r="H561" s="2"/>
      <c r="M561" t="str">
        <f t="shared" si="9"/>
        <v xml:space="preserve">   "": ,</v>
      </c>
    </row>
    <row r="562" spans="1:13" x14ac:dyDescent="0.2">
      <c r="A562" s="2"/>
      <c r="B562" s="2"/>
      <c r="C562" s="2"/>
      <c r="D562" s="2"/>
      <c r="E562" s="2"/>
      <c r="F562" s="2"/>
      <c r="G562" s="2"/>
      <c r="H562" s="2"/>
      <c r="M562" t="str">
        <f t="shared" si="9"/>
        <v xml:space="preserve">   "": ,</v>
      </c>
    </row>
    <row r="563" spans="1:13" x14ac:dyDescent="0.2">
      <c r="A563" s="2"/>
      <c r="B563" s="2"/>
      <c r="C563" s="2"/>
      <c r="D563" s="2"/>
      <c r="E563" s="2"/>
      <c r="F563" s="2"/>
      <c r="G563" s="2"/>
      <c r="H563" s="2"/>
      <c r="M563" t="str">
        <f t="shared" si="9"/>
        <v xml:space="preserve">   "": ,</v>
      </c>
    </row>
    <row r="564" spans="1:13" x14ac:dyDescent="0.2">
      <c r="A564" s="2"/>
      <c r="B564" s="2"/>
      <c r="C564" s="2"/>
      <c r="D564" s="2"/>
      <c r="E564" s="2"/>
      <c r="F564" s="2"/>
      <c r="G564" s="2"/>
      <c r="H564" s="2"/>
      <c r="M564" t="str">
        <f t="shared" si="9"/>
        <v xml:space="preserve">   "": ,</v>
      </c>
    </row>
    <row r="565" spans="1:13" x14ac:dyDescent="0.2">
      <c r="A565" s="2"/>
      <c r="B565" s="2"/>
      <c r="C565" s="2"/>
      <c r="D565" s="2"/>
      <c r="E565" s="2"/>
      <c r="F565" s="2"/>
      <c r="G565" s="2"/>
      <c r="H565" s="2"/>
      <c r="M565" t="str">
        <f t="shared" si="9"/>
        <v xml:space="preserve">   "": ,</v>
      </c>
    </row>
    <row r="566" spans="1:13" x14ac:dyDescent="0.2">
      <c r="A566" s="2"/>
      <c r="B566" s="2"/>
      <c r="C566" s="2"/>
      <c r="D566" s="2"/>
      <c r="E566" s="2"/>
      <c r="F566" s="2"/>
      <c r="G566" s="2"/>
      <c r="H566" s="2"/>
      <c r="M566" t="str">
        <f t="shared" si="9"/>
        <v xml:space="preserve">   "": ,</v>
      </c>
    </row>
    <row r="567" spans="1:13" x14ac:dyDescent="0.2">
      <c r="A567" s="2"/>
      <c r="B567" s="2"/>
      <c r="C567" s="2"/>
      <c r="D567" s="2"/>
      <c r="E567" s="2"/>
      <c r="F567" s="2"/>
      <c r="G567" s="2"/>
      <c r="H567" s="2"/>
      <c r="M567" t="str">
        <f t="shared" si="9"/>
        <v xml:space="preserve">   "": ,</v>
      </c>
    </row>
    <row r="568" spans="1:13" x14ac:dyDescent="0.2">
      <c r="A568" s="2"/>
      <c r="B568" s="2"/>
      <c r="C568" s="2"/>
      <c r="D568" s="2"/>
      <c r="E568" s="2"/>
      <c r="F568" s="2"/>
      <c r="G568" s="2"/>
      <c r="H568" s="2"/>
      <c r="M568" t="str">
        <f t="shared" si="9"/>
        <v xml:space="preserve">   "": ,</v>
      </c>
    </row>
    <row r="569" spans="1:13" x14ac:dyDescent="0.2">
      <c r="A569" s="2"/>
      <c r="B569" s="2"/>
      <c r="C569" s="2"/>
      <c r="D569" s="2"/>
      <c r="E569" s="2"/>
      <c r="F569" s="2"/>
      <c r="G569" s="2"/>
      <c r="H569" s="2"/>
      <c r="M569" t="str">
        <f t="shared" si="9"/>
        <v xml:space="preserve">   "": ,</v>
      </c>
    </row>
    <row r="570" spans="1:13" x14ac:dyDescent="0.2">
      <c r="A570" s="2"/>
      <c r="B570" s="2"/>
      <c r="C570" s="2"/>
      <c r="D570" s="2"/>
      <c r="E570" s="2"/>
      <c r="F570" s="2"/>
      <c r="G570" s="2"/>
      <c r="H570" s="2"/>
      <c r="M570" t="str">
        <f t="shared" si="9"/>
        <v xml:space="preserve">   "": ,</v>
      </c>
    </row>
    <row r="571" spans="1:13" x14ac:dyDescent="0.2">
      <c r="A571" s="2"/>
      <c r="B571" s="2"/>
      <c r="C571" s="2"/>
      <c r="D571" s="2"/>
      <c r="E571" s="2"/>
      <c r="F571" s="2"/>
      <c r="G571" s="2"/>
      <c r="H571" s="2"/>
      <c r="M571" t="str">
        <f t="shared" si="9"/>
        <v xml:space="preserve">   "": ,</v>
      </c>
    </row>
    <row r="572" spans="1:13" x14ac:dyDescent="0.2">
      <c r="A572" s="2"/>
      <c r="B572" s="2"/>
      <c r="C572" s="2"/>
      <c r="D572" s="2"/>
      <c r="E572" s="2"/>
      <c r="F572" s="2"/>
      <c r="G572" s="2"/>
      <c r="H572" s="2"/>
      <c r="M572" t="str">
        <f t="shared" si="9"/>
        <v xml:space="preserve">   "": ,</v>
      </c>
    </row>
    <row r="573" spans="1:13" x14ac:dyDescent="0.2">
      <c r="A573" s="2"/>
      <c r="B573" s="2"/>
      <c r="C573" s="2"/>
      <c r="D573" s="2"/>
      <c r="E573" s="2"/>
      <c r="F573" s="2"/>
      <c r="G573" s="2"/>
      <c r="H573" s="2"/>
      <c r="M573" t="str">
        <f t="shared" si="9"/>
        <v xml:space="preserve">   "": ,</v>
      </c>
    </row>
    <row r="574" spans="1:13" x14ac:dyDescent="0.2">
      <c r="A574" s="2"/>
      <c r="B574" s="2"/>
      <c r="C574" s="2"/>
      <c r="D574" s="2"/>
      <c r="E574" s="2"/>
      <c r="F574" s="2"/>
      <c r="G574" s="2"/>
      <c r="H574" s="2"/>
      <c r="M574" t="str">
        <f t="shared" si="9"/>
        <v xml:space="preserve">   "": ,</v>
      </c>
    </row>
    <row r="575" spans="1:13" x14ac:dyDescent="0.2">
      <c r="A575" s="2"/>
      <c r="B575" s="2"/>
      <c r="C575" s="2"/>
      <c r="D575" s="2"/>
      <c r="E575" s="2"/>
      <c r="F575" s="2"/>
      <c r="G575" s="2"/>
      <c r="H575" s="2"/>
      <c r="M575" t="str">
        <f t="shared" si="9"/>
        <v xml:space="preserve">   "": ,</v>
      </c>
    </row>
    <row r="576" spans="1:13" x14ac:dyDescent="0.2">
      <c r="A576" s="2"/>
      <c r="B576" s="2"/>
      <c r="C576" s="2"/>
      <c r="D576" s="2"/>
      <c r="E576" s="2"/>
      <c r="F576" s="2"/>
      <c r="G576" s="2"/>
      <c r="H576" s="2"/>
      <c r="M576" t="str">
        <f t="shared" si="9"/>
        <v xml:space="preserve">   "": ,</v>
      </c>
    </row>
    <row r="577" spans="1:13" x14ac:dyDescent="0.2">
      <c r="A577" s="2"/>
      <c r="B577" s="2"/>
      <c r="C577" s="2"/>
      <c r="D577" s="2"/>
      <c r="E577" s="2"/>
      <c r="F577" s="2"/>
      <c r="G577" s="2"/>
      <c r="H577" s="2"/>
      <c r="M577" t="str">
        <f t="shared" si="9"/>
        <v xml:space="preserve">   "": ,</v>
      </c>
    </row>
    <row r="578" spans="1:13" x14ac:dyDescent="0.2">
      <c r="A578" s="2"/>
      <c r="B578" s="2"/>
      <c r="C578" s="2"/>
      <c r="D578" s="2"/>
      <c r="E578" s="2"/>
      <c r="F578" s="2"/>
      <c r="G578" s="2"/>
      <c r="H578" s="2"/>
      <c r="M578" t="str">
        <f t="shared" si="9"/>
        <v xml:space="preserve">   "": ,</v>
      </c>
    </row>
    <row r="579" spans="1:13" x14ac:dyDescent="0.2">
      <c r="A579" s="2"/>
      <c r="B579" s="2"/>
      <c r="C579" s="2"/>
      <c r="D579" s="2"/>
      <c r="E579" s="2"/>
      <c r="F579" s="2"/>
      <c r="G579" s="2"/>
      <c r="H579" s="2"/>
      <c r="M579" t="str">
        <f t="shared" si="9"/>
        <v xml:space="preserve">   "": ,</v>
      </c>
    </row>
    <row r="580" spans="1:13" x14ac:dyDescent="0.2">
      <c r="A580" s="2"/>
      <c r="B580" s="2"/>
      <c r="C580" s="2"/>
      <c r="D580" s="2"/>
      <c r="E580" s="2"/>
      <c r="F580" s="2"/>
      <c r="G580" s="2"/>
      <c r="H580" s="2"/>
      <c r="M580" t="str">
        <f t="shared" si="9"/>
        <v xml:space="preserve">   "": ,</v>
      </c>
    </row>
    <row r="581" spans="1:13" x14ac:dyDescent="0.2">
      <c r="A581" s="2"/>
      <c r="B581" s="2"/>
      <c r="C581" s="2"/>
      <c r="D581" s="2"/>
      <c r="E581" s="2"/>
      <c r="F581" s="2"/>
      <c r="G581" s="2"/>
      <c r="H581" s="2"/>
      <c r="M581" t="str">
        <f t="shared" si="9"/>
        <v xml:space="preserve">   "": ,</v>
      </c>
    </row>
    <row r="582" spans="1:13" x14ac:dyDescent="0.2">
      <c r="A582" s="2"/>
      <c r="B582" s="2"/>
      <c r="C582" s="2"/>
      <c r="D582" s="2"/>
      <c r="E582" s="2"/>
      <c r="F582" s="2"/>
      <c r="G582" s="2"/>
      <c r="H582" s="2"/>
      <c r="M582" t="str">
        <f t="shared" si="9"/>
        <v xml:space="preserve">   "": ,</v>
      </c>
    </row>
    <row r="583" spans="1:13" x14ac:dyDescent="0.2">
      <c r="A583" s="2"/>
      <c r="B583" s="2"/>
      <c r="C583" s="2"/>
      <c r="D583" s="2"/>
      <c r="E583" s="2"/>
      <c r="F583" s="2"/>
      <c r="G583" s="2"/>
      <c r="H583" s="2"/>
      <c r="M583" t="str">
        <f t="shared" si="9"/>
        <v xml:space="preserve">   "": ,</v>
      </c>
    </row>
    <row r="584" spans="1:13" x14ac:dyDescent="0.2">
      <c r="A584" s="2"/>
      <c r="B584" s="2"/>
      <c r="C584" s="2"/>
      <c r="D584" s="2"/>
      <c r="E584" s="2"/>
      <c r="F584" s="2"/>
      <c r="G584" s="2"/>
      <c r="H584" s="2"/>
      <c r="M584" t="str">
        <f t="shared" si="9"/>
        <v xml:space="preserve">   "": ,</v>
      </c>
    </row>
    <row r="585" spans="1:13" x14ac:dyDescent="0.2">
      <c r="A585" s="2"/>
      <c r="B585" s="2"/>
      <c r="C585" s="2"/>
      <c r="D585" s="2"/>
      <c r="E585" s="2"/>
      <c r="F585" s="2"/>
      <c r="G585" s="2"/>
      <c r="H585" s="2"/>
      <c r="M585" t="str">
        <f t="shared" si="9"/>
        <v xml:space="preserve">   "": ,</v>
      </c>
    </row>
    <row r="586" spans="1:13" x14ac:dyDescent="0.2">
      <c r="A586" s="2"/>
      <c r="B586" s="2"/>
      <c r="C586" s="2"/>
      <c r="D586" s="2"/>
      <c r="E586" s="2"/>
      <c r="F586" s="2"/>
      <c r="G586" s="2"/>
      <c r="H586" s="2"/>
      <c r="M586" t="str">
        <f t="shared" si="9"/>
        <v xml:space="preserve">   "": ,</v>
      </c>
    </row>
    <row r="587" spans="1:13" x14ac:dyDescent="0.2">
      <c r="A587" s="2"/>
      <c r="B587" s="2"/>
      <c r="C587" s="2"/>
      <c r="D587" s="2"/>
      <c r="E587" s="2"/>
      <c r="F587" s="2"/>
      <c r="G587" s="2"/>
      <c r="H587" s="2"/>
      <c r="M587" t="str">
        <f t="shared" si="9"/>
        <v xml:space="preserve">   "": ,</v>
      </c>
    </row>
    <row r="588" spans="1:13" x14ac:dyDescent="0.2">
      <c r="A588" s="2"/>
      <c r="B588" s="2"/>
      <c r="C588" s="2"/>
      <c r="D588" s="2"/>
      <c r="E588" s="2"/>
      <c r="F588" s="2"/>
      <c r="G588" s="2"/>
      <c r="H588" s="2"/>
      <c r="M588" t="str">
        <f t="shared" si="9"/>
        <v xml:space="preserve">   "": ,</v>
      </c>
    </row>
    <row r="589" spans="1:13" x14ac:dyDescent="0.2">
      <c r="A589" s="2"/>
      <c r="B589" s="2"/>
      <c r="C589" s="2"/>
      <c r="D589" s="2"/>
      <c r="E589" s="2"/>
      <c r="F589" s="2"/>
      <c r="G589" s="2"/>
      <c r="H589" s="2"/>
      <c r="M589" t="str">
        <f t="shared" si="9"/>
        <v xml:space="preserve">   "": ,</v>
      </c>
    </row>
    <row r="590" spans="1:13" x14ac:dyDescent="0.2">
      <c r="A590" s="2"/>
      <c r="B590" s="2"/>
      <c r="C590" s="2"/>
      <c r="D590" s="2"/>
      <c r="E590" s="2"/>
      <c r="F590" s="2"/>
      <c r="G590" s="2"/>
      <c r="H590" s="2"/>
      <c r="M590" t="str">
        <f t="shared" ref="M590:M653" si="10">CONCATENATE("   """,C590,""": ",L590,",")</f>
        <v xml:space="preserve">   "": ,</v>
      </c>
    </row>
    <row r="591" spans="1:13" x14ac:dyDescent="0.2">
      <c r="A591" s="2"/>
      <c r="B591" s="2"/>
      <c r="C591" s="2"/>
      <c r="D591" s="2"/>
      <c r="E591" s="2"/>
      <c r="F591" s="2"/>
      <c r="G591" s="2"/>
      <c r="H591" s="2"/>
      <c r="M591" t="str">
        <f t="shared" si="10"/>
        <v xml:space="preserve">   "": ,</v>
      </c>
    </row>
    <row r="592" spans="1:13" x14ac:dyDescent="0.2">
      <c r="A592" s="2"/>
      <c r="B592" s="2"/>
      <c r="C592" s="2"/>
      <c r="D592" s="2"/>
      <c r="E592" s="2"/>
      <c r="F592" s="2"/>
      <c r="G592" s="2"/>
      <c r="H592" s="2"/>
      <c r="M592" t="str">
        <f t="shared" si="10"/>
        <v xml:space="preserve">   "": ,</v>
      </c>
    </row>
    <row r="593" spans="1:13" x14ac:dyDescent="0.2">
      <c r="A593" s="2"/>
      <c r="B593" s="2"/>
      <c r="C593" s="2"/>
      <c r="D593" s="2"/>
      <c r="E593" s="2"/>
      <c r="F593" s="2"/>
      <c r="G593" s="2"/>
      <c r="H593" s="2"/>
      <c r="M593" t="str">
        <f t="shared" si="10"/>
        <v xml:space="preserve">   "": ,</v>
      </c>
    </row>
    <row r="594" spans="1:13" x14ac:dyDescent="0.2">
      <c r="A594" s="2"/>
      <c r="B594" s="2"/>
      <c r="C594" s="2"/>
      <c r="D594" s="2"/>
      <c r="E594" s="2"/>
      <c r="F594" s="2"/>
      <c r="G594" s="2"/>
      <c r="H594" s="2"/>
      <c r="M594" t="str">
        <f t="shared" si="10"/>
        <v xml:space="preserve">   "": ,</v>
      </c>
    </row>
    <row r="595" spans="1:13" x14ac:dyDescent="0.2">
      <c r="A595" s="2"/>
      <c r="B595" s="2"/>
      <c r="C595" s="2"/>
      <c r="D595" s="2"/>
      <c r="E595" s="2"/>
      <c r="F595" s="2"/>
      <c r="G595" s="2"/>
      <c r="H595" s="2"/>
      <c r="M595" t="str">
        <f t="shared" si="10"/>
        <v xml:space="preserve">   "": ,</v>
      </c>
    </row>
    <row r="596" spans="1:13" x14ac:dyDescent="0.2">
      <c r="A596" s="2"/>
      <c r="B596" s="2"/>
      <c r="C596" s="2"/>
      <c r="D596" s="2"/>
      <c r="E596" s="2"/>
      <c r="F596" s="2"/>
      <c r="G596" s="2"/>
      <c r="H596" s="2"/>
      <c r="M596" t="str">
        <f t="shared" si="10"/>
        <v xml:space="preserve">   "": ,</v>
      </c>
    </row>
    <row r="597" spans="1:13" x14ac:dyDescent="0.2">
      <c r="A597" s="2"/>
      <c r="B597" s="2"/>
      <c r="C597" s="2"/>
      <c r="D597" s="2"/>
      <c r="E597" s="2"/>
      <c r="F597" s="2"/>
      <c r="G597" s="2"/>
      <c r="H597" s="2"/>
      <c r="M597" t="str">
        <f t="shared" si="10"/>
        <v xml:space="preserve">   "": ,</v>
      </c>
    </row>
    <row r="598" spans="1:13" x14ac:dyDescent="0.2">
      <c r="A598" s="2"/>
      <c r="B598" s="2"/>
      <c r="C598" s="2"/>
      <c r="D598" s="2"/>
      <c r="E598" s="2"/>
      <c r="F598" s="2"/>
      <c r="G598" s="2"/>
      <c r="H598" s="2"/>
      <c r="M598" t="str">
        <f t="shared" si="10"/>
        <v xml:space="preserve">   "": ,</v>
      </c>
    </row>
    <row r="599" spans="1:13" x14ac:dyDescent="0.2">
      <c r="A599" s="2"/>
      <c r="B599" s="2"/>
      <c r="C599" s="2"/>
      <c r="D599" s="2"/>
      <c r="E599" s="2"/>
      <c r="F599" s="2"/>
      <c r="G599" s="2"/>
      <c r="H599" s="2"/>
      <c r="M599" t="str">
        <f t="shared" si="10"/>
        <v xml:space="preserve">   "": ,</v>
      </c>
    </row>
    <row r="600" spans="1:13" x14ac:dyDescent="0.2">
      <c r="A600" s="2"/>
      <c r="B600" s="2"/>
      <c r="C600" s="2"/>
      <c r="D600" s="2"/>
      <c r="E600" s="2"/>
      <c r="F600" s="2"/>
      <c r="G600" s="2"/>
      <c r="H600" s="2"/>
      <c r="M600" t="str">
        <f t="shared" si="10"/>
        <v xml:space="preserve">   "": ,</v>
      </c>
    </row>
    <row r="601" spans="1:13" x14ac:dyDescent="0.2">
      <c r="A601" s="2"/>
      <c r="B601" s="2"/>
      <c r="C601" s="2"/>
      <c r="D601" s="2"/>
      <c r="E601" s="2"/>
      <c r="F601" s="2"/>
      <c r="G601" s="2"/>
      <c r="H601" s="2"/>
      <c r="M601" t="str">
        <f t="shared" si="10"/>
        <v xml:space="preserve">   "": ,</v>
      </c>
    </row>
    <row r="602" spans="1:13" x14ac:dyDescent="0.2">
      <c r="A602" s="2"/>
      <c r="B602" s="2"/>
      <c r="C602" s="2"/>
      <c r="D602" s="2"/>
      <c r="E602" s="2"/>
      <c r="F602" s="2"/>
      <c r="G602" s="2"/>
      <c r="H602" s="2"/>
      <c r="M602" t="str">
        <f t="shared" si="10"/>
        <v xml:space="preserve">   "": ,</v>
      </c>
    </row>
    <row r="603" spans="1:13" x14ac:dyDescent="0.2">
      <c r="A603" s="2"/>
      <c r="B603" s="2"/>
      <c r="C603" s="2"/>
      <c r="D603" s="2"/>
      <c r="F603" s="2"/>
      <c r="G603" s="2"/>
      <c r="H603" s="2"/>
      <c r="I603" s="2"/>
      <c r="M603" t="str">
        <f t="shared" si="10"/>
        <v xml:space="preserve">   "": ,</v>
      </c>
    </row>
    <row r="604" spans="1:13" x14ac:dyDescent="0.2">
      <c r="A604" s="2"/>
      <c r="B604" s="2"/>
      <c r="C604" s="2"/>
      <c r="D604" s="2"/>
      <c r="F604" s="2"/>
      <c r="G604" s="2"/>
      <c r="H604" s="2"/>
      <c r="I604" s="2"/>
      <c r="M604" t="str">
        <f t="shared" si="10"/>
        <v xml:space="preserve">   "": ,</v>
      </c>
    </row>
    <row r="605" spans="1:13" x14ac:dyDescent="0.2">
      <c r="A605" s="2"/>
      <c r="B605" s="2"/>
      <c r="C605" s="2"/>
      <c r="D605" s="2"/>
      <c r="E605" s="2"/>
      <c r="F605" s="2"/>
      <c r="G605" s="2"/>
      <c r="H605" s="2"/>
      <c r="M605" t="str">
        <f t="shared" si="10"/>
        <v xml:space="preserve">   "": ,</v>
      </c>
    </row>
    <row r="606" spans="1:13" x14ac:dyDescent="0.2">
      <c r="A606" s="2"/>
      <c r="B606" s="2"/>
      <c r="C606" s="2"/>
      <c r="D606" s="2"/>
      <c r="E606" s="2"/>
      <c r="F606" s="2"/>
      <c r="G606" s="2"/>
      <c r="H606" s="2"/>
      <c r="M606" t="str">
        <f t="shared" si="10"/>
        <v xml:space="preserve">   "": ,</v>
      </c>
    </row>
    <row r="607" spans="1:13" x14ac:dyDescent="0.2">
      <c r="A607" s="2"/>
      <c r="B607" s="2"/>
      <c r="C607" s="2"/>
      <c r="D607" s="2"/>
      <c r="E607" s="2"/>
      <c r="F607" s="2"/>
      <c r="G607" s="2"/>
      <c r="H607" s="2"/>
      <c r="M607" t="str">
        <f t="shared" si="10"/>
        <v xml:space="preserve">   "": ,</v>
      </c>
    </row>
    <row r="608" spans="1:13" x14ac:dyDescent="0.2">
      <c r="A608" s="2"/>
      <c r="B608" s="2"/>
      <c r="C608" s="2"/>
      <c r="D608" s="2"/>
      <c r="E608" s="2"/>
      <c r="F608" s="2"/>
      <c r="G608" s="2"/>
      <c r="H608" s="2"/>
      <c r="M608" t="str">
        <f t="shared" si="10"/>
        <v xml:space="preserve">   "": ,</v>
      </c>
    </row>
    <row r="609" spans="1:13" x14ac:dyDescent="0.2">
      <c r="A609" s="2"/>
      <c r="B609" s="2"/>
      <c r="C609" s="2"/>
      <c r="D609" s="2"/>
      <c r="E609" s="2"/>
      <c r="F609" s="2"/>
      <c r="G609" s="2"/>
      <c r="H609" s="2"/>
      <c r="M609" t="str">
        <f t="shared" si="10"/>
        <v xml:space="preserve">   "": ,</v>
      </c>
    </row>
    <row r="610" spans="1:13" x14ac:dyDescent="0.2">
      <c r="A610" s="2"/>
      <c r="B610" s="2"/>
      <c r="C610" s="2"/>
      <c r="D610" s="2"/>
      <c r="E610" s="2"/>
      <c r="F610" s="2"/>
      <c r="G610" s="2"/>
      <c r="H610" s="2"/>
      <c r="M610" t="str">
        <f t="shared" si="10"/>
        <v xml:space="preserve">   "": ,</v>
      </c>
    </row>
    <row r="611" spans="1:13" x14ac:dyDescent="0.2">
      <c r="A611" s="2"/>
      <c r="B611" s="2"/>
      <c r="C611" s="2"/>
      <c r="D611" s="2"/>
      <c r="E611" s="2"/>
      <c r="F611" s="2"/>
      <c r="G611" s="2"/>
      <c r="H611" s="2"/>
      <c r="M611" t="str">
        <f t="shared" si="10"/>
        <v xml:space="preserve">   "": ,</v>
      </c>
    </row>
    <row r="612" spans="1:13" x14ac:dyDescent="0.2">
      <c r="A612" s="2"/>
      <c r="B612" s="2"/>
      <c r="C612" s="2"/>
      <c r="D612" s="2"/>
      <c r="E612" s="2"/>
      <c r="F612" s="2"/>
      <c r="G612" s="2"/>
      <c r="H612" s="2"/>
      <c r="M612" t="str">
        <f t="shared" si="10"/>
        <v xml:space="preserve">   "": ,</v>
      </c>
    </row>
    <row r="613" spans="1:13" x14ac:dyDescent="0.2">
      <c r="A613" s="2"/>
      <c r="B613" s="2"/>
      <c r="C613" s="2"/>
      <c r="D613" s="2"/>
      <c r="E613" s="2"/>
      <c r="F613" s="2"/>
      <c r="G613" s="2"/>
      <c r="H613" s="2"/>
      <c r="M613" t="str">
        <f t="shared" si="10"/>
        <v xml:space="preserve">   "": ,</v>
      </c>
    </row>
    <row r="614" spans="1:13" x14ac:dyDescent="0.2">
      <c r="A614" s="2"/>
      <c r="B614" s="2"/>
      <c r="C614" s="2"/>
      <c r="D614" s="2"/>
      <c r="E614" s="2"/>
      <c r="F614" s="2"/>
      <c r="G614" s="2"/>
      <c r="H614" s="2"/>
      <c r="M614" t="str">
        <f t="shared" si="10"/>
        <v xml:space="preserve">   "": ,</v>
      </c>
    </row>
    <row r="615" spans="1:13" x14ac:dyDescent="0.2">
      <c r="A615" s="2"/>
      <c r="B615" s="2"/>
      <c r="C615" s="2"/>
      <c r="D615" s="2"/>
      <c r="E615" s="2"/>
      <c r="F615" s="2"/>
      <c r="G615" s="2"/>
      <c r="H615" s="2"/>
      <c r="M615" t="str">
        <f t="shared" si="10"/>
        <v xml:space="preserve">   "": ,</v>
      </c>
    </row>
    <row r="616" spans="1:13" x14ac:dyDescent="0.2">
      <c r="A616" s="2"/>
      <c r="B616" s="2"/>
      <c r="C616" s="2"/>
      <c r="D616" s="2"/>
      <c r="F616" s="2"/>
      <c r="G616" s="2"/>
      <c r="H616" s="2"/>
      <c r="M616" t="str">
        <f t="shared" si="10"/>
        <v xml:space="preserve">   "": ,</v>
      </c>
    </row>
    <row r="617" spans="1:13" x14ac:dyDescent="0.2">
      <c r="A617" s="2"/>
      <c r="B617" s="2"/>
      <c r="C617" s="2"/>
      <c r="D617" s="2"/>
      <c r="F617" s="2"/>
      <c r="G617" s="2"/>
      <c r="H617" s="2"/>
      <c r="M617" t="str">
        <f t="shared" si="10"/>
        <v xml:space="preserve">   "": ,</v>
      </c>
    </row>
    <row r="618" spans="1:13" x14ac:dyDescent="0.2">
      <c r="A618" s="2"/>
      <c r="B618" s="2"/>
      <c r="C618" s="2"/>
      <c r="D618" s="2"/>
      <c r="F618" s="2"/>
      <c r="G618" s="2"/>
      <c r="H618" s="2"/>
      <c r="I618" s="2"/>
      <c r="M618" t="str">
        <f t="shared" si="10"/>
        <v xml:space="preserve">   "": ,</v>
      </c>
    </row>
    <row r="619" spans="1:13" x14ac:dyDescent="0.2">
      <c r="A619" s="2"/>
      <c r="B619" s="2"/>
      <c r="C619" s="2"/>
      <c r="D619" s="2"/>
      <c r="E619" s="2"/>
      <c r="F619" s="2"/>
      <c r="G619" s="2"/>
      <c r="H619" s="2"/>
      <c r="M619" t="str">
        <f t="shared" si="10"/>
        <v xml:space="preserve">   "": ,</v>
      </c>
    </row>
    <row r="620" spans="1:13" x14ac:dyDescent="0.2">
      <c r="A620" s="2"/>
      <c r="B620" s="2"/>
      <c r="C620" s="2"/>
      <c r="D620" s="2"/>
      <c r="E620" s="2"/>
      <c r="F620" s="2"/>
      <c r="G620" s="2"/>
      <c r="H620" s="2"/>
      <c r="I620" s="2"/>
      <c r="M620" t="str">
        <f t="shared" si="10"/>
        <v xml:space="preserve">   "": ,</v>
      </c>
    </row>
    <row r="621" spans="1:13" x14ac:dyDescent="0.2">
      <c r="A621" s="2"/>
      <c r="B621" s="2"/>
      <c r="C621" s="2"/>
      <c r="D621" s="2"/>
      <c r="E621" s="2"/>
      <c r="F621" s="2"/>
      <c r="G621" s="2"/>
      <c r="H621" s="2"/>
      <c r="I621" s="2"/>
      <c r="M621" t="str">
        <f t="shared" si="10"/>
        <v xml:space="preserve">   "": ,</v>
      </c>
    </row>
    <row r="622" spans="1:13" x14ac:dyDescent="0.2">
      <c r="A622" s="2"/>
      <c r="B622" s="2"/>
      <c r="C622" s="2"/>
      <c r="D622" s="2"/>
      <c r="E622" s="2"/>
      <c r="F622" s="2"/>
      <c r="G622" s="2"/>
      <c r="H622" s="2"/>
      <c r="I622" s="2"/>
      <c r="M622" t="str">
        <f t="shared" si="10"/>
        <v xml:space="preserve">   "": ,</v>
      </c>
    </row>
    <row r="623" spans="1:13" x14ac:dyDescent="0.2">
      <c r="A623" s="2"/>
      <c r="B623" s="2"/>
      <c r="C623" s="2"/>
      <c r="D623" s="2"/>
      <c r="E623" s="2"/>
      <c r="F623" s="2"/>
      <c r="G623" s="2"/>
      <c r="H623" s="2"/>
      <c r="I623" s="2"/>
      <c r="M623" t="str">
        <f t="shared" si="10"/>
        <v xml:space="preserve">   "": ,</v>
      </c>
    </row>
    <row r="624" spans="1:13" x14ac:dyDescent="0.2">
      <c r="A624" s="2"/>
      <c r="B624" s="2"/>
      <c r="C624" s="2"/>
      <c r="D624" s="2"/>
      <c r="E624" s="2"/>
      <c r="F624" s="2"/>
      <c r="G624" s="2"/>
      <c r="H624" s="2"/>
      <c r="I624" s="2"/>
      <c r="M624" t="str">
        <f t="shared" si="10"/>
        <v xml:space="preserve">   "": ,</v>
      </c>
    </row>
    <row r="625" spans="1:13" x14ac:dyDescent="0.2">
      <c r="A625" s="2"/>
      <c r="B625" s="2"/>
      <c r="C625" s="2"/>
      <c r="D625" s="2"/>
      <c r="E625" s="2"/>
      <c r="F625" s="2"/>
      <c r="G625" s="2"/>
      <c r="H625" s="2"/>
      <c r="I625" s="2"/>
      <c r="M625" t="str">
        <f t="shared" si="10"/>
        <v xml:space="preserve">   "": ,</v>
      </c>
    </row>
    <row r="626" spans="1:13" x14ac:dyDescent="0.2">
      <c r="A626" s="2"/>
      <c r="B626" s="2"/>
      <c r="C626" s="2"/>
      <c r="D626" s="2"/>
      <c r="E626" s="2"/>
      <c r="F626" s="2"/>
      <c r="G626" s="2"/>
      <c r="H626" s="2"/>
      <c r="I626" s="2"/>
      <c r="M626" t="str">
        <f t="shared" si="10"/>
        <v xml:space="preserve">   "": ,</v>
      </c>
    </row>
    <row r="627" spans="1:13" x14ac:dyDescent="0.2">
      <c r="A627" s="2"/>
      <c r="B627" s="2"/>
      <c r="C627" s="2"/>
      <c r="D627" s="2"/>
      <c r="E627" s="2"/>
      <c r="F627" s="2"/>
      <c r="G627" s="2"/>
      <c r="H627" s="2"/>
      <c r="I627" s="2"/>
      <c r="M627" t="str">
        <f t="shared" si="10"/>
        <v xml:space="preserve">   "": ,</v>
      </c>
    </row>
    <row r="628" spans="1:13" x14ac:dyDescent="0.2">
      <c r="A628" s="2"/>
      <c r="B628" s="2"/>
      <c r="C628" s="2"/>
      <c r="D628" s="2"/>
      <c r="E628" s="2"/>
      <c r="F628" s="2"/>
      <c r="G628" s="2"/>
      <c r="H628" s="2"/>
      <c r="I628" s="2"/>
      <c r="M628" t="str">
        <f t="shared" si="10"/>
        <v xml:space="preserve">   "": ,</v>
      </c>
    </row>
    <row r="629" spans="1:13" x14ac:dyDescent="0.2">
      <c r="A629" s="2"/>
      <c r="B629" s="2"/>
      <c r="C629" s="2"/>
      <c r="D629" s="2"/>
      <c r="E629" s="2"/>
      <c r="F629" s="2"/>
      <c r="G629" s="2"/>
      <c r="H629" s="2"/>
      <c r="I629" s="2"/>
      <c r="M629" t="str">
        <f t="shared" si="10"/>
        <v xml:space="preserve">   "": ,</v>
      </c>
    </row>
    <row r="630" spans="1:13" x14ac:dyDescent="0.2">
      <c r="A630" s="2"/>
      <c r="B630" s="2"/>
      <c r="C630" s="2"/>
      <c r="D630" s="2"/>
      <c r="E630" s="2"/>
      <c r="F630" s="2"/>
      <c r="G630" s="2"/>
      <c r="H630" s="2"/>
      <c r="I630" s="2"/>
      <c r="M630" t="str">
        <f t="shared" si="10"/>
        <v xml:space="preserve">   "": ,</v>
      </c>
    </row>
    <row r="631" spans="1:13" x14ac:dyDescent="0.2">
      <c r="A631" s="2"/>
      <c r="B631" s="2"/>
      <c r="C631" s="2"/>
      <c r="D631" s="2"/>
      <c r="E631" s="2"/>
      <c r="F631" s="2"/>
      <c r="G631" s="2"/>
      <c r="H631" s="2"/>
      <c r="I631" s="2"/>
      <c r="M631" t="str">
        <f t="shared" si="10"/>
        <v xml:space="preserve">   "": ,</v>
      </c>
    </row>
    <row r="632" spans="1:13" x14ac:dyDescent="0.2">
      <c r="A632" s="2"/>
      <c r="B632" s="2"/>
      <c r="C632" s="2"/>
      <c r="D632" s="2"/>
      <c r="E632" s="2"/>
      <c r="F632" s="2"/>
      <c r="G632" s="2"/>
      <c r="H632" s="2"/>
      <c r="I632" s="2"/>
      <c r="M632" t="str">
        <f t="shared" si="10"/>
        <v xml:space="preserve">   "": ,</v>
      </c>
    </row>
    <row r="633" spans="1:13" x14ac:dyDescent="0.2">
      <c r="A633" s="2"/>
      <c r="B633" s="2"/>
      <c r="C633" s="2"/>
      <c r="D633" s="2"/>
      <c r="E633" s="2"/>
      <c r="F633" s="2"/>
      <c r="G633" s="2"/>
      <c r="H633" s="2"/>
      <c r="I633" s="2"/>
      <c r="M633" t="str">
        <f t="shared" si="10"/>
        <v xml:space="preserve">   "": ,</v>
      </c>
    </row>
    <row r="634" spans="1:13" x14ac:dyDescent="0.2">
      <c r="A634" s="2"/>
      <c r="B634" s="2"/>
      <c r="C634" s="2"/>
      <c r="D634" s="2"/>
      <c r="E634" s="2"/>
      <c r="F634" s="2"/>
      <c r="G634" s="2"/>
      <c r="H634" s="2"/>
      <c r="I634" s="2"/>
      <c r="M634" t="str">
        <f t="shared" si="10"/>
        <v xml:space="preserve">   "": ,</v>
      </c>
    </row>
    <row r="635" spans="1:13" x14ac:dyDescent="0.2">
      <c r="A635" s="2"/>
      <c r="B635" s="2"/>
      <c r="C635" s="2"/>
      <c r="D635" s="2"/>
      <c r="E635" s="2"/>
      <c r="F635" s="2"/>
      <c r="G635" s="2"/>
      <c r="H635" s="2"/>
      <c r="I635" s="2"/>
      <c r="M635" t="str">
        <f t="shared" si="10"/>
        <v xml:space="preserve">   "": ,</v>
      </c>
    </row>
    <row r="636" spans="1:13" x14ac:dyDescent="0.2">
      <c r="A636" s="2"/>
      <c r="B636" s="2"/>
      <c r="C636" s="2"/>
      <c r="D636" s="2"/>
      <c r="E636" s="2"/>
      <c r="F636" s="2"/>
      <c r="G636" s="2"/>
      <c r="H636" s="2"/>
      <c r="I636" s="2"/>
      <c r="M636" t="str">
        <f t="shared" si="10"/>
        <v xml:space="preserve">   "": ,</v>
      </c>
    </row>
    <row r="637" spans="1:13" x14ac:dyDescent="0.2">
      <c r="A637" s="2"/>
      <c r="B637" s="2"/>
      <c r="C637" s="2"/>
      <c r="D637" s="2"/>
      <c r="E637" s="2"/>
      <c r="F637" s="2"/>
      <c r="G637" s="2"/>
      <c r="H637" s="2"/>
      <c r="I637" s="2"/>
      <c r="M637" t="str">
        <f t="shared" si="10"/>
        <v xml:space="preserve">   "": ,</v>
      </c>
    </row>
    <row r="638" spans="1:13" x14ac:dyDescent="0.2">
      <c r="A638" s="2"/>
      <c r="B638" s="2"/>
      <c r="C638" s="2"/>
      <c r="D638" s="2"/>
      <c r="E638" s="2"/>
      <c r="F638" s="2"/>
      <c r="G638" s="2"/>
      <c r="H638" s="2"/>
      <c r="I638" s="2"/>
      <c r="M638" t="str">
        <f t="shared" si="10"/>
        <v xml:space="preserve">   "": ,</v>
      </c>
    </row>
    <row r="639" spans="1:13" x14ac:dyDescent="0.2">
      <c r="A639" s="2"/>
      <c r="B639" s="2"/>
      <c r="C639" s="2"/>
      <c r="D639" s="2"/>
      <c r="E639" s="2"/>
      <c r="F639" s="2"/>
      <c r="G639" s="2"/>
      <c r="H639" s="2"/>
      <c r="I639" s="2"/>
      <c r="M639" t="str">
        <f t="shared" si="10"/>
        <v xml:space="preserve">   "": ,</v>
      </c>
    </row>
    <row r="640" spans="1:13" x14ac:dyDescent="0.2">
      <c r="A640" s="2"/>
      <c r="B640" s="2"/>
      <c r="C640" s="2"/>
      <c r="D640" s="2"/>
      <c r="E640" s="2"/>
      <c r="F640" s="2"/>
      <c r="G640" s="2"/>
      <c r="H640" s="2"/>
      <c r="I640" s="2"/>
      <c r="M640" t="str">
        <f t="shared" si="10"/>
        <v xml:space="preserve">   "": ,</v>
      </c>
    </row>
    <row r="641" spans="1:13" x14ac:dyDescent="0.2">
      <c r="A641" s="2"/>
      <c r="B641" s="2"/>
      <c r="C641" s="2"/>
      <c r="D641" s="2"/>
      <c r="E641" s="2"/>
      <c r="F641" s="2"/>
      <c r="G641" s="2"/>
      <c r="H641" s="2"/>
      <c r="I641" s="2"/>
      <c r="M641" t="str">
        <f t="shared" si="10"/>
        <v xml:space="preserve">   "": ,</v>
      </c>
    </row>
    <row r="642" spans="1:13" x14ac:dyDescent="0.2">
      <c r="A642" s="2"/>
      <c r="B642" s="2"/>
      <c r="C642" s="2"/>
      <c r="D642" s="2"/>
      <c r="E642" s="2"/>
      <c r="F642" s="2"/>
      <c r="G642" s="2"/>
      <c r="H642" s="2"/>
      <c r="I642" s="2"/>
      <c r="M642" t="str">
        <f t="shared" si="10"/>
        <v xml:space="preserve">   "": ,</v>
      </c>
    </row>
    <row r="643" spans="1:13" x14ac:dyDescent="0.2">
      <c r="A643" s="2"/>
      <c r="B643" s="2"/>
      <c r="C643" s="2"/>
      <c r="D643" s="2"/>
      <c r="E643" s="2"/>
      <c r="F643" s="2"/>
      <c r="G643" s="2"/>
      <c r="H643" s="2"/>
      <c r="I643" s="2"/>
      <c r="M643" t="str">
        <f t="shared" si="10"/>
        <v xml:space="preserve">   "": ,</v>
      </c>
    </row>
    <row r="644" spans="1:13" x14ac:dyDescent="0.2">
      <c r="A644" s="2"/>
      <c r="B644" s="2"/>
      <c r="C644" s="2"/>
      <c r="D644" s="2"/>
      <c r="E644" s="2"/>
      <c r="F644" s="2"/>
      <c r="G644" s="2"/>
      <c r="H644" s="2"/>
      <c r="I644" s="2"/>
      <c r="M644" t="str">
        <f t="shared" si="10"/>
        <v xml:space="preserve">   "": ,</v>
      </c>
    </row>
    <row r="645" spans="1:13" x14ac:dyDescent="0.2">
      <c r="A645" s="2"/>
      <c r="B645" s="2"/>
      <c r="C645" s="2"/>
      <c r="D645" s="2"/>
      <c r="E645" s="2"/>
      <c r="F645" s="2"/>
      <c r="G645" s="2"/>
      <c r="H645" s="2"/>
      <c r="I645" s="2"/>
      <c r="M645" t="str">
        <f t="shared" si="10"/>
        <v xml:space="preserve">   "": ,</v>
      </c>
    </row>
    <row r="646" spans="1:13" x14ac:dyDescent="0.2">
      <c r="A646" s="2"/>
      <c r="B646" s="2"/>
      <c r="C646" s="2"/>
      <c r="D646" s="2"/>
      <c r="E646" s="2"/>
      <c r="F646" s="2"/>
      <c r="G646" s="2"/>
      <c r="H646" s="2"/>
      <c r="I646" s="2"/>
      <c r="M646" t="str">
        <f t="shared" si="10"/>
        <v xml:space="preserve">   "": ,</v>
      </c>
    </row>
    <row r="647" spans="1:13" x14ac:dyDescent="0.2">
      <c r="A647" s="2"/>
      <c r="B647" s="2"/>
      <c r="C647" s="2"/>
      <c r="D647" s="2"/>
      <c r="E647" s="2"/>
      <c r="F647" s="2"/>
      <c r="G647" s="2"/>
      <c r="H647" s="2"/>
      <c r="I647" s="2"/>
      <c r="M647" t="str">
        <f t="shared" si="10"/>
        <v xml:space="preserve">   "": ,</v>
      </c>
    </row>
    <row r="648" spans="1:13" x14ac:dyDescent="0.2">
      <c r="A648" s="2"/>
      <c r="B648" s="2"/>
      <c r="C648" s="2"/>
      <c r="D648" s="2"/>
      <c r="E648" s="2"/>
      <c r="F648" s="2"/>
      <c r="G648" s="2"/>
      <c r="H648" s="2"/>
      <c r="I648" s="2"/>
      <c r="M648" t="str">
        <f t="shared" si="10"/>
        <v xml:space="preserve">   "": ,</v>
      </c>
    </row>
    <row r="649" spans="1:13" x14ac:dyDescent="0.2">
      <c r="A649" s="2"/>
      <c r="B649" s="2"/>
      <c r="C649" s="2"/>
      <c r="D649" s="2"/>
      <c r="E649" s="2"/>
      <c r="F649" s="2"/>
      <c r="G649" s="2"/>
      <c r="H649" s="2"/>
      <c r="I649" s="2"/>
      <c r="M649" t="str">
        <f t="shared" si="10"/>
        <v xml:space="preserve">   "": ,</v>
      </c>
    </row>
    <row r="650" spans="1:13" x14ac:dyDescent="0.2">
      <c r="A650" s="2"/>
      <c r="B650" s="2"/>
      <c r="C650" s="2"/>
      <c r="D650" s="2"/>
      <c r="E650" s="2"/>
      <c r="F650" s="2"/>
      <c r="G650" s="2"/>
      <c r="H650" s="2"/>
      <c r="I650" s="2"/>
      <c r="M650" t="str">
        <f t="shared" si="10"/>
        <v xml:space="preserve">   "": ,</v>
      </c>
    </row>
    <row r="651" spans="1:13" x14ac:dyDescent="0.2">
      <c r="A651" s="2"/>
      <c r="B651" s="2"/>
      <c r="C651" s="2"/>
      <c r="D651" s="2"/>
      <c r="E651" s="2"/>
      <c r="F651" s="2"/>
      <c r="G651" s="2"/>
      <c r="H651" s="2"/>
      <c r="I651" s="2"/>
      <c r="M651" t="str">
        <f t="shared" si="10"/>
        <v xml:space="preserve">   "": ,</v>
      </c>
    </row>
    <row r="652" spans="1:13" x14ac:dyDescent="0.2">
      <c r="A652" s="2"/>
      <c r="B652" s="2"/>
      <c r="C652" s="2"/>
      <c r="D652" s="2"/>
      <c r="E652" s="2"/>
      <c r="F652" s="2"/>
      <c r="G652" s="2"/>
      <c r="H652" s="2"/>
      <c r="I652" s="2"/>
      <c r="M652" t="str">
        <f t="shared" si="10"/>
        <v xml:space="preserve">   "": ,</v>
      </c>
    </row>
    <row r="653" spans="1:13" x14ac:dyDescent="0.2">
      <c r="A653" s="2"/>
      <c r="B653" s="2"/>
      <c r="C653" s="2"/>
      <c r="D653" s="2"/>
      <c r="E653" s="2"/>
      <c r="F653" s="2"/>
      <c r="G653" s="2"/>
      <c r="H653" s="2"/>
      <c r="I653" s="2"/>
      <c r="M653" t="str">
        <f t="shared" si="10"/>
        <v xml:space="preserve">   "": ,</v>
      </c>
    </row>
    <row r="654" spans="1:13" x14ac:dyDescent="0.2">
      <c r="A654" s="2"/>
      <c r="B654" s="2"/>
      <c r="C654" s="2"/>
      <c r="D654" s="2"/>
      <c r="E654" s="2"/>
      <c r="F654" s="2"/>
      <c r="G654" s="2"/>
      <c r="H654" s="2"/>
      <c r="I654" s="2"/>
      <c r="M654" t="str">
        <f t="shared" ref="M654:M717" si="11">CONCATENATE("   """,C654,""": ",L654,",")</f>
        <v xml:space="preserve">   "": ,</v>
      </c>
    </row>
    <row r="655" spans="1:13" x14ac:dyDescent="0.2">
      <c r="A655" s="2"/>
      <c r="B655" s="2"/>
      <c r="C655" s="2"/>
      <c r="D655" s="2"/>
      <c r="E655" s="2"/>
      <c r="F655" s="2"/>
      <c r="G655" s="2"/>
      <c r="H655" s="2"/>
      <c r="I655" s="2"/>
      <c r="M655" t="str">
        <f t="shared" si="11"/>
        <v xml:space="preserve">   "": ,</v>
      </c>
    </row>
    <row r="656" spans="1:13" x14ac:dyDescent="0.2">
      <c r="A656" s="2"/>
      <c r="B656" s="2"/>
      <c r="C656" s="2"/>
      <c r="D656" s="2"/>
      <c r="E656" s="2"/>
      <c r="F656" s="2"/>
      <c r="G656" s="2"/>
      <c r="H656" s="2"/>
      <c r="I656" s="2"/>
      <c r="M656" t="str">
        <f t="shared" si="11"/>
        <v xml:space="preserve">   "": ,</v>
      </c>
    </row>
    <row r="657" spans="1:13" x14ac:dyDescent="0.2">
      <c r="A657" s="2"/>
      <c r="B657" s="2"/>
      <c r="C657" s="2"/>
      <c r="D657" s="2"/>
      <c r="F657" s="2"/>
      <c r="G657" s="2"/>
      <c r="H657" s="2"/>
      <c r="I657" s="2"/>
      <c r="M657" t="str">
        <f t="shared" si="11"/>
        <v xml:space="preserve">   "": ,</v>
      </c>
    </row>
    <row r="658" spans="1:13" x14ac:dyDescent="0.2">
      <c r="A658" s="2"/>
      <c r="B658" s="2"/>
      <c r="C658" s="2"/>
      <c r="D658" s="2"/>
      <c r="E658" s="2"/>
      <c r="F658" s="2"/>
      <c r="G658" s="2"/>
      <c r="H658" s="2"/>
      <c r="I658" s="2"/>
      <c r="M658" t="str">
        <f t="shared" si="11"/>
        <v xml:space="preserve">   "": ,</v>
      </c>
    </row>
    <row r="659" spans="1:13" x14ac:dyDescent="0.2">
      <c r="A659" s="2"/>
      <c r="B659" s="2"/>
      <c r="C659" s="2"/>
      <c r="D659" s="2"/>
      <c r="E659" s="2"/>
      <c r="F659" s="2"/>
      <c r="G659" s="2"/>
      <c r="H659" s="2"/>
      <c r="I659" s="2"/>
      <c r="M659" t="str">
        <f t="shared" si="11"/>
        <v xml:space="preserve">   "": ,</v>
      </c>
    </row>
    <row r="660" spans="1:13" x14ac:dyDescent="0.2">
      <c r="A660" s="2"/>
      <c r="B660" s="2"/>
      <c r="C660" s="2"/>
      <c r="D660" s="2"/>
      <c r="E660" s="2"/>
      <c r="F660" s="2"/>
      <c r="G660" s="2"/>
      <c r="H660" s="2"/>
      <c r="I660" s="2"/>
      <c r="M660" t="str">
        <f t="shared" si="11"/>
        <v xml:space="preserve">   "": ,</v>
      </c>
    </row>
    <row r="661" spans="1:13" x14ac:dyDescent="0.2">
      <c r="A661" s="2"/>
      <c r="B661" s="2"/>
      <c r="C661" s="2"/>
      <c r="D661" s="2"/>
      <c r="E661" s="2"/>
      <c r="F661" s="2"/>
      <c r="G661" s="2"/>
      <c r="H661" s="2"/>
      <c r="I661" s="2"/>
      <c r="M661" t="str">
        <f t="shared" si="11"/>
        <v xml:space="preserve">   "": ,</v>
      </c>
    </row>
    <row r="662" spans="1:13" x14ac:dyDescent="0.2">
      <c r="A662" s="2"/>
      <c r="B662" s="2"/>
      <c r="C662" s="2"/>
      <c r="D662" s="2"/>
      <c r="E662" s="2"/>
      <c r="F662" s="2"/>
      <c r="G662" s="2"/>
      <c r="H662" s="2"/>
      <c r="I662" s="2"/>
      <c r="M662" t="str">
        <f t="shared" si="11"/>
        <v xml:space="preserve">   "": ,</v>
      </c>
    </row>
    <row r="663" spans="1:13" x14ac:dyDescent="0.2">
      <c r="A663" s="2"/>
      <c r="B663" s="2"/>
      <c r="C663" s="2"/>
      <c r="D663" s="2"/>
      <c r="E663" s="2"/>
      <c r="F663" s="2"/>
      <c r="G663" s="2"/>
      <c r="H663" s="2"/>
      <c r="I663" s="2"/>
      <c r="M663" t="str">
        <f t="shared" si="11"/>
        <v xml:space="preserve">   "": ,</v>
      </c>
    </row>
    <row r="664" spans="1:13" x14ac:dyDescent="0.2">
      <c r="A664" s="2"/>
      <c r="B664" s="2"/>
      <c r="C664" s="2"/>
      <c r="D664" s="2"/>
      <c r="E664" s="2"/>
      <c r="F664" s="2"/>
      <c r="G664" s="2"/>
      <c r="H664" s="2"/>
      <c r="I664" s="2"/>
      <c r="M664" t="str">
        <f t="shared" si="11"/>
        <v xml:space="preserve">   "": ,</v>
      </c>
    </row>
    <row r="665" spans="1:13" x14ac:dyDescent="0.2">
      <c r="A665" s="2"/>
      <c r="B665" s="2"/>
      <c r="C665" s="2"/>
      <c r="D665" s="2"/>
      <c r="E665" s="2"/>
      <c r="F665" s="2"/>
      <c r="G665" s="2"/>
      <c r="H665" s="2"/>
      <c r="M665" t="str">
        <f t="shared" si="11"/>
        <v xml:space="preserve">   "": ,</v>
      </c>
    </row>
    <row r="666" spans="1:13" x14ac:dyDescent="0.2">
      <c r="A666" s="2"/>
      <c r="B666" s="2"/>
      <c r="C666" s="2"/>
      <c r="D666" s="2"/>
      <c r="E666" s="2"/>
      <c r="F666" s="2"/>
      <c r="G666" s="2"/>
      <c r="H666" s="2"/>
      <c r="I666" s="2"/>
      <c r="M666" t="str">
        <f t="shared" si="11"/>
        <v xml:space="preserve">   "": ,</v>
      </c>
    </row>
    <row r="667" spans="1:13" x14ac:dyDescent="0.2">
      <c r="A667" s="2"/>
      <c r="B667" s="2"/>
      <c r="C667" s="2"/>
      <c r="D667" s="2"/>
      <c r="E667" s="2"/>
      <c r="F667" s="2"/>
      <c r="G667" s="2"/>
      <c r="H667" s="2"/>
      <c r="I667" s="2"/>
      <c r="M667" t="str">
        <f t="shared" si="11"/>
        <v xml:space="preserve">   "": ,</v>
      </c>
    </row>
    <row r="668" spans="1:13" x14ac:dyDescent="0.2">
      <c r="A668" s="2"/>
      <c r="B668" s="2"/>
      <c r="C668" s="2"/>
      <c r="D668" s="2"/>
      <c r="E668" s="2"/>
      <c r="F668" s="2"/>
      <c r="G668" s="2"/>
      <c r="H668" s="2"/>
      <c r="I668" s="2"/>
      <c r="M668" t="str">
        <f t="shared" si="11"/>
        <v xml:space="preserve">   "": ,</v>
      </c>
    </row>
    <row r="669" spans="1:13" x14ac:dyDescent="0.2">
      <c r="A669" s="2"/>
      <c r="B669" s="2"/>
      <c r="C669" s="2"/>
      <c r="D669" s="2"/>
      <c r="E669" s="2"/>
      <c r="F669" s="2"/>
      <c r="G669" s="2"/>
      <c r="H669" s="2"/>
      <c r="I669" s="2"/>
      <c r="M669" t="str">
        <f t="shared" si="11"/>
        <v xml:space="preserve">   "": ,</v>
      </c>
    </row>
    <row r="670" spans="1:13" x14ac:dyDescent="0.2">
      <c r="A670" s="2"/>
      <c r="B670" s="2"/>
      <c r="C670" s="2"/>
      <c r="D670" s="2"/>
      <c r="E670" s="2"/>
      <c r="F670" s="2"/>
      <c r="G670" s="2"/>
      <c r="H670" s="2"/>
      <c r="I670" s="2"/>
      <c r="M670" t="str">
        <f t="shared" si="11"/>
        <v xml:space="preserve">   "": ,</v>
      </c>
    </row>
    <row r="671" spans="1:13" x14ac:dyDescent="0.2">
      <c r="A671" s="2"/>
      <c r="B671" s="2"/>
      <c r="C671" s="2"/>
      <c r="D671" s="2"/>
      <c r="E671" s="2"/>
      <c r="F671" s="2"/>
      <c r="G671" s="2"/>
      <c r="H671" s="2"/>
      <c r="I671" s="2"/>
      <c r="M671" t="str">
        <f t="shared" si="11"/>
        <v xml:space="preserve">   "": ,</v>
      </c>
    </row>
    <row r="672" spans="1:13" x14ac:dyDescent="0.2">
      <c r="A672" s="2"/>
      <c r="B672" s="2"/>
      <c r="C672" s="2"/>
      <c r="D672" s="2"/>
      <c r="E672" s="2"/>
      <c r="F672" s="2"/>
      <c r="G672" s="2"/>
      <c r="H672" s="2"/>
      <c r="I672" s="2"/>
      <c r="M672" t="str">
        <f t="shared" si="11"/>
        <v xml:space="preserve">   "": ,</v>
      </c>
    </row>
    <row r="673" spans="1:13" x14ac:dyDescent="0.2">
      <c r="A673" s="2"/>
      <c r="B673" s="2"/>
      <c r="C673" s="2"/>
      <c r="D673" s="2"/>
      <c r="E673" s="2"/>
      <c r="F673" s="2"/>
      <c r="G673" s="2"/>
      <c r="H673" s="2"/>
      <c r="I673" s="2"/>
      <c r="M673" t="str">
        <f t="shared" si="11"/>
        <v xml:space="preserve">   "": ,</v>
      </c>
    </row>
    <row r="674" spans="1:13" x14ac:dyDescent="0.2">
      <c r="A674" s="2"/>
      <c r="B674" s="2"/>
      <c r="C674" s="2"/>
      <c r="D674" s="2"/>
      <c r="E674" s="2"/>
      <c r="F674" s="2"/>
      <c r="G674" s="2"/>
      <c r="H674" s="2"/>
      <c r="I674" s="2"/>
      <c r="M674" t="str">
        <f t="shared" si="11"/>
        <v xml:space="preserve">   "": ,</v>
      </c>
    </row>
    <row r="675" spans="1:13" x14ac:dyDescent="0.2">
      <c r="A675" s="2"/>
      <c r="B675" s="2"/>
      <c r="C675" s="2"/>
      <c r="D675" s="2"/>
      <c r="E675" s="2"/>
      <c r="F675" s="2"/>
      <c r="G675" s="2"/>
      <c r="H675" s="2"/>
      <c r="I675" s="2"/>
      <c r="M675" t="str">
        <f t="shared" si="11"/>
        <v xml:space="preserve">   "": ,</v>
      </c>
    </row>
    <row r="676" spans="1:13" x14ac:dyDescent="0.2">
      <c r="A676" s="2"/>
      <c r="B676" s="2"/>
      <c r="C676" s="2"/>
      <c r="D676" s="2"/>
      <c r="E676" s="2"/>
      <c r="F676" s="2"/>
      <c r="G676" s="2"/>
      <c r="H676" s="2"/>
      <c r="I676" s="2"/>
      <c r="M676" t="str">
        <f t="shared" si="11"/>
        <v xml:space="preserve">   "": ,</v>
      </c>
    </row>
    <row r="677" spans="1:13" x14ac:dyDescent="0.2">
      <c r="A677" s="2"/>
      <c r="B677" s="2"/>
      <c r="C677" s="2"/>
      <c r="D677" s="2"/>
      <c r="E677" s="2"/>
      <c r="F677" s="2"/>
      <c r="G677" s="2"/>
      <c r="H677" s="2"/>
      <c r="I677" s="2"/>
      <c r="M677" t="str">
        <f t="shared" si="11"/>
        <v xml:space="preserve">   "": ,</v>
      </c>
    </row>
    <row r="678" spans="1:13" x14ac:dyDescent="0.2">
      <c r="A678" s="2"/>
      <c r="B678" s="2"/>
      <c r="C678" s="2"/>
      <c r="D678" s="2"/>
      <c r="E678" s="2"/>
      <c r="F678" s="2"/>
      <c r="G678" s="2"/>
      <c r="H678" s="2"/>
      <c r="M678" t="str">
        <f t="shared" si="11"/>
        <v xml:space="preserve">   "": ,</v>
      </c>
    </row>
    <row r="679" spans="1:13" x14ac:dyDescent="0.2">
      <c r="A679" s="2"/>
      <c r="B679" s="2"/>
      <c r="C679" s="2"/>
      <c r="D679" s="2"/>
      <c r="E679" s="2"/>
      <c r="F679" s="2"/>
      <c r="G679" s="2"/>
      <c r="H679" s="2"/>
      <c r="I679" s="2"/>
      <c r="M679" t="str">
        <f t="shared" si="11"/>
        <v xml:space="preserve">   "": ,</v>
      </c>
    </row>
    <row r="680" spans="1:13" x14ac:dyDescent="0.2">
      <c r="A680" s="2"/>
      <c r="B680" s="2"/>
      <c r="C680" s="2"/>
      <c r="D680" s="2"/>
      <c r="E680" s="2"/>
      <c r="F680" s="2"/>
      <c r="G680" s="2"/>
      <c r="H680" s="2"/>
      <c r="I680" s="2"/>
      <c r="M680" t="str">
        <f t="shared" si="11"/>
        <v xml:space="preserve">   "": ,</v>
      </c>
    </row>
    <row r="681" spans="1:13" x14ac:dyDescent="0.2">
      <c r="A681" s="2"/>
      <c r="B681" s="2"/>
      <c r="C681" s="2"/>
      <c r="D681" s="2"/>
      <c r="E681" s="2"/>
      <c r="F681" s="2"/>
      <c r="G681" s="2"/>
      <c r="H681" s="2"/>
      <c r="I681" s="2"/>
      <c r="M681" t="str">
        <f t="shared" si="11"/>
        <v xml:space="preserve">   "": ,</v>
      </c>
    </row>
    <row r="682" spans="1:13" x14ac:dyDescent="0.2">
      <c r="A682" s="2"/>
      <c r="B682" s="2"/>
      <c r="C682" s="2"/>
      <c r="D682" s="2"/>
      <c r="E682" s="2"/>
      <c r="F682" s="2"/>
      <c r="G682" s="2"/>
      <c r="H682" s="2"/>
      <c r="I682" s="2"/>
      <c r="M682" t="str">
        <f t="shared" si="11"/>
        <v xml:space="preserve">   "": ,</v>
      </c>
    </row>
    <row r="683" spans="1:13" x14ac:dyDescent="0.2">
      <c r="A683" s="2"/>
      <c r="B683" s="2"/>
      <c r="C683" s="2"/>
      <c r="D683" s="2"/>
      <c r="E683" s="2"/>
      <c r="F683" s="2"/>
      <c r="G683" s="2"/>
      <c r="H683" s="2"/>
      <c r="I683" s="2"/>
      <c r="M683" t="str">
        <f t="shared" si="11"/>
        <v xml:space="preserve">   "": ,</v>
      </c>
    </row>
    <row r="684" spans="1:13" x14ac:dyDescent="0.2">
      <c r="A684" s="2"/>
      <c r="B684" s="2"/>
      <c r="C684" s="2"/>
      <c r="D684" s="2"/>
      <c r="E684" s="2"/>
      <c r="F684" s="2"/>
      <c r="G684" s="2"/>
      <c r="H684" s="2"/>
      <c r="I684" s="2"/>
      <c r="M684" t="str">
        <f t="shared" si="11"/>
        <v xml:space="preserve">   "": ,</v>
      </c>
    </row>
    <row r="685" spans="1:13" x14ac:dyDescent="0.2">
      <c r="A685" s="2"/>
      <c r="B685" s="2"/>
      <c r="C685" s="2"/>
      <c r="D685" s="2"/>
      <c r="E685" s="2"/>
      <c r="F685" s="2"/>
      <c r="G685" s="2"/>
      <c r="H685" s="2"/>
      <c r="I685" s="2"/>
      <c r="M685" t="str">
        <f t="shared" si="11"/>
        <v xml:space="preserve">   "": ,</v>
      </c>
    </row>
    <row r="686" spans="1:13" x14ac:dyDescent="0.2">
      <c r="A686" s="2"/>
      <c r="B686" s="2"/>
      <c r="C686" s="2"/>
      <c r="D686" s="2"/>
      <c r="E686" s="2"/>
      <c r="F686" s="2"/>
      <c r="G686" s="2"/>
      <c r="H686" s="2"/>
      <c r="I686" s="2"/>
      <c r="M686" t="str">
        <f t="shared" si="11"/>
        <v xml:space="preserve">   "": ,</v>
      </c>
    </row>
    <row r="687" spans="1:13" x14ac:dyDescent="0.2">
      <c r="A687" s="2"/>
      <c r="B687" s="2"/>
      <c r="C687" s="2"/>
      <c r="D687" s="2"/>
      <c r="E687" s="2"/>
      <c r="F687" s="2"/>
      <c r="G687" s="2"/>
      <c r="H687" s="2"/>
      <c r="I687" s="2"/>
      <c r="M687" t="str">
        <f t="shared" si="11"/>
        <v xml:space="preserve">   "": ,</v>
      </c>
    </row>
    <row r="688" spans="1:13" x14ac:dyDescent="0.2">
      <c r="A688" s="2"/>
      <c r="B688" s="2"/>
      <c r="C688" s="2"/>
      <c r="D688" s="2"/>
      <c r="E688" s="2"/>
      <c r="F688" s="2"/>
      <c r="G688" s="2"/>
      <c r="H688" s="2"/>
      <c r="M688" t="str">
        <f t="shared" si="11"/>
        <v xml:space="preserve">   "": ,</v>
      </c>
    </row>
    <row r="689" spans="1:13" x14ac:dyDescent="0.2">
      <c r="A689" s="2"/>
      <c r="B689" s="2"/>
      <c r="C689" s="2"/>
      <c r="D689" s="2"/>
      <c r="E689" s="2"/>
      <c r="F689" s="2"/>
      <c r="G689" s="2"/>
      <c r="H689" s="2"/>
      <c r="M689" t="str">
        <f t="shared" si="11"/>
        <v xml:space="preserve">   "": ,</v>
      </c>
    </row>
    <row r="690" spans="1:13" x14ac:dyDescent="0.2">
      <c r="A690" s="2"/>
      <c r="B690" s="2"/>
      <c r="C690" s="2"/>
      <c r="D690" s="2"/>
      <c r="E690" s="2"/>
      <c r="F690" s="2"/>
      <c r="G690" s="2"/>
      <c r="H690" s="2"/>
      <c r="M690" t="str">
        <f t="shared" si="11"/>
        <v xml:space="preserve">   "": ,</v>
      </c>
    </row>
    <row r="691" spans="1:13" x14ac:dyDescent="0.2">
      <c r="A691" s="2"/>
      <c r="B691" s="2"/>
      <c r="C691" s="2"/>
      <c r="D691" s="2"/>
      <c r="E691" s="2"/>
      <c r="F691" s="2"/>
      <c r="G691" s="2"/>
      <c r="H691" s="2"/>
      <c r="M691" t="str">
        <f t="shared" si="11"/>
        <v xml:space="preserve">   "": ,</v>
      </c>
    </row>
    <row r="692" spans="1:13" x14ac:dyDescent="0.2">
      <c r="A692" s="2"/>
      <c r="B692" s="2"/>
      <c r="C692" s="2"/>
      <c r="D692" s="2"/>
      <c r="E692" s="2"/>
      <c r="F692" s="2"/>
      <c r="G692" s="2"/>
      <c r="H692" s="2"/>
      <c r="M692" t="str">
        <f t="shared" si="11"/>
        <v xml:space="preserve">   "": ,</v>
      </c>
    </row>
    <row r="693" spans="1:13" x14ac:dyDescent="0.2">
      <c r="A693" s="2"/>
      <c r="B693" s="2"/>
      <c r="C693" s="2"/>
      <c r="D693" s="2"/>
      <c r="E693" s="2"/>
      <c r="F693" s="2"/>
      <c r="G693" s="2"/>
      <c r="H693" s="2"/>
      <c r="M693" t="str">
        <f t="shared" si="11"/>
        <v xml:space="preserve">   "": ,</v>
      </c>
    </row>
    <row r="694" spans="1:13" x14ac:dyDescent="0.2">
      <c r="A694" s="2"/>
      <c r="B694" s="2"/>
      <c r="C694" s="2"/>
      <c r="D694" s="2"/>
      <c r="E694" s="2"/>
      <c r="F694" s="2"/>
      <c r="G694" s="2"/>
      <c r="H694" s="2"/>
      <c r="M694" t="str">
        <f t="shared" si="11"/>
        <v xml:space="preserve">   "": ,</v>
      </c>
    </row>
    <row r="695" spans="1:13" x14ac:dyDescent="0.2">
      <c r="A695" s="2"/>
      <c r="B695" s="2"/>
      <c r="C695" s="2"/>
      <c r="D695" s="2"/>
      <c r="E695" s="2"/>
      <c r="F695" s="2"/>
      <c r="G695" s="2"/>
      <c r="H695" s="2"/>
      <c r="M695" t="str">
        <f t="shared" si="11"/>
        <v xml:space="preserve">   "": ,</v>
      </c>
    </row>
    <row r="696" spans="1:13" x14ac:dyDescent="0.2">
      <c r="A696" s="2"/>
      <c r="B696" s="2"/>
      <c r="C696" s="2"/>
      <c r="D696" s="2"/>
      <c r="E696" s="2"/>
      <c r="F696" s="2"/>
      <c r="G696" s="2"/>
      <c r="H696" s="2"/>
      <c r="M696" t="str">
        <f t="shared" si="11"/>
        <v xml:space="preserve">   "": ,</v>
      </c>
    </row>
    <row r="697" spans="1:13" x14ac:dyDescent="0.2">
      <c r="A697" s="2"/>
      <c r="B697" s="2"/>
      <c r="C697" s="2"/>
      <c r="D697" s="2"/>
      <c r="E697" s="2"/>
      <c r="F697" s="2"/>
      <c r="G697" s="2"/>
      <c r="H697" s="2"/>
      <c r="M697" t="str">
        <f t="shared" si="11"/>
        <v xml:space="preserve">   "": ,</v>
      </c>
    </row>
    <row r="698" spans="1:13" x14ac:dyDescent="0.2">
      <c r="A698" s="2"/>
      <c r="B698" s="2"/>
      <c r="C698" s="2"/>
      <c r="D698" s="2"/>
      <c r="E698" s="2"/>
      <c r="F698" s="2"/>
      <c r="G698" s="2"/>
      <c r="H698" s="2"/>
      <c r="M698" t="str">
        <f t="shared" si="11"/>
        <v xml:space="preserve">   "": ,</v>
      </c>
    </row>
    <row r="699" spans="1:13" x14ac:dyDescent="0.2">
      <c r="A699" s="2"/>
      <c r="B699" s="2"/>
      <c r="C699" s="2"/>
      <c r="D699" s="2"/>
      <c r="E699" s="2"/>
      <c r="F699" s="2"/>
      <c r="G699" s="2"/>
      <c r="H699" s="2"/>
      <c r="M699" t="str">
        <f t="shared" si="11"/>
        <v xml:space="preserve">   "": ,</v>
      </c>
    </row>
    <row r="700" spans="1:13" x14ac:dyDescent="0.2">
      <c r="A700" s="2"/>
      <c r="B700" s="2"/>
      <c r="C700" s="2"/>
      <c r="D700" s="2"/>
      <c r="E700" s="2"/>
      <c r="F700" s="2"/>
      <c r="G700" s="2"/>
      <c r="H700" s="2"/>
      <c r="M700" t="str">
        <f t="shared" si="11"/>
        <v xml:space="preserve">   "": ,</v>
      </c>
    </row>
    <row r="701" spans="1:13" x14ac:dyDescent="0.2">
      <c r="A701" s="2"/>
      <c r="B701" s="2"/>
      <c r="C701" s="2"/>
      <c r="D701" s="2"/>
      <c r="E701" s="2"/>
      <c r="F701" s="2"/>
      <c r="G701" s="2"/>
      <c r="H701" s="2"/>
      <c r="M701" t="str">
        <f t="shared" si="11"/>
        <v xml:space="preserve">   "": ,</v>
      </c>
    </row>
    <row r="702" spans="1:13" x14ac:dyDescent="0.2">
      <c r="A702" s="2"/>
      <c r="B702" s="2"/>
      <c r="C702" s="2"/>
      <c r="D702" s="2"/>
      <c r="E702" s="2"/>
      <c r="F702" s="2"/>
      <c r="G702" s="2"/>
      <c r="H702" s="2"/>
      <c r="I702" s="2"/>
      <c r="M702" t="str">
        <f t="shared" si="11"/>
        <v xml:space="preserve">   "": ,</v>
      </c>
    </row>
    <row r="703" spans="1:13" x14ac:dyDescent="0.2">
      <c r="A703" s="2"/>
      <c r="B703" s="2"/>
      <c r="C703" s="2"/>
      <c r="D703" s="2"/>
      <c r="E703" s="2"/>
      <c r="F703" s="2"/>
      <c r="G703" s="2"/>
      <c r="H703" s="2"/>
      <c r="I703" s="2"/>
      <c r="M703" t="str">
        <f t="shared" si="11"/>
        <v xml:space="preserve">   "": ,</v>
      </c>
    </row>
    <row r="704" spans="1:13" x14ac:dyDescent="0.2">
      <c r="A704" s="2"/>
      <c r="B704" s="2"/>
      <c r="C704" s="2"/>
      <c r="D704" s="2"/>
      <c r="E704" s="2"/>
      <c r="F704" s="2"/>
      <c r="G704" s="2"/>
      <c r="H704" s="2"/>
      <c r="I704" s="2"/>
      <c r="M704" t="str">
        <f t="shared" si="11"/>
        <v xml:space="preserve">   "": ,</v>
      </c>
    </row>
    <row r="705" spans="1:13" x14ac:dyDescent="0.2">
      <c r="A705" s="2"/>
      <c r="B705" s="2"/>
      <c r="C705" s="2"/>
      <c r="D705" s="2"/>
      <c r="E705" s="2"/>
      <c r="F705" s="2"/>
      <c r="G705" s="2"/>
      <c r="H705" s="2"/>
      <c r="I705" s="2"/>
      <c r="M705" t="str">
        <f t="shared" si="11"/>
        <v xml:space="preserve">   "": ,</v>
      </c>
    </row>
    <row r="706" spans="1:13" x14ac:dyDescent="0.2">
      <c r="A706" s="2"/>
      <c r="B706" s="2"/>
      <c r="C706" s="2"/>
      <c r="D706" s="2"/>
      <c r="E706" s="2"/>
      <c r="F706" s="2"/>
      <c r="G706" s="2"/>
      <c r="H706" s="2"/>
      <c r="I706" s="2"/>
      <c r="M706" t="str">
        <f t="shared" si="11"/>
        <v xml:space="preserve">   "": ,</v>
      </c>
    </row>
    <row r="707" spans="1:13" x14ac:dyDescent="0.2">
      <c r="A707" s="2"/>
      <c r="B707" s="2"/>
      <c r="C707" s="2"/>
      <c r="D707" s="2"/>
      <c r="E707" s="2"/>
      <c r="F707" s="2"/>
      <c r="G707" s="2"/>
      <c r="H707" s="2"/>
      <c r="I707" s="2"/>
      <c r="M707" t="str">
        <f t="shared" si="11"/>
        <v xml:space="preserve">   "": ,</v>
      </c>
    </row>
    <row r="708" spans="1:13" x14ac:dyDescent="0.2">
      <c r="A708" s="2"/>
      <c r="B708" s="2"/>
      <c r="C708" s="2"/>
      <c r="D708" s="2"/>
      <c r="E708" s="2"/>
      <c r="F708" s="2"/>
      <c r="G708" s="2"/>
      <c r="H708" s="2"/>
      <c r="I708" s="2"/>
      <c r="M708" t="str">
        <f t="shared" si="11"/>
        <v xml:space="preserve">   "": ,</v>
      </c>
    </row>
    <row r="709" spans="1:13" x14ac:dyDescent="0.2">
      <c r="A709" s="2"/>
      <c r="B709" s="2"/>
      <c r="C709" s="2"/>
      <c r="D709" s="2"/>
      <c r="E709" s="2"/>
      <c r="F709" s="2"/>
      <c r="G709" s="2"/>
      <c r="H709" s="2"/>
      <c r="M709" t="str">
        <f t="shared" si="11"/>
        <v xml:space="preserve">   "": ,</v>
      </c>
    </row>
    <row r="710" spans="1:13" x14ac:dyDescent="0.2">
      <c r="A710" s="2"/>
      <c r="B710" s="2"/>
      <c r="C710" s="2"/>
      <c r="D710" s="2"/>
      <c r="E710" s="2"/>
      <c r="F710" s="2"/>
      <c r="G710" s="2"/>
      <c r="H710" s="2"/>
      <c r="M710" t="str">
        <f t="shared" si="11"/>
        <v xml:space="preserve">   "": ,</v>
      </c>
    </row>
    <row r="711" spans="1:13" x14ac:dyDescent="0.2">
      <c r="A711" s="2"/>
      <c r="B711" s="2"/>
      <c r="C711" s="2"/>
      <c r="D711" s="2"/>
      <c r="E711" s="2"/>
      <c r="F711" s="2"/>
      <c r="G711" s="2"/>
      <c r="H711" s="2"/>
      <c r="M711" t="str">
        <f t="shared" si="11"/>
        <v xml:space="preserve">   "": ,</v>
      </c>
    </row>
    <row r="712" spans="1:13" x14ac:dyDescent="0.2">
      <c r="A712" s="2"/>
      <c r="B712" s="2"/>
      <c r="C712" s="2"/>
      <c r="D712" s="2"/>
      <c r="E712" s="2"/>
      <c r="F712" s="2"/>
      <c r="G712" s="2"/>
      <c r="H712" s="2"/>
      <c r="I712" s="2"/>
      <c r="M712" t="str">
        <f t="shared" si="11"/>
        <v xml:space="preserve">   "": ,</v>
      </c>
    </row>
    <row r="713" spans="1:13" x14ac:dyDescent="0.2">
      <c r="A713" s="2"/>
      <c r="B713" s="2"/>
      <c r="C713" s="2"/>
      <c r="D713" s="2"/>
      <c r="E713" s="2"/>
      <c r="F713" s="2"/>
      <c r="G713" s="2"/>
      <c r="H713" s="2"/>
      <c r="I713" s="2"/>
      <c r="M713" t="str">
        <f t="shared" si="11"/>
        <v xml:space="preserve">   "": ,</v>
      </c>
    </row>
    <row r="714" spans="1:13" x14ac:dyDescent="0.2">
      <c r="A714" s="2"/>
      <c r="B714" s="2"/>
      <c r="C714" s="2"/>
      <c r="D714" s="2"/>
      <c r="E714" s="2"/>
      <c r="F714" s="2"/>
      <c r="G714" s="2"/>
      <c r="H714" s="2"/>
      <c r="I714" s="2"/>
      <c r="M714" t="str">
        <f t="shared" si="11"/>
        <v xml:space="preserve">   "": ,</v>
      </c>
    </row>
    <row r="715" spans="1:13" x14ac:dyDescent="0.2">
      <c r="A715" s="2"/>
      <c r="B715" s="2"/>
      <c r="C715" s="2"/>
      <c r="D715" s="2"/>
      <c r="E715" s="2"/>
      <c r="F715" s="2"/>
      <c r="G715" s="2"/>
      <c r="H715" s="2"/>
      <c r="I715" s="2"/>
      <c r="M715" t="str">
        <f t="shared" si="11"/>
        <v xml:space="preserve">   "": ,</v>
      </c>
    </row>
    <row r="716" spans="1:13" x14ac:dyDescent="0.2">
      <c r="A716" s="2"/>
      <c r="B716" s="2"/>
      <c r="C716" s="2"/>
      <c r="D716" s="2"/>
      <c r="E716" s="2"/>
      <c r="F716" s="2"/>
      <c r="G716" s="2"/>
      <c r="H716" s="2"/>
      <c r="I716" s="2"/>
      <c r="M716" t="str">
        <f t="shared" si="11"/>
        <v xml:space="preserve">   "": ,</v>
      </c>
    </row>
    <row r="717" spans="1:13" x14ac:dyDescent="0.2">
      <c r="A717" s="2"/>
      <c r="B717" s="2"/>
      <c r="C717" s="2"/>
      <c r="D717" s="2"/>
      <c r="E717" s="2"/>
      <c r="F717" s="2"/>
      <c r="G717" s="2"/>
      <c r="H717" s="2"/>
      <c r="I717" s="2"/>
      <c r="M717" t="str">
        <f t="shared" si="11"/>
        <v xml:space="preserve">   "": ,</v>
      </c>
    </row>
    <row r="718" spans="1:13" x14ac:dyDescent="0.2">
      <c r="A718" s="2"/>
      <c r="B718" s="2"/>
      <c r="C718" s="2"/>
      <c r="D718" s="2"/>
      <c r="E718" s="2"/>
      <c r="F718" s="2"/>
      <c r="G718" s="2"/>
      <c r="H718" s="2"/>
      <c r="I718" s="2"/>
      <c r="M718" t="str">
        <f t="shared" ref="M718:M781" si="12">CONCATENATE("   """,C718,""": ",L718,",")</f>
        <v xml:space="preserve">   "": ,</v>
      </c>
    </row>
    <row r="719" spans="1:13" x14ac:dyDescent="0.2">
      <c r="A719" s="2"/>
      <c r="B719" s="2"/>
      <c r="C719" s="2"/>
      <c r="D719" s="2"/>
      <c r="E719" s="2"/>
      <c r="F719" s="2"/>
      <c r="G719" s="2"/>
      <c r="H719" s="2"/>
      <c r="I719" s="2"/>
      <c r="M719" t="str">
        <f t="shared" si="12"/>
        <v xml:space="preserve">   "": ,</v>
      </c>
    </row>
    <row r="720" spans="1:13" x14ac:dyDescent="0.2">
      <c r="A720" s="2"/>
      <c r="B720" s="2"/>
      <c r="C720" s="2"/>
      <c r="D720" s="2"/>
      <c r="E720" s="2"/>
      <c r="F720" s="2"/>
      <c r="G720" s="2"/>
      <c r="H720" s="2"/>
      <c r="I720" s="2"/>
      <c r="M720" t="str">
        <f t="shared" si="12"/>
        <v xml:space="preserve">   "": ,</v>
      </c>
    </row>
    <row r="721" spans="1:13" x14ac:dyDescent="0.2">
      <c r="A721" s="2"/>
      <c r="B721" s="2"/>
      <c r="C721" s="2"/>
      <c r="D721" s="2"/>
      <c r="E721" s="2"/>
      <c r="F721" s="2"/>
      <c r="G721" s="2"/>
      <c r="H721" s="2"/>
      <c r="I721" s="2"/>
      <c r="M721" t="str">
        <f t="shared" si="12"/>
        <v xml:space="preserve">   "": ,</v>
      </c>
    </row>
    <row r="722" spans="1:13" x14ac:dyDescent="0.2">
      <c r="A722" s="2"/>
      <c r="B722" s="2"/>
      <c r="C722" s="2"/>
      <c r="D722" s="2"/>
      <c r="E722" s="2"/>
      <c r="F722" s="2"/>
      <c r="G722" s="2"/>
      <c r="H722" s="2"/>
      <c r="I722" s="2"/>
      <c r="M722" t="str">
        <f t="shared" si="12"/>
        <v xml:space="preserve">   "": ,</v>
      </c>
    </row>
    <row r="723" spans="1:13" x14ac:dyDescent="0.2">
      <c r="A723" s="2"/>
      <c r="B723" s="2"/>
      <c r="C723" s="2"/>
      <c r="D723" s="2"/>
      <c r="E723" s="2"/>
      <c r="F723" s="2"/>
      <c r="G723" s="2"/>
      <c r="H723" s="2"/>
      <c r="I723" s="2"/>
      <c r="M723" t="str">
        <f t="shared" si="12"/>
        <v xml:space="preserve">   "": ,</v>
      </c>
    </row>
    <row r="724" spans="1:13" x14ac:dyDescent="0.2">
      <c r="A724" s="2"/>
      <c r="B724" s="2"/>
      <c r="C724" s="2"/>
      <c r="D724" s="2"/>
      <c r="E724" s="2"/>
      <c r="F724" s="2"/>
      <c r="G724" s="2"/>
      <c r="H724" s="2"/>
      <c r="I724" s="2"/>
      <c r="M724" t="str">
        <f t="shared" si="12"/>
        <v xml:space="preserve">   "": ,</v>
      </c>
    </row>
    <row r="725" spans="1:13" x14ac:dyDescent="0.2">
      <c r="A725" s="2"/>
      <c r="B725" s="2"/>
      <c r="C725" s="2"/>
      <c r="D725" s="2"/>
      <c r="E725" s="2"/>
      <c r="F725" s="2"/>
      <c r="G725" s="2"/>
      <c r="H725" s="2"/>
      <c r="I725" s="2"/>
      <c r="M725" t="str">
        <f t="shared" si="12"/>
        <v xml:space="preserve">   "": ,</v>
      </c>
    </row>
    <row r="726" spans="1:13" x14ac:dyDescent="0.2">
      <c r="A726" s="2"/>
      <c r="B726" s="2"/>
      <c r="C726" s="2"/>
      <c r="D726" s="2"/>
      <c r="E726" s="2"/>
      <c r="F726" s="2"/>
      <c r="G726" s="2"/>
      <c r="H726" s="2"/>
      <c r="I726" s="2"/>
      <c r="M726" t="str">
        <f t="shared" si="12"/>
        <v xml:space="preserve">   "": ,</v>
      </c>
    </row>
    <row r="727" spans="1:13" x14ac:dyDescent="0.2">
      <c r="A727" s="2"/>
      <c r="B727" s="2"/>
      <c r="C727" s="2"/>
      <c r="D727" s="2"/>
      <c r="E727" s="2"/>
      <c r="F727" s="2"/>
      <c r="G727" s="2"/>
      <c r="H727" s="2"/>
      <c r="I727" s="2"/>
      <c r="M727" t="str">
        <f t="shared" si="12"/>
        <v xml:space="preserve">   "": ,</v>
      </c>
    </row>
    <row r="728" spans="1:13" x14ac:dyDescent="0.2">
      <c r="A728" s="2"/>
      <c r="B728" s="2"/>
      <c r="C728" s="2"/>
      <c r="D728" s="2"/>
      <c r="E728" s="2"/>
      <c r="F728" s="2"/>
      <c r="G728" s="2"/>
      <c r="H728" s="2"/>
      <c r="I728" s="2"/>
      <c r="M728" t="str">
        <f t="shared" si="12"/>
        <v xml:space="preserve">   "": ,</v>
      </c>
    </row>
    <row r="729" spans="1:13" x14ac:dyDescent="0.2">
      <c r="A729" s="2"/>
      <c r="B729" s="2"/>
      <c r="C729" s="2"/>
      <c r="D729" s="2"/>
      <c r="E729" s="2"/>
      <c r="F729" s="2"/>
      <c r="G729" s="2"/>
      <c r="H729" s="2"/>
      <c r="I729" s="2"/>
      <c r="M729" t="str">
        <f t="shared" si="12"/>
        <v xml:space="preserve">   "": ,</v>
      </c>
    </row>
    <row r="730" spans="1:13" x14ac:dyDescent="0.2">
      <c r="A730" s="2"/>
      <c r="B730" s="2"/>
      <c r="C730" s="2"/>
      <c r="D730" s="2"/>
      <c r="E730" s="2"/>
      <c r="F730" s="2"/>
      <c r="G730" s="2"/>
      <c r="H730" s="2"/>
      <c r="I730" s="2"/>
      <c r="M730" t="str">
        <f t="shared" si="12"/>
        <v xml:space="preserve">   "": ,</v>
      </c>
    </row>
    <row r="731" spans="1:13" x14ac:dyDescent="0.2">
      <c r="A731" s="2"/>
      <c r="B731" s="2"/>
      <c r="C731" s="2"/>
      <c r="D731" s="2"/>
      <c r="E731" s="2"/>
      <c r="F731" s="2"/>
      <c r="G731" s="2"/>
      <c r="H731" s="2"/>
      <c r="I731" s="2"/>
      <c r="M731" t="str">
        <f t="shared" si="12"/>
        <v xml:space="preserve">   "": ,</v>
      </c>
    </row>
    <row r="732" spans="1:13" x14ac:dyDescent="0.2">
      <c r="A732" s="2"/>
      <c r="B732" s="2"/>
      <c r="C732" s="2"/>
      <c r="D732" s="2"/>
      <c r="E732" s="2"/>
      <c r="F732" s="2"/>
      <c r="G732" s="2"/>
      <c r="H732" s="2"/>
      <c r="I732" s="2"/>
      <c r="M732" t="str">
        <f t="shared" si="12"/>
        <v xml:space="preserve">   "": ,</v>
      </c>
    </row>
    <row r="733" spans="1:13" x14ac:dyDescent="0.2">
      <c r="A733" s="2"/>
      <c r="B733" s="2"/>
      <c r="C733" s="2"/>
      <c r="D733" s="2"/>
      <c r="E733" s="2"/>
      <c r="F733" s="2"/>
      <c r="G733" s="2"/>
      <c r="H733" s="2"/>
      <c r="I733" s="2"/>
      <c r="M733" t="str">
        <f t="shared" si="12"/>
        <v xml:space="preserve">   "": ,</v>
      </c>
    </row>
    <row r="734" spans="1:13" x14ac:dyDescent="0.2">
      <c r="A734" s="2"/>
      <c r="B734" s="2"/>
      <c r="C734" s="2"/>
      <c r="D734" s="2"/>
      <c r="E734" s="2"/>
      <c r="F734" s="2"/>
      <c r="G734" s="2"/>
      <c r="H734" s="2"/>
      <c r="I734" s="2"/>
      <c r="M734" t="str">
        <f t="shared" si="12"/>
        <v xml:space="preserve">   "": ,</v>
      </c>
    </row>
    <row r="735" spans="1:13" x14ac:dyDescent="0.2">
      <c r="A735" s="2"/>
      <c r="B735" s="2"/>
      <c r="C735" s="2"/>
      <c r="D735" s="2"/>
      <c r="E735" s="2"/>
      <c r="F735" s="2"/>
      <c r="G735" s="2"/>
      <c r="H735" s="2"/>
      <c r="I735" s="2"/>
      <c r="M735" t="str">
        <f t="shared" si="12"/>
        <v xml:space="preserve">   "": ,</v>
      </c>
    </row>
    <row r="736" spans="1:13" x14ac:dyDescent="0.2">
      <c r="A736" s="2"/>
      <c r="B736" s="2"/>
      <c r="C736" s="2"/>
      <c r="D736" s="2"/>
      <c r="E736" s="2"/>
      <c r="F736" s="2"/>
      <c r="G736" s="2"/>
      <c r="H736" s="2"/>
      <c r="I736" s="2"/>
      <c r="M736" t="str">
        <f t="shared" si="12"/>
        <v xml:space="preserve">   "": ,</v>
      </c>
    </row>
    <row r="737" spans="1:13" x14ac:dyDescent="0.2">
      <c r="A737" s="2"/>
      <c r="B737" s="2"/>
      <c r="C737" s="2"/>
      <c r="D737" s="2"/>
      <c r="E737" s="2"/>
      <c r="F737" s="2"/>
      <c r="G737" s="2"/>
      <c r="H737" s="2"/>
      <c r="I737" s="2"/>
      <c r="M737" t="str">
        <f t="shared" si="12"/>
        <v xml:space="preserve">   "": ,</v>
      </c>
    </row>
    <row r="738" spans="1:13" x14ac:dyDescent="0.2">
      <c r="A738" s="2"/>
      <c r="B738" s="2"/>
      <c r="C738" s="2"/>
      <c r="D738" s="2"/>
      <c r="E738" s="2"/>
      <c r="F738" s="2"/>
      <c r="G738" s="2"/>
      <c r="H738" s="2"/>
      <c r="I738" s="2"/>
      <c r="M738" t="str">
        <f t="shared" si="12"/>
        <v xml:space="preserve">   "": ,</v>
      </c>
    </row>
    <row r="739" spans="1:13" x14ac:dyDescent="0.2">
      <c r="A739" s="2"/>
      <c r="B739" s="2"/>
      <c r="C739" s="2"/>
      <c r="D739" s="2"/>
      <c r="E739" s="2"/>
      <c r="F739" s="2"/>
      <c r="G739" s="2"/>
      <c r="H739" s="2"/>
      <c r="I739" s="2"/>
      <c r="M739" t="str">
        <f t="shared" si="12"/>
        <v xml:space="preserve">   "": ,</v>
      </c>
    </row>
    <row r="740" spans="1:13" x14ac:dyDescent="0.2">
      <c r="A740" s="2"/>
      <c r="B740" s="2"/>
      <c r="C740" s="2"/>
      <c r="D740" s="2"/>
      <c r="E740" s="2"/>
      <c r="F740" s="2"/>
      <c r="G740" s="2"/>
      <c r="H740" s="2"/>
      <c r="I740" s="2"/>
      <c r="M740" t="str">
        <f t="shared" si="12"/>
        <v xml:space="preserve">   "": ,</v>
      </c>
    </row>
    <row r="741" spans="1:13" x14ac:dyDescent="0.2">
      <c r="A741" s="2"/>
      <c r="B741" s="2"/>
      <c r="C741" s="2"/>
      <c r="D741" s="2"/>
      <c r="E741" s="2"/>
      <c r="F741" s="2"/>
      <c r="G741" s="2"/>
      <c r="H741" s="2"/>
      <c r="I741" s="2"/>
      <c r="M741" t="str">
        <f t="shared" si="12"/>
        <v xml:space="preserve">   "": ,</v>
      </c>
    </row>
    <row r="742" spans="1:13" x14ac:dyDescent="0.2">
      <c r="A742" s="2"/>
      <c r="B742" s="2"/>
      <c r="C742" s="2"/>
      <c r="D742" s="2"/>
      <c r="E742" s="2"/>
      <c r="F742" s="2"/>
      <c r="G742" s="2"/>
      <c r="H742" s="2"/>
      <c r="I742" s="2"/>
      <c r="M742" t="str">
        <f t="shared" si="12"/>
        <v xml:space="preserve">   "": ,</v>
      </c>
    </row>
    <row r="743" spans="1:13" x14ac:dyDescent="0.2">
      <c r="A743" s="2"/>
      <c r="B743" s="2"/>
      <c r="C743" s="2"/>
      <c r="D743" s="2"/>
      <c r="E743" s="2"/>
      <c r="F743" s="2"/>
      <c r="G743" s="2"/>
      <c r="H743" s="2"/>
      <c r="I743" s="2"/>
      <c r="M743" t="str">
        <f t="shared" si="12"/>
        <v xml:space="preserve">   "": ,</v>
      </c>
    </row>
    <row r="744" spans="1:13" x14ac:dyDescent="0.2">
      <c r="A744" s="2"/>
      <c r="B744" s="2"/>
      <c r="C744" s="2"/>
      <c r="D744" s="2"/>
      <c r="E744" s="2"/>
      <c r="F744" s="2"/>
      <c r="G744" s="2"/>
      <c r="H744" s="2"/>
      <c r="I744" s="2"/>
      <c r="M744" t="str">
        <f t="shared" si="12"/>
        <v xml:space="preserve">   "": ,</v>
      </c>
    </row>
    <row r="745" spans="1:13" x14ac:dyDescent="0.2">
      <c r="A745" s="2"/>
      <c r="B745" s="2"/>
      <c r="C745" s="2"/>
      <c r="D745" s="2"/>
      <c r="E745" s="2"/>
      <c r="F745" s="2"/>
      <c r="G745" s="2"/>
      <c r="H745" s="2"/>
      <c r="I745" s="2"/>
      <c r="M745" t="str">
        <f t="shared" si="12"/>
        <v xml:space="preserve">   "": ,</v>
      </c>
    </row>
    <row r="746" spans="1:13" x14ac:dyDescent="0.2">
      <c r="A746" s="2"/>
      <c r="B746" s="2"/>
      <c r="C746" s="2"/>
      <c r="D746" s="2"/>
      <c r="E746" s="2"/>
      <c r="F746" s="2"/>
      <c r="G746" s="2"/>
      <c r="H746" s="2"/>
      <c r="I746" s="2"/>
      <c r="M746" t="str">
        <f t="shared" si="12"/>
        <v xml:space="preserve">   "": ,</v>
      </c>
    </row>
    <row r="747" spans="1:13" x14ac:dyDescent="0.2">
      <c r="A747" s="2"/>
      <c r="B747" s="2"/>
      <c r="C747" s="2"/>
      <c r="D747" s="2"/>
      <c r="E747" s="2"/>
      <c r="F747" s="2"/>
      <c r="G747" s="2"/>
      <c r="H747" s="2"/>
      <c r="I747" s="2"/>
      <c r="M747" t="str">
        <f t="shared" si="12"/>
        <v xml:space="preserve">   "": ,</v>
      </c>
    </row>
    <row r="748" spans="1:13" x14ac:dyDescent="0.2">
      <c r="A748" s="2"/>
      <c r="B748" s="2"/>
      <c r="C748" s="2"/>
      <c r="D748" s="2"/>
      <c r="E748" s="2"/>
      <c r="F748" s="2"/>
      <c r="G748" s="2"/>
      <c r="H748" s="2"/>
      <c r="I748" s="2"/>
      <c r="M748" t="str">
        <f t="shared" si="12"/>
        <v xml:space="preserve">   "": ,</v>
      </c>
    </row>
    <row r="749" spans="1:13" x14ac:dyDescent="0.2">
      <c r="A749" s="2"/>
      <c r="B749" s="2"/>
      <c r="C749" s="2"/>
      <c r="D749" s="2"/>
      <c r="E749" s="2"/>
      <c r="F749" s="2"/>
      <c r="G749" s="2"/>
      <c r="H749" s="2"/>
      <c r="I749" s="2"/>
      <c r="M749" t="str">
        <f t="shared" si="12"/>
        <v xml:space="preserve">   "": ,</v>
      </c>
    </row>
    <row r="750" spans="1:13" x14ac:dyDescent="0.2">
      <c r="A750" s="2"/>
      <c r="B750" s="2"/>
      <c r="C750" s="2"/>
      <c r="D750" s="2"/>
      <c r="E750" s="2"/>
      <c r="F750" s="2"/>
      <c r="G750" s="2"/>
      <c r="H750" s="2"/>
      <c r="I750" s="2"/>
      <c r="M750" t="str">
        <f t="shared" si="12"/>
        <v xml:space="preserve">   "": ,</v>
      </c>
    </row>
    <row r="751" spans="1:13" x14ac:dyDescent="0.2">
      <c r="A751" s="2"/>
      <c r="B751" s="2"/>
      <c r="C751" s="2"/>
      <c r="D751" s="2"/>
      <c r="E751" s="2"/>
      <c r="F751" s="2"/>
      <c r="G751" s="2"/>
      <c r="H751" s="2"/>
      <c r="I751" s="2"/>
      <c r="M751" t="str">
        <f t="shared" si="12"/>
        <v xml:space="preserve">   "": ,</v>
      </c>
    </row>
    <row r="752" spans="1:13" x14ac:dyDescent="0.2">
      <c r="A752" s="2"/>
      <c r="B752" s="2"/>
      <c r="C752" s="2"/>
      <c r="D752" s="2"/>
      <c r="E752" s="2"/>
      <c r="F752" s="2"/>
      <c r="G752" s="2"/>
      <c r="H752" s="2"/>
      <c r="I752" s="2"/>
      <c r="M752" t="str">
        <f t="shared" si="12"/>
        <v xml:space="preserve">   "": ,</v>
      </c>
    </row>
    <row r="753" spans="1:13" x14ac:dyDescent="0.2">
      <c r="A753" s="2"/>
      <c r="B753" s="2"/>
      <c r="C753" s="2"/>
      <c r="D753" s="2"/>
      <c r="E753" s="2"/>
      <c r="F753" s="2"/>
      <c r="G753" s="2"/>
      <c r="H753" s="2"/>
      <c r="I753" s="2"/>
      <c r="M753" t="str">
        <f t="shared" si="12"/>
        <v xml:space="preserve">   "": ,</v>
      </c>
    </row>
    <row r="754" spans="1:13" x14ac:dyDescent="0.2">
      <c r="A754" s="2"/>
      <c r="B754" s="2"/>
      <c r="C754" s="2"/>
      <c r="D754" s="2"/>
      <c r="E754" s="2"/>
      <c r="F754" s="2"/>
      <c r="G754" s="2"/>
      <c r="H754" s="2"/>
      <c r="I754" s="2"/>
      <c r="M754" t="str">
        <f t="shared" si="12"/>
        <v xml:space="preserve">   "": ,</v>
      </c>
    </row>
    <row r="755" spans="1:13" x14ac:dyDescent="0.2">
      <c r="A755" s="2"/>
      <c r="B755" s="2"/>
      <c r="C755" s="2"/>
      <c r="D755" s="2"/>
      <c r="E755" s="2"/>
      <c r="F755" s="2"/>
      <c r="G755" s="2"/>
      <c r="H755" s="2"/>
      <c r="M755" t="str">
        <f t="shared" si="12"/>
        <v xml:space="preserve">   "": ,</v>
      </c>
    </row>
    <row r="756" spans="1:13" x14ac:dyDescent="0.2">
      <c r="A756" s="2"/>
      <c r="B756" s="2"/>
      <c r="C756" s="2"/>
      <c r="D756" s="2"/>
      <c r="E756" s="2"/>
      <c r="F756" s="2"/>
      <c r="G756" s="2"/>
      <c r="H756" s="2"/>
      <c r="M756" t="str">
        <f t="shared" si="12"/>
        <v xml:space="preserve">   "": ,</v>
      </c>
    </row>
    <row r="757" spans="1:13" x14ac:dyDescent="0.2">
      <c r="A757" s="2"/>
      <c r="B757" s="2"/>
      <c r="C757" s="2"/>
      <c r="D757" s="2"/>
      <c r="E757" s="2"/>
      <c r="F757" s="2"/>
      <c r="G757" s="2"/>
      <c r="H757" s="2"/>
      <c r="M757" t="str">
        <f t="shared" si="12"/>
        <v xml:space="preserve">   "": ,</v>
      </c>
    </row>
    <row r="758" spans="1:13" x14ac:dyDescent="0.2">
      <c r="A758" s="2"/>
      <c r="B758" s="2"/>
      <c r="C758" s="2"/>
      <c r="D758" s="2"/>
      <c r="E758" s="2"/>
      <c r="F758" s="2"/>
      <c r="G758" s="2"/>
      <c r="H758" s="2"/>
      <c r="M758" t="str">
        <f t="shared" si="12"/>
        <v xml:space="preserve">   "": ,</v>
      </c>
    </row>
    <row r="759" spans="1:13" x14ac:dyDescent="0.2">
      <c r="A759" s="2"/>
      <c r="B759" s="2"/>
      <c r="C759" s="2"/>
      <c r="D759" s="2"/>
      <c r="E759" s="2"/>
      <c r="F759" s="2"/>
      <c r="G759" s="2"/>
      <c r="H759" s="2"/>
      <c r="M759" t="str">
        <f t="shared" si="12"/>
        <v xml:space="preserve">   "": ,</v>
      </c>
    </row>
    <row r="760" spans="1:13" x14ac:dyDescent="0.2">
      <c r="A760" s="2"/>
      <c r="B760" s="2"/>
      <c r="C760" s="2"/>
      <c r="D760" s="2"/>
      <c r="E760" s="2"/>
      <c r="F760" s="2"/>
      <c r="G760" s="2"/>
      <c r="H760" s="2"/>
      <c r="M760" t="str">
        <f t="shared" si="12"/>
        <v xml:space="preserve">   "": ,</v>
      </c>
    </row>
    <row r="761" spans="1:13" x14ac:dyDescent="0.2">
      <c r="A761" s="2"/>
      <c r="B761" s="2"/>
      <c r="C761" s="2"/>
      <c r="D761" s="2"/>
      <c r="E761" s="2"/>
      <c r="F761" s="2"/>
      <c r="G761" s="2"/>
      <c r="H761" s="2"/>
      <c r="I761" s="2"/>
      <c r="M761" t="str">
        <f t="shared" si="12"/>
        <v xml:space="preserve">   "": ,</v>
      </c>
    </row>
    <row r="762" spans="1:13" x14ac:dyDescent="0.2">
      <c r="A762" s="2"/>
      <c r="B762" s="2"/>
      <c r="C762" s="2"/>
      <c r="D762" s="2"/>
      <c r="E762" s="2"/>
      <c r="F762" s="2"/>
      <c r="G762" s="2"/>
      <c r="H762" s="2"/>
      <c r="I762" s="2"/>
      <c r="M762" t="str">
        <f t="shared" si="12"/>
        <v xml:space="preserve">   "": ,</v>
      </c>
    </row>
    <row r="763" spans="1:13" x14ac:dyDescent="0.2">
      <c r="A763" s="2"/>
      <c r="B763" s="2"/>
      <c r="C763" s="2"/>
      <c r="D763" s="2"/>
      <c r="E763" s="2"/>
      <c r="F763" s="2"/>
      <c r="G763" s="2"/>
      <c r="H763" s="2"/>
      <c r="I763" s="2"/>
      <c r="M763" t="str">
        <f t="shared" si="12"/>
        <v xml:space="preserve">   "": ,</v>
      </c>
    </row>
    <row r="764" spans="1:13" x14ac:dyDescent="0.2">
      <c r="A764" s="2"/>
      <c r="B764" s="2"/>
      <c r="C764" s="2"/>
      <c r="D764" s="2"/>
      <c r="E764" s="2"/>
      <c r="F764" s="2"/>
      <c r="G764" s="2"/>
      <c r="H764" s="2"/>
      <c r="M764" t="str">
        <f t="shared" si="12"/>
        <v xml:space="preserve">   "": ,</v>
      </c>
    </row>
    <row r="765" spans="1:13" x14ac:dyDescent="0.2">
      <c r="A765" s="2"/>
      <c r="B765" s="2"/>
      <c r="C765" s="2"/>
      <c r="D765" s="2"/>
      <c r="E765" s="2"/>
      <c r="F765" s="2"/>
      <c r="G765" s="2"/>
      <c r="H765" s="2"/>
      <c r="M765" t="str">
        <f t="shared" si="12"/>
        <v xml:space="preserve">   "": ,</v>
      </c>
    </row>
    <row r="766" spans="1:13" x14ac:dyDescent="0.2">
      <c r="A766" s="2"/>
      <c r="B766" s="2"/>
      <c r="C766" s="2"/>
      <c r="D766" s="2"/>
      <c r="E766" s="2"/>
      <c r="F766" s="2"/>
      <c r="G766" s="2"/>
      <c r="H766" s="2"/>
      <c r="M766" t="str">
        <f t="shared" si="12"/>
        <v xml:space="preserve">   "": ,</v>
      </c>
    </row>
    <row r="767" spans="1:13" x14ac:dyDescent="0.2">
      <c r="A767" s="2"/>
      <c r="B767" s="2"/>
      <c r="C767" s="2"/>
      <c r="D767" s="2"/>
      <c r="E767" s="2"/>
      <c r="F767" s="2"/>
      <c r="G767" s="2"/>
      <c r="H767" s="2"/>
      <c r="M767" t="str">
        <f t="shared" si="12"/>
        <v xml:space="preserve">   "": ,</v>
      </c>
    </row>
    <row r="768" spans="1:13" x14ac:dyDescent="0.2">
      <c r="A768" s="2"/>
      <c r="B768" s="2"/>
      <c r="C768" s="2"/>
      <c r="D768" s="2"/>
      <c r="E768" s="2"/>
      <c r="F768" s="2"/>
      <c r="G768" s="2"/>
      <c r="H768" s="2"/>
      <c r="I768" s="2"/>
      <c r="M768" t="str">
        <f t="shared" si="12"/>
        <v xml:space="preserve">   "": ,</v>
      </c>
    </row>
    <row r="769" spans="1:13" x14ac:dyDescent="0.2">
      <c r="A769" s="2"/>
      <c r="B769" s="2"/>
      <c r="C769" s="2"/>
      <c r="D769" s="2"/>
      <c r="E769" s="2"/>
      <c r="F769" s="2"/>
      <c r="G769" s="2"/>
      <c r="H769" s="2"/>
      <c r="I769" s="2"/>
      <c r="M769" t="str">
        <f t="shared" si="12"/>
        <v xml:space="preserve">   "": ,</v>
      </c>
    </row>
    <row r="770" spans="1:13" x14ac:dyDescent="0.2">
      <c r="A770" s="2"/>
      <c r="B770" s="2"/>
      <c r="C770" s="2"/>
      <c r="D770" s="2"/>
      <c r="E770" s="2"/>
      <c r="F770" s="2"/>
      <c r="G770" s="2"/>
      <c r="H770" s="2"/>
      <c r="I770" s="2"/>
      <c r="M770" t="str">
        <f t="shared" si="12"/>
        <v xml:space="preserve">   "": ,</v>
      </c>
    </row>
    <row r="771" spans="1:13" x14ac:dyDescent="0.2">
      <c r="A771" s="2"/>
      <c r="B771" s="2"/>
      <c r="C771" s="2"/>
      <c r="D771" s="2"/>
      <c r="E771" s="2"/>
      <c r="F771" s="2"/>
      <c r="G771" s="2"/>
      <c r="H771" s="2"/>
      <c r="I771" s="2"/>
      <c r="M771" t="str">
        <f t="shared" si="12"/>
        <v xml:space="preserve">   "": ,</v>
      </c>
    </row>
    <row r="772" spans="1:13" x14ac:dyDescent="0.2">
      <c r="A772" s="2"/>
      <c r="B772" s="2"/>
      <c r="C772" s="2"/>
      <c r="D772" s="2"/>
      <c r="E772" s="2"/>
      <c r="F772" s="2"/>
      <c r="G772" s="2"/>
      <c r="H772" s="2"/>
      <c r="I772" s="2"/>
      <c r="M772" t="str">
        <f t="shared" si="12"/>
        <v xml:space="preserve">   "": ,</v>
      </c>
    </row>
    <row r="773" spans="1:13" x14ac:dyDescent="0.2">
      <c r="A773" s="2"/>
      <c r="B773" s="2"/>
      <c r="C773" s="2"/>
      <c r="D773" s="2"/>
      <c r="E773" s="2"/>
      <c r="F773" s="2"/>
      <c r="G773" s="2"/>
      <c r="H773" s="2"/>
      <c r="I773" s="2"/>
      <c r="M773" t="str">
        <f t="shared" si="12"/>
        <v xml:space="preserve">   "": ,</v>
      </c>
    </row>
    <row r="774" spans="1:13" x14ac:dyDescent="0.2">
      <c r="A774" s="2"/>
      <c r="B774" s="2"/>
      <c r="C774" s="2"/>
      <c r="D774" s="2"/>
      <c r="E774" s="2"/>
      <c r="F774" s="2"/>
      <c r="G774" s="2"/>
      <c r="H774" s="2"/>
      <c r="I774" s="2"/>
      <c r="M774" t="str">
        <f t="shared" si="12"/>
        <v xml:space="preserve">   "": ,</v>
      </c>
    </row>
    <row r="775" spans="1:13" x14ac:dyDescent="0.2">
      <c r="A775" s="2"/>
      <c r="B775" s="2"/>
      <c r="C775" s="2"/>
      <c r="D775" s="2"/>
      <c r="E775" s="2"/>
      <c r="F775" s="2"/>
      <c r="G775" s="2"/>
      <c r="H775" s="2"/>
      <c r="M775" t="str">
        <f t="shared" si="12"/>
        <v xml:space="preserve">   "": ,</v>
      </c>
    </row>
    <row r="776" spans="1:13" x14ac:dyDescent="0.2">
      <c r="A776" s="2"/>
      <c r="B776" s="2"/>
      <c r="C776" s="2"/>
      <c r="D776" s="2"/>
      <c r="E776" s="2"/>
      <c r="F776" s="2"/>
      <c r="G776" s="2"/>
      <c r="H776" s="2"/>
      <c r="M776" t="str">
        <f t="shared" si="12"/>
        <v xml:space="preserve">   "": ,</v>
      </c>
    </row>
    <row r="777" spans="1:13" x14ac:dyDescent="0.2">
      <c r="A777" s="2"/>
      <c r="B777" s="2"/>
      <c r="C777" s="2"/>
      <c r="D777" s="2"/>
      <c r="E777" s="2"/>
      <c r="F777" s="2"/>
      <c r="G777" s="2"/>
      <c r="H777" s="2"/>
      <c r="M777" t="str">
        <f t="shared" si="12"/>
        <v xml:space="preserve">   "": ,</v>
      </c>
    </row>
    <row r="778" spans="1:13" x14ac:dyDescent="0.2">
      <c r="A778" s="2"/>
      <c r="B778" s="2"/>
      <c r="C778" s="2"/>
      <c r="D778" s="2"/>
      <c r="F778" s="2"/>
      <c r="G778" s="2"/>
      <c r="H778" s="2"/>
      <c r="M778" t="str">
        <f t="shared" si="12"/>
        <v xml:space="preserve">   "": ,</v>
      </c>
    </row>
    <row r="779" spans="1:13" x14ac:dyDescent="0.2">
      <c r="A779" s="2"/>
      <c r="B779" s="2"/>
      <c r="C779" s="2"/>
      <c r="D779" s="2"/>
      <c r="E779" s="2"/>
      <c r="F779" s="2"/>
      <c r="G779" s="2"/>
      <c r="H779" s="2"/>
      <c r="M779" t="str">
        <f t="shared" si="12"/>
        <v xml:space="preserve">   "": ,</v>
      </c>
    </row>
    <row r="780" spans="1:13" x14ac:dyDescent="0.2">
      <c r="A780" s="2"/>
      <c r="B780" s="2"/>
      <c r="C780" s="2"/>
      <c r="D780" s="2"/>
      <c r="E780" s="2"/>
      <c r="F780" s="2"/>
      <c r="G780" s="2"/>
      <c r="H780" s="2"/>
      <c r="M780" t="str">
        <f t="shared" si="12"/>
        <v xml:space="preserve">   "": ,</v>
      </c>
    </row>
    <row r="781" spans="1:13" x14ac:dyDescent="0.2">
      <c r="A781" s="2"/>
      <c r="B781" s="2"/>
      <c r="C781" s="2"/>
      <c r="D781" s="2"/>
      <c r="E781" s="2"/>
      <c r="F781" s="2"/>
      <c r="G781" s="2"/>
      <c r="H781" s="2"/>
      <c r="M781" t="str">
        <f t="shared" si="12"/>
        <v xml:space="preserve">   "": ,</v>
      </c>
    </row>
    <row r="782" spans="1:13" x14ac:dyDescent="0.2">
      <c r="A782" s="2"/>
      <c r="B782" s="2"/>
      <c r="C782" s="2"/>
      <c r="D782" s="2"/>
      <c r="E782" s="2"/>
      <c r="F782" s="2"/>
      <c r="G782" s="2"/>
      <c r="H782" s="2"/>
      <c r="M782" t="str">
        <f t="shared" ref="M782:M816" si="13">CONCATENATE("   """,C782,""": ",L782,",")</f>
        <v xml:space="preserve">   "": ,</v>
      </c>
    </row>
    <row r="783" spans="1:13" x14ac:dyDescent="0.2">
      <c r="A783" s="2"/>
      <c r="B783" s="2"/>
      <c r="C783" s="2"/>
      <c r="D783" s="2"/>
      <c r="E783" s="2"/>
      <c r="F783" s="2"/>
      <c r="G783" s="2"/>
      <c r="H783" s="2"/>
      <c r="M783" t="str">
        <f t="shared" si="13"/>
        <v xml:space="preserve">   "": ,</v>
      </c>
    </row>
    <row r="784" spans="1:13" x14ac:dyDescent="0.2">
      <c r="A784" s="2"/>
      <c r="B784" s="2"/>
      <c r="C784" s="2"/>
      <c r="D784" s="2"/>
      <c r="E784" s="2"/>
      <c r="F784" s="2"/>
      <c r="G784" s="2"/>
      <c r="H784" s="2"/>
      <c r="M784" t="str">
        <f t="shared" si="13"/>
        <v xml:space="preserve">   "": ,</v>
      </c>
    </row>
    <row r="785" spans="1:13" x14ac:dyDescent="0.2">
      <c r="A785" s="2"/>
      <c r="B785" s="2"/>
      <c r="C785" s="2"/>
      <c r="D785" s="2"/>
      <c r="E785" s="2"/>
      <c r="F785" s="2"/>
      <c r="G785" s="2"/>
      <c r="H785" s="2"/>
      <c r="M785" t="str">
        <f t="shared" si="13"/>
        <v xml:space="preserve">   "": ,</v>
      </c>
    </row>
    <row r="786" spans="1:13" x14ac:dyDescent="0.2">
      <c r="A786" s="2"/>
      <c r="B786" s="2"/>
      <c r="C786" s="2"/>
      <c r="D786" s="2"/>
      <c r="E786" s="2"/>
      <c r="F786" s="2"/>
      <c r="G786" s="2"/>
      <c r="H786" s="2"/>
      <c r="M786" t="str">
        <f t="shared" si="13"/>
        <v xml:space="preserve">   "": ,</v>
      </c>
    </row>
    <row r="787" spans="1:13" x14ac:dyDescent="0.2">
      <c r="A787" s="2"/>
      <c r="B787" s="2"/>
      <c r="C787" s="2"/>
      <c r="D787" s="2"/>
      <c r="E787" s="2"/>
      <c r="F787" s="2"/>
      <c r="G787" s="2"/>
      <c r="H787" s="2"/>
      <c r="M787" t="str">
        <f t="shared" si="13"/>
        <v xml:space="preserve">   "": ,</v>
      </c>
    </row>
    <row r="788" spans="1:13" x14ac:dyDescent="0.2">
      <c r="A788" s="2"/>
      <c r="B788" s="2"/>
      <c r="C788" s="2"/>
      <c r="D788" s="2"/>
      <c r="E788" s="2"/>
      <c r="F788" s="2"/>
      <c r="G788" s="2"/>
      <c r="H788" s="2"/>
      <c r="M788" t="str">
        <f t="shared" si="13"/>
        <v xml:space="preserve">   "": ,</v>
      </c>
    </row>
    <row r="789" spans="1:13" x14ac:dyDescent="0.2">
      <c r="A789" s="2"/>
      <c r="B789" s="2"/>
      <c r="C789" s="2"/>
      <c r="D789" s="2"/>
      <c r="E789" s="2"/>
      <c r="F789" s="2"/>
      <c r="G789" s="2"/>
      <c r="H789" s="2"/>
      <c r="M789" t="str">
        <f t="shared" si="13"/>
        <v xml:space="preserve">   "": ,</v>
      </c>
    </row>
    <row r="790" spans="1:13" x14ac:dyDescent="0.2">
      <c r="A790" s="2"/>
      <c r="B790" s="2"/>
      <c r="C790" s="2"/>
      <c r="D790" s="2"/>
      <c r="E790" s="2"/>
      <c r="F790" s="2"/>
      <c r="G790" s="2"/>
      <c r="H790" s="2"/>
      <c r="M790" t="str">
        <f t="shared" si="13"/>
        <v xml:space="preserve">   "": ,</v>
      </c>
    </row>
    <row r="791" spans="1:13" x14ac:dyDescent="0.2">
      <c r="A791" s="2"/>
      <c r="B791" s="2"/>
      <c r="C791" s="2"/>
      <c r="D791" s="2"/>
      <c r="E791" s="2"/>
      <c r="F791" s="2"/>
      <c r="G791" s="2"/>
      <c r="H791" s="2"/>
      <c r="M791" t="str">
        <f t="shared" si="13"/>
        <v xml:space="preserve">   "": ,</v>
      </c>
    </row>
    <row r="792" spans="1:13" x14ac:dyDescent="0.2">
      <c r="A792" s="2"/>
      <c r="B792" s="2"/>
      <c r="C792" s="2"/>
      <c r="D792" s="2"/>
      <c r="E792" s="2"/>
      <c r="F792" s="2"/>
      <c r="G792" s="2"/>
      <c r="H792" s="2"/>
      <c r="M792" t="str">
        <f t="shared" si="13"/>
        <v xml:space="preserve">   "": ,</v>
      </c>
    </row>
    <row r="793" spans="1:13" x14ac:dyDescent="0.2">
      <c r="A793" s="2"/>
      <c r="B793" s="2"/>
      <c r="C793" s="2"/>
      <c r="D793" s="2"/>
      <c r="E793" s="2"/>
      <c r="F793" s="2"/>
      <c r="G793" s="2"/>
      <c r="H793" s="2"/>
      <c r="M793" t="str">
        <f t="shared" si="13"/>
        <v xml:space="preserve">   "": ,</v>
      </c>
    </row>
    <row r="794" spans="1:13" x14ac:dyDescent="0.2">
      <c r="A794" s="2"/>
      <c r="B794" s="2"/>
      <c r="C794" s="2"/>
      <c r="D794" s="2"/>
      <c r="E794" s="2"/>
      <c r="F794" s="2"/>
      <c r="G794" s="2"/>
      <c r="H794" s="2"/>
      <c r="M794" t="str">
        <f t="shared" si="13"/>
        <v xml:space="preserve">   "": ,</v>
      </c>
    </row>
    <row r="795" spans="1:13" x14ac:dyDescent="0.2">
      <c r="A795" s="2"/>
      <c r="B795" s="2"/>
      <c r="C795" s="2"/>
      <c r="D795" s="2"/>
      <c r="E795" s="2"/>
      <c r="F795" s="2"/>
      <c r="G795" s="2"/>
      <c r="H795" s="2"/>
      <c r="M795" t="str">
        <f t="shared" si="13"/>
        <v xml:space="preserve">   "": ,</v>
      </c>
    </row>
    <row r="796" spans="1:13" x14ac:dyDescent="0.2">
      <c r="A796" s="2"/>
      <c r="B796" s="2"/>
      <c r="C796" s="2"/>
      <c r="D796" s="2"/>
      <c r="E796" s="2"/>
      <c r="F796" s="2"/>
      <c r="G796" s="2"/>
      <c r="H796" s="2"/>
      <c r="M796" t="str">
        <f t="shared" si="13"/>
        <v xml:space="preserve">   "": ,</v>
      </c>
    </row>
    <row r="797" spans="1:13" x14ac:dyDescent="0.2">
      <c r="A797" s="2"/>
      <c r="B797" s="2"/>
      <c r="C797" s="2"/>
      <c r="D797" s="2"/>
      <c r="E797" s="2"/>
      <c r="F797" s="2"/>
      <c r="G797" s="2"/>
      <c r="H797" s="2"/>
      <c r="M797" t="str">
        <f t="shared" si="13"/>
        <v xml:space="preserve">   "": ,</v>
      </c>
    </row>
    <row r="798" spans="1:13" x14ac:dyDescent="0.2">
      <c r="A798" s="2"/>
      <c r="B798" s="2"/>
      <c r="C798" s="2"/>
      <c r="D798" s="2"/>
      <c r="E798" s="2"/>
      <c r="F798" s="2"/>
      <c r="G798" s="2"/>
      <c r="H798" s="2"/>
      <c r="M798" t="str">
        <f t="shared" si="13"/>
        <v xml:space="preserve">   "": ,</v>
      </c>
    </row>
    <row r="799" spans="1:13" x14ac:dyDescent="0.2">
      <c r="A799" s="2"/>
      <c r="B799" s="2"/>
      <c r="C799" s="2"/>
      <c r="D799" s="2"/>
      <c r="F799" s="2"/>
      <c r="G799" s="2"/>
      <c r="H799" s="2"/>
      <c r="M799" t="str">
        <f t="shared" si="13"/>
        <v xml:space="preserve">   "": ,</v>
      </c>
    </row>
    <row r="800" spans="1:13" x14ac:dyDescent="0.2">
      <c r="A800" s="2"/>
      <c r="B800" s="2"/>
      <c r="C800" s="2"/>
      <c r="D800" s="2"/>
      <c r="E800" s="2"/>
      <c r="F800" s="2"/>
      <c r="G800" s="2"/>
      <c r="H800" s="2"/>
      <c r="M800" t="str">
        <f t="shared" si="13"/>
        <v xml:space="preserve">   "": ,</v>
      </c>
    </row>
    <row r="801" spans="1:13" x14ac:dyDescent="0.2">
      <c r="A801" s="2"/>
      <c r="B801" s="2"/>
      <c r="C801" s="2"/>
      <c r="D801" s="2"/>
      <c r="E801" s="2"/>
      <c r="F801" s="2"/>
      <c r="G801" s="2"/>
      <c r="H801" s="2"/>
      <c r="M801" t="str">
        <f t="shared" si="13"/>
        <v xml:space="preserve">   "": ,</v>
      </c>
    </row>
    <row r="802" spans="1:13" x14ac:dyDescent="0.2">
      <c r="A802" s="2"/>
      <c r="B802" s="2"/>
      <c r="C802" s="2"/>
      <c r="D802" s="2"/>
      <c r="E802" s="2"/>
      <c r="F802" s="2"/>
      <c r="G802" s="2"/>
      <c r="H802" s="2"/>
      <c r="I802" s="2"/>
      <c r="M802" t="str">
        <f t="shared" si="13"/>
        <v xml:space="preserve">   "": ,</v>
      </c>
    </row>
    <row r="803" spans="1:13" x14ac:dyDescent="0.2">
      <c r="A803" s="2"/>
      <c r="B803" s="2"/>
      <c r="C803" s="2"/>
      <c r="D803" s="2"/>
      <c r="E803" s="2"/>
      <c r="F803" s="2"/>
      <c r="G803" s="2"/>
      <c r="H803" s="2"/>
      <c r="M803" t="str">
        <f t="shared" si="13"/>
        <v xml:space="preserve">   "": ,</v>
      </c>
    </row>
    <row r="804" spans="1:13" x14ac:dyDescent="0.2">
      <c r="A804" s="2"/>
      <c r="B804" s="2"/>
      <c r="C804" s="2"/>
      <c r="D804" s="2"/>
      <c r="E804" s="2"/>
      <c r="M804" t="str">
        <f t="shared" si="13"/>
        <v xml:space="preserve">   "": ,</v>
      </c>
    </row>
    <row r="805" spans="1:13" x14ac:dyDescent="0.2">
      <c r="A805" s="2"/>
      <c r="B805" s="2"/>
      <c r="C805" s="2"/>
      <c r="D805" s="2"/>
      <c r="F805" s="2"/>
      <c r="G805" s="2"/>
      <c r="H805" s="2"/>
      <c r="M805" t="str">
        <f t="shared" si="13"/>
        <v xml:space="preserve">   "": ,</v>
      </c>
    </row>
    <row r="806" spans="1:13" x14ac:dyDescent="0.2">
      <c r="A806" s="2"/>
      <c r="B806" s="2"/>
      <c r="C806" s="2"/>
      <c r="D806" s="2"/>
      <c r="F806" s="2"/>
      <c r="G806" s="2"/>
      <c r="H806" s="2"/>
      <c r="I806" s="2"/>
      <c r="M806" t="str">
        <f t="shared" si="13"/>
        <v xml:space="preserve">   "": ,</v>
      </c>
    </row>
    <row r="807" spans="1:13" x14ac:dyDescent="0.2">
      <c r="A807" s="2"/>
      <c r="B807" s="2"/>
      <c r="C807" s="2"/>
      <c r="D807" s="2"/>
      <c r="E807" s="2"/>
      <c r="F807" s="2"/>
      <c r="G807" s="2"/>
      <c r="H807" s="2"/>
      <c r="M807" t="str">
        <f t="shared" si="13"/>
        <v xml:space="preserve">   "": ,</v>
      </c>
    </row>
    <row r="808" spans="1:13" x14ac:dyDescent="0.2">
      <c r="A808" s="2"/>
      <c r="B808" s="2"/>
      <c r="C808" s="2"/>
      <c r="D808" s="2"/>
      <c r="E808" s="2"/>
      <c r="F808" s="2"/>
      <c r="G808" s="2"/>
      <c r="H808" s="2"/>
      <c r="M808" t="str">
        <f t="shared" si="13"/>
        <v xml:space="preserve">   "": ,</v>
      </c>
    </row>
    <row r="809" spans="1:13" x14ac:dyDescent="0.2">
      <c r="A809" s="2"/>
      <c r="B809" s="2"/>
      <c r="C809" s="2"/>
      <c r="D809" s="2"/>
      <c r="E809" s="2"/>
      <c r="F809" s="2"/>
      <c r="G809" s="2"/>
      <c r="H809" s="2"/>
      <c r="M809" t="str">
        <f t="shared" si="13"/>
        <v xml:space="preserve">   "": ,</v>
      </c>
    </row>
    <row r="810" spans="1:13" x14ac:dyDescent="0.2">
      <c r="A810" s="2"/>
      <c r="B810" s="2"/>
      <c r="C810" s="2"/>
      <c r="D810" s="2"/>
      <c r="E810" s="2"/>
      <c r="F810" s="2"/>
      <c r="G810" s="2"/>
      <c r="H810" s="2"/>
      <c r="I810" s="2"/>
      <c r="M810" t="str">
        <f t="shared" si="13"/>
        <v xml:space="preserve">   "": ,</v>
      </c>
    </row>
    <row r="811" spans="1:13" x14ac:dyDescent="0.2">
      <c r="A811" s="2"/>
      <c r="B811" s="2"/>
      <c r="C811" s="2"/>
      <c r="D811" s="2"/>
      <c r="E811" s="2"/>
      <c r="F811" s="2"/>
      <c r="G811" s="2"/>
      <c r="H811" s="2"/>
      <c r="M811" t="str">
        <f t="shared" si="13"/>
        <v xml:space="preserve">   "": ,</v>
      </c>
    </row>
    <row r="812" spans="1:13" x14ac:dyDescent="0.2">
      <c r="A812" s="2"/>
      <c r="B812" s="2"/>
      <c r="C812" s="2"/>
      <c r="D812" s="2"/>
      <c r="E812" s="2"/>
      <c r="F812" s="2"/>
      <c r="G812" s="2"/>
      <c r="H812" s="2"/>
      <c r="M812" t="str">
        <f t="shared" si="13"/>
        <v xml:space="preserve">   "": ,</v>
      </c>
    </row>
    <row r="813" spans="1:13" x14ac:dyDescent="0.2">
      <c r="A813" s="2"/>
      <c r="B813" s="2"/>
      <c r="C813" s="2"/>
      <c r="D813" s="2"/>
      <c r="E813" s="2"/>
      <c r="F813" s="2"/>
      <c r="G813" s="2"/>
      <c r="H813" s="2"/>
      <c r="M813" t="str">
        <f t="shared" si="13"/>
        <v xml:space="preserve">   "": ,</v>
      </c>
    </row>
    <row r="814" spans="1:13" x14ac:dyDescent="0.2">
      <c r="A814" s="2"/>
      <c r="B814" s="2"/>
      <c r="C814" s="2"/>
      <c r="D814" s="2"/>
      <c r="E814" s="2"/>
      <c r="F814" s="2"/>
      <c r="G814" s="2"/>
      <c r="H814" s="2"/>
      <c r="M814" t="str">
        <f t="shared" si="13"/>
        <v xml:space="preserve">   "": ,</v>
      </c>
    </row>
    <row r="815" spans="1:13" x14ac:dyDescent="0.2">
      <c r="A815" s="2"/>
      <c r="B815" s="2"/>
      <c r="C815" s="2"/>
      <c r="D815" s="2"/>
      <c r="E815" s="2"/>
      <c r="F815" s="2"/>
      <c r="G815" s="2"/>
      <c r="H815" s="2"/>
      <c r="M815" t="str">
        <f t="shared" si="13"/>
        <v xml:space="preserve">   "": ,</v>
      </c>
    </row>
    <row r="816" spans="1:13" x14ac:dyDescent="0.2">
      <c r="A816" s="2"/>
      <c r="B816" s="2"/>
      <c r="C816" s="2"/>
      <c r="D816" s="2"/>
      <c r="E816" s="2"/>
      <c r="F816" s="2"/>
      <c r="G816" s="2"/>
      <c r="H816" s="2"/>
      <c r="M816" t="str">
        <f t="shared" si="13"/>
        <v xml:space="preserve">   "": ,</v>
      </c>
    </row>
  </sheetData>
  <autoFilter ref="A1:O816" xr:uid="{4D1FF366-CF32-4DB6-A1C4-339BAE3E6DB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5D04-89E1-40C7-A362-8F56FDEDBABA}">
  <dimension ref="A1:B399"/>
  <sheetViews>
    <sheetView topLeftCell="A369" workbookViewId="0">
      <selection activeCell="I24" sqref="I24"/>
    </sheetView>
  </sheetViews>
  <sheetFormatPr defaultRowHeight="12.75" x14ac:dyDescent="0.2"/>
  <sheetData>
    <row r="1" spans="1:2" x14ac:dyDescent="0.2">
      <c r="A1" s="3" t="s">
        <v>1835</v>
      </c>
      <c r="B1" s="3" t="s">
        <v>1836</v>
      </c>
    </row>
    <row r="2" spans="1:2" x14ac:dyDescent="0.2">
      <c r="A2" s="3" t="s">
        <v>1837</v>
      </c>
      <c r="B2" s="3" t="s">
        <v>1838</v>
      </c>
    </row>
    <row r="3" spans="1:2" x14ac:dyDescent="0.2">
      <c r="A3" s="3" t="s">
        <v>1839</v>
      </c>
      <c r="B3" s="3" t="s">
        <v>1840</v>
      </c>
    </row>
    <row r="4" spans="1:2" x14ac:dyDescent="0.2">
      <c r="A4" s="3" t="s">
        <v>1841</v>
      </c>
      <c r="B4" s="3" t="s">
        <v>1842</v>
      </c>
    </row>
    <row r="5" spans="1:2" x14ac:dyDescent="0.2">
      <c r="A5" s="3" t="s">
        <v>1843</v>
      </c>
      <c r="B5" s="3" t="s">
        <v>1844</v>
      </c>
    </row>
    <row r="6" spans="1:2" x14ac:dyDescent="0.2">
      <c r="A6" s="3" t="s">
        <v>1845</v>
      </c>
      <c r="B6" s="3">
        <v>25</v>
      </c>
    </row>
    <row r="7" spans="1:2" x14ac:dyDescent="0.2">
      <c r="A7" s="3" t="s">
        <v>1846</v>
      </c>
      <c r="B7" s="3" t="s">
        <v>1847</v>
      </c>
    </row>
    <row r="8" spans="1:2" x14ac:dyDescent="0.2">
      <c r="A8" s="3" t="s">
        <v>1848</v>
      </c>
      <c r="B8" s="3" t="s">
        <v>1849</v>
      </c>
    </row>
    <row r="9" spans="1:2" x14ac:dyDescent="0.2">
      <c r="A9" s="3" t="s">
        <v>1850</v>
      </c>
      <c r="B9" s="3">
        <v>0</v>
      </c>
    </row>
    <row r="10" spans="1:2" x14ac:dyDescent="0.2">
      <c r="A10" s="3" t="s">
        <v>1851</v>
      </c>
      <c r="B10" s="3" t="s">
        <v>1852</v>
      </c>
    </row>
    <row r="11" spans="1:2" x14ac:dyDescent="0.2">
      <c r="A11" s="3" t="s">
        <v>1853</v>
      </c>
      <c r="B11" s="3" t="s">
        <v>1854</v>
      </c>
    </row>
    <row r="12" spans="1:2" x14ac:dyDescent="0.2">
      <c r="A12" s="3" t="s">
        <v>1855</v>
      </c>
      <c r="B12" s="3" t="s">
        <v>1854</v>
      </c>
    </row>
    <row r="13" spans="1:2" x14ac:dyDescent="0.2">
      <c r="A13" s="3" t="s">
        <v>1856</v>
      </c>
      <c r="B13" s="3" t="s">
        <v>1857</v>
      </c>
    </row>
    <row r="14" spans="1:2" x14ac:dyDescent="0.2">
      <c r="A14" s="3" t="s">
        <v>1858</v>
      </c>
      <c r="B14" s="3" t="s">
        <v>1859</v>
      </c>
    </row>
    <row r="15" spans="1:2" x14ac:dyDescent="0.2">
      <c r="A15" s="3" t="s">
        <v>1860</v>
      </c>
      <c r="B15" s="3" t="s">
        <v>1861</v>
      </c>
    </row>
    <row r="16" spans="1:2" x14ac:dyDescent="0.2">
      <c r="A16" s="3" t="s">
        <v>1862</v>
      </c>
      <c r="B16" s="3">
        <v>0</v>
      </c>
    </row>
    <row r="17" spans="1:2" x14ac:dyDescent="0.2">
      <c r="A17" s="3" t="s">
        <v>1863</v>
      </c>
      <c r="B17" s="3">
        <v>0</v>
      </c>
    </row>
    <row r="18" spans="1:2" x14ac:dyDescent="0.2">
      <c r="A18" s="3" t="s">
        <v>1864</v>
      </c>
      <c r="B18" s="3">
        <v>0</v>
      </c>
    </row>
    <row r="19" spans="1:2" x14ac:dyDescent="0.2">
      <c r="A19" s="3" t="s">
        <v>1865</v>
      </c>
      <c r="B19" s="4">
        <v>9.9999996802856906E+37</v>
      </c>
    </row>
    <row r="20" spans="1:2" x14ac:dyDescent="0.2">
      <c r="A20" s="3" t="s">
        <v>1866</v>
      </c>
      <c r="B20" s="3">
        <v>1</v>
      </c>
    </row>
    <row r="21" spans="1:2" x14ac:dyDescent="0.2">
      <c r="A21" s="3" t="s">
        <v>1867</v>
      </c>
      <c r="B21" s="3">
        <v>1</v>
      </c>
    </row>
    <row r="22" spans="1:2" x14ac:dyDescent="0.2">
      <c r="A22" s="3" t="s">
        <v>1868</v>
      </c>
      <c r="B22" s="3">
        <v>0</v>
      </c>
    </row>
    <row r="23" spans="1:2" x14ac:dyDescent="0.2">
      <c r="A23" s="3" t="s">
        <v>1869</v>
      </c>
      <c r="B23" s="3">
        <v>0</v>
      </c>
    </row>
    <row r="24" spans="1:2" x14ac:dyDescent="0.2">
      <c r="A24" s="3" t="s">
        <v>1870</v>
      </c>
      <c r="B24" s="3">
        <v>0</v>
      </c>
    </row>
    <row r="25" spans="1:2" x14ac:dyDescent="0.2">
      <c r="A25" s="3" t="s">
        <v>1871</v>
      </c>
      <c r="B25" s="4">
        <v>9.9999996802856906E+37</v>
      </c>
    </row>
    <row r="26" spans="1:2" x14ac:dyDescent="0.2">
      <c r="A26" s="3" t="s">
        <v>1872</v>
      </c>
      <c r="B26" s="3">
        <v>1</v>
      </c>
    </row>
    <row r="27" spans="1:2" x14ac:dyDescent="0.2">
      <c r="A27" s="3" t="s">
        <v>1873</v>
      </c>
      <c r="B27" s="3">
        <v>1</v>
      </c>
    </row>
    <row r="28" spans="1:2" x14ac:dyDescent="0.2">
      <c r="A28" s="3" t="s">
        <v>1874</v>
      </c>
      <c r="B28" s="3">
        <v>0</v>
      </c>
    </row>
    <row r="29" spans="1:2" x14ac:dyDescent="0.2">
      <c r="A29" s="3" t="s">
        <v>1875</v>
      </c>
      <c r="B29" s="3">
        <v>0</v>
      </c>
    </row>
    <row r="30" spans="1:2" x14ac:dyDescent="0.2">
      <c r="A30" s="3" t="s">
        <v>1876</v>
      </c>
      <c r="B30" s="3">
        <v>0</v>
      </c>
    </row>
    <row r="31" spans="1:2" x14ac:dyDescent="0.2">
      <c r="A31" s="3" t="s">
        <v>1877</v>
      </c>
      <c r="B31" s="4">
        <v>9.9999996802856906E+37</v>
      </c>
    </row>
    <row r="32" spans="1:2" x14ac:dyDescent="0.2">
      <c r="A32" s="3" t="s">
        <v>1878</v>
      </c>
      <c r="B32" s="3">
        <v>1</v>
      </c>
    </row>
    <row r="33" spans="1:2" x14ac:dyDescent="0.2">
      <c r="A33" s="3" t="s">
        <v>1879</v>
      </c>
      <c r="B33" s="3">
        <v>1</v>
      </c>
    </row>
    <row r="34" spans="1:2" x14ac:dyDescent="0.2">
      <c r="A34" s="3" t="s">
        <v>1880</v>
      </c>
      <c r="B34" s="3">
        <v>0</v>
      </c>
    </row>
    <row r="35" spans="1:2" x14ac:dyDescent="0.2">
      <c r="A35" s="3" t="s">
        <v>1881</v>
      </c>
      <c r="B35" s="3">
        <v>0</v>
      </c>
    </row>
    <row r="36" spans="1:2" x14ac:dyDescent="0.2">
      <c r="A36" s="3" t="s">
        <v>1882</v>
      </c>
      <c r="B36" s="3">
        <v>0</v>
      </c>
    </row>
    <row r="37" spans="1:2" x14ac:dyDescent="0.2">
      <c r="A37" s="3" t="s">
        <v>1883</v>
      </c>
      <c r="B37" s="4">
        <v>9.9999996802856906E+37</v>
      </c>
    </row>
    <row r="38" spans="1:2" x14ac:dyDescent="0.2">
      <c r="A38" s="3" t="s">
        <v>1884</v>
      </c>
      <c r="B38" s="3">
        <v>1</v>
      </c>
    </row>
    <row r="39" spans="1:2" x14ac:dyDescent="0.2">
      <c r="A39" s="3" t="s">
        <v>1885</v>
      </c>
      <c r="B39" s="3">
        <v>1</v>
      </c>
    </row>
    <row r="40" spans="1:2" x14ac:dyDescent="0.2">
      <c r="A40" s="3" t="s">
        <v>1886</v>
      </c>
      <c r="B40" s="3">
        <v>0</v>
      </c>
    </row>
    <row r="41" spans="1:2" x14ac:dyDescent="0.2">
      <c r="A41" s="3" t="s">
        <v>1887</v>
      </c>
      <c r="B41" s="3" t="s">
        <v>1888</v>
      </c>
    </row>
    <row r="42" spans="1:2" x14ac:dyDescent="0.2">
      <c r="A42" s="3" t="s">
        <v>1889</v>
      </c>
      <c r="B42" s="3" t="s">
        <v>1890</v>
      </c>
    </row>
    <row r="43" spans="1:2" x14ac:dyDescent="0.2">
      <c r="A43" s="3" t="s">
        <v>1891</v>
      </c>
      <c r="B43" s="3">
        <v>9289286</v>
      </c>
    </row>
    <row r="44" spans="1:2" x14ac:dyDescent="0.2">
      <c r="A44" s="3" t="s">
        <v>1892</v>
      </c>
      <c r="B44" s="3">
        <v>450000</v>
      </c>
    </row>
    <row r="45" spans="1:2" x14ac:dyDescent="0.2">
      <c r="A45" s="3" t="s">
        <v>1893</v>
      </c>
      <c r="B45" s="3">
        <v>2.75</v>
      </c>
    </row>
    <row r="46" spans="1:2" x14ac:dyDescent="0.2">
      <c r="A46" s="3" t="s">
        <v>1894</v>
      </c>
      <c r="B46" s="3">
        <v>3</v>
      </c>
    </row>
    <row r="47" spans="1:2" x14ac:dyDescent="0.2">
      <c r="A47" s="3" t="s">
        <v>1895</v>
      </c>
      <c r="B47" s="3">
        <v>300000</v>
      </c>
    </row>
    <row r="48" spans="1:2" x14ac:dyDescent="0.2">
      <c r="A48" s="3" t="s">
        <v>1896</v>
      </c>
      <c r="B48" s="3">
        <v>0</v>
      </c>
    </row>
    <row r="49" spans="1:2" x14ac:dyDescent="0.2">
      <c r="A49" s="3" t="s">
        <v>1897</v>
      </c>
      <c r="B49" s="3">
        <v>120</v>
      </c>
    </row>
    <row r="50" spans="1:2" x14ac:dyDescent="0.2">
      <c r="A50" s="3" t="s">
        <v>1898</v>
      </c>
      <c r="B50" s="3">
        <v>1.9999999552965102E-2</v>
      </c>
    </row>
    <row r="51" spans="1:2" x14ac:dyDescent="0.2">
      <c r="A51" s="3" t="s">
        <v>1899</v>
      </c>
      <c r="B51" s="3">
        <v>2</v>
      </c>
    </row>
    <row r="52" spans="1:2" x14ac:dyDescent="0.2">
      <c r="A52" s="3" t="s">
        <v>1900</v>
      </c>
      <c r="B52" s="3">
        <v>0.20000000298023199</v>
      </c>
    </row>
    <row r="53" spans="1:2" x14ac:dyDescent="0.2">
      <c r="A53" s="3" t="s">
        <v>1901</v>
      </c>
      <c r="B53" s="3">
        <v>1.04999995231628</v>
      </c>
    </row>
    <row r="54" spans="1:2" x14ac:dyDescent="0.2">
      <c r="A54" s="3" t="s">
        <v>1902</v>
      </c>
      <c r="B54" s="3" t="s">
        <v>1903</v>
      </c>
    </row>
    <row r="55" spans="1:2" x14ac:dyDescent="0.2">
      <c r="A55" s="3" t="s">
        <v>1904</v>
      </c>
      <c r="B55" s="3" t="s">
        <v>1905</v>
      </c>
    </row>
    <row r="56" spans="1:2" x14ac:dyDescent="0.2">
      <c r="A56" s="3" t="s">
        <v>1906</v>
      </c>
      <c r="B56" s="3" t="s">
        <v>1907</v>
      </c>
    </row>
    <row r="57" spans="1:2" x14ac:dyDescent="0.2">
      <c r="A57" s="3" t="s">
        <v>1908</v>
      </c>
      <c r="B57" s="3" t="s">
        <v>1909</v>
      </c>
    </row>
    <row r="58" spans="1:2" x14ac:dyDescent="0.2">
      <c r="A58" s="3" t="s">
        <v>1910</v>
      </c>
      <c r="B58" s="3" t="s">
        <v>1911</v>
      </c>
    </row>
    <row r="59" spans="1:2" x14ac:dyDescent="0.2">
      <c r="A59" s="3" t="s">
        <v>1912</v>
      </c>
      <c r="B59" s="3">
        <v>0</v>
      </c>
    </row>
    <row r="60" spans="1:2" x14ac:dyDescent="0.2">
      <c r="A60" s="3" t="s">
        <v>1913</v>
      </c>
      <c r="B60" s="3">
        <v>50</v>
      </c>
    </row>
    <row r="61" spans="1:2" x14ac:dyDescent="0.2">
      <c r="A61" s="3" t="s">
        <v>1914</v>
      </c>
      <c r="B61" s="3" t="s">
        <v>1915</v>
      </c>
    </row>
    <row r="62" spans="1:2" x14ac:dyDescent="0.2">
      <c r="A62" s="3" t="s">
        <v>1916</v>
      </c>
      <c r="B62" s="3">
        <v>53.192501068115199</v>
      </c>
    </row>
    <row r="63" spans="1:2" x14ac:dyDescent="0.2">
      <c r="A63" s="3" t="s">
        <v>1917</v>
      </c>
      <c r="B63" s="3">
        <v>0</v>
      </c>
    </row>
    <row r="64" spans="1:2" x14ac:dyDescent="0.2">
      <c r="A64" s="3" t="s">
        <v>1918</v>
      </c>
      <c r="B64" s="3">
        <v>1.5</v>
      </c>
    </row>
    <row r="65" spans="1:2" x14ac:dyDescent="0.2">
      <c r="A65" s="3" t="s">
        <v>1919</v>
      </c>
      <c r="B65" s="3">
        <v>89</v>
      </c>
    </row>
    <row r="66" spans="1:2" x14ac:dyDescent="0.2">
      <c r="A66" s="3" t="s">
        <v>1920</v>
      </c>
      <c r="B66" s="3">
        <v>3</v>
      </c>
    </row>
    <row r="67" spans="1:2" x14ac:dyDescent="0.2">
      <c r="A67" s="3" t="s">
        <v>1921</v>
      </c>
      <c r="B67" s="3">
        <v>3.5</v>
      </c>
    </row>
    <row r="68" spans="1:2" x14ac:dyDescent="0.2">
      <c r="A68" s="3" t="s">
        <v>1922</v>
      </c>
      <c r="B68" s="3">
        <v>0</v>
      </c>
    </row>
    <row r="69" spans="1:2" x14ac:dyDescent="0.2">
      <c r="A69" s="3" t="s">
        <v>1923</v>
      </c>
      <c r="B69" s="3">
        <v>0</v>
      </c>
    </row>
    <row r="70" spans="1:2" x14ac:dyDescent="0.2">
      <c r="A70" s="3" t="s">
        <v>1924</v>
      </c>
      <c r="B70" s="3">
        <v>0</v>
      </c>
    </row>
    <row r="71" spans="1:2" x14ac:dyDescent="0.2">
      <c r="A71" s="3" t="s">
        <v>1925</v>
      </c>
      <c r="B71" s="3">
        <v>0</v>
      </c>
    </row>
    <row r="72" spans="1:2" x14ac:dyDescent="0.2">
      <c r="A72" s="3" t="s">
        <v>1926</v>
      </c>
      <c r="B72" s="3">
        <v>1</v>
      </c>
    </row>
    <row r="73" spans="1:2" x14ac:dyDescent="0.2">
      <c r="A73" s="3" t="s">
        <v>1927</v>
      </c>
      <c r="B73" s="3">
        <v>1</v>
      </c>
    </row>
    <row r="74" spans="1:2" x14ac:dyDescent="0.2">
      <c r="A74" s="3" t="s">
        <v>1928</v>
      </c>
      <c r="B74" s="3">
        <v>0</v>
      </c>
    </row>
    <row r="75" spans="1:2" x14ac:dyDescent="0.2">
      <c r="A75" s="3" t="s">
        <v>1929</v>
      </c>
      <c r="B75" s="3">
        <v>0</v>
      </c>
    </row>
    <row r="76" spans="1:2" x14ac:dyDescent="0.2">
      <c r="A76" s="3" t="s">
        <v>1930</v>
      </c>
      <c r="B76" s="3">
        <v>0</v>
      </c>
    </row>
    <row r="77" spans="1:2" x14ac:dyDescent="0.2">
      <c r="A77" s="3" t="s">
        <v>1931</v>
      </c>
      <c r="B77" s="3">
        <v>0</v>
      </c>
    </row>
    <row r="78" spans="1:2" x14ac:dyDescent="0.2">
      <c r="A78" s="3" t="s">
        <v>1932</v>
      </c>
      <c r="B78" s="3">
        <v>0</v>
      </c>
    </row>
    <row r="79" spans="1:2" x14ac:dyDescent="0.2">
      <c r="A79" s="3" t="s">
        <v>1933</v>
      </c>
      <c r="B79" s="3">
        <v>0</v>
      </c>
    </row>
    <row r="80" spans="1:2" x14ac:dyDescent="0.2">
      <c r="A80" s="3" t="s">
        <v>1934</v>
      </c>
      <c r="B80" s="3">
        <v>1</v>
      </c>
    </row>
    <row r="81" spans="1:2" x14ac:dyDescent="0.2">
      <c r="A81" s="3" t="s">
        <v>1935</v>
      </c>
      <c r="B81" s="3">
        <v>1</v>
      </c>
    </row>
    <row r="82" spans="1:2" x14ac:dyDescent="0.2">
      <c r="A82" s="3" t="s">
        <v>1936</v>
      </c>
      <c r="B82" s="3">
        <v>0</v>
      </c>
    </row>
    <row r="83" spans="1:2" x14ac:dyDescent="0.2">
      <c r="A83" s="3" t="s">
        <v>1937</v>
      </c>
      <c r="B83" s="3">
        <v>0</v>
      </c>
    </row>
    <row r="84" spans="1:2" x14ac:dyDescent="0.2">
      <c r="A84" s="3" t="s">
        <v>1938</v>
      </c>
      <c r="B84" s="3">
        <v>0</v>
      </c>
    </row>
    <row r="85" spans="1:2" x14ac:dyDescent="0.2">
      <c r="A85" s="3" t="s">
        <v>1939</v>
      </c>
      <c r="B85" s="3">
        <v>0</v>
      </c>
    </row>
    <row r="86" spans="1:2" x14ac:dyDescent="0.2">
      <c r="A86" s="3" t="s">
        <v>1940</v>
      </c>
      <c r="B86" s="3" t="s">
        <v>1915</v>
      </c>
    </row>
    <row r="87" spans="1:2" x14ac:dyDescent="0.2">
      <c r="A87" s="3" t="s">
        <v>1941</v>
      </c>
      <c r="B87" s="3">
        <v>1</v>
      </c>
    </row>
    <row r="88" spans="1:2" x14ac:dyDescent="0.2">
      <c r="A88" s="3" t="s">
        <v>1942</v>
      </c>
      <c r="B88" s="3">
        <v>0</v>
      </c>
    </row>
    <row r="89" spans="1:2" x14ac:dyDescent="0.2">
      <c r="A89" s="3" t="s">
        <v>1943</v>
      </c>
      <c r="B89" s="3">
        <v>0</v>
      </c>
    </row>
    <row r="90" spans="1:2" x14ac:dyDescent="0.2">
      <c r="A90" s="3" t="s">
        <v>1944</v>
      </c>
      <c r="B90" s="3">
        <v>1</v>
      </c>
    </row>
    <row r="91" spans="1:2" x14ac:dyDescent="0.2">
      <c r="A91" s="3" t="s">
        <v>1945</v>
      </c>
      <c r="B91" s="3">
        <v>0</v>
      </c>
    </row>
    <row r="92" spans="1:2" x14ac:dyDescent="0.2">
      <c r="A92" s="3" t="s">
        <v>1946</v>
      </c>
      <c r="B92" s="3">
        <v>0</v>
      </c>
    </row>
    <row r="93" spans="1:2" x14ac:dyDescent="0.2">
      <c r="A93" s="3" t="s">
        <v>1947</v>
      </c>
      <c r="B93" s="3">
        <v>0</v>
      </c>
    </row>
    <row r="94" spans="1:2" x14ac:dyDescent="0.2">
      <c r="A94" s="3" t="s">
        <v>1948</v>
      </c>
      <c r="B94" s="3">
        <v>0</v>
      </c>
    </row>
    <row r="95" spans="1:2" x14ac:dyDescent="0.2">
      <c r="A95" s="3" t="s">
        <v>1949</v>
      </c>
      <c r="B95" s="3">
        <v>0</v>
      </c>
    </row>
    <row r="96" spans="1:2" x14ac:dyDescent="0.2">
      <c r="A96" s="3" t="s">
        <v>1950</v>
      </c>
      <c r="B96" s="3">
        <v>0</v>
      </c>
    </row>
    <row r="97" spans="1:2" x14ac:dyDescent="0.2">
      <c r="A97" s="3" t="s">
        <v>1951</v>
      </c>
      <c r="B97" s="3">
        <v>1</v>
      </c>
    </row>
    <row r="98" spans="1:2" x14ac:dyDescent="0.2">
      <c r="A98" s="3" t="s">
        <v>1952</v>
      </c>
      <c r="B98" s="3">
        <v>0</v>
      </c>
    </row>
    <row r="99" spans="1:2" x14ac:dyDescent="0.2">
      <c r="A99" s="3" t="s">
        <v>1953</v>
      </c>
      <c r="B99" s="3">
        <v>0</v>
      </c>
    </row>
    <row r="100" spans="1:2" x14ac:dyDescent="0.2">
      <c r="A100" s="3" t="s">
        <v>1954</v>
      </c>
      <c r="B100" s="3">
        <v>0</v>
      </c>
    </row>
    <row r="101" spans="1:2" x14ac:dyDescent="0.2">
      <c r="A101" s="3" t="s">
        <v>1955</v>
      </c>
      <c r="B101" s="3">
        <v>0</v>
      </c>
    </row>
    <row r="102" spans="1:2" x14ac:dyDescent="0.2">
      <c r="A102" s="3" t="s">
        <v>1956</v>
      </c>
      <c r="B102" s="3">
        <v>1</v>
      </c>
    </row>
    <row r="103" spans="1:2" x14ac:dyDescent="0.2">
      <c r="A103" s="3" t="s">
        <v>1957</v>
      </c>
      <c r="B103" s="3" t="s">
        <v>1958</v>
      </c>
    </row>
    <row r="104" spans="1:2" x14ac:dyDescent="0.2">
      <c r="A104" s="3" t="s">
        <v>1959</v>
      </c>
      <c r="B104" s="3" t="s">
        <v>1960</v>
      </c>
    </row>
    <row r="105" spans="1:2" x14ac:dyDescent="0.2">
      <c r="A105" s="3" t="s">
        <v>1961</v>
      </c>
      <c r="B105" s="3" t="s">
        <v>1962</v>
      </c>
    </row>
    <row r="106" spans="1:2" x14ac:dyDescent="0.2">
      <c r="A106" s="3" t="s">
        <v>1963</v>
      </c>
      <c r="B106" s="3">
        <v>2.0639998912811199</v>
      </c>
    </row>
    <row r="107" spans="1:2" x14ac:dyDescent="0.2">
      <c r="A107" s="3" t="s">
        <v>1964</v>
      </c>
      <c r="B107" s="3">
        <v>1.20000004768371</v>
      </c>
    </row>
    <row r="108" spans="1:2" x14ac:dyDescent="0.2">
      <c r="A108" s="3" t="s">
        <v>1965</v>
      </c>
      <c r="B108" s="3">
        <v>1</v>
      </c>
    </row>
    <row r="109" spans="1:2" x14ac:dyDescent="0.2">
      <c r="A109" s="3" t="s">
        <v>1966</v>
      </c>
      <c r="B109" s="3">
        <v>1.1000000238418499</v>
      </c>
    </row>
    <row r="110" spans="1:2" x14ac:dyDescent="0.2">
      <c r="A110" s="3" t="s">
        <v>1967</v>
      </c>
      <c r="B110" s="3">
        <v>0.80000001192092796</v>
      </c>
    </row>
    <row r="111" spans="1:2" x14ac:dyDescent="0.2">
      <c r="A111" s="3" t="s">
        <v>1968</v>
      </c>
      <c r="B111" s="3">
        <v>0.69999998807907104</v>
      </c>
    </row>
    <row r="112" spans="1:2" x14ac:dyDescent="0.2">
      <c r="A112" s="3" t="s">
        <v>1969</v>
      </c>
      <c r="B112" s="3">
        <v>1</v>
      </c>
    </row>
    <row r="113" spans="1:2" x14ac:dyDescent="0.2">
      <c r="A113" s="3" t="s">
        <v>1970</v>
      </c>
      <c r="B113" s="3">
        <v>1</v>
      </c>
    </row>
    <row r="114" spans="1:2" x14ac:dyDescent="0.2">
      <c r="A114" s="3" t="s">
        <v>1971</v>
      </c>
      <c r="B114" s="3">
        <v>1</v>
      </c>
    </row>
    <row r="115" spans="1:2" x14ac:dyDescent="0.2">
      <c r="A115" s="3" t="s">
        <v>1972</v>
      </c>
      <c r="B115" s="3" t="s">
        <v>1973</v>
      </c>
    </row>
    <row r="116" spans="1:2" x14ac:dyDescent="0.2">
      <c r="A116" s="3" t="s">
        <v>1974</v>
      </c>
      <c r="B116" s="3" t="s">
        <v>1975</v>
      </c>
    </row>
    <row r="117" spans="1:2" x14ac:dyDescent="0.2">
      <c r="A117" s="3" t="s">
        <v>1976</v>
      </c>
      <c r="B117" s="3" t="s">
        <v>1977</v>
      </c>
    </row>
    <row r="118" spans="1:2" x14ac:dyDescent="0.2">
      <c r="A118" s="3" t="s">
        <v>1978</v>
      </c>
      <c r="B118" s="3">
        <v>0</v>
      </c>
    </row>
    <row r="119" spans="1:2" x14ac:dyDescent="0.2">
      <c r="A119" s="3" t="s">
        <v>1979</v>
      </c>
      <c r="B119" s="3">
        <v>0</v>
      </c>
    </row>
    <row r="120" spans="1:2" x14ac:dyDescent="0.2">
      <c r="A120" s="3" t="s">
        <v>1980</v>
      </c>
      <c r="B120" s="3">
        <v>0</v>
      </c>
    </row>
    <row r="121" spans="1:2" x14ac:dyDescent="0.2">
      <c r="A121" s="3" t="s">
        <v>1981</v>
      </c>
      <c r="B121" s="3">
        <v>5</v>
      </c>
    </row>
    <row r="122" spans="1:2" x14ac:dyDescent="0.2">
      <c r="A122" s="3" t="s">
        <v>1982</v>
      </c>
      <c r="B122" s="3">
        <v>1.29999995231628</v>
      </c>
    </row>
    <row r="123" spans="1:2" x14ac:dyDescent="0.2">
      <c r="A123" s="3" t="s">
        <v>1983</v>
      </c>
      <c r="B123" s="3">
        <v>6</v>
      </c>
    </row>
    <row r="124" spans="1:2" x14ac:dyDescent="0.2">
      <c r="A124" s="3" t="s">
        <v>1984</v>
      </c>
      <c r="B124" s="3">
        <v>10</v>
      </c>
    </row>
    <row r="125" spans="1:2" x14ac:dyDescent="0.2">
      <c r="A125" s="3" t="s">
        <v>1985</v>
      </c>
      <c r="B125" s="3">
        <v>2.70000004768371</v>
      </c>
    </row>
    <row r="126" spans="1:2" x14ac:dyDescent="0.2">
      <c r="A126" s="3" t="s">
        <v>1986</v>
      </c>
      <c r="B126" s="3" t="s">
        <v>1987</v>
      </c>
    </row>
    <row r="127" spans="1:2" x14ac:dyDescent="0.2">
      <c r="A127" s="3" t="s">
        <v>1988</v>
      </c>
      <c r="B127" s="3">
        <v>0</v>
      </c>
    </row>
    <row r="128" spans="1:2" x14ac:dyDescent="0.2">
      <c r="A128" s="3" t="s">
        <v>1989</v>
      </c>
      <c r="B128" s="3">
        <v>0</v>
      </c>
    </row>
    <row r="129" spans="1:2" x14ac:dyDescent="0.2">
      <c r="A129" s="3" t="s">
        <v>1990</v>
      </c>
      <c r="B129" s="3">
        <v>0</v>
      </c>
    </row>
    <row r="130" spans="1:2" x14ac:dyDescent="0.2">
      <c r="A130" s="3" t="s">
        <v>1991</v>
      </c>
      <c r="B130" s="3">
        <v>12</v>
      </c>
    </row>
    <row r="131" spans="1:2" x14ac:dyDescent="0.2">
      <c r="A131" s="3" t="s">
        <v>1992</v>
      </c>
      <c r="B131" s="3">
        <v>0</v>
      </c>
    </row>
    <row r="132" spans="1:2" x14ac:dyDescent="0.2">
      <c r="A132" s="3" t="s">
        <v>1993</v>
      </c>
      <c r="B132" s="3">
        <v>15</v>
      </c>
    </row>
    <row r="133" spans="1:2" x14ac:dyDescent="0.2">
      <c r="A133" s="3" t="s">
        <v>1994</v>
      </c>
      <c r="B133" s="3">
        <v>0</v>
      </c>
    </row>
    <row r="134" spans="1:2" x14ac:dyDescent="0.2">
      <c r="A134" s="3" t="s">
        <v>1995</v>
      </c>
      <c r="B134" s="3">
        <v>3</v>
      </c>
    </row>
    <row r="135" spans="1:2" x14ac:dyDescent="0.2">
      <c r="A135" s="3" t="s">
        <v>1996</v>
      </c>
      <c r="B135" s="3" t="s">
        <v>1838</v>
      </c>
    </row>
    <row r="136" spans="1:2" x14ac:dyDescent="0.2">
      <c r="A136" s="3" t="s">
        <v>1997</v>
      </c>
      <c r="B136" s="3">
        <v>0.85000002384185702</v>
      </c>
    </row>
    <row r="137" spans="1:2" x14ac:dyDescent="0.2">
      <c r="A137" s="3" t="s">
        <v>1998</v>
      </c>
      <c r="B137" s="3">
        <v>0.37099999189376798</v>
      </c>
    </row>
    <row r="138" spans="1:2" x14ac:dyDescent="0.2">
      <c r="A138" s="3" t="s">
        <v>1999</v>
      </c>
      <c r="B138" s="3">
        <v>1</v>
      </c>
    </row>
    <row r="139" spans="1:2" x14ac:dyDescent="0.2">
      <c r="A139" s="3" t="s">
        <v>2000</v>
      </c>
      <c r="B139" s="3" t="s">
        <v>2001</v>
      </c>
    </row>
    <row r="140" spans="1:2" x14ac:dyDescent="0.2">
      <c r="A140" s="3" t="s">
        <v>2002</v>
      </c>
      <c r="B140" s="3" t="s">
        <v>2003</v>
      </c>
    </row>
    <row r="141" spans="1:2" x14ac:dyDescent="0.2">
      <c r="A141" s="3" t="s">
        <v>2004</v>
      </c>
      <c r="B141" s="3" t="s">
        <v>2001</v>
      </c>
    </row>
    <row r="142" spans="1:2" x14ac:dyDescent="0.2">
      <c r="A142" s="3" t="s">
        <v>2005</v>
      </c>
      <c r="B142" s="3" t="s">
        <v>2006</v>
      </c>
    </row>
    <row r="143" spans="1:2" x14ac:dyDescent="0.2">
      <c r="A143" s="3" t="s">
        <v>2007</v>
      </c>
      <c r="B143" s="3">
        <v>11</v>
      </c>
    </row>
    <row r="144" spans="1:2" x14ac:dyDescent="0.2">
      <c r="A144" s="3" t="s">
        <v>2008</v>
      </c>
      <c r="B144" s="3">
        <v>9</v>
      </c>
    </row>
    <row r="145" spans="1:2" x14ac:dyDescent="0.2">
      <c r="A145" s="3" t="s">
        <v>2009</v>
      </c>
      <c r="B145" s="3" t="s">
        <v>1838</v>
      </c>
    </row>
    <row r="146" spans="1:2" x14ac:dyDescent="0.2">
      <c r="A146" s="3" t="s">
        <v>2010</v>
      </c>
      <c r="B146" s="3">
        <v>1</v>
      </c>
    </row>
    <row r="147" spans="1:2" x14ac:dyDescent="0.2">
      <c r="A147" s="3" t="s">
        <v>2011</v>
      </c>
      <c r="B147" s="3">
        <v>4.9999998882412902E-3</v>
      </c>
    </row>
    <row r="148" spans="1:2" x14ac:dyDescent="0.2">
      <c r="A148" s="3" t="s">
        <v>2012</v>
      </c>
      <c r="B148" s="3">
        <v>9.9999997764825804E-3</v>
      </c>
    </row>
    <row r="149" spans="1:2" x14ac:dyDescent="0.2">
      <c r="A149" s="3" t="s">
        <v>2013</v>
      </c>
      <c r="B149" s="3">
        <v>2.5000000372528999E-2</v>
      </c>
    </row>
    <row r="150" spans="1:2" x14ac:dyDescent="0.2">
      <c r="A150" s="3" t="s">
        <v>2014</v>
      </c>
      <c r="B150" s="3">
        <v>7.5000002980232197E-2</v>
      </c>
    </row>
    <row r="151" spans="1:2" x14ac:dyDescent="0.2">
      <c r="A151" s="3" t="s">
        <v>2015</v>
      </c>
      <c r="B151" s="3">
        <v>5.0000000745057997E-2</v>
      </c>
    </row>
    <row r="152" spans="1:2" x14ac:dyDescent="0.2">
      <c r="A152" s="3" t="s">
        <v>2016</v>
      </c>
      <c r="B152" s="3" t="s">
        <v>2017</v>
      </c>
    </row>
    <row r="153" spans="1:2" x14ac:dyDescent="0.2">
      <c r="A153" s="3" t="s">
        <v>2018</v>
      </c>
      <c r="B153" s="3" t="s">
        <v>2019</v>
      </c>
    </row>
    <row r="154" spans="1:2" x14ac:dyDescent="0.2">
      <c r="A154" s="3" t="s">
        <v>2020</v>
      </c>
      <c r="B154" s="3" t="s">
        <v>2021</v>
      </c>
    </row>
    <row r="155" spans="1:2" x14ac:dyDescent="0.2">
      <c r="A155" s="3" t="s">
        <v>2022</v>
      </c>
      <c r="B155" s="3" t="s">
        <v>2023</v>
      </c>
    </row>
    <row r="156" spans="1:2" x14ac:dyDescent="0.2">
      <c r="A156" s="3" t="s">
        <v>2024</v>
      </c>
      <c r="B156" s="3" t="s">
        <v>2025</v>
      </c>
    </row>
    <row r="157" spans="1:2" x14ac:dyDescent="0.2">
      <c r="A157" s="3" t="s">
        <v>2026</v>
      </c>
      <c r="B157" s="3" t="s">
        <v>2027</v>
      </c>
    </row>
    <row r="158" spans="1:2" x14ac:dyDescent="0.2">
      <c r="A158" s="3" t="s">
        <v>2028</v>
      </c>
      <c r="B158" s="3">
        <v>0</v>
      </c>
    </row>
    <row r="159" spans="1:2" x14ac:dyDescent="0.2">
      <c r="A159" s="3" t="s">
        <v>2029</v>
      </c>
      <c r="B159" s="3">
        <v>950</v>
      </c>
    </row>
    <row r="160" spans="1:2" x14ac:dyDescent="0.2">
      <c r="A160" s="3" t="s">
        <v>2030</v>
      </c>
      <c r="B160" s="3" t="s">
        <v>2031</v>
      </c>
    </row>
    <row r="161" spans="1:2" x14ac:dyDescent="0.2">
      <c r="A161" s="3" t="s">
        <v>2032</v>
      </c>
      <c r="B161" s="3" t="s">
        <v>2033</v>
      </c>
    </row>
    <row r="162" spans="1:2" x14ac:dyDescent="0.2">
      <c r="A162" s="3" t="s">
        <v>2034</v>
      </c>
      <c r="B162" s="3">
        <v>0</v>
      </c>
    </row>
    <row r="163" spans="1:2" x14ac:dyDescent="0.2">
      <c r="A163" s="3" t="s">
        <v>2035</v>
      </c>
      <c r="B163" s="3">
        <v>0</v>
      </c>
    </row>
    <row r="164" spans="1:2" x14ac:dyDescent="0.2">
      <c r="A164" s="3" t="s">
        <v>2036</v>
      </c>
      <c r="B164" s="3">
        <v>0</v>
      </c>
    </row>
    <row r="165" spans="1:2" x14ac:dyDescent="0.2">
      <c r="A165" s="3" t="s">
        <v>2037</v>
      </c>
      <c r="B165" s="3">
        <v>1</v>
      </c>
    </row>
    <row r="166" spans="1:2" x14ac:dyDescent="0.2">
      <c r="A166" s="3" t="s">
        <v>2038</v>
      </c>
      <c r="B166" s="3">
        <v>1</v>
      </c>
    </row>
    <row r="167" spans="1:2" x14ac:dyDescent="0.2">
      <c r="A167" s="3" t="s">
        <v>2039</v>
      </c>
      <c r="B167" s="3">
        <v>0</v>
      </c>
    </row>
    <row r="168" spans="1:2" x14ac:dyDescent="0.2">
      <c r="A168" s="3" t="s">
        <v>2040</v>
      </c>
      <c r="B168" s="3">
        <v>0</v>
      </c>
    </row>
    <row r="169" spans="1:2" x14ac:dyDescent="0.2">
      <c r="A169" s="3" t="s">
        <v>2041</v>
      </c>
      <c r="B169" s="3">
        <v>0</v>
      </c>
    </row>
    <row r="170" spans="1:2" x14ac:dyDescent="0.2">
      <c r="A170" s="3" t="s">
        <v>2042</v>
      </c>
      <c r="B170" s="4">
        <v>9.9999996802856906E+37</v>
      </c>
    </row>
    <row r="171" spans="1:2" x14ac:dyDescent="0.2">
      <c r="A171" s="3" t="s">
        <v>2043</v>
      </c>
      <c r="B171" s="3">
        <v>1</v>
      </c>
    </row>
    <row r="172" spans="1:2" x14ac:dyDescent="0.2">
      <c r="A172" s="3" t="s">
        <v>2044</v>
      </c>
      <c r="B172" s="3">
        <v>1</v>
      </c>
    </row>
    <row r="173" spans="1:2" x14ac:dyDescent="0.2">
      <c r="A173" s="3" t="s">
        <v>2045</v>
      </c>
      <c r="B173" s="3">
        <v>0</v>
      </c>
    </row>
    <row r="174" spans="1:2" x14ac:dyDescent="0.2">
      <c r="A174" s="3" t="s">
        <v>2046</v>
      </c>
      <c r="B174" s="3">
        <v>0</v>
      </c>
    </row>
    <row r="175" spans="1:2" x14ac:dyDescent="0.2">
      <c r="A175" s="3" t="s">
        <v>2047</v>
      </c>
      <c r="B175" s="3">
        <v>0</v>
      </c>
    </row>
    <row r="176" spans="1:2" x14ac:dyDescent="0.2">
      <c r="A176" s="3" t="s">
        <v>2048</v>
      </c>
      <c r="B176" s="3">
        <v>1</v>
      </c>
    </row>
    <row r="177" spans="1:2" x14ac:dyDescent="0.2">
      <c r="A177" s="3" t="s">
        <v>2049</v>
      </c>
      <c r="B177" s="3">
        <v>1</v>
      </c>
    </row>
    <row r="178" spans="1:2" x14ac:dyDescent="0.2">
      <c r="A178" s="3" t="s">
        <v>2050</v>
      </c>
      <c r="B178" s="3">
        <v>0</v>
      </c>
    </row>
    <row r="179" spans="1:2" x14ac:dyDescent="0.2">
      <c r="A179" s="3" t="s">
        <v>2051</v>
      </c>
      <c r="B179" s="3">
        <v>0</v>
      </c>
    </row>
    <row r="180" spans="1:2" x14ac:dyDescent="0.2">
      <c r="A180" s="3" t="s">
        <v>2052</v>
      </c>
      <c r="B180" s="3">
        <v>0</v>
      </c>
    </row>
    <row r="181" spans="1:2" x14ac:dyDescent="0.2">
      <c r="A181" s="3" t="s">
        <v>2053</v>
      </c>
      <c r="B181" s="4">
        <v>9.9999996802856906E+37</v>
      </c>
    </row>
    <row r="182" spans="1:2" x14ac:dyDescent="0.2">
      <c r="A182" s="3" t="s">
        <v>2054</v>
      </c>
      <c r="B182" s="3">
        <v>1</v>
      </c>
    </row>
    <row r="183" spans="1:2" x14ac:dyDescent="0.2">
      <c r="A183" s="3" t="s">
        <v>2055</v>
      </c>
      <c r="B183" s="3">
        <v>1</v>
      </c>
    </row>
    <row r="184" spans="1:2" x14ac:dyDescent="0.2">
      <c r="A184" s="3" t="s">
        <v>2056</v>
      </c>
      <c r="B184" s="3">
        <v>0</v>
      </c>
    </row>
    <row r="185" spans="1:2" x14ac:dyDescent="0.2">
      <c r="A185" s="3" t="s">
        <v>2057</v>
      </c>
      <c r="B185" s="3">
        <v>0</v>
      </c>
    </row>
    <row r="186" spans="1:2" x14ac:dyDescent="0.2">
      <c r="A186" s="3" t="s">
        <v>2058</v>
      </c>
      <c r="B186" s="3">
        <v>0</v>
      </c>
    </row>
    <row r="187" spans="1:2" x14ac:dyDescent="0.2">
      <c r="A187" s="3" t="s">
        <v>2059</v>
      </c>
      <c r="B187" s="3">
        <v>1</v>
      </c>
    </row>
    <row r="188" spans="1:2" x14ac:dyDescent="0.2">
      <c r="A188" s="3" t="s">
        <v>2060</v>
      </c>
      <c r="B188" s="3">
        <v>1</v>
      </c>
    </row>
    <row r="189" spans="1:2" x14ac:dyDescent="0.2">
      <c r="A189" s="3" t="s">
        <v>2061</v>
      </c>
      <c r="B189" s="3">
        <v>0</v>
      </c>
    </row>
    <row r="190" spans="1:2" x14ac:dyDescent="0.2">
      <c r="A190" s="3" t="s">
        <v>2062</v>
      </c>
      <c r="B190" s="3">
        <v>0</v>
      </c>
    </row>
    <row r="191" spans="1:2" x14ac:dyDescent="0.2">
      <c r="A191" s="3" t="s">
        <v>2063</v>
      </c>
      <c r="B191" s="3">
        <v>0</v>
      </c>
    </row>
    <row r="192" spans="1:2" x14ac:dyDescent="0.2">
      <c r="A192" s="3" t="s">
        <v>2064</v>
      </c>
      <c r="B192" s="4">
        <v>9.9999996802856906E+37</v>
      </c>
    </row>
    <row r="193" spans="1:2" x14ac:dyDescent="0.2">
      <c r="A193" s="3" t="s">
        <v>2065</v>
      </c>
      <c r="B193" s="3">
        <v>1</v>
      </c>
    </row>
    <row r="194" spans="1:2" x14ac:dyDescent="0.2">
      <c r="A194" s="3" t="s">
        <v>2066</v>
      </c>
      <c r="B194" s="3">
        <v>1</v>
      </c>
    </row>
    <row r="195" spans="1:2" x14ac:dyDescent="0.2">
      <c r="A195" s="3" t="s">
        <v>2067</v>
      </c>
      <c r="B195" s="3">
        <v>0</v>
      </c>
    </row>
    <row r="196" spans="1:2" x14ac:dyDescent="0.2">
      <c r="A196" s="3" t="s">
        <v>2068</v>
      </c>
      <c r="B196" s="3">
        <v>0</v>
      </c>
    </row>
    <row r="197" spans="1:2" x14ac:dyDescent="0.2">
      <c r="A197" s="3" t="s">
        <v>2069</v>
      </c>
      <c r="B197" s="3">
        <v>0</v>
      </c>
    </row>
    <row r="198" spans="1:2" x14ac:dyDescent="0.2">
      <c r="A198" s="3" t="s">
        <v>2070</v>
      </c>
      <c r="B198" s="3">
        <v>1</v>
      </c>
    </row>
    <row r="199" spans="1:2" x14ac:dyDescent="0.2">
      <c r="A199" s="3" t="s">
        <v>2071</v>
      </c>
      <c r="B199" s="3">
        <v>1</v>
      </c>
    </row>
    <row r="200" spans="1:2" x14ac:dyDescent="0.2">
      <c r="A200" s="3" t="s">
        <v>2072</v>
      </c>
      <c r="B200" s="3">
        <v>0</v>
      </c>
    </row>
    <row r="201" spans="1:2" x14ac:dyDescent="0.2">
      <c r="A201" s="3" t="s">
        <v>2073</v>
      </c>
      <c r="B201" s="3">
        <v>0</v>
      </c>
    </row>
    <row r="202" spans="1:2" x14ac:dyDescent="0.2">
      <c r="A202" s="3" t="s">
        <v>2074</v>
      </c>
      <c r="B202" s="3">
        <v>0</v>
      </c>
    </row>
    <row r="203" spans="1:2" x14ac:dyDescent="0.2">
      <c r="A203" s="3" t="s">
        <v>2075</v>
      </c>
      <c r="B203" s="4">
        <v>9.9999996802856906E+37</v>
      </c>
    </row>
    <row r="204" spans="1:2" x14ac:dyDescent="0.2">
      <c r="A204" s="3" t="s">
        <v>2076</v>
      </c>
      <c r="B204" s="3">
        <v>1</v>
      </c>
    </row>
    <row r="205" spans="1:2" x14ac:dyDescent="0.2">
      <c r="A205" s="3" t="s">
        <v>2077</v>
      </c>
      <c r="B205" s="3">
        <v>1</v>
      </c>
    </row>
    <row r="206" spans="1:2" x14ac:dyDescent="0.2">
      <c r="A206" s="3" t="s">
        <v>2078</v>
      </c>
      <c r="B206" s="3">
        <v>2.5</v>
      </c>
    </row>
    <row r="207" spans="1:2" x14ac:dyDescent="0.2">
      <c r="A207" s="3" t="s">
        <v>2079</v>
      </c>
      <c r="B207" s="3">
        <v>0.5</v>
      </c>
    </row>
    <row r="208" spans="1:2" x14ac:dyDescent="0.2">
      <c r="A208" s="3" t="s">
        <v>2080</v>
      </c>
      <c r="B208" s="3">
        <v>1</v>
      </c>
    </row>
    <row r="209" spans="1:2" x14ac:dyDescent="0.2">
      <c r="A209" s="3" t="s">
        <v>2081</v>
      </c>
      <c r="B209" s="3">
        <v>0</v>
      </c>
    </row>
    <row r="210" spans="1:2" x14ac:dyDescent="0.2">
      <c r="A210" s="3" t="s">
        <v>2082</v>
      </c>
      <c r="B210" s="3">
        <v>1</v>
      </c>
    </row>
    <row r="211" spans="1:2" x14ac:dyDescent="0.2">
      <c r="A211" s="3" t="s">
        <v>2083</v>
      </c>
      <c r="B211" s="3">
        <v>0</v>
      </c>
    </row>
    <row r="212" spans="1:2" x14ac:dyDescent="0.2">
      <c r="A212" s="3" t="s">
        <v>2084</v>
      </c>
      <c r="B212" s="3">
        <v>1</v>
      </c>
    </row>
    <row r="213" spans="1:2" x14ac:dyDescent="0.2">
      <c r="A213" s="3" t="s">
        <v>2085</v>
      </c>
      <c r="B213" s="3">
        <v>1</v>
      </c>
    </row>
    <row r="214" spans="1:2" x14ac:dyDescent="0.2">
      <c r="A214" s="3" t="s">
        <v>2086</v>
      </c>
      <c r="B214" s="3">
        <v>30</v>
      </c>
    </row>
    <row r="215" spans="1:2" x14ac:dyDescent="0.2">
      <c r="A215" s="3" t="s">
        <v>2087</v>
      </c>
      <c r="B215" s="3">
        <v>1</v>
      </c>
    </row>
    <row r="216" spans="1:2" x14ac:dyDescent="0.2">
      <c r="A216" s="3" t="s">
        <v>2088</v>
      </c>
      <c r="B216" s="3">
        <v>1</v>
      </c>
    </row>
    <row r="217" spans="1:2" x14ac:dyDescent="0.2">
      <c r="A217" s="3" t="s">
        <v>2089</v>
      </c>
      <c r="B217" s="4">
        <v>9.9999996802856906E+37</v>
      </c>
    </row>
    <row r="218" spans="1:2" x14ac:dyDescent="0.2">
      <c r="A218" s="3" t="s">
        <v>2090</v>
      </c>
      <c r="B218" s="3">
        <v>0</v>
      </c>
    </row>
    <row r="219" spans="1:2" x14ac:dyDescent="0.2">
      <c r="A219" s="3" t="s">
        <v>2091</v>
      </c>
      <c r="B219" s="3">
        <v>0</v>
      </c>
    </row>
    <row r="220" spans="1:2" x14ac:dyDescent="0.2">
      <c r="A220" s="3" t="s">
        <v>2092</v>
      </c>
      <c r="B220" s="3">
        <v>0</v>
      </c>
    </row>
    <row r="221" spans="1:2" x14ac:dyDescent="0.2">
      <c r="A221" s="3" t="s">
        <v>2093</v>
      </c>
      <c r="B221" s="3">
        <v>0</v>
      </c>
    </row>
    <row r="222" spans="1:2" x14ac:dyDescent="0.2">
      <c r="A222" s="3" t="s">
        <v>2094</v>
      </c>
      <c r="B222" s="3">
        <v>0</v>
      </c>
    </row>
    <row r="223" spans="1:2" x14ac:dyDescent="0.2">
      <c r="A223" s="3" t="s">
        <v>2095</v>
      </c>
      <c r="B223" s="3">
        <v>0</v>
      </c>
    </row>
    <row r="224" spans="1:2" x14ac:dyDescent="0.2">
      <c r="A224" s="3" t="s">
        <v>2096</v>
      </c>
      <c r="B224" s="4">
        <v>9.9999996802856906E+37</v>
      </c>
    </row>
    <row r="225" spans="1:2" x14ac:dyDescent="0.2">
      <c r="A225" s="3" t="s">
        <v>2097</v>
      </c>
      <c r="B225" s="3" t="s">
        <v>2098</v>
      </c>
    </row>
    <row r="226" spans="1:2" x14ac:dyDescent="0.2">
      <c r="A226" s="3" t="s">
        <v>2099</v>
      </c>
      <c r="B226" s="3">
        <v>37.247001647949197</v>
      </c>
    </row>
    <row r="227" spans="1:2" x14ac:dyDescent="0.2">
      <c r="A227" s="3" t="s">
        <v>2100</v>
      </c>
      <c r="B227" s="3">
        <v>0.89999997615814198</v>
      </c>
    </row>
    <row r="228" spans="1:2" x14ac:dyDescent="0.2">
      <c r="A228" s="3" t="s">
        <v>2101</v>
      </c>
      <c r="B228" s="3">
        <v>0</v>
      </c>
    </row>
    <row r="229" spans="1:2" x14ac:dyDescent="0.2">
      <c r="A229" s="3" t="s">
        <v>2102</v>
      </c>
      <c r="B229" s="3">
        <v>0</v>
      </c>
    </row>
    <row r="230" spans="1:2" x14ac:dyDescent="0.2">
      <c r="A230" s="3" t="s">
        <v>2103</v>
      </c>
      <c r="B230" s="3">
        <v>5.0000000745057997E-2</v>
      </c>
    </row>
    <row r="231" spans="1:2" x14ac:dyDescent="0.2">
      <c r="A231" s="3" t="s">
        <v>2104</v>
      </c>
      <c r="B231" s="3">
        <v>0</v>
      </c>
    </row>
    <row r="232" spans="1:2" x14ac:dyDescent="0.2">
      <c r="A232" s="3" t="s">
        <v>2105</v>
      </c>
      <c r="B232" s="3">
        <v>0</v>
      </c>
    </row>
    <row r="233" spans="1:2" x14ac:dyDescent="0.2">
      <c r="A233" s="3" t="s">
        <v>2106</v>
      </c>
      <c r="B233" s="3" t="s">
        <v>2107</v>
      </c>
    </row>
    <row r="234" spans="1:2" x14ac:dyDescent="0.2">
      <c r="A234" s="3" t="s">
        <v>2108</v>
      </c>
      <c r="B234" s="3" t="s">
        <v>2109</v>
      </c>
    </row>
    <row r="235" spans="1:2" x14ac:dyDescent="0.2">
      <c r="A235" s="3" t="s">
        <v>2110</v>
      </c>
      <c r="B235" s="3" t="s">
        <v>2111</v>
      </c>
    </row>
    <row r="236" spans="1:2" x14ac:dyDescent="0.2">
      <c r="A236" s="3" t="s">
        <v>2112</v>
      </c>
      <c r="B236" s="3" t="s">
        <v>2113</v>
      </c>
    </row>
    <row r="237" spans="1:2" x14ac:dyDescent="0.2">
      <c r="A237" s="3" t="s">
        <v>2114</v>
      </c>
      <c r="B237" s="3" t="s">
        <v>2115</v>
      </c>
    </row>
    <row r="238" spans="1:2" x14ac:dyDescent="0.2">
      <c r="A238" s="3" t="s">
        <v>2116</v>
      </c>
      <c r="B238" s="3" t="s">
        <v>2117</v>
      </c>
    </row>
    <row r="239" spans="1:2" x14ac:dyDescent="0.2">
      <c r="A239" s="3" t="s">
        <v>2118</v>
      </c>
      <c r="B239" s="3" t="s">
        <v>2119</v>
      </c>
    </row>
    <row r="240" spans="1:2" x14ac:dyDescent="0.2">
      <c r="A240" s="3" t="s">
        <v>2120</v>
      </c>
      <c r="B240" s="3" t="s">
        <v>2121</v>
      </c>
    </row>
    <row r="241" spans="1:2" x14ac:dyDescent="0.2">
      <c r="A241" s="3" t="s">
        <v>2122</v>
      </c>
      <c r="B241" s="3" t="s">
        <v>2123</v>
      </c>
    </row>
    <row r="242" spans="1:2" x14ac:dyDescent="0.2">
      <c r="A242" s="3" t="s">
        <v>2124</v>
      </c>
      <c r="B242" s="3" t="s">
        <v>2125</v>
      </c>
    </row>
    <row r="243" spans="1:2" x14ac:dyDescent="0.2">
      <c r="A243" s="3" t="s">
        <v>2126</v>
      </c>
      <c r="B243" s="3" t="s">
        <v>2127</v>
      </c>
    </row>
    <row r="244" spans="1:2" x14ac:dyDescent="0.2">
      <c r="A244" s="3" t="s">
        <v>2128</v>
      </c>
      <c r="B244" s="3" t="s">
        <v>2129</v>
      </c>
    </row>
    <row r="245" spans="1:2" x14ac:dyDescent="0.2">
      <c r="A245" s="3" t="s">
        <v>2130</v>
      </c>
      <c r="B245" s="3" t="s">
        <v>2131</v>
      </c>
    </row>
    <row r="246" spans="1:2" x14ac:dyDescent="0.2">
      <c r="A246" s="3" t="s">
        <v>2132</v>
      </c>
      <c r="B246" s="3" t="s">
        <v>2133</v>
      </c>
    </row>
    <row r="247" spans="1:2" x14ac:dyDescent="0.2">
      <c r="A247" s="3" t="s">
        <v>2134</v>
      </c>
      <c r="B247" s="3" t="s">
        <v>2135</v>
      </c>
    </row>
    <row r="248" spans="1:2" x14ac:dyDescent="0.2">
      <c r="A248" s="3" t="s">
        <v>2136</v>
      </c>
      <c r="B248" s="3" t="s">
        <v>2137</v>
      </c>
    </row>
    <row r="249" spans="1:2" x14ac:dyDescent="0.2">
      <c r="A249" s="3" t="s">
        <v>2138</v>
      </c>
      <c r="B249" s="3" t="s">
        <v>2139</v>
      </c>
    </row>
    <row r="250" spans="1:2" x14ac:dyDescent="0.2">
      <c r="A250" s="3" t="s">
        <v>2140</v>
      </c>
      <c r="B250" s="3" t="s">
        <v>2141</v>
      </c>
    </row>
    <row r="251" spans="1:2" x14ac:dyDescent="0.2">
      <c r="A251" s="3" t="s">
        <v>2142</v>
      </c>
      <c r="B251" s="3" t="s">
        <v>2143</v>
      </c>
    </row>
    <row r="252" spans="1:2" x14ac:dyDescent="0.2">
      <c r="A252" s="3" t="s">
        <v>2144</v>
      </c>
      <c r="B252" s="3" t="s">
        <v>2145</v>
      </c>
    </row>
    <row r="253" spans="1:2" x14ac:dyDescent="0.2">
      <c r="A253" s="3" t="s">
        <v>2146</v>
      </c>
      <c r="B253" s="3" t="s">
        <v>2147</v>
      </c>
    </row>
    <row r="254" spans="1:2" x14ac:dyDescent="0.2">
      <c r="A254" s="3" t="s">
        <v>2148</v>
      </c>
      <c r="B254" s="3" t="s">
        <v>2149</v>
      </c>
    </row>
    <row r="255" spans="1:2" x14ac:dyDescent="0.2">
      <c r="A255" s="3" t="s">
        <v>2150</v>
      </c>
      <c r="B255" s="3" t="s">
        <v>2151</v>
      </c>
    </row>
    <row r="256" spans="1:2" x14ac:dyDescent="0.2">
      <c r="A256" s="3" t="s">
        <v>2152</v>
      </c>
      <c r="B256" s="3" t="s">
        <v>2153</v>
      </c>
    </row>
    <row r="257" spans="1:2" x14ac:dyDescent="0.2">
      <c r="A257" s="3" t="s">
        <v>2154</v>
      </c>
      <c r="B257" s="3" t="s">
        <v>2155</v>
      </c>
    </row>
    <row r="258" spans="1:2" x14ac:dyDescent="0.2">
      <c r="A258" s="3" t="s">
        <v>2156</v>
      </c>
      <c r="B258" s="3" t="s">
        <v>2157</v>
      </c>
    </row>
    <row r="259" spans="1:2" x14ac:dyDescent="0.2">
      <c r="A259" s="3" t="s">
        <v>2158</v>
      </c>
      <c r="B259" s="3" t="s">
        <v>2159</v>
      </c>
    </row>
    <row r="260" spans="1:2" x14ac:dyDescent="0.2">
      <c r="A260" s="3" t="s">
        <v>2160</v>
      </c>
      <c r="B260" s="3" t="s">
        <v>2161</v>
      </c>
    </row>
    <row r="261" spans="1:2" x14ac:dyDescent="0.2">
      <c r="A261" s="3" t="s">
        <v>2162</v>
      </c>
      <c r="B261" s="3" t="s">
        <v>2163</v>
      </c>
    </row>
    <row r="262" spans="1:2" x14ac:dyDescent="0.2">
      <c r="A262" s="3" t="s">
        <v>2164</v>
      </c>
      <c r="B262" s="3" t="s">
        <v>2165</v>
      </c>
    </row>
    <row r="263" spans="1:2" x14ac:dyDescent="0.2">
      <c r="A263" s="3" t="s">
        <v>2166</v>
      </c>
      <c r="B263" s="3" t="s">
        <v>2167</v>
      </c>
    </row>
    <row r="264" spans="1:2" x14ac:dyDescent="0.2">
      <c r="A264" s="3" t="s">
        <v>2168</v>
      </c>
      <c r="B264" s="3" t="s">
        <v>2169</v>
      </c>
    </row>
    <row r="265" spans="1:2" x14ac:dyDescent="0.2">
      <c r="A265" s="3" t="s">
        <v>2170</v>
      </c>
      <c r="B265" s="3" t="s">
        <v>2171</v>
      </c>
    </row>
    <row r="266" spans="1:2" x14ac:dyDescent="0.2">
      <c r="A266" s="3" t="s">
        <v>2172</v>
      </c>
      <c r="B266" s="3" t="s">
        <v>2173</v>
      </c>
    </row>
    <row r="267" spans="1:2" x14ac:dyDescent="0.2">
      <c r="A267" s="3" t="s">
        <v>2174</v>
      </c>
      <c r="B267" s="3" t="s">
        <v>2175</v>
      </c>
    </row>
    <row r="268" spans="1:2" x14ac:dyDescent="0.2">
      <c r="A268" s="3" t="s">
        <v>2176</v>
      </c>
      <c r="B268" s="3" t="s">
        <v>2177</v>
      </c>
    </row>
    <row r="269" spans="1:2" x14ac:dyDescent="0.2">
      <c r="A269" s="3" t="s">
        <v>2178</v>
      </c>
      <c r="B269" s="3" t="s">
        <v>2179</v>
      </c>
    </row>
    <row r="270" spans="1:2" x14ac:dyDescent="0.2">
      <c r="A270" s="3" t="s">
        <v>2180</v>
      </c>
      <c r="B270" s="3" t="s">
        <v>2181</v>
      </c>
    </row>
    <row r="271" spans="1:2" x14ac:dyDescent="0.2">
      <c r="A271" s="3" t="s">
        <v>2182</v>
      </c>
      <c r="B271" s="3">
        <v>0</v>
      </c>
    </row>
    <row r="272" spans="1:2" x14ac:dyDescent="0.2">
      <c r="A272" s="3" t="s">
        <v>2183</v>
      </c>
      <c r="B272" s="3">
        <v>6</v>
      </c>
    </row>
    <row r="273" spans="1:2" x14ac:dyDescent="0.2">
      <c r="A273" s="3" t="s">
        <v>2184</v>
      </c>
      <c r="B273" s="3">
        <v>8</v>
      </c>
    </row>
    <row r="274" spans="1:2" x14ac:dyDescent="0.2">
      <c r="A274" s="3" t="s">
        <v>2185</v>
      </c>
      <c r="B274" s="3">
        <v>53</v>
      </c>
    </row>
    <row r="275" spans="1:2" x14ac:dyDescent="0.2">
      <c r="A275" s="3" t="s">
        <v>2186</v>
      </c>
      <c r="B275" s="3">
        <v>12</v>
      </c>
    </row>
    <row r="276" spans="1:2" x14ac:dyDescent="0.2">
      <c r="A276" s="3" t="s">
        <v>2187</v>
      </c>
      <c r="B276" s="3">
        <v>4</v>
      </c>
    </row>
    <row r="277" spans="1:2" x14ac:dyDescent="0.2">
      <c r="A277" s="3" t="s">
        <v>2188</v>
      </c>
      <c r="B277" s="3">
        <v>2</v>
      </c>
    </row>
    <row r="278" spans="1:2" x14ac:dyDescent="0.2">
      <c r="A278" s="3" t="s">
        <v>2189</v>
      </c>
      <c r="B278" s="3">
        <v>19</v>
      </c>
    </row>
    <row r="279" spans="1:2" x14ac:dyDescent="0.2">
      <c r="A279" s="3" t="s">
        <v>2190</v>
      </c>
      <c r="B279" s="3" t="s">
        <v>2191</v>
      </c>
    </row>
    <row r="280" spans="1:2" x14ac:dyDescent="0.2">
      <c r="A280" s="3" t="s">
        <v>2192</v>
      </c>
      <c r="B280" s="3">
        <v>0</v>
      </c>
    </row>
    <row r="281" spans="1:2" x14ac:dyDescent="0.2">
      <c r="A281" s="3" t="s">
        <v>2193</v>
      </c>
      <c r="B281" s="3" t="s">
        <v>1915</v>
      </c>
    </row>
    <row r="282" spans="1:2" x14ac:dyDescent="0.2">
      <c r="A282" s="3" t="s">
        <v>2194</v>
      </c>
      <c r="B282" s="3">
        <v>0</v>
      </c>
    </row>
    <row r="283" spans="1:2" x14ac:dyDescent="0.2">
      <c r="A283" s="3" t="s">
        <v>2195</v>
      </c>
      <c r="B283" s="3" t="s">
        <v>1915</v>
      </c>
    </row>
    <row r="284" spans="1:2" x14ac:dyDescent="0.2">
      <c r="A284" s="3" t="s">
        <v>2196</v>
      </c>
      <c r="B284" s="3">
        <v>0</v>
      </c>
    </row>
    <row r="285" spans="1:2" x14ac:dyDescent="0.2">
      <c r="A285" s="3" t="s">
        <v>2197</v>
      </c>
      <c r="B285" s="3" t="s">
        <v>2198</v>
      </c>
    </row>
    <row r="286" spans="1:2" x14ac:dyDescent="0.2">
      <c r="A286" s="3" t="s">
        <v>2199</v>
      </c>
      <c r="B286" s="3">
        <v>0</v>
      </c>
    </row>
    <row r="287" spans="1:2" x14ac:dyDescent="0.2">
      <c r="A287" s="3" t="s">
        <v>2200</v>
      </c>
      <c r="B287" s="3" t="s">
        <v>1838</v>
      </c>
    </row>
    <row r="288" spans="1:2" x14ac:dyDescent="0.2">
      <c r="A288" s="3" t="s">
        <v>2201</v>
      </c>
      <c r="B288" s="3" t="s">
        <v>2202</v>
      </c>
    </row>
    <row r="289" spans="1:2" x14ac:dyDescent="0.2">
      <c r="A289" s="3" t="s">
        <v>2203</v>
      </c>
      <c r="B289" s="3">
        <v>930.5</v>
      </c>
    </row>
    <row r="290" spans="1:2" x14ac:dyDescent="0.2">
      <c r="A290" s="3" t="s">
        <v>2204</v>
      </c>
      <c r="B290" s="3">
        <v>960</v>
      </c>
    </row>
    <row r="291" spans="1:2" x14ac:dyDescent="0.2">
      <c r="A291" s="3" t="s">
        <v>2205</v>
      </c>
      <c r="B291" s="3">
        <v>110</v>
      </c>
    </row>
    <row r="292" spans="1:2" x14ac:dyDescent="0.2">
      <c r="A292" s="3" t="s">
        <v>2206</v>
      </c>
      <c r="B292" s="3">
        <v>1.25</v>
      </c>
    </row>
    <row r="293" spans="1:2" x14ac:dyDescent="0.2">
      <c r="A293" s="3" t="s">
        <v>2207</v>
      </c>
      <c r="B293" s="3">
        <v>1.0027999877929601</v>
      </c>
    </row>
    <row r="294" spans="1:2" x14ac:dyDescent="0.2">
      <c r="A294" s="3" t="s">
        <v>2208</v>
      </c>
      <c r="B294" s="3">
        <v>0</v>
      </c>
    </row>
    <row r="295" spans="1:2" x14ac:dyDescent="0.2">
      <c r="A295" s="3" t="s">
        <v>2209</v>
      </c>
      <c r="B295" s="3">
        <v>110</v>
      </c>
    </row>
    <row r="296" spans="1:2" x14ac:dyDescent="0.2">
      <c r="A296" s="3" t="s">
        <v>2210</v>
      </c>
      <c r="B296" s="3">
        <v>0</v>
      </c>
    </row>
    <row r="297" spans="1:2" x14ac:dyDescent="0.2">
      <c r="A297" s="3" t="s">
        <v>2211</v>
      </c>
      <c r="B297" s="3">
        <v>1.9999999552965102E-2</v>
      </c>
    </row>
    <row r="298" spans="1:2" x14ac:dyDescent="0.2">
      <c r="A298" s="3" t="s">
        <v>2212</v>
      </c>
      <c r="B298" s="3">
        <v>5.4999999701976698E-3</v>
      </c>
    </row>
    <row r="299" spans="1:2" x14ac:dyDescent="0.2">
      <c r="A299" s="3" t="s">
        <v>2213</v>
      </c>
      <c r="B299" s="3">
        <v>0</v>
      </c>
    </row>
    <row r="300" spans="1:2" x14ac:dyDescent="0.2">
      <c r="A300" s="3" t="s">
        <v>2214</v>
      </c>
      <c r="B300" s="3" t="s">
        <v>1915</v>
      </c>
    </row>
    <row r="301" spans="1:2" x14ac:dyDescent="0.2">
      <c r="A301" s="3" t="s">
        <v>2215</v>
      </c>
      <c r="B301" s="3">
        <v>0</v>
      </c>
    </row>
    <row r="302" spans="1:2" x14ac:dyDescent="0.2">
      <c r="A302" s="3" t="s">
        <v>2216</v>
      </c>
      <c r="B302" s="3">
        <v>0</v>
      </c>
    </row>
    <row r="303" spans="1:2" x14ac:dyDescent="0.2">
      <c r="A303" s="3" t="s">
        <v>2217</v>
      </c>
      <c r="B303" s="3">
        <v>1</v>
      </c>
    </row>
    <row r="304" spans="1:2" x14ac:dyDescent="0.2">
      <c r="A304" s="3" t="s">
        <v>2218</v>
      </c>
      <c r="B304" s="3">
        <v>1</v>
      </c>
    </row>
    <row r="305" spans="1:2" x14ac:dyDescent="0.2">
      <c r="A305" s="3" t="s">
        <v>2219</v>
      </c>
      <c r="B305" s="3">
        <v>0</v>
      </c>
    </row>
    <row r="306" spans="1:2" x14ac:dyDescent="0.2">
      <c r="A306" s="3" t="s">
        <v>2220</v>
      </c>
      <c r="B306" s="3" t="s">
        <v>1915</v>
      </c>
    </row>
    <row r="307" spans="1:2" x14ac:dyDescent="0.2">
      <c r="A307" s="3" t="s">
        <v>2221</v>
      </c>
      <c r="B307" s="3">
        <v>0</v>
      </c>
    </row>
    <row r="308" spans="1:2" x14ac:dyDescent="0.2">
      <c r="A308" s="3" t="s">
        <v>2222</v>
      </c>
      <c r="B308" s="3">
        <v>0</v>
      </c>
    </row>
    <row r="309" spans="1:2" x14ac:dyDescent="0.2">
      <c r="A309" s="3" t="s">
        <v>2223</v>
      </c>
      <c r="B309" s="3">
        <v>1</v>
      </c>
    </row>
    <row r="310" spans="1:2" x14ac:dyDescent="0.2">
      <c r="A310" s="3" t="s">
        <v>2224</v>
      </c>
      <c r="B310" s="3">
        <v>1</v>
      </c>
    </row>
    <row r="311" spans="1:2" x14ac:dyDescent="0.2">
      <c r="A311" s="3" t="s">
        <v>2225</v>
      </c>
      <c r="B311" s="3">
        <v>0</v>
      </c>
    </row>
    <row r="312" spans="1:2" x14ac:dyDescent="0.2">
      <c r="A312" s="3" t="s">
        <v>2226</v>
      </c>
      <c r="B312" s="3" t="s">
        <v>1915</v>
      </c>
    </row>
    <row r="313" spans="1:2" x14ac:dyDescent="0.2">
      <c r="A313" s="3" t="s">
        <v>2227</v>
      </c>
      <c r="B313" s="3">
        <v>0</v>
      </c>
    </row>
    <row r="314" spans="1:2" x14ac:dyDescent="0.2">
      <c r="A314" s="3" t="s">
        <v>2228</v>
      </c>
      <c r="B314" s="3">
        <v>0</v>
      </c>
    </row>
    <row r="315" spans="1:2" x14ac:dyDescent="0.2">
      <c r="A315" s="3" t="s">
        <v>2229</v>
      </c>
      <c r="B315" s="3">
        <v>1</v>
      </c>
    </row>
    <row r="316" spans="1:2" x14ac:dyDescent="0.2">
      <c r="A316" s="3" t="s">
        <v>2230</v>
      </c>
      <c r="B316" s="3">
        <v>1</v>
      </c>
    </row>
    <row r="317" spans="1:2" x14ac:dyDescent="0.2">
      <c r="A317" s="3" t="s">
        <v>2231</v>
      </c>
      <c r="B317" s="3">
        <v>0</v>
      </c>
    </row>
    <row r="318" spans="1:2" x14ac:dyDescent="0.2">
      <c r="A318" s="3" t="s">
        <v>2232</v>
      </c>
      <c r="B318" s="3" t="s">
        <v>1915</v>
      </c>
    </row>
    <row r="319" spans="1:2" x14ac:dyDescent="0.2">
      <c r="A319" s="3" t="s">
        <v>2233</v>
      </c>
      <c r="B319" s="3">
        <v>0</v>
      </c>
    </row>
    <row r="320" spans="1:2" x14ac:dyDescent="0.2">
      <c r="A320" s="3" t="s">
        <v>2234</v>
      </c>
      <c r="B320" s="3">
        <v>0</v>
      </c>
    </row>
    <row r="321" spans="1:2" x14ac:dyDescent="0.2">
      <c r="A321" s="3" t="s">
        <v>2235</v>
      </c>
      <c r="B321" s="3">
        <v>1</v>
      </c>
    </row>
    <row r="322" spans="1:2" x14ac:dyDescent="0.2">
      <c r="A322" s="3" t="s">
        <v>2236</v>
      </c>
      <c r="B322" s="3">
        <v>1</v>
      </c>
    </row>
    <row r="323" spans="1:2" x14ac:dyDescent="0.2">
      <c r="A323" s="3" t="s">
        <v>2237</v>
      </c>
      <c r="B323" s="3">
        <v>0</v>
      </c>
    </row>
    <row r="324" spans="1:2" x14ac:dyDescent="0.2">
      <c r="A324" s="3" t="s">
        <v>2238</v>
      </c>
      <c r="B324" s="3">
        <v>1</v>
      </c>
    </row>
    <row r="325" spans="1:2" x14ac:dyDescent="0.2">
      <c r="A325" s="3" t="s">
        <v>2239</v>
      </c>
      <c r="B325" s="3">
        <v>3.50000010803341E-3</v>
      </c>
    </row>
    <row r="326" spans="1:2" x14ac:dyDescent="0.2">
      <c r="A326" s="3" t="s">
        <v>2240</v>
      </c>
      <c r="B326" s="3">
        <v>1</v>
      </c>
    </row>
    <row r="327" spans="1:2" x14ac:dyDescent="0.2">
      <c r="A327" s="3" t="s">
        <v>2241</v>
      </c>
      <c r="B327" s="3">
        <v>0</v>
      </c>
    </row>
    <row r="328" spans="1:2" x14ac:dyDescent="0.2">
      <c r="A328" s="3" t="s">
        <v>2242</v>
      </c>
      <c r="B328" s="3">
        <v>0.129999995231628</v>
      </c>
    </row>
    <row r="329" spans="1:2" x14ac:dyDescent="0.2">
      <c r="A329" s="3" t="s">
        <v>2243</v>
      </c>
      <c r="B329" s="3">
        <v>0</v>
      </c>
    </row>
    <row r="330" spans="1:2" x14ac:dyDescent="0.2">
      <c r="A330" s="3" t="s">
        <v>2244</v>
      </c>
      <c r="B330" s="3">
        <v>0</v>
      </c>
    </row>
    <row r="331" spans="1:2" x14ac:dyDescent="0.2">
      <c r="A331" s="3" t="s">
        <v>2245</v>
      </c>
      <c r="B331" s="3">
        <v>100</v>
      </c>
    </row>
    <row r="332" spans="1:2" x14ac:dyDescent="0.2">
      <c r="A332" s="3" t="s">
        <v>2246</v>
      </c>
      <c r="B332" s="3">
        <v>0</v>
      </c>
    </row>
    <row r="333" spans="1:2" x14ac:dyDescent="0.2">
      <c r="A333" s="3" t="s">
        <v>2247</v>
      </c>
      <c r="B333" s="3" t="s">
        <v>1915</v>
      </c>
    </row>
    <row r="334" spans="1:2" x14ac:dyDescent="0.2">
      <c r="A334" s="3" t="s">
        <v>2248</v>
      </c>
      <c r="B334" s="3">
        <v>0</v>
      </c>
    </row>
    <row r="335" spans="1:2" x14ac:dyDescent="0.2">
      <c r="A335" s="3" t="s">
        <v>2249</v>
      </c>
      <c r="B335" s="3">
        <v>10</v>
      </c>
    </row>
    <row r="336" spans="1:2" x14ac:dyDescent="0.2">
      <c r="A336" s="3" t="s">
        <v>2250</v>
      </c>
      <c r="B336" s="3" t="s">
        <v>1915</v>
      </c>
    </row>
    <row r="337" spans="1:2" x14ac:dyDescent="0.2">
      <c r="A337" s="3" t="s">
        <v>2251</v>
      </c>
      <c r="B337" s="3">
        <v>0</v>
      </c>
    </row>
    <row r="338" spans="1:2" x14ac:dyDescent="0.2">
      <c r="A338" s="3" t="s">
        <v>2252</v>
      </c>
      <c r="B338" s="3">
        <v>10</v>
      </c>
    </row>
    <row r="339" spans="1:2" x14ac:dyDescent="0.2">
      <c r="A339" s="3" t="s">
        <v>2253</v>
      </c>
      <c r="B339" s="3">
        <v>255.63600158691401</v>
      </c>
    </row>
    <row r="340" spans="1:2" x14ac:dyDescent="0.2">
      <c r="A340" s="3" t="s">
        <v>2254</v>
      </c>
      <c r="B340" s="3">
        <v>143.37602233886699</v>
      </c>
    </row>
    <row r="341" spans="1:2" x14ac:dyDescent="0.2">
      <c r="A341" s="3" t="s">
        <v>2255</v>
      </c>
      <c r="B341" s="3">
        <v>0.20000000298023199</v>
      </c>
    </row>
    <row r="342" spans="1:2" x14ac:dyDescent="0.2">
      <c r="A342" s="3" t="s">
        <v>2256</v>
      </c>
      <c r="B342" s="3">
        <v>6.4000000953674299</v>
      </c>
    </row>
    <row r="343" spans="1:2" x14ac:dyDescent="0.2">
      <c r="A343" s="3" t="s">
        <v>2257</v>
      </c>
      <c r="B343" s="3">
        <v>0.25</v>
      </c>
    </row>
    <row r="344" spans="1:2" x14ac:dyDescent="0.2">
      <c r="A344" s="3" t="s">
        <v>2258</v>
      </c>
      <c r="B344" s="3">
        <v>1.75</v>
      </c>
    </row>
    <row r="345" spans="1:2" x14ac:dyDescent="0.2">
      <c r="A345" s="3" t="s">
        <v>2259</v>
      </c>
      <c r="B345" s="3">
        <v>0</v>
      </c>
    </row>
    <row r="346" spans="1:2" x14ac:dyDescent="0.2">
      <c r="A346" s="3" t="s">
        <v>2260</v>
      </c>
      <c r="B346" s="3" t="s">
        <v>2261</v>
      </c>
    </row>
    <row r="347" spans="1:2" x14ac:dyDescent="0.2">
      <c r="A347" s="3" t="s">
        <v>2262</v>
      </c>
      <c r="B347" s="3" t="s">
        <v>2263</v>
      </c>
    </row>
    <row r="348" spans="1:2" x14ac:dyDescent="0.2">
      <c r="A348" s="3" t="s">
        <v>2264</v>
      </c>
      <c r="B348" s="3">
        <v>0</v>
      </c>
    </row>
    <row r="349" spans="1:2" x14ac:dyDescent="0.2">
      <c r="A349" s="3" t="s">
        <v>2265</v>
      </c>
      <c r="B349" s="3">
        <v>0.20000000298023199</v>
      </c>
    </row>
    <row r="350" spans="1:2" x14ac:dyDescent="0.2">
      <c r="A350" s="3" t="s">
        <v>2266</v>
      </c>
      <c r="B350" s="3" t="s">
        <v>1857</v>
      </c>
    </row>
    <row r="351" spans="1:2" x14ac:dyDescent="0.2">
      <c r="A351" s="3" t="s">
        <v>2267</v>
      </c>
      <c r="B351" s="3" t="s">
        <v>1854</v>
      </c>
    </row>
    <row r="352" spans="1:2" x14ac:dyDescent="0.2">
      <c r="A352" s="3" t="s">
        <v>2268</v>
      </c>
      <c r="B352" s="3" t="s">
        <v>1854</v>
      </c>
    </row>
    <row r="353" spans="1:2" x14ac:dyDescent="0.2">
      <c r="A353" s="3" t="s">
        <v>2269</v>
      </c>
      <c r="B353" s="3" t="s">
        <v>1857</v>
      </c>
    </row>
    <row r="354" spans="1:2" x14ac:dyDescent="0.2">
      <c r="A354" s="3" t="s">
        <v>2270</v>
      </c>
      <c r="B354" s="3" t="s">
        <v>2271</v>
      </c>
    </row>
    <row r="355" spans="1:2" x14ac:dyDescent="0.2">
      <c r="A355" s="3" t="s">
        <v>2272</v>
      </c>
      <c r="B355" s="3" t="s">
        <v>2273</v>
      </c>
    </row>
    <row r="356" spans="1:2" x14ac:dyDescent="0.2">
      <c r="A356" s="3" t="s">
        <v>2274</v>
      </c>
      <c r="B356" s="3">
        <v>0</v>
      </c>
    </row>
    <row r="357" spans="1:2" x14ac:dyDescent="0.2">
      <c r="A357" s="3" t="s">
        <v>2275</v>
      </c>
      <c r="B357" s="3">
        <v>0</v>
      </c>
    </row>
    <row r="358" spans="1:2" x14ac:dyDescent="0.2">
      <c r="A358" s="3" t="s">
        <v>2276</v>
      </c>
      <c r="B358" s="3">
        <v>1.79999995231628</v>
      </c>
    </row>
    <row r="359" spans="1:2" x14ac:dyDescent="0.2">
      <c r="A359" s="3" t="s">
        <v>2277</v>
      </c>
      <c r="B359" s="3">
        <v>0</v>
      </c>
    </row>
    <row r="360" spans="1:2" x14ac:dyDescent="0.2">
      <c r="A360" s="3" t="s">
        <v>2278</v>
      </c>
      <c r="B360" s="3">
        <v>0</v>
      </c>
    </row>
    <row r="361" spans="1:2" x14ac:dyDescent="0.2">
      <c r="A361" s="3" t="s">
        <v>2279</v>
      </c>
      <c r="B361" s="3">
        <v>0.34999999403953502</v>
      </c>
    </row>
    <row r="362" spans="1:2" x14ac:dyDescent="0.2">
      <c r="A362" s="3" t="s">
        <v>2280</v>
      </c>
      <c r="B362" s="3">
        <v>0.34999999403953502</v>
      </c>
    </row>
    <row r="363" spans="1:2" x14ac:dyDescent="0.2">
      <c r="A363" s="3" t="s">
        <v>2281</v>
      </c>
      <c r="B363" s="3" t="s">
        <v>2282</v>
      </c>
    </row>
    <row r="364" spans="1:2" x14ac:dyDescent="0.2">
      <c r="A364" s="3" t="s">
        <v>2283</v>
      </c>
      <c r="B364" s="3">
        <v>50000.94921875</v>
      </c>
    </row>
    <row r="365" spans="1:2" x14ac:dyDescent="0.2">
      <c r="A365" s="3" t="s">
        <v>2284</v>
      </c>
      <c r="B365" s="3">
        <v>0</v>
      </c>
    </row>
    <row r="366" spans="1:2" x14ac:dyDescent="0.2">
      <c r="A366" s="3" t="s">
        <v>2285</v>
      </c>
      <c r="B366" s="3">
        <v>0</v>
      </c>
    </row>
    <row r="367" spans="1:2" x14ac:dyDescent="0.2">
      <c r="A367" s="3" t="s">
        <v>2286</v>
      </c>
      <c r="B367" s="3">
        <v>42</v>
      </c>
    </row>
    <row r="368" spans="1:2" x14ac:dyDescent="0.2">
      <c r="A368" s="3" t="s">
        <v>2287</v>
      </c>
      <c r="B368" s="3">
        <v>42</v>
      </c>
    </row>
    <row r="369" spans="1:2" x14ac:dyDescent="0.2">
      <c r="A369" s="3" t="s">
        <v>2288</v>
      </c>
      <c r="B369" s="3">
        <v>5</v>
      </c>
    </row>
    <row r="370" spans="1:2" x14ac:dyDescent="0.2">
      <c r="A370" s="3" t="s">
        <v>2289</v>
      </c>
      <c r="B370" s="3">
        <v>230</v>
      </c>
    </row>
    <row r="371" spans="1:2" x14ac:dyDescent="0.2">
      <c r="A371" s="3" t="s">
        <v>2290</v>
      </c>
      <c r="B371" s="3">
        <v>15</v>
      </c>
    </row>
    <row r="372" spans="1:2" x14ac:dyDescent="0.2">
      <c r="A372" s="3" t="s">
        <v>2291</v>
      </c>
      <c r="B372" s="3">
        <v>12.800000190734799</v>
      </c>
    </row>
    <row r="373" spans="1:2" x14ac:dyDescent="0.2">
      <c r="A373" s="3" t="s">
        <v>2292</v>
      </c>
      <c r="B373" s="3">
        <v>10</v>
      </c>
    </row>
    <row r="374" spans="1:2" x14ac:dyDescent="0.2">
      <c r="A374" s="3" t="s">
        <v>2293</v>
      </c>
      <c r="B374" s="3">
        <v>10</v>
      </c>
    </row>
    <row r="375" spans="1:2" x14ac:dyDescent="0.2">
      <c r="A375" s="3" t="s">
        <v>2294</v>
      </c>
      <c r="B375" s="3">
        <v>440</v>
      </c>
    </row>
    <row r="376" spans="1:2" x14ac:dyDescent="0.2">
      <c r="A376" s="3" t="s">
        <v>2295</v>
      </c>
      <c r="B376" s="3">
        <v>16</v>
      </c>
    </row>
    <row r="377" spans="1:2" x14ac:dyDescent="0.2">
      <c r="A377" s="3" t="s">
        <v>2296</v>
      </c>
      <c r="B377" s="3">
        <v>290</v>
      </c>
    </row>
    <row r="378" spans="1:2" x14ac:dyDescent="0.2">
      <c r="A378" s="3" t="s">
        <v>2297</v>
      </c>
      <c r="B378" s="3">
        <v>2</v>
      </c>
    </row>
    <row r="379" spans="1:2" x14ac:dyDescent="0.2">
      <c r="A379" s="3" t="s">
        <v>2298</v>
      </c>
      <c r="B379" s="3">
        <v>12.800000190734799</v>
      </c>
    </row>
    <row r="380" spans="1:2" x14ac:dyDescent="0.2">
      <c r="A380" s="3" t="s">
        <v>2299</v>
      </c>
      <c r="B380" s="3" t="s">
        <v>2300</v>
      </c>
    </row>
    <row r="381" spans="1:2" x14ac:dyDescent="0.2">
      <c r="A381" s="3" t="s">
        <v>2301</v>
      </c>
      <c r="B381" s="3">
        <v>98</v>
      </c>
    </row>
    <row r="382" spans="1:2" x14ac:dyDescent="0.2">
      <c r="A382" s="3" t="s">
        <v>2302</v>
      </c>
      <c r="B382" s="3">
        <v>10</v>
      </c>
    </row>
    <row r="383" spans="1:2" x14ac:dyDescent="0.2">
      <c r="A383" s="3" t="s">
        <v>2303</v>
      </c>
      <c r="B383" s="3">
        <v>10</v>
      </c>
    </row>
    <row r="384" spans="1:2" x14ac:dyDescent="0.2">
      <c r="A384" s="3" t="s">
        <v>2304</v>
      </c>
      <c r="B384" s="3">
        <v>98</v>
      </c>
    </row>
    <row r="385" spans="1:2" x14ac:dyDescent="0.2">
      <c r="A385" s="3" t="s">
        <v>2305</v>
      </c>
      <c r="B385" s="3">
        <v>98</v>
      </c>
    </row>
    <row r="386" spans="1:2" x14ac:dyDescent="0.2">
      <c r="A386" s="3" t="s">
        <v>2306</v>
      </c>
      <c r="B386" s="3">
        <v>7</v>
      </c>
    </row>
    <row r="387" spans="1:2" x14ac:dyDescent="0.2">
      <c r="A387" s="3" t="s">
        <v>2307</v>
      </c>
      <c r="B387" s="3">
        <v>18</v>
      </c>
    </row>
    <row r="388" spans="1:2" x14ac:dyDescent="0.2">
      <c r="A388" s="3" t="s">
        <v>2308</v>
      </c>
      <c r="B388" s="3">
        <v>0</v>
      </c>
    </row>
    <row r="389" spans="1:2" x14ac:dyDescent="0.2">
      <c r="A389" s="3" t="s">
        <v>2309</v>
      </c>
      <c r="B389" s="3">
        <v>10</v>
      </c>
    </row>
    <row r="390" spans="1:2" x14ac:dyDescent="0.2">
      <c r="A390" s="3" t="s">
        <v>2310</v>
      </c>
      <c r="B390" s="3">
        <v>10</v>
      </c>
    </row>
    <row r="391" spans="1:2" x14ac:dyDescent="0.2">
      <c r="A391" s="3" t="s">
        <v>2311</v>
      </c>
      <c r="B391" s="3">
        <v>0</v>
      </c>
    </row>
    <row r="392" spans="1:2" x14ac:dyDescent="0.2">
      <c r="A392" s="3" t="s">
        <v>2312</v>
      </c>
      <c r="B392" s="3">
        <v>185785712</v>
      </c>
    </row>
    <row r="393" spans="1:2" x14ac:dyDescent="0.2">
      <c r="A393" s="3" t="s">
        <v>2313</v>
      </c>
      <c r="B393" s="3">
        <v>1</v>
      </c>
    </row>
    <row r="394" spans="1:2" x14ac:dyDescent="0.2">
      <c r="A394" s="3" t="s">
        <v>2314</v>
      </c>
      <c r="B394" s="3" t="s">
        <v>1838</v>
      </c>
    </row>
    <row r="395" spans="1:2" x14ac:dyDescent="0.2">
      <c r="A395" s="3" t="s">
        <v>2315</v>
      </c>
      <c r="B395" s="3">
        <v>0</v>
      </c>
    </row>
    <row r="396" spans="1:2" x14ac:dyDescent="0.2">
      <c r="A396" s="3" t="s">
        <v>2316</v>
      </c>
      <c r="B396" s="3">
        <v>20</v>
      </c>
    </row>
    <row r="397" spans="1:2" x14ac:dyDescent="0.2">
      <c r="A397" s="3" t="s">
        <v>2317</v>
      </c>
      <c r="B397" s="3" t="s">
        <v>1975</v>
      </c>
    </row>
    <row r="398" spans="1:2" x14ac:dyDescent="0.2">
      <c r="A398" s="3" t="s">
        <v>2318</v>
      </c>
      <c r="B398" s="3" t="s">
        <v>1977</v>
      </c>
    </row>
    <row r="399" spans="1:2" x14ac:dyDescent="0.2">
      <c r="A399" s="3" t="s">
        <v>2319</v>
      </c>
      <c r="B399" s="3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JSON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Vicraman</cp:lastModifiedBy>
  <dcterms:modified xsi:type="dcterms:W3CDTF">2019-07-02T05:07:39Z</dcterms:modified>
</cp:coreProperties>
</file>